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expertEnergyJudgment/"/>
    </mc:Choice>
  </mc:AlternateContent>
  <xr:revisionPtr revIDLastSave="0" documentId="13_ncr:1_{B302CFAC-030A-1840-8D7F-CD4F699F53D2}" xr6:coauthVersionLast="43" xr6:coauthVersionMax="43" xr10:uidLastSave="{00000000-0000-0000-0000-000000000000}"/>
  <bookViews>
    <workbookView xWindow="520" yWindow="460" windowWidth="25440" windowHeight="14000" xr2:uid="{00000000-000D-0000-FFFF-FFFF00000000}"/>
  </bookViews>
  <sheets>
    <sheet name="arpaeSummaryDataWithAward" sheetId="1" r:id="rId1"/>
  </sheets>
  <definedNames>
    <definedName name="_xlnm._FilterDatabase" localSheetId="0" hidden="1">arpaeSummaryDataWithAward!$A$1:$P$747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40" i="1" l="1"/>
  <c r="N734" i="1"/>
  <c r="N723" i="1"/>
  <c r="N712" i="1"/>
  <c r="N697" i="1"/>
  <c r="N688" i="1"/>
  <c r="N666" i="1"/>
  <c r="N658" i="1"/>
  <c r="N644" i="1"/>
  <c r="N643" i="1"/>
  <c r="N642" i="1"/>
  <c r="N631" i="1"/>
  <c r="N616" i="1"/>
  <c r="N615" i="1"/>
  <c r="N608" i="1"/>
  <c r="N606" i="1"/>
  <c r="N604" i="1"/>
  <c r="N600" i="1"/>
  <c r="N590" i="1"/>
  <c r="N587" i="1"/>
  <c r="N583" i="1"/>
  <c r="N566" i="1"/>
  <c r="N561" i="1"/>
  <c r="N559" i="1"/>
  <c r="N555" i="1"/>
  <c r="N546" i="1"/>
  <c r="N545" i="1"/>
  <c r="N505" i="1"/>
  <c r="N488" i="1"/>
  <c r="N464" i="1"/>
  <c r="N415" i="1"/>
  <c r="N414" i="1"/>
  <c r="N387" i="1"/>
  <c r="N336" i="1"/>
  <c r="N330" i="1"/>
  <c r="N284" i="1"/>
  <c r="N280" i="1"/>
  <c r="N269" i="1"/>
  <c r="N254" i="1"/>
  <c r="N235" i="1"/>
  <c r="N196" i="1"/>
  <c r="N192" i="1"/>
  <c r="N181" i="1"/>
  <c r="N178" i="1"/>
  <c r="N169" i="1"/>
  <c r="N168" i="1"/>
  <c r="N153" i="1"/>
  <c r="N150" i="1"/>
  <c r="N149" i="1"/>
  <c r="N138" i="1"/>
  <c r="N132" i="1"/>
  <c r="N126" i="1"/>
  <c r="N116" i="1"/>
  <c r="N109" i="1"/>
  <c r="N90" i="1"/>
  <c r="N89" i="1"/>
  <c r="N85" i="1"/>
  <c r="N69" i="1"/>
  <c r="N46" i="1"/>
  <c r="N40" i="1"/>
  <c r="N35" i="1"/>
  <c r="N30" i="1"/>
  <c r="N23" i="1"/>
  <c r="N18" i="1"/>
  <c r="N15" i="1"/>
  <c r="N11" i="1"/>
  <c r="N8" i="1"/>
  <c r="O3" i="1"/>
  <c r="O4" i="1"/>
  <c r="O5" i="1"/>
  <c r="O6" i="1"/>
  <c r="O7" i="1"/>
  <c r="O9" i="1"/>
  <c r="O10" i="1"/>
  <c r="O12" i="1"/>
  <c r="O13" i="1"/>
  <c r="O14" i="1"/>
  <c r="O16" i="1"/>
  <c r="O17" i="1"/>
  <c r="O19" i="1"/>
  <c r="O20" i="1"/>
  <c r="O21" i="1"/>
  <c r="O22" i="1"/>
  <c r="O24" i="1"/>
  <c r="O25" i="1"/>
  <c r="O26" i="1"/>
  <c r="O27" i="1"/>
  <c r="O28" i="1"/>
  <c r="O29" i="1"/>
  <c r="O31" i="1"/>
  <c r="O32" i="1"/>
  <c r="O33" i="1"/>
  <c r="O34" i="1"/>
  <c r="O36" i="1"/>
  <c r="O37" i="1"/>
  <c r="O38" i="1"/>
  <c r="O39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O87" i="1"/>
  <c r="O88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O127" i="1"/>
  <c r="O128" i="1"/>
  <c r="O129" i="1"/>
  <c r="O130" i="1"/>
  <c r="O131" i="1"/>
  <c r="O133" i="1"/>
  <c r="O134" i="1"/>
  <c r="O135" i="1"/>
  <c r="O136" i="1"/>
  <c r="O137" i="1"/>
  <c r="O139" i="1"/>
  <c r="O140" i="1"/>
  <c r="O141" i="1"/>
  <c r="O142" i="1"/>
  <c r="O143" i="1"/>
  <c r="O144" i="1"/>
  <c r="O145" i="1"/>
  <c r="O146" i="1"/>
  <c r="O147" i="1"/>
  <c r="O148" i="1"/>
  <c r="O151" i="1"/>
  <c r="O152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70" i="1"/>
  <c r="O171" i="1"/>
  <c r="O172" i="1"/>
  <c r="O173" i="1"/>
  <c r="O174" i="1"/>
  <c r="O175" i="1"/>
  <c r="O176" i="1"/>
  <c r="O177" i="1"/>
  <c r="O179" i="1"/>
  <c r="O180" i="1"/>
  <c r="O182" i="1"/>
  <c r="O183" i="1"/>
  <c r="O184" i="1"/>
  <c r="O185" i="1"/>
  <c r="O186" i="1"/>
  <c r="O187" i="1"/>
  <c r="O188" i="1"/>
  <c r="O189" i="1"/>
  <c r="O190" i="1"/>
  <c r="O191" i="1"/>
  <c r="O193" i="1"/>
  <c r="O194" i="1"/>
  <c r="O195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1" i="1"/>
  <c r="O332" i="1"/>
  <c r="O333" i="1"/>
  <c r="O334" i="1"/>
  <c r="O335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7" i="1"/>
  <c r="O548" i="1"/>
  <c r="O549" i="1"/>
  <c r="O550" i="1"/>
  <c r="O551" i="1"/>
  <c r="O552" i="1"/>
  <c r="O553" i="1"/>
  <c r="O554" i="1"/>
  <c r="O556" i="1"/>
  <c r="O557" i="1"/>
  <c r="O558" i="1"/>
  <c r="O560" i="1"/>
  <c r="O562" i="1"/>
  <c r="O563" i="1"/>
  <c r="O564" i="1"/>
  <c r="O565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4" i="1"/>
  <c r="O585" i="1"/>
  <c r="O586" i="1"/>
  <c r="O588" i="1"/>
  <c r="O589" i="1"/>
  <c r="O591" i="1"/>
  <c r="O592" i="1"/>
  <c r="O593" i="1"/>
  <c r="O594" i="1"/>
  <c r="O595" i="1"/>
  <c r="O596" i="1"/>
  <c r="O597" i="1"/>
  <c r="O598" i="1"/>
  <c r="O599" i="1"/>
  <c r="O601" i="1"/>
  <c r="O602" i="1"/>
  <c r="O603" i="1"/>
  <c r="O605" i="1"/>
  <c r="O607" i="1"/>
  <c r="O609" i="1"/>
  <c r="O610" i="1"/>
  <c r="O611" i="1"/>
  <c r="O612" i="1"/>
  <c r="O613" i="1"/>
  <c r="O614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2" i="1"/>
  <c r="O633" i="1"/>
  <c r="O634" i="1"/>
  <c r="O635" i="1"/>
  <c r="O636" i="1"/>
  <c r="O637" i="1"/>
  <c r="O638" i="1"/>
  <c r="O639" i="1"/>
  <c r="O640" i="1"/>
  <c r="O641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9" i="1"/>
  <c r="O660" i="1"/>
  <c r="O661" i="1"/>
  <c r="O662" i="1"/>
  <c r="O663" i="1"/>
  <c r="O664" i="1"/>
  <c r="O665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4" i="1"/>
  <c r="O715" i="1"/>
  <c r="O716" i="1"/>
  <c r="O717" i="1"/>
  <c r="O718" i="1"/>
  <c r="O719" i="1"/>
  <c r="O720" i="1"/>
  <c r="O721" i="1"/>
  <c r="O722" i="1"/>
  <c r="O724" i="1"/>
  <c r="O725" i="1"/>
  <c r="O726" i="1"/>
  <c r="O727" i="1"/>
  <c r="O728" i="1"/>
  <c r="O729" i="1"/>
  <c r="O730" i="1"/>
  <c r="O731" i="1"/>
  <c r="O732" i="1"/>
  <c r="O733" i="1"/>
  <c r="O735" i="1"/>
  <c r="O736" i="1"/>
  <c r="O737" i="1"/>
  <c r="O738" i="1"/>
  <c r="O739" i="1"/>
  <c r="O741" i="1"/>
  <c r="O742" i="1"/>
  <c r="O743" i="1"/>
  <c r="O744" i="1"/>
  <c r="O745" i="1"/>
  <c r="O2" i="1"/>
  <c r="N3" i="1"/>
  <c r="N4" i="1"/>
  <c r="N5" i="1"/>
  <c r="N6" i="1"/>
  <c r="N7" i="1"/>
  <c r="N9" i="1"/>
  <c r="N10" i="1"/>
  <c r="N12" i="1"/>
  <c r="N13" i="1"/>
  <c r="N14" i="1"/>
  <c r="N16" i="1"/>
  <c r="N17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6" i="1"/>
  <c r="N37" i="1"/>
  <c r="N38" i="1"/>
  <c r="N39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51" i="1"/>
  <c r="N15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70" i="1"/>
  <c r="N171" i="1"/>
  <c r="N172" i="1"/>
  <c r="N173" i="1"/>
  <c r="N174" i="1"/>
  <c r="N175" i="1"/>
  <c r="N176" i="1"/>
  <c r="N177" i="1"/>
  <c r="N179" i="1"/>
  <c r="N180" i="1"/>
  <c r="N182" i="1"/>
  <c r="N183" i="1"/>
  <c r="N184" i="1"/>
  <c r="N185" i="1"/>
  <c r="N186" i="1"/>
  <c r="N187" i="1"/>
  <c r="N188" i="1"/>
  <c r="N189" i="1"/>
  <c r="N190" i="1"/>
  <c r="N191" i="1"/>
  <c r="N193" i="1"/>
  <c r="N194" i="1"/>
  <c r="N195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1" i="1"/>
  <c r="N332" i="1"/>
  <c r="N333" i="1"/>
  <c r="N334" i="1"/>
  <c r="N335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7" i="1"/>
  <c r="N548" i="1"/>
  <c r="N549" i="1"/>
  <c r="N550" i="1"/>
  <c r="N551" i="1"/>
  <c r="N552" i="1"/>
  <c r="N553" i="1"/>
  <c r="N554" i="1"/>
  <c r="N556" i="1"/>
  <c r="N557" i="1"/>
  <c r="N558" i="1"/>
  <c r="N560" i="1"/>
  <c r="N562" i="1"/>
  <c r="N563" i="1"/>
  <c r="N564" i="1"/>
  <c r="N565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4" i="1"/>
  <c r="N585" i="1"/>
  <c r="N586" i="1"/>
  <c r="N588" i="1"/>
  <c r="N589" i="1"/>
  <c r="N591" i="1"/>
  <c r="N592" i="1"/>
  <c r="N593" i="1"/>
  <c r="N594" i="1"/>
  <c r="N595" i="1"/>
  <c r="N596" i="1"/>
  <c r="N597" i="1"/>
  <c r="N598" i="1"/>
  <c r="N599" i="1"/>
  <c r="N601" i="1"/>
  <c r="N602" i="1"/>
  <c r="N603" i="1"/>
  <c r="N605" i="1"/>
  <c r="N607" i="1"/>
  <c r="N609" i="1"/>
  <c r="N610" i="1"/>
  <c r="N611" i="1"/>
  <c r="N612" i="1"/>
  <c r="N613" i="1"/>
  <c r="N614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2" i="1"/>
  <c r="N633" i="1"/>
  <c r="N634" i="1"/>
  <c r="N635" i="1"/>
  <c r="N636" i="1"/>
  <c r="N637" i="1"/>
  <c r="N638" i="1"/>
  <c r="N639" i="1"/>
  <c r="N640" i="1"/>
  <c r="N641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9" i="1"/>
  <c r="N660" i="1"/>
  <c r="N661" i="1"/>
  <c r="N662" i="1"/>
  <c r="N663" i="1"/>
  <c r="N664" i="1"/>
  <c r="N665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3" i="1"/>
  <c r="N714" i="1"/>
  <c r="N715" i="1"/>
  <c r="N716" i="1"/>
  <c r="N717" i="1"/>
  <c r="N718" i="1"/>
  <c r="N719" i="1"/>
  <c r="N720" i="1"/>
  <c r="N721" i="1"/>
  <c r="N722" i="1"/>
  <c r="N724" i="1"/>
  <c r="N725" i="1"/>
  <c r="N726" i="1"/>
  <c r="N727" i="1"/>
  <c r="N728" i="1"/>
  <c r="N729" i="1"/>
  <c r="N730" i="1"/>
  <c r="N731" i="1"/>
  <c r="N732" i="1"/>
  <c r="N733" i="1"/>
  <c r="N735" i="1"/>
  <c r="N736" i="1"/>
  <c r="N737" i="1"/>
  <c r="N738" i="1"/>
  <c r="N739" i="1"/>
  <c r="N741" i="1"/>
  <c r="N742" i="1"/>
  <c r="N743" i="1"/>
  <c r="N744" i="1"/>
  <c r="N745" i="1"/>
  <c r="N2" i="1"/>
  <c r="N747" i="1" l="1"/>
  <c r="O746" i="1"/>
  <c r="N746" i="1"/>
  <c r="P746" i="1" l="1"/>
</calcChain>
</file>

<file path=xl/sharedStrings.xml><?xml version="1.0" encoding="utf-8"?>
<sst xmlns="http://schemas.openxmlformats.org/spreadsheetml/2006/main" count="5954" uniqueCount="2009">
  <si>
    <t>Unnamed: 0</t>
  </si>
  <si>
    <t>companies</t>
  </si>
  <si>
    <t>endDate</t>
  </si>
  <si>
    <t>program</t>
  </si>
  <si>
    <t>projectStatus</t>
  </si>
  <si>
    <t>projecturl</t>
  </si>
  <si>
    <t>startDate</t>
  </si>
  <si>
    <t>state</t>
  </si>
  <si>
    <t>tagline</t>
  </si>
  <si>
    <t>techCat1</t>
  </si>
  <si>
    <t>techCat2</t>
  </si>
  <si>
    <t>awardAmount</t>
  </si>
  <si>
    <t xml:space="preserve">24M Technologies </t>
  </si>
  <si>
    <t>IONICS</t>
  </si>
  <si>
    <t>ACTIVE</t>
  </si>
  <si>
    <t>?q=slick-sheet-project/lithium-electrode-sub-assemblies</t>
  </si>
  <si>
    <t>Massachusetts</t>
  </si>
  <si>
    <t>Lithium Electrode Sub-Assemblies</t>
  </si>
  <si>
    <t>Storage</t>
  </si>
  <si>
    <t>Transportation Storage</t>
  </si>
  <si>
    <t>3M</t>
  </si>
  <si>
    <t>?q=slick-sheet-project/polymeric-anion-exchange-membranes</t>
  </si>
  <si>
    <t>Minnesota</t>
  </si>
  <si>
    <t>Polymeric Anion Exchange Membranes</t>
  </si>
  <si>
    <t>Achates Power</t>
  </si>
  <si>
    <t>OPEN 2015</t>
  </si>
  <si>
    <t>?q=slick-sheet-project/efficient-engine-design</t>
  </si>
  <si>
    <t>California</t>
  </si>
  <si>
    <t>Efficient Engine Design</t>
  </si>
  <si>
    <t>Transportation Vehicles</t>
  </si>
  <si>
    <t xml:space="preserve"> </t>
  </si>
  <si>
    <t>Adaptive Surface Technologies</t>
  </si>
  <si>
    <t>OPEN 2012</t>
  </si>
  <si>
    <t>?q=slick-sheet-project/slippery-coatings-promote-energy-conversion</t>
  </si>
  <si>
    <t>Slippery Coatings to Promote Energy Conversion</t>
  </si>
  <si>
    <t>Transportation Fuels</t>
  </si>
  <si>
    <t>Adroit Materials</t>
  </si>
  <si>
    <t>PNDIODES</t>
  </si>
  <si>
    <t>?q=slick-sheet-project/selective-area-doping-gan-power-devices</t>
  </si>
  <si>
    <t>North Carolina</t>
  </si>
  <si>
    <t>Selective Area Doping for GaN Power Devices</t>
  </si>
  <si>
    <t>Electrical Efficiency</t>
  </si>
  <si>
    <t>Air Square</t>
  </si>
  <si>
    <t>GENSETS</t>
  </si>
  <si>
    <t>?q=slick-sheet-project/high-efficiency-generator-system</t>
  </si>
  <si>
    <t>Colorado</t>
  </si>
  <si>
    <t>High Efficiency Generator System</t>
  </si>
  <si>
    <t>Distributed Generation</t>
  </si>
  <si>
    <t>American Superconductor (AMSC)</t>
  </si>
  <si>
    <t>BEETIT</t>
  </si>
  <si>
    <t>?q=slick-sheet-project/high-efficiency-air-conditioner</t>
  </si>
  <si>
    <t>High-Efficiency Air Conditioner</t>
  </si>
  <si>
    <t>Building Efficiency</t>
  </si>
  <si>
    <t>?q=slick-sheet-project/sustainable-economic-mchp-stirling-sems-generator</t>
  </si>
  <si>
    <t>Sustainable Economic mCHP Stirling (SEmS) Generator</t>
  </si>
  <si>
    <t>Antora Energy</t>
  </si>
  <si>
    <t>DAYS</t>
  </si>
  <si>
    <t>?q=slick-sheet-project/more-information-antoras-project-coming-soon</t>
  </si>
  <si>
    <t>More information on Antora's project is coming soon!</t>
  </si>
  <si>
    <t>Arizona State University (ASU)</t>
  </si>
  <si>
    <t>SHIELD</t>
  </si>
  <si>
    <t>?q=slick-sheet-project/insulating-particulate-coatings</t>
  </si>
  <si>
    <t>Arizona</t>
  </si>
  <si>
    <t>Insulating Particulate Coatings</t>
  </si>
  <si>
    <t>?q=slick-sheet-project/effective-selective-area-growth</t>
  </si>
  <si>
    <t>Effective Selective Area Growth</t>
  </si>
  <si>
    <t>SWITCHES</t>
  </si>
  <si>
    <t>?q=slick-sheet-project/diamond-power-transistors</t>
  </si>
  <si>
    <t>Diamond Power Transistors</t>
  </si>
  <si>
    <t>NODES</t>
  </si>
  <si>
    <t>?q=slick-sheet-project/stochastic-optimal-power-flow</t>
  </si>
  <si>
    <t>Stochastic Optimal Power Flow</t>
  </si>
  <si>
    <t>Grid</t>
  </si>
  <si>
    <t>Aspen Aerogels</t>
  </si>
  <si>
    <t>?q=slick-sheet-project/aerogel-insulated-pane</t>
  </si>
  <si>
    <t>Aerogel Insulated Pane</t>
  </si>
  <si>
    <t>Ayar Labs</t>
  </si>
  <si>
    <t>ENLITENED</t>
  </si>
  <si>
    <t>?q=slick-sheet-project/optical-communication-system</t>
  </si>
  <si>
    <t>Optical Communication System</t>
  </si>
  <si>
    <t>Bettergy</t>
  </si>
  <si>
    <t>REFUEL</t>
  </si>
  <si>
    <t>?q=slick-sheet-project/ammonia-cracking-membrane-reactor</t>
  </si>
  <si>
    <t>New York</t>
  </si>
  <si>
    <t>Ammonia Cracking Membrane Reactor</t>
  </si>
  <si>
    <t>Boston University (BU)</t>
  </si>
  <si>
    <t>SENSOR</t>
  </si>
  <si>
    <t>?q=slick-sheet-project/occupancy-sensing-commercial-venues</t>
  </si>
  <si>
    <t>Occupancy Sensing for Commercial Venues</t>
  </si>
  <si>
    <t>Brayton Energy</t>
  </si>
  <si>
    <t>?q=slick-sheet-project/more-information-braytons-project-coming-soon</t>
  </si>
  <si>
    <t>New Hampshire</t>
  </si>
  <si>
    <t>More information on Brayton's project is coming soon!</t>
  </si>
  <si>
    <t>Bridger Photonics</t>
  </si>
  <si>
    <t>MONITOR</t>
  </si>
  <si>
    <t>?q=slick-sheet-project/mobile-methane-sensing-system</t>
  </si>
  <si>
    <t>Montana</t>
  </si>
  <si>
    <t>Mobile Methane Sensing System</t>
  </si>
  <si>
    <t>Resource Efficiency</t>
  </si>
  <si>
    <t>C.A. Goudey &amp;amp; Associates</t>
  </si>
  <si>
    <t>MARINER</t>
  </si>
  <si>
    <t>?q=slick-sheet-project/autonomous-tow-vessels</t>
  </si>
  <si>
    <t>Autonomous Tow Vessels</t>
  </si>
  <si>
    <t>California Institute of Technology (Caltech)</t>
  </si>
  <si>
    <t>MOSAIC</t>
  </si>
  <si>
    <t>?q=slick-sheet-project/micro-optical-tandem-luminescent-solar-concentrator</t>
  </si>
  <si>
    <t>Micro-Optical Tandem Luminescent Solar Concentrator</t>
  </si>
  <si>
    <t>Case Western Reserve University</t>
  </si>
  <si>
    <t>?q=slick-sheet-project/virtual-building-energy-audits</t>
  </si>
  <si>
    <t>Ohio</t>
  </si>
  <si>
    <t>Virtual Building Energy Audits</t>
  </si>
  <si>
    <t>Catalina Sea Ranch</t>
  </si>
  <si>
    <t>?q=slick-sheet-project/design-large-scale-macroalgae-systems</t>
  </si>
  <si>
    <t>Design of Large Scale Macroalgae Systems</t>
  </si>
  <si>
    <t>Chemtronergy</t>
  </si>
  <si>
    <t>?q=slick-sheet-project/solid-oxide-fuel-cell-system</t>
  </si>
  <si>
    <t>Utah</t>
  </si>
  <si>
    <t>Solid Oxide Fuel Cell System</t>
  </si>
  <si>
    <t>Clemson University</t>
  </si>
  <si>
    <t>TERRA</t>
  </si>
  <si>
    <t>?q=slick-sheet-project/breeding-high-yielding-bioenergy-sorghum</t>
  </si>
  <si>
    <t>South Carolina</t>
  </si>
  <si>
    <t>Breeding High Yielding Bioenergy Sorghum</t>
  </si>
  <si>
    <t>Colorado School of Mines</t>
  </si>
  <si>
    <t>INTEGRATE</t>
  </si>
  <si>
    <t>?q=slick-sheet-project/high-efficiency-low-cost-robust-hybrid-sofcic-engine-power-generator</t>
  </si>
  <si>
    <t>High Efficiency, Low Cost &amp;amp; Robust Hybrid SOFC/IC Engine Power Generator</t>
  </si>
  <si>
    <t>REBELS</t>
  </si>
  <si>
    <t>?q=slick-sheet-project/fuel-flexible-protonic-ceramic-fuel-cell-stack</t>
  </si>
  <si>
    <t>Fuel-Flexible Protonic Ceramic Fuel Cell Stack</t>
  </si>
  <si>
    <t xml:space="preserve">Colorado State University (CSU) </t>
  </si>
  <si>
    <t>ROOTS</t>
  </si>
  <si>
    <t>?q=slick-sheet-project/root-genetics-drought-and-carbon-adaptation</t>
  </si>
  <si>
    <t>Root Genetics for Drought and Carbon Adaptation</t>
  </si>
  <si>
    <t>?q=slick-sheet-project/heat-reflective-window-coating</t>
  </si>
  <si>
    <t>Heat-Reflective Window Coating</t>
  </si>
  <si>
    <t>ARID</t>
  </si>
  <si>
    <t>?q=slick-sheet-project/ultra-efficient-turbo-compression-cooling</t>
  </si>
  <si>
    <t>Ultra-Efficient Turbo-Compression Cooling</t>
  </si>
  <si>
    <t>Colorado State University (CSU)</t>
  </si>
  <si>
    <t>?q=slick-sheet-project/monitor-field-test-site</t>
  </si>
  <si>
    <t>MONITOR Field Test Site</t>
  </si>
  <si>
    <t>Columbia University</t>
  </si>
  <si>
    <t>?q=slick-sheet-project/spalling-gan-transistors</t>
  </si>
  <si>
    <t>Spalling GaN Transistors</t>
  </si>
  <si>
    <t>?q=slick-sheet-project/integrated-photonic-networks</t>
  </si>
  <si>
    <t>Integrated Photonic Networks</t>
  </si>
  <si>
    <t>Cornell University</t>
  </si>
  <si>
    <t>?q=slick-sheet-project/indoor-occupant-counting-based-rf-backscattering</t>
  </si>
  <si>
    <t>Indoor Occupant Counting Based on RF Backscattering</t>
  </si>
  <si>
    <t>Cree Fayetteville</t>
  </si>
  <si>
    <t>CIRCUITS</t>
  </si>
  <si>
    <t>?q=slick-sheet-project/efficient-500kw-dc-fast-charger</t>
  </si>
  <si>
    <t>Arkansas</t>
  </si>
  <si>
    <t>Efficient 500kW DC Fast Charger</t>
  </si>
  <si>
    <t>Det Norske Veritas (DNV GL)</t>
  </si>
  <si>
    <t>CHARGES</t>
  </si>
  <si>
    <t>?q=slick-sheet-project/grid-energy-storage-valuation-0</t>
  </si>
  <si>
    <t>Texas</t>
  </si>
  <si>
    <t>Grid Energy Storage Valuation</t>
  </si>
  <si>
    <t>?q=slick-sheet-project/internet-energy-optimized-distributed-energy-resources</t>
  </si>
  <si>
    <t>Internet of Energy for Optimized Distributed Energy Resources</t>
  </si>
  <si>
    <t>Donald Danforth Plant Science Center</t>
  </si>
  <si>
    <t>?q=slick-sheet-project/reference-phenotyping-system-energy-sorghum</t>
  </si>
  <si>
    <t>Missour</t>
  </si>
  <si>
    <t>A Reference Phenotyping System for Energy Sorghum</t>
  </si>
  <si>
    <t>Duke University</t>
  </si>
  <si>
    <t>?q=slick-sheet-project/dynamic-metasurface-antennas-detecting-human-presence</t>
  </si>
  <si>
    <t>Dynamic Metasurface Antennas for Detecting Human Presence</t>
  </si>
  <si>
    <t>?q=slick-sheet-project/advanced-spectrometer-methane-detection</t>
  </si>
  <si>
    <t>Advanced Spectrometer for Methane Detection</t>
  </si>
  <si>
    <t>Eaton Corporation</t>
  </si>
  <si>
    <t>?q=slick-sheet-project/sic-based-wireless-power-transformation</t>
  </si>
  <si>
    <t>SiC-Based Wireless Power Transformation</t>
  </si>
  <si>
    <t>Echogen Power Systems</t>
  </si>
  <si>
    <t>?q=slick-sheet-project/more-information-echogens-project-coming-soon</t>
  </si>
  <si>
    <t>More information on Echogen's project is coming soon!</t>
  </si>
  <si>
    <t>Electric Power Research Institute (EPRI)</t>
  </si>
  <si>
    <t>?q=slick-sheet-project/enhanced-air-cooled-heat-exchanger</t>
  </si>
  <si>
    <t>Enhanced Air-Cooled Heat Exchanger</t>
  </si>
  <si>
    <t>Empower Semiconductor</t>
  </si>
  <si>
    <t>?q=slick-sheet-project/resonant-voltage-regulator-architecture</t>
  </si>
  <si>
    <t>Resonant Voltage Regulator Architecture</t>
  </si>
  <si>
    <t>Endeveo</t>
  </si>
  <si>
    <t>?q=slick-sheet-project/hotspot-enabled-building-occupancy-sensor</t>
  </si>
  <si>
    <t>Hotspot Enabled Building Occupancy Sensor</t>
  </si>
  <si>
    <t>Fearless Fun</t>
  </si>
  <si>
    <t>?q=slick-sheet-project/ocean-energy-macroalgae</t>
  </si>
  <si>
    <t>District Of Columbia</t>
  </si>
  <si>
    <t>Ocean Energy from Macroalgae</t>
  </si>
  <si>
    <t>Feasible</t>
  </si>
  <si>
    <t>AMPED</t>
  </si>
  <si>
    <t>?q=slick-sheet-project/sound-wave-enabled-battery-analysis</t>
  </si>
  <si>
    <t>Sound Wave-Enabled Battery Analysis</t>
  </si>
  <si>
    <t>FuelCell Energy</t>
  </si>
  <si>
    <t>?q=slick-sheet-project/adaptive-sofc-ultra-high-efficiency-power-systems</t>
  </si>
  <si>
    <t>Connecticut</t>
  </si>
  <si>
    <t>Adaptive SOFC for Ultra High Efficiency Power Systems</t>
  </si>
  <si>
    <t>?q=slick-sheet-project/protonic-ceramics-ammonia</t>
  </si>
  <si>
    <t>Protonic Ceramics for Ammoni</t>
  </si>
  <si>
    <t>Gas Technology Institute (GTI)</t>
  </si>
  <si>
    <t>?q=slick-sheet-project/dimethyl-ether-synthesis-renewables</t>
  </si>
  <si>
    <t>Illinois</t>
  </si>
  <si>
    <t>Dimethyl Ether Synthesis from Renewables</t>
  </si>
  <si>
    <t>General Electric (GE) Global Research</t>
  </si>
  <si>
    <t>?q=slick-sheet-project/silicon-carbide-superjunction</t>
  </si>
  <si>
    <t>Silicon Carbide Superjunction</t>
  </si>
  <si>
    <t>?q=slick-sheet-project/synthetic-reserves-distributed-flexible-resources</t>
  </si>
  <si>
    <t>Synthetic Reserves from Distributed Flexible Resources</t>
  </si>
  <si>
    <t>General Motors (GM)</t>
  </si>
  <si>
    <t>NEXTCAR</t>
  </si>
  <si>
    <t>?q=slick-sheet-project/inforich-vdpt-controls</t>
  </si>
  <si>
    <t>Michigan</t>
  </si>
  <si>
    <t>InfoRich VD&amp;amp;PT Controls</t>
  </si>
  <si>
    <t xml:space="preserve">George Washington University (GWU) </t>
  </si>
  <si>
    <t>?q=slick-sheet-project/micro-scale-ultra-high-efficiency-cpvdiffuse-hybrid-arrays-using-transfer</t>
  </si>
  <si>
    <t>Micro-Scale Ultra-High Efficiency CPV/Diffuse Hybrid Arrays Using Transfer Printing</t>
  </si>
  <si>
    <t>Georgia Tech Research Corporation</t>
  </si>
  <si>
    <t>?q=slick-sheet-project/modular-solid-state-transformers</t>
  </si>
  <si>
    <t>Georgia</t>
  </si>
  <si>
    <t>Modular Solid State Transformers</t>
  </si>
  <si>
    <t>Giner</t>
  </si>
  <si>
    <t>?q=slick-sheet-project/anion-exchange-membrane-ammonia-production</t>
  </si>
  <si>
    <t>Anion Exchange Membrane Ammonia Production</t>
  </si>
  <si>
    <t>Glint Photonics</t>
  </si>
  <si>
    <t>?q=slick-sheet-project/stationary-wide-angle-concentrator-pv-system</t>
  </si>
  <si>
    <t>Stationary Wide-Angle Concentrator PV System</t>
  </si>
  <si>
    <t>GridBright</t>
  </si>
  <si>
    <t>GRID DATA</t>
  </si>
  <si>
    <t>?q=slick-sheet-project/power-systems-model-repository</t>
  </si>
  <si>
    <t>Power Systems Model Repository</t>
  </si>
  <si>
    <t xml:space="preserve">Harvard University </t>
  </si>
  <si>
    <t>IDEAS</t>
  </si>
  <si>
    <t>?q=slick-sheet-project/more-information-harvards-project-coming-soon</t>
  </si>
  <si>
    <t>More information on Harvard's project is coming soon!</t>
  </si>
  <si>
    <t>HolosGen</t>
  </si>
  <si>
    <t>MEITNER</t>
  </si>
  <si>
    <t>?q=slick-sheet-project/transportable-modular-reactor</t>
  </si>
  <si>
    <t>Virginia</t>
  </si>
  <si>
    <t>Transportable Modular Reactor</t>
  </si>
  <si>
    <t>Centralized Generation</t>
  </si>
  <si>
    <t>Beam Materials</t>
  </si>
  <si>
    <t>?q=slick-sheet-project/gan-leds-flexible-metal-foils</t>
  </si>
  <si>
    <t>New Mexico</t>
  </si>
  <si>
    <t>GaN LEDs on Flexible Metal Foils</t>
  </si>
  <si>
    <t>IBM T.J. Watson Research Center</t>
  </si>
  <si>
    <t>?q=slick-sheet-project/multi-wavelength-optical-transceivers</t>
  </si>
  <si>
    <t>Multi-Wavelength Optical Transceivers</t>
  </si>
  <si>
    <t>?q=slick-sheet-project/optical-network-using-photonic-switches</t>
  </si>
  <si>
    <t>Optical Network using Photonic Switches</t>
  </si>
  <si>
    <t xml:space="preserve">Illinois Institute of Technology (IIT) </t>
  </si>
  <si>
    <t>?q=slick-sheet-project/solid-state-circuit-breakers-microgrids</t>
  </si>
  <si>
    <t>Solid State Circuit Breakers for Microgrids</t>
  </si>
  <si>
    <t>Imagen Energy</t>
  </si>
  <si>
    <t>?q=slick-sheet-project/inverter-high-speed-pmsm</t>
  </si>
  <si>
    <t>Wisconsin</t>
  </si>
  <si>
    <t>Inverter for High Speed PMSM</t>
  </si>
  <si>
    <t>Infineon Technologies</t>
  </si>
  <si>
    <t>?q=slick-sheet-project/gan-hemt-gate-driver-integrated-circuit</t>
  </si>
  <si>
    <t>GaN HEMT Gate Driver Integrated Circuit</t>
  </si>
  <si>
    <t>Ionic Materials</t>
  </si>
  <si>
    <t>?q=slick-sheet-project/novel-polymer-electrolyte</t>
  </si>
  <si>
    <t>Novel Polymer Electrolyte</t>
  </si>
  <si>
    <t>Iowa State University (ISU)</t>
  </si>
  <si>
    <t>?q=slick-sheet-project/testing-validation-occupancy-recognition-technologies</t>
  </si>
  <si>
    <t>Iowa</t>
  </si>
  <si>
    <t>Testing &amp;amp; Validation of Occupancy Recognition Technologies</t>
  </si>
  <si>
    <t xml:space="preserve">Iowa State University (ISU) </t>
  </si>
  <si>
    <t>?q=slick-sheet-project/soil-sensors-nitrogen-use-efficiency</t>
  </si>
  <si>
    <t>Soil Sensors for Nitrogen Use Efficiency</t>
  </si>
  <si>
    <t>?q=slick-sheet-project/glassy-solid-electrolytes</t>
  </si>
  <si>
    <t>Glassy Solid Electrolytes</t>
  </si>
  <si>
    <t>JR2J</t>
  </si>
  <si>
    <t>?q=slick-sheet-project/laser-spike-annealing-dopant-activation</t>
  </si>
  <si>
    <t>Laser Spike Annealing for Dopant Activation</t>
  </si>
  <si>
    <t>Kampachi Farms</t>
  </si>
  <si>
    <t>?q=slick-sheet-project/single-point-mooring-array-macroalgae</t>
  </si>
  <si>
    <t>Hawa</t>
  </si>
  <si>
    <t>Single Point Mooring Array for Macroalgae</t>
  </si>
  <si>
    <t>LanzaTech</t>
  </si>
  <si>
    <t>REMOTE</t>
  </si>
  <si>
    <t>?q=slick-sheet-project/bioreactor-improved-methane-transfer</t>
  </si>
  <si>
    <t>Bioreactor with Improved Methane Transfer</t>
  </si>
  <si>
    <t xml:space="preserve">Lawrence Berkeley National Laboratory (LBNL) </t>
  </si>
  <si>
    <t>?q=slick-sheet-project/imaging-and-modeling-toolbox-roots</t>
  </si>
  <si>
    <t>Imaging and Modeling Toolbox for Roots</t>
  </si>
  <si>
    <t>?q=slick-sheet-project/associated-particle-imaging-soil-carbon</t>
  </si>
  <si>
    <t>Associated Particle Imaging for Soil Carbon</t>
  </si>
  <si>
    <t xml:space="preserve">Los Alamos National Laboratory (LANL) </t>
  </si>
  <si>
    <t>ALPHA</t>
  </si>
  <si>
    <t>?q=slick-sheet-project/plasma-liners-fusion</t>
  </si>
  <si>
    <t>Plasma Liners For Fusion</t>
  </si>
  <si>
    <t>MAHLE Powertrain</t>
  </si>
  <si>
    <t>?q=slick-sheet-project/advanced-lean-burn-micro-chp-genset</t>
  </si>
  <si>
    <t>Advanced Lean Burn Micro-CHP Genset</t>
  </si>
  <si>
    <t>Makai Ocean Engineering</t>
  </si>
  <si>
    <t>?q=slick-sheet-project/performance-and-impact-macroalgae-farming</t>
  </si>
  <si>
    <t>Performance and Impact of Macroalgae Farming</t>
  </si>
  <si>
    <t>Marine BioEnergy</t>
  </si>
  <si>
    <t>?q=slick-sheet-project/biofuel-production-kelp</t>
  </si>
  <si>
    <t>Biofuel Production from Kelp</t>
  </si>
  <si>
    <t>Marine Biological Laboratory (MBL)</t>
  </si>
  <si>
    <t>?q=slick-sheet-project/techniques-tropical-seaweed-cultivation</t>
  </si>
  <si>
    <t>Techniques for Tropical Seaweed Cultivation</t>
  </si>
  <si>
    <t>Marquette University</t>
  </si>
  <si>
    <t>?q=slick-sheet-project/ac-dc-ultra-fast-ev-charger</t>
  </si>
  <si>
    <t>AC-to-DC Ultra-Fast EV Charger</t>
  </si>
  <si>
    <t xml:space="preserve">Massachusetts Institute of Technology (MIT) </t>
  </si>
  <si>
    <t>?q=slick-sheet-project/wafer-level-integrated-concentrating-photovoltaics</t>
  </si>
  <si>
    <t>Wafer-Level Integrated Concentrating Photovoltaics</t>
  </si>
  <si>
    <t>?q=slick-sheet-project/seamless-interconnect-networks</t>
  </si>
  <si>
    <t>Seamless Interconnect Networks</t>
  </si>
  <si>
    <t>Matrix Sensors</t>
  </si>
  <si>
    <t>?q=slick-sheet-project/co2-sensor-demand-controlled-ventilation</t>
  </si>
  <si>
    <t>CO2 Sensor for Demand-controlled Ventilation</t>
  </si>
  <si>
    <t>Michigan State University (MSU)</t>
  </si>
  <si>
    <t>?q=slick-sheet-project/more-information-msus-project-coming-soon</t>
  </si>
  <si>
    <t>More information on MSU's project is coming soon!</t>
  </si>
  <si>
    <t>Michigan Technological University (MTU)</t>
  </si>
  <si>
    <t>?q=slick-sheet-project/hybrid-electric-vehicle-platooning-control</t>
  </si>
  <si>
    <t>Hybrid Electric Vehicle Platooning Control</t>
  </si>
  <si>
    <t>Moltex Energy</t>
  </si>
  <si>
    <t>?q=slick-sheet-project/more-information-moltexs-project-coming-soon</t>
  </si>
  <si>
    <t>Delaware</t>
  </si>
  <si>
    <t>More information on Moltex's project is coming soon!</t>
  </si>
  <si>
    <t>N5 Sensors</t>
  </si>
  <si>
    <t>?q=slick-sheet-project/digital-system-chip-co2-sensor</t>
  </si>
  <si>
    <t>Marylan</t>
  </si>
  <si>
    <t>Digital System-on-chip CO2 Sensor</t>
  </si>
  <si>
    <t>NanoSD</t>
  </si>
  <si>
    <t>?q=slick-sheet-project/nanobubble-thermal-barrier</t>
  </si>
  <si>
    <t>Nanobubble Thermal Barrier</t>
  </si>
  <si>
    <t xml:space="preserve">National Renewable Energy Laboratory (NREL) </t>
  </si>
  <si>
    <t>?q=slick-sheet-project/smartdata-grid-models</t>
  </si>
  <si>
    <t>SMARTDATA Grid Models</t>
  </si>
  <si>
    <t>National Renewable Energy Laboratory (NREL)</t>
  </si>
  <si>
    <t>?q=slick-sheet-project/high-efficiency-pv-cells</t>
  </si>
  <si>
    <t>High-Efficiency PV Cells</t>
  </si>
  <si>
    <t>?q=slick-sheet-project/more-information-nrels-project-coming-soon</t>
  </si>
  <si>
    <t>More information on NREL's project is coming soon!</t>
  </si>
  <si>
    <t>?q=slick-sheet-project/real-time-distributed-energy-resource-optimization</t>
  </si>
  <si>
    <t>Real-time Distributed Energy Resource Optimization</t>
  </si>
  <si>
    <t xml:space="preserve">National Rural Electric Cooperative Association (NRECA) </t>
  </si>
  <si>
    <t>?q=slick-sheet-project/autonomous-load-control</t>
  </si>
  <si>
    <t>Autonomous Load Control</t>
  </si>
  <si>
    <t>New York University (NYU)</t>
  </si>
  <si>
    <t>?q=slick-sheet-project/grid-dynamics-city-light</t>
  </si>
  <si>
    <t>Grid Dynamics from City Light</t>
  </si>
  <si>
    <t>Newton Energy Group</t>
  </si>
  <si>
    <t>?q=slick-sheet-project/gas-electric-co-optimization</t>
  </si>
  <si>
    <t>Gas-Electric Co-Optimization</t>
  </si>
  <si>
    <t>Nexceris</t>
  </si>
  <si>
    <t>?q=slick-sheet-project/advanced-solid-oxide-fuel-cell-stack-hybrid-power-systems</t>
  </si>
  <si>
    <t>Advanced Solid Oxide Fuel Cell Stack for Hybrid Power Systems</t>
  </si>
  <si>
    <t xml:space="preserve">North Carolina State University (NC State) </t>
  </si>
  <si>
    <t>?q=slick-sheet-project/management-and-control-system-advanced-reactors</t>
  </si>
  <si>
    <t>Management and Control System for Advanced Reactors</t>
  </si>
  <si>
    <t>Northeastern University</t>
  </si>
  <si>
    <t>?q=slick-sheet-project/universal-converter-ac-systems</t>
  </si>
  <si>
    <t>Universal Converter for AC Systems</t>
  </si>
  <si>
    <t>Northwestern University</t>
  </si>
  <si>
    <t>?q=slick-sheet-project/frequency-based-load-control-architecture</t>
  </si>
  <si>
    <t>Frequency-Based Load Control Architecture</t>
  </si>
  <si>
    <t xml:space="preserve">Oak Ridge National Laboratory (ORNL) </t>
  </si>
  <si>
    <t>?q=slick-sheet-project/robust-metal-alloys</t>
  </si>
  <si>
    <t>Tennessee</t>
  </si>
  <si>
    <t>Robust Metal Alloys</t>
  </si>
  <si>
    <t>Manufacturing Efficiency</t>
  </si>
  <si>
    <t>?q=slick-sheet-project/more-info-ornls-project-coming-soon</t>
  </si>
  <si>
    <t>More info on ORNL's project is coming soon!</t>
  </si>
  <si>
    <t>?q=slick-sheet-project/metastable-and-glassy-ionic-conductors</t>
  </si>
  <si>
    <t>Metastable And Glassy Ionic Conductors</t>
  </si>
  <si>
    <t>?q=slick-sheet-project/high-efficiency-energy-converters</t>
  </si>
  <si>
    <t>High-Efficiency Energy Converters</t>
  </si>
  <si>
    <t xml:space="preserve">Ocean Renewable Power Company (ORPC) </t>
  </si>
  <si>
    <t>?q=slick-sheet-project/marine-hydrokinetic-turbine</t>
  </si>
  <si>
    <t>Maine</t>
  </si>
  <si>
    <t>Marine Hydrokinetic Turbine</t>
  </si>
  <si>
    <t>Opcondys</t>
  </si>
  <si>
    <t>?q=slick-sheet-project/transformerless-converter-topology</t>
  </si>
  <si>
    <t>Transformerless Converter Topology</t>
  </si>
  <si>
    <t xml:space="preserve">Oregon State University (OSU) </t>
  </si>
  <si>
    <t>?q=slick-sheet-project/natural-gas-fuels</t>
  </si>
  <si>
    <t>Oregon</t>
  </si>
  <si>
    <t>Natural Gas to Fuels</t>
  </si>
  <si>
    <t>Otherlab</t>
  </si>
  <si>
    <t>DELTA</t>
  </si>
  <si>
    <t>?q=slick-sheet-project/passive-thermo-adaptive-textiles</t>
  </si>
  <si>
    <t>Passive Thermo-Adaptive Textiles</t>
  </si>
  <si>
    <t xml:space="preserve">Pacific Northwest National Laboratory (PNNL) </t>
  </si>
  <si>
    <t>?q=slick-sheet-project/incentive-based-control-distributed-assets</t>
  </si>
  <si>
    <t>Washington</t>
  </si>
  <si>
    <t>Incentive-Based Control of Distributed Assets</t>
  </si>
  <si>
    <t>?q=slick-sheet-project/data-repository-power-system-models</t>
  </si>
  <si>
    <t>Data Repository for Power System Models</t>
  </si>
  <si>
    <t>?q=slick-sheet-project/power-grid-optimization</t>
  </si>
  <si>
    <t>Power-Grid Optimization</t>
  </si>
  <si>
    <t>?q=slick-sheet-project/nautical-offshore-macroalgal-autonomous-device</t>
  </si>
  <si>
    <t>Nautical Offshore Macroalgal Autonomous Device</t>
  </si>
  <si>
    <t>?q=slick-sheet-project/modeling-scalable-macroalgae-production</t>
  </si>
  <si>
    <t>Modeling for Scalable Macroalgae Production</t>
  </si>
  <si>
    <t>Pajarito Powder</t>
  </si>
  <si>
    <t>?q=slick-sheet-project/high-efficiency-hydrogen-production</t>
  </si>
  <si>
    <t>High-Efficiency Hydrogen Production</t>
  </si>
  <si>
    <t xml:space="preserve">Palo Alto Research Center (PARC) </t>
  </si>
  <si>
    <t>?q=slick-sheet-project/window-thermal-barrier</t>
  </si>
  <si>
    <t>Window Thermal Barrier</t>
  </si>
  <si>
    <t xml:space="preserve">Pennsylvania State University (Penn State) </t>
  </si>
  <si>
    <t>?q=slick-sheet-project/deeper-phenotyping-platform</t>
  </si>
  <si>
    <t>Pennsylvania</t>
  </si>
  <si>
    <t>Deeper Phenotyping Platform</t>
  </si>
  <si>
    <t>Pennsylvania State University (Penn State)</t>
  </si>
  <si>
    <t>?q=slick-sheet-project/wide-angle-planar-microtracking-microcell-concentrating-photovoltaics</t>
  </si>
  <si>
    <t>Wide-Angle Planar Microtracking Microcell Concentrating Photovoltaics</t>
  </si>
  <si>
    <t>?q=slick-sheet-project/fuel-efficiency-through-co-optimization</t>
  </si>
  <si>
    <t>Fuel Efficiency through Co-Optimization</t>
  </si>
  <si>
    <t>PolyPlus Battery Company</t>
  </si>
  <si>
    <t>?q=slick-sheet-project/solid-electrolyte-protected-li-metal-electrodes</t>
  </si>
  <si>
    <t>Solid Electrolyte Protected LI Metal Electrodes</t>
  </si>
  <si>
    <t>Primus Power</t>
  </si>
  <si>
    <t>?q=slick-sheet-project/minimal-overhead-storage-technology-duration-addition-electricity-storage</t>
  </si>
  <si>
    <t>Minimal Overhead Storage Technology for Duration Addition to Electricity Storage</t>
  </si>
  <si>
    <t>ProsumerGr</t>
  </si>
  <si>
    <t>?q=slick-sheet-project/distribution-operator-simulation-studio</t>
  </si>
  <si>
    <t>Distribution Operator Simulation Studio</t>
  </si>
  <si>
    <t>Proton Energy Systems</t>
  </si>
  <si>
    <t>?q=slick-sheet-project/energy-conversion-and-storage-system</t>
  </si>
  <si>
    <t>Energy Conversion and Storage System</t>
  </si>
  <si>
    <t xml:space="preserve">Purdue University </t>
  </si>
  <si>
    <t>?q=slick-sheet-project/automated-sorghum-phenotyping-and-trait-development-platform</t>
  </si>
  <si>
    <t>Indiana</t>
  </si>
  <si>
    <t>Automated Sorghum Phenotyping and Trait Development Platform</t>
  </si>
  <si>
    <t>Purdue University</t>
  </si>
  <si>
    <t>?q=slick-sheet-project/more-information-purdues-project-coming-soon</t>
  </si>
  <si>
    <t>More information on Purdue's project is coming soon!</t>
  </si>
  <si>
    <t>?q=slick-sheet-project/microscale-sensors-co2-level-monitoring</t>
  </si>
  <si>
    <t>Microscale Sensors for CO2 Level Monitoring</t>
  </si>
  <si>
    <t>?q=slick-sheet-project/connected-and-automated-class-8-trucks</t>
  </si>
  <si>
    <t>Connected and Automated Class 8 Trucks</t>
  </si>
  <si>
    <t>Quidnet Energy</t>
  </si>
  <si>
    <t>?q=slick-sheet-project/more-information-quidnet-energys-project-coming-soon</t>
  </si>
  <si>
    <t>More information on Quidnet Energy's project is coming soon!</t>
  </si>
  <si>
    <t>RedWave Energy</t>
  </si>
  <si>
    <t>?q=slick-sheet-project/electricity-waste-heat-harvesting</t>
  </si>
  <si>
    <t>Electricity from Waste-Heat Harvesting</t>
  </si>
  <si>
    <t>Rensselaer Polytechnic Institute (RPI)</t>
  </si>
  <si>
    <t>?q=slick-sheet-project/h2-thermal-catalytic-ammonia-decomposition</t>
  </si>
  <si>
    <t>H2 From Thermal Catalytic Ammonia Decomposition</t>
  </si>
  <si>
    <t xml:space="preserve">Rensselaer Polytechnic Institute (RPI) </t>
  </si>
  <si>
    <t>?q=slick-sheet-project/hydroxide-ion-exchange-polymers</t>
  </si>
  <si>
    <t>Hydroxide Ion Exchange Polymers</t>
  </si>
  <si>
    <t>?q=slick-sheet-project/reflected-light-field-sensing-occupancy-detection</t>
  </si>
  <si>
    <t>Reflected Light Field Sensing for Occupancy Detection</t>
  </si>
  <si>
    <t xml:space="preserve">Research Triangle Institute (RTI) </t>
  </si>
  <si>
    <t>?q=slick-sheet-project/renewables-based-catalytic-ammonia-production</t>
  </si>
  <si>
    <t>Renewables-Based Catalytic Ammonia Production</t>
  </si>
  <si>
    <t>SAFCell</t>
  </si>
  <si>
    <t>?q=slick-sheet-project/electrochemical-ammonia-conversion</t>
  </si>
  <si>
    <t>Electrochemical Ammonia Conversion</t>
  </si>
  <si>
    <t>Saint-Gobain Ceramics and Plastics</t>
  </si>
  <si>
    <t>?q=slick-sheet-project/super-high-efficiency-integrated-fuel-cell-and-turbo-machinery-shift</t>
  </si>
  <si>
    <t>Super High-Efficiency Integrated Fuel-Cell and Turbo-Machinery - SHIFT</t>
  </si>
  <si>
    <t>Sandia National Laboratories</t>
  </si>
  <si>
    <t>?q=slick-sheet-project/multi-modal-plant-root-monitoring</t>
  </si>
  <si>
    <t>Multi-Modal Plant Root Monitoring</t>
  </si>
  <si>
    <t>?q=slick-sheet-project/high-voltage-re-grown-gan-p-n-diodes</t>
  </si>
  <si>
    <t>High Voltage Re-grown GaN P-N Diodes</t>
  </si>
  <si>
    <t>Scanalytics</t>
  </si>
  <si>
    <t>?q=slick-sheet-project/floor-sensors-building-occupancy-counting</t>
  </si>
  <si>
    <t>Floor Sensors for Building Occupancy Counting</t>
  </si>
  <si>
    <t>SixPoint Materials</t>
  </si>
  <si>
    <t>?q=slick-sheet-project/vertical-gan-substrates</t>
  </si>
  <si>
    <t>Vertical GaN Substrates</t>
  </si>
  <si>
    <t>Southwest Research Institute (SwRI)</t>
  </si>
  <si>
    <t>?q=slick-sheet-project/vehicle-model-predictive-control</t>
  </si>
  <si>
    <t>Vehicle Model Predictive Control</t>
  </si>
  <si>
    <t>Stanford University</t>
  </si>
  <si>
    <t>?q=slick-sheet-project/co2-commodity-polymer-synthesis</t>
  </si>
  <si>
    <t>CO2 for Commodity Polymer Synthesis</t>
  </si>
  <si>
    <t>?q=slick-sheet-project/distributed-energy-resource-networks</t>
  </si>
  <si>
    <t>Distributed Energy Resource Networks</t>
  </si>
  <si>
    <t>?q=slick-sheet-project/thermoacoustic-root-imaging</t>
  </si>
  <si>
    <t>Thermoacoustic Root Imaging</t>
  </si>
  <si>
    <t>Starfire Energy</t>
  </si>
  <si>
    <t>?q=slick-sheet-project/efficient-ammonia-production</t>
  </si>
  <si>
    <t>Efficient Ammonia Production</t>
  </si>
  <si>
    <t>Stony Brook University</t>
  </si>
  <si>
    <t>?q=slick-sheet-project/more-information-stony-brooks-project-coming-soon-0</t>
  </si>
  <si>
    <t>More information on Stony Brook's project is coming soon!</t>
  </si>
  <si>
    <t xml:space="preserve">Sunpower </t>
  </si>
  <si>
    <t>?q=slick-sheet-project/free-piston-stirling-engine-based-1kw-generator</t>
  </si>
  <si>
    <t>Free Piston Stirling Engine Based 1kW Generator</t>
  </si>
  <si>
    <t>Swarthmore College</t>
  </si>
  <si>
    <t>?q=slick-sheet-project/plasma-accelerator-ssx</t>
  </si>
  <si>
    <t>Plasma Accelerator on the SSX</t>
  </si>
  <si>
    <t>Switched Source</t>
  </si>
  <si>
    <t>?q=slick-sheet-project/unified-power-flow-controller</t>
  </si>
  <si>
    <t>Unified Power Flow Controller</t>
  </si>
  <si>
    <t>Syracuse University</t>
  </si>
  <si>
    <t>?q=slick-sheet-project/multi-modal-sensor-platform-occupancy-detection</t>
  </si>
  <si>
    <t>Multi-modal Sensor Platform for Occupancy Detection</t>
  </si>
  <si>
    <t>?q=slick-sheet-project/micro-environmental-control-system</t>
  </si>
  <si>
    <t>Micro-Environmental Control System</t>
  </si>
  <si>
    <t>Texas A&amp;amp;M AgriLife Research</t>
  </si>
  <si>
    <t>?q=slick-sheet-project/magnetic-resonance-imaging-root-growth</t>
  </si>
  <si>
    <t>Magnetic Resonance Imaging for Root Growth</t>
  </si>
  <si>
    <t>Texas A&amp;amp;M Agrilife Research</t>
  </si>
  <si>
    <t>?q=slick-sheet-project/radar-bioenergy-crop-imaging</t>
  </si>
  <si>
    <t>Radar for Bioenergy Crop Imaging</t>
  </si>
  <si>
    <t>Texas A&amp;amp;M University</t>
  </si>
  <si>
    <t>?q=slick-sheet-project/low-energy-pir-sensor-occupancy-detection</t>
  </si>
  <si>
    <t>Low-energy PIR Sensor for Occupancy Detection</t>
  </si>
  <si>
    <t>Texas Tech University</t>
  </si>
  <si>
    <t>?q=slick-sheet-project/more-information-texas-techs-project-coming-soon</t>
  </si>
  <si>
    <t>More information on Texas Tech's project is coming soon!</t>
  </si>
  <si>
    <t>The Boeing Company</t>
  </si>
  <si>
    <t>?q=slick-sheet-project/additive-manufacturing-heat-exchangers</t>
  </si>
  <si>
    <t>Additive Manufacturing for Heat Exchangers</t>
  </si>
  <si>
    <t xml:space="preserve">The Ohio State University </t>
  </si>
  <si>
    <t>?q=slick-sheet-project/engine-cylinder-optimization-connected-vehicles</t>
  </si>
  <si>
    <t>Engine Cylinder Optimization in Connected Vehicles</t>
  </si>
  <si>
    <t>The Research Foundation for The State University of New York (SUNY)</t>
  </si>
  <si>
    <t>?q=slick-sheet-project/pn-junctions-ion-implantation</t>
  </si>
  <si>
    <t>PN-Junctions by Ion Implantation</t>
  </si>
  <si>
    <t>The Research Foundation for the State University of New York (SUNY)</t>
  </si>
  <si>
    <t>?q=slick-sheet-project/reducing-overnight-capital-cost-advanced-reactors</t>
  </si>
  <si>
    <t>Reducing Overnight Capital Cost of Advanced Reactors</t>
  </si>
  <si>
    <t>The State University of New York (SUNY) at Stony Brook</t>
  </si>
  <si>
    <t>?q=slick-sheet-project/more-information-stony-brooks-project-coming-soon</t>
  </si>
  <si>
    <t>Tour Engine</t>
  </si>
  <si>
    <t>?q=slick-sheet-project/high-efficiency-split-cycle-engine-residential-generators</t>
  </si>
  <si>
    <t>High Efficiency Split-Cycle Engine for Residential Generators</t>
  </si>
  <si>
    <t xml:space="preserve">Trophic </t>
  </si>
  <si>
    <t>?q=slick-sheet-project/continuous-high-yield-kelp-production</t>
  </si>
  <si>
    <t>Continuous, High-Yield Kelp Production</t>
  </si>
  <si>
    <t xml:space="preserve">UHV Technologies </t>
  </si>
  <si>
    <t>?q=slick-sheet-project/x-ray-ct-system-roots</t>
  </si>
  <si>
    <t>Kentucky</t>
  </si>
  <si>
    <t>X-Ray CT System for Roots</t>
  </si>
  <si>
    <t>UHV Technologies</t>
  </si>
  <si>
    <t>METALS</t>
  </si>
  <si>
    <t>?q=slick-sheet-project/x-ray-diagnostics-scrap-metal-sorting</t>
  </si>
  <si>
    <t>X-Ray Diagnostics for Scrap Metal Sorting</t>
  </si>
  <si>
    <t>United Technologies Research Center (UTRC)</t>
  </si>
  <si>
    <t>?q=slick-sheet-project/more-information-utrcs-project-coming-soon</t>
  </si>
  <si>
    <t>More information on UTRC's project is coming soon!</t>
  </si>
  <si>
    <t xml:space="preserve">United Technologies Research Center (UTRC) </t>
  </si>
  <si>
    <t>?q=slick-sheet-project/current-source-matrix-converter</t>
  </si>
  <si>
    <t>Current Source Matrix Converter</t>
  </si>
  <si>
    <t>?q=slick-sheet-project/smart-fbs</t>
  </si>
  <si>
    <t>Smart-FBS</t>
  </si>
  <si>
    <t>?q=slick-sheet-project/ultra-dense-power-converters</t>
  </si>
  <si>
    <t>Ultra-dense Power Converters</t>
  </si>
  <si>
    <t>?q=slick-sheet-project/platform-estimate-building-occupancy</t>
  </si>
  <si>
    <t>Platform to Estimate Building Occupancy</t>
  </si>
  <si>
    <t>University of Alabama</t>
  </si>
  <si>
    <t>?q=slick-sheet-project/quantification-hvac-energy-savings</t>
  </si>
  <si>
    <t>Alabama</t>
  </si>
  <si>
    <t>Quantification of HVAC Energy Savings</t>
  </si>
  <si>
    <t>University of Alaska Fairbanks</t>
  </si>
  <si>
    <t>?q=slick-sheet-project/scalable-coastal-and-offshore-macroalgal-farming</t>
  </si>
  <si>
    <t>Alaska</t>
  </si>
  <si>
    <t>Scalable Coastal and Offshore Macroalgal Farming</t>
  </si>
  <si>
    <t>University of Arizona</t>
  </si>
  <si>
    <t>?q=slick-sheet-project/high-efficiency-flat-plate-pv-integrated-micro-cpv-atop-1-sun-panel</t>
  </si>
  <si>
    <t>A High Efficiency Flat Plate PV with Integrated Micro-CPV Atop a 1-Sun Panel</t>
  </si>
  <si>
    <t>University of Arkansas</t>
  </si>
  <si>
    <t>?q=slick-sheet-project/inverters-heavy-equipment-applications</t>
  </si>
  <si>
    <t>Inverters for Heavy Equipment Applications</t>
  </si>
  <si>
    <t xml:space="preserve">University of California, Berkeley (UC Berkeley) </t>
  </si>
  <si>
    <t>?q=slick-sheet-project/predictive-data-driven-automotive-control</t>
  </si>
  <si>
    <t>Predictive Data-Driven Automotive Control</t>
  </si>
  <si>
    <t>?q=slick-sheet-project/icenet-network-topology</t>
  </si>
  <si>
    <t>IceNet Network Topology</t>
  </si>
  <si>
    <t>University of California, Berkeley (UC Berkeley)</t>
  </si>
  <si>
    <t>?q=slick-sheet-project/data-center-power-delivery</t>
  </si>
  <si>
    <t>Data Center Power Delivery</t>
  </si>
  <si>
    <t>?q=slick-sheet-project/board-bi-directional-electric-vehicle-charging</t>
  </si>
  <si>
    <t>On-board Bi-directional Electric Vehicle Charging</t>
  </si>
  <si>
    <t>University of California, Irvine (UC Irvine)</t>
  </si>
  <si>
    <t>?q=slick-sheet-project/macroalgae-cultivation-modeling-system</t>
  </si>
  <si>
    <t>MacroAlgae Cultivation Modeling System</t>
  </si>
  <si>
    <t xml:space="preserve">University of California, Los Angeles (UCLA) </t>
  </si>
  <si>
    <t>?q=slick-sheet-project/thinner-coatings</t>
  </si>
  <si>
    <t>Thinner Coatings</t>
  </si>
  <si>
    <t>?q=slick-sheet-project/renewable-production-commodity-chemicals</t>
  </si>
  <si>
    <t>Renewable Production of Commodity Chemicals</t>
  </si>
  <si>
    <t>University of California, Riverside (UC Riverside)</t>
  </si>
  <si>
    <t>?q=slick-sheet-project/efficient-plug-hybrid-electric-buses</t>
  </si>
  <si>
    <t>Efficient Plug-In Hybrid Electric Buses</t>
  </si>
  <si>
    <t xml:space="preserve">University of California, San Diego (UC San Diego) </t>
  </si>
  <si>
    <t>?q=slick-sheet-project/polymer-based-window-coating</t>
  </si>
  <si>
    <t>Polymer-Based Window Coating</t>
  </si>
  <si>
    <t>University of California, San Diego (UC San Diego)</t>
  </si>
  <si>
    <t>?q=slick-sheet-project/production-large-sized-loch-parts</t>
  </si>
  <si>
    <t>Production of Large-Sized LOCH Parts</t>
  </si>
  <si>
    <t>?q=slick-sheet-project/grid-energy-storage-valuation</t>
  </si>
  <si>
    <t>?q=slick-sheet-project/lightwave-networks-datacenters</t>
  </si>
  <si>
    <t>Lightwave Networks for Datacenters</t>
  </si>
  <si>
    <t>?q=slick-sheet-project/self-forming-solid-state-batteries</t>
  </si>
  <si>
    <t>Self-Forming Solid-State Batteries</t>
  </si>
  <si>
    <t>?q=slick-sheet-project/distributed-grid-control-flexible-loads</t>
  </si>
  <si>
    <t>Distributed Grid Control of Flexible Loads</t>
  </si>
  <si>
    <t>University of California, Santa Barbara (UCSB)</t>
  </si>
  <si>
    <t>?q=slick-sheet-project/scalable-aquaculture-monitoring-system</t>
  </si>
  <si>
    <t>Scalable Aquaculture Monitoring System</t>
  </si>
  <si>
    <t>?q=slick-sheet-project/vertical-gan-devices</t>
  </si>
  <si>
    <t>Vertical GaN Devices</t>
  </si>
  <si>
    <t>?q=slick-sheet-project/photonic-integration-datacenters</t>
  </si>
  <si>
    <t>Photonic Integration for Datacenters</t>
  </si>
  <si>
    <t xml:space="preserve">University of California, Santa Barbara (UCSB) </t>
  </si>
  <si>
    <t>?q=slick-sheet-project/laser-based-solid-state-lighting</t>
  </si>
  <si>
    <t>Laser-Based Solid State Lighting</t>
  </si>
  <si>
    <t xml:space="preserve">University of Cincinnati (UC) </t>
  </si>
  <si>
    <t>?q=slick-sheet-project/air-cooled-condenser-and-storage-system</t>
  </si>
  <si>
    <t>Air-Cooled Condenser  and Storage System</t>
  </si>
  <si>
    <t xml:space="preserve">University of Colorado, Boulder (CU-Boulder) </t>
  </si>
  <si>
    <t>?q=slick-sheet-project/cellulose-nanocrystal-film</t>
  </si>
  <si>
    <t>Cellulose Nanocrystal Film</t>
  </si>
  <si>
    <t>?q=slick-sheet-project/frequency-combs-methane-detection</t>
  </si>
  <si>
    <t>Frequency Combs for Methane Detection</t>
  </si>
  <si>
    <t>?q=slick-sheet-project/scalable-architecture-ev-power-electronics</t>
  </si>
  <si>
    <t>Scalable Architecture for EV Power Electronics</t>
  </si>
  <si>
    <t>University of Colorado, Boulder (CU-Boulder)</t>
  </si>
  <si>
    <t>?q=slick-sheet-project/anion-channel-membranes</t>
  </si>
  <si>
    <t>Anion Channel Membranes</t>
  </si>
  <si>
    <t>?q=slick-sheet-project/rfid-sensor-network-human-presence-sensing</t>
  </si>
  <si>
    <t>RFID Sensor Network for Human Presence Sensing</t>
  </si>
  <si>
    <t>University of Delaware (UD)</t>
  </si>
  <si>
    <t>?q=slick-sheet-project/methanol-liquid-fuel</t>
  </si>
  <si>
    <t>Methanol to Liquid Fuel</t>
  </si>
  <si>
    <t>?q=slick-sheet-project/hydroxide-exchange-membranes</t>
  </si>
  <si>
    <t>Hydroxide Exchange Membranes</t>
  </si>
  <si>
    <t xml:space="preserve">University of Delaware (UD) </t>
  </si>
  <si>
    <t>?q=slick-sheet-project/more-information-uds-project-coming-soon-0</t>
  </si>
  <si>
    <t>Direct Ammonia Fuel Cells</t>
  </si>
  <si>
    <t>?q=slick-sheet-project/optimized-vehicles-through-connectivity</t>
  </si>
  <si>
    <t>Optimized Vehicles through Connectivity</t>
  </si>
  <si>
    <t>University of Florida</t>
  </si>
  <si>
    <t>?q=slick-sheet-project/backscatter-x-ray-phenotyping</t>
  </si>
  <si>
    <t>Florida</t>
  </si>
  <si>
    <t>Backscatter X-Ray Phenotyping</t>
  </si>
  <si>
    <t>University of Illinois, Chicago (UIC)</t>
  </si>
  <si>
    <t>?q=slick-sheet-project/universal-battery-supercharger</t>
  </si>
  <si>
    <t>Universal Battery Supercharger</t>
  </si>
  <si>
    <t>University of Illinois, Urbana-Champaign (UIUC)</t>
  </si>
  <si>
    <t>?q=slick-sheet-project/terra-mepp-mobile-energy-crop-phenotyping-platform</t>
  </si>
  <si>
    <t>TERRA MEPP (Mobile Energy-crop Phenotyping Platform)</t>
  </si>
  <si>
    <t>?q=slick-sheet-project/enabling-load-following-capability-transatomic-power-msr</t>
  </si>
  <si>
    <t>Enabling Load Following Capability in the Transatomic Power MSR</t>
  </si>
  <si>
    <t>?q=slick-sheet-project/biomass-water-efficiency</t>
  </si>
  <si>
    <t>Biomass Water Efficiency</t>
  </si>
  <si>
    <t xml:space="preserve">University of Maryland (UMD) </t>
  </si>
  <si>
    <t>?q=slick-sheet-project/electrochemical-compression-ammonia</t>
  </si>
  <si>
    <t>Electrochemical Compression for Ammoni</t>
  </si>
  <si>
    <t>RANGE</t>
  </si>
  <si>
    <t>?q=slick-sheet-project/solid-state-lithium-ion-battery-ceramic-electrolyte</t>
  </si>
  <si>
    <t>Solid-State Lithium-Ion Battery With Ceramic Electrolyte</t>
  </si>
  <si>
    <t>?q=slick-sheet-project/advanced-heat-exchangers</t>
  </si>
  <si>
    <t>Advanced Heat Exchangers</t>
  </si>
  <si>
    <t>University of Maryland (UMD)</t>
  </si>
  <si>
    <t>?q=slick-sheet-project/multiple-electron-aqueous-battery</t>
  </si>
  <si>
    <t>Multiple-Electron Aqueous Battery</t>
  </si>
  <si>
    <t>University of Michigan</t>
  </si>
  <si>
    <t>?q=slick-sheet-project/enhanced-engine-improvements</t>
  </si>
  <si>
    <t>Enhanced Engine Improvements</t>
  </si>
  <si>
    <t>?q=slick-sheet-project/low-cost-robust-battery-0</t>
  </si>
  <si>
    <t>Low-Cost, Robust Battery</t>
  </si>
  <si>
    <t>?q=slick-sheet-project/integrated-vehicle-power-thermal-management</t>
  </si>
  <si>
    <t>Integrated Vehicle Power &amp;amp; Thermal Management</t>
  </si>
  <si>
    <t xml:space="preserve">University of Minnesota (UMN) </t>
  </si>
  <si>
    <t>?q=slick-sheet-project/optimized-delivery-vehicles</t>
  </si>
  <si>
    <t>Optimized Delivery Vehicles</t>
  </si>
  <si>
    <t>?q=slick-sheet-project/enabling-grid-future</t>
  </si>
  <si>
    <t>Enabling the Grid of the Future</t>
  </si>
  <si>
    <t>University of Minnesota (UMN)</t>
  </si>
  <si>
    <t>?q=slick-sheet-project/wind-energy-ammonia-synthesis</t>
  </si>
  <si>
    <t>Wind Energy to Ammonia Synthesis</t>
  </si>
  <si>
    <t>University of Missour</t>
  </si>
  <si>
    <t>?q=slick-sheet-project/gan-doping-through-transmutation-processing</t>
  </si>
  <si>
    <t>GaN Doping through Transmutation Processing</t>
  </si>
  <si>
    <t xml:space="preserve">University of New England (UNE) </t>
  </si>
  <si>
    <t>?q=slick-sheet-project/modeling-tool-ocean-deployed-farms</t>
  </si>
  <si>
    <t>Modeling Tool for Ocean-Deployed Farms</t>
  </si>
  <si>
    <t>University of New Mexico</t>
  </si>
  <si>
    <t>?q=slick-sheet-project/efficient-ammonia-production-0</t>
  </si>
  <si>
    <t>University of Rochester</t>
  </si>
  <si>
    <t>?q=slick-sheet-project/planar-light-guide-concentrated-photovoltaics</t>
  </si>
  <si>
    <t>Planar Light Guide Concentrated Photovoltaics</t>
  </si>
  <si>
    <t xml:space="preserve">University of Southern California (USC) </t>
  </si>
  <si>
    <t>?q=slick-sheet-project/photonic-project-evaluation</t>
  </si>
  <si>
    <t>Photonic Project Evaluation</t>
  </si>
  <si>
    <t>University of Southern Mississippi (USM)</t>
  </si>
  <si>
    <t>?q=slick-sheet-project/adjustable-depth-seaweed-growth-system</t>
  </si>
  <si>
    <t>Mississipp</t>
  </si>
  <si>
    <t>Adjustable Depth Seaweed Growth System</t>
  </si>
  <si>
    <t>?q=slick-sheet-project/seaweedpaddock-pelagic-sargassum-ranching</t>
  </si>
  <si>
    <t>SeaweedPaddock Pelagic Sargassum Ranching</t>
  </si>
  <si>
    <t>University of Tennessee (UT)</t>
  </si>
  <si>
    <t>?q=slick-sheet-project/advanced-bioengineering-biofuels</t>
  </si>
  <si>
    <t>Advanced Bioengineering for Biofuels</t>
  </si>
  <si>
    <t xml:space="preserve">University of Tennessee (UT) </t>
  </si>
  <si>
    <t>?q=slick-sheet-project/smart-and-flexible-microgrid</t>
  </si>
  <si>
    <t>Smart and Flexible Microgrid</t>
  </si>
  <si>
    <t>University of Utah</t>
  </si>
  <si>
    <t>?q=slick-sheet-project/direct-titanium-production-titanium-slag</t>
  </si>
  <si>
    <t>Direct Titanium Production from Titanium Slag</t>
  </si>
  <si>
    <t>University of Vermont (UVM)</t>
  </si>
  <si>
    <t>?q=slick-sheet-project/packetized-energy-management</t>
  </si>
  <si>
    <t>Vermont</t>
  </si>
  <si>
    <t>Packetized Energy Management</t>
  </si>
  <si>
    <t xml:space="preserve">University of Virginia (UVA) </t>
  </si>
  <si>
    <t>?q=slick-sheet-project/ultra-large-wind-turbine</t>
  </si>
  <si>
    <t>Ultra-Large Wind Turbine</t>
  </si>
  <si>
    <t xml:space="preserve">University of Washington (UW) </t>
  </si>
  <si>
    <t>?q=slick-sheet-project/flow-z-pinch-fusion</t>
  </si>
  <si>
    <t>Flow Z-Pinch for Fusion</t>
  </si>
  <si>
    <t>University of Wisconsin-Madison (UW-Madison)</t>
  </si>
  <si>
    <t>?q=slick-sheet-project/more-information-uw-madisons-project-coming-soon</t>
  </si>
  <si>
    <t>More information on UW-Madison's project is coming soon!</t>
  </si>
  <si>
    <t xml:space="preserve">University of Wisconsin-Madison (UW-Madison) </t>
  </si>
  <si>
    <t>?q=slick-sheet-project/advanced-heat-exchangers-0</t>
  </si>
  <si>
    <t>?q=slick-sheet-project/epigrids-transmission-system-models</t>
  </si>
  <si>
    <t>EPIGRIDS Transmission System Models</t>
  </si>
  <si>
    <t>?q=slick-sheet-project/inverters-pm-machine-drives</t>
  </si>
  <si>
    <t>Inverters for PM Machine Drives</t>
  </si>
  <si>
    <t>University of Wisconsin-Milwaukee (UWM)</t>
  </si>
  <si>
    <t>?q=slick-sheet-project/genome-wide-seaweed-studies</t>
  </si>
  <si>
    <t>Genome-Wide Seaweed Studies</t>
  </si>
  <si>
    <t>Vanderbilt University</t>
  </si>
  <si>
    <t>?q=slick-sheet-project/software-smarter-grids</t>
  </si>
  <si>
    <t>Software for Smarter Grids</t>
  </si>
  <si>
    <t>Virginia Commonwealth University (VCU)</t>
  </si>
  <si>
    <t>?q=slick-sheet-project/crosslink-aerogels</t>
  </si>
  <si>
    <t>Crosslink Aerogels</t>
  </si>
  <si>
    <t>Virginia Polytechnic Institute and State University (Virginia Tech)</t>
  </si>
  <si>
    <t>?q=slick-sheet-project/mosfet-based-power-converters</t>
  </si>
  <si>
    <t>MOSFET-based Power Converters</t>
  </si>
  <si>
    <t xml:space="preserve">Virginia Polytechnic Institute and State University (Virginia Tech) </t>
  </si>
  <si>
    <t>?q=slick-sheet-project/cascaded-multi-level-inverter</t>
  </si>
  <si>
    <t>Cascaded Multi-level Inverter</t>
  </si>
  <si>
    <t xml:space="preserve">Washington State University (WSU) </t>
  </si>
  <si>
    <t>?q=slick-sheet-project/de-coupled-solid-oxide-fuel-cell-gas-turbine-hybrid-dfc-gt</t>
  </si>
  <si>
    <t>De-Coupled Solid Oxide Fuel Cell Gas Turbine Hybrid (dFC-GT)</t>
  </si>
  <si>
    <t>Washington University</t>
  </si>
  <si>
    <t>?q=slick-sheet-project/reinforced-aem-separators</t>
  </si>
  <si>
    <t>Reinforced AEM Separators</t>
  </si>
  <si>
    <t>West Virginia University Research Corporation (WVURC)</t>
  </si>
  <si>
    <t>?q=slick-sheet-project/oscillating-linear-engine-and-alternator</t>
  </si>
  <si>
    <t>West Virginia</t>
  </si>
  <si>
    <t>Oscillating Linear Engine and Alternator</t>
  </si>
  <si>
    <t xml:space="preserve">West Virginia University Research Corporation (WVURC) </t>
  </si>
  <si>
    <t>?q=slick-sheet-project/microwave-plasma-ammonia-synthesis</t>
  </si>
  <si>
    <t>Microwave-Plasma Ammonia Synthesis</t>
  </si>
  <si>
    <t>?q=slick-sheet-project/advanced-stirling-power-generation-system-chp</t>
  </si>
  <si>
    <t>Advanced Stirling Power Generation System for CHP</t>
  </si>
  <si>
    <t>Westinghouse Electric Company</t>
  </si>
  <si>
    <t>?q=slick-sheet-project/self-regulating-solid-core-block-inherently-safe-heat-pipe-reactor</t>
  </si>
  <si>
    <t>Self-regulating, Solid Core Block for an Inherently Safe Heat Pipe Reactor</t>
  </si>
  <si>
    <t>Wichita State University</t>
  </si>
  <si>
    <t>?q=slick-sheet-project/alkaline-membrane-based-ammonia-electrosynthesis</t>
  </si>
  <si>
    <t>Kansas</t>
  </si>
  <si>
    <t>Alkaline Membrane-Based Ammonia Electrosynthesis</t>
  </si>
  <si>
    <t>Wisconsin Engine Research Consultants (WERC)</t>
  </si>
  <si>
    <t>?q=slick-sheet-project/spark-assisted-hcci-residential-generator</t>
  </si>
  <si>
    <t>Spark-Assisted HCCI Residential Generator</t>
  </si>
  <si>
    <t>Woods Hole Oceanographic Institution</t>
  </si>
  <si>
    <t>?q=slick-sheet-project/seaweed-hatchery-and-selective-breeding-technologies</t>
  </si>
  <si>
    <t>Seaweed Hatchery and Selective Breeding Technologies</t>
  </si>
  <si>
    <t>?q=slick-sheet-project/monitoring-macroalgae-using-acoustics-and-uuv</t>
  </si>
  <si>
    <t>Monitoring Macroalgae Using Acoustics and UUV</t>
  </si>
  <si>
    <t>Yale University</t>
  </si>
  <si>
    <t>?q=slick-sheet-project/selective-area-growth-vertical-power-electronics</t>
  </si>
  <si>
    <t>Selective Area Growth for Vertical Power Electronics</t>
  </si>
  <si>
    <t>Yellowstone Energy</t>
  </si>
  <si>
    <t>?q=slick-sheet-project/reactivity-control-device-advanced-reactors</t>
  </si>
  <si>
    <t>Reactivity Control Device for Advanced Reactors</t>
  </si>
  <si>
    <t>1366 Technologies</t>
  </si>
  <si>
    <t>OPEN 2009</t>
  </si>
  <si>
    <t>ALUMNI</t>
  </si>
  <si>
    <t>?q=slick-sheet-project/cost-effective-silicon-wafers-solar-cells</t>
  </si>
  <si>
    <t>Cost-Effective Silicon Wafers for Solar Cells</t>
  </si>
  <si>
    <t>24M Technologies</t>
  </si>
  <si>
    <t>BEEST</t>
  </si>
  <si>
    <t>?q=slick-sheet-project/semi-solid-flowable-battery-electrodes</t>
  </si>
  <si>
    <t>Semi-Solid Flowable Battery Electrodes</t>
  </si>
  <si>
    <t>ABB</t>
  </si>
  <si>
    <t>GRIDS</t>
  </si>
  <si>
    <t>?q=slick-sheet-project/magnetic-energy-storage-system</t>
  </si>
  <si>
    <t>Magnetic Energy Storage System</t>
  </si>
  <si>
    <t>Abengoa Solar</t>
  </si>
  <si>
    <t>HEATS</t>
  </si>
  <si>
    <t>?q=slick-sheet-project/conversion-tower-dispatchable-solar-power</t>
  </si>
  <si>
    <t>Conversion Tower for Dispatchable Solar Power</t>
  </si>
  <si>
    <t>ADMA Products</t>
  </si>
  <si>
    <t>?q=slick-sheet-project/membrane-dehumidifier</t>
  </si>
  <si>
    <t>Membrane Dehumidifier</t>
  </si>
  <si>
    <t>Advanced Cooling Technologies (ACT)</t>
  </si>
  <si>
    <t>?q=slick-sheet-project/cool-storage-supplemental-cooling</t>
  </si>
  <si>
    <t>Cool Storage for  Supplemental Cooling</t>
  </si>
  <si>
    <t xml:space="preserve">Aeris Technologies </t>
  </si>
  <si>
    <t>?q=slick-sheet-project/methane-leak-detection-system-0</t>
  </si>
  <si>
    <t>Methane Leak Detection System</t>
  </si>
  <si>
    <t>Aerodyne Research</t>
  </si>
  <si>
    <t>?q=slick-sheet-project/single-cylinder-two-stroke-free-piston-internal-combustion-generator</t>
  </si>
  <si>
    <t>Single-Cylinder Two-Stroke Free-Piston Internal Combustion Generator</t>
  </si>
  <si>
    <t>Agrivida</t>
  </si>
  <si>
    <t>?q=slick-sheet-project/engineering-enzymes-energy-crops</t>
  </si>
  <si>
    <t>Engineering Enzymes in Energy Crops</t>
  </si>
  <si>
    <t>Alcoa</t>
  </si>
  <si>
    <t>?q=slick-sheet-project/aluminum-electrolytic-cell-heat-recovery</t>
  </si>
  <si>
    <t>Aluminum Electrolytic Cell with Heat Recovery</t>
  </si>
  <si>
    <t>Algaeventure Systems (AVS)</t>
  </si>
  <si>
    <t>?q=slick-sheet-project/fuel-algae</t>
  </si>
  <si>
    <t>Fuel from Algae</t>
  </si>
  <si>
    <t>Alliant Techsystems (ATK)</t>
  </si>
  <si>
    <t>IMPACCT</t>
  </si>
  <si>
    <t>?q=slick-sheet-project/supersonic-technology-co2-capture</t>
  </si>
  <si>
    <t>Supersonic Technology for CO2 Capture</t>
  </si>
  <si>
    <t>Alveo Energy</t>
  </si>
  <si>
    <t>?q=slick-sheet-project/prussian-blue-dye-batteries</t>
  </si>
  <si>
    <t>Prussian Blue Dye Batteries</t>
  </si>
  <si>
    <t>American Manufacturing</t>
  </si>
  <si>
    <t>?q=slick-sheet-project/flash-sintering-system</t>
  </si>
  <si>
    <t>Flash Sintering System</t>
  </si>
  <si>
    <t>Ames National Laboratory</t>
  </si>
  <si>
    <t>REACT</t>
  </si>
  <si>
    <t>?q=slick-sheet-project/cerium-based-magnets</t>
  </si>
  <si>
    <t>Cerium-Based Magnets</t>
  </si>
  <si>
    <t>Applied Materials</t>
  </si>
  <si>
    <t>?q=slick-sheet-project/new-electrode-manufacturing-process-equipment</t>
  </si>
  <si>
    <t>New Electrode Manufacturing Process Equipment</t>
  </si>
  <si>
    <t>?q=slick-sheet-project/low-cost-silicon-wafers-solar-modules</t>
  </si>
  <si>
    <t>Low-Cost Silicon Wafers for Solar Modules</t>
  </si>
  <si>
    <t>Applied Research Associates (ARA)</t>
  </si>
  <si>
    <t>?q=slick-sheet-project/cooling-using-thermochemical-cycle</t>
  </si>
  <si>
    <t>Cooling Using Thermochemical Cycle</t>
  </si>
  <si>
    <t>Arcadia Biosciences</t>
  </si>
  <si>
    <t>PETRO</t>
  </si>
  <si>
    <t>?q=slick-sheet-project/vegetable-oil-leaves-and-stems</t>
  </si>
  <si>
    <t>Vegetable Oil from Leaves and Stems</t>
  </si>
  <si>
    <t>Architectural Applications (A2)</t>
  </si>
  <si>
    <t>?q=slick-sheet-project/energy-efficient-building-ventilation-systems</t>
  </si>
  <si>
    <t>Energy Efficient Building Ventilation Systems</t>
  </si>
  <si>
    <t>Argonne National Laboratory (ANL)</t>
  </si>
  <si>
    <t>?q=slick-sheet-project/electricity-and-liquid-fuels-natural-gas</t>
  </si>
  <si>
    <t>Electricity and Liquid Fuels from Natural Gas</t>
  </si>
  <si>
    <t>?q=slick-sheet-project/exchange-spring-magnets</t>
  </si>
  <si>
    <t>Exchange-Spring Magnets</t>
  </si>
  <si>
    <t>FOCUS</t>
  </si>
  <si>
    <t>?q=slick-sheet-project/high-temperature-topping-cells-led-materials</t>
  </si>
  <si>
    <t>High-Temperature Topping Cells from LED Materials</t>
  </si>
  <si>
    <t>?q=slick-sheet-project/multifunctional-cells-electric-vehicles</t>
  </si>
  <si>
    <t>Multifunctional Cells for Electric Vehicles</t>
  </si>
  <si>
    <t>?q=slick-sheet-project/electrochemical-carbon-capture</t>
  </si>
  <si>
    <t>Electrochemical Carbon Capture</t>
  </si>
  <si>
    <t>?q=slick-sheet-project/metal-air-electric-vehicle-battery</t>
  </si>
  <si>
    <t>Metal-Air Electric Vehicle Battery</t>
  </si>
  <si>
    <t>?q=slick-sheet-project/solar-concentrating-photovoltaic-mirror</t>
  </si>
  <si>
    <t>Solar-Concentrating Photovoltaic Mirror</t>
  </si>
  <si>
    <t>?q=slick-sheet-project/turning-bacteria-fuel</t>
  </si>
  <si>
    <t>Turning Bacteria into Fuel</t>
  </si>
  <si>
    <t>Arkansas Power Electronics International (APEI)</t>
  </si>
  <si>
    <t>ADEPT</t>
  </si>
  <si>
    <t>?q=slick-sheet-project/powerful-efficient-electric-vehicle-chargers</t>
  </si>
  <si>
    <t>Powerful, Efficient Electric Vehicle Chargers</t>
  </si>
  <si>
    <t>ARZEDA</t>
  </si>
  <si>
    <t>?q=slick-sheet-project/metalloenzymes-methane-activation</t>
  </si>
  <si>
    <t>Metalloenzymes for Methane Activation</t>
  </si>
  <si>
    <t>Astronautics Corporation of America</t>
  </si>
  <si>
    <t>?q=slick-sheet-project/air-conditioning-magnetic-refrigeration</t>
  </si>
  <si>
    <t>Air Conditioning with Magnetic Refrigeration</t>
  </si>
  <si>
    <t>AutoGr</t>
  </si>
  <si>
    <t>GENI</t>
  </si>
  <si>
    <t>?q=slick-sheet-project/integration-renewables-demand-management</t>
  </si>
  <si>
    <t>Integration of Renewables via Demand Management</t>
  </si>
  <si>
    <t>Baldor Electric Company</t>
  </si>
  <si>
    <t>?q=slick-sheet-project/rare-earth-free-traction-motor</t>
  </si>
  <si>
    <t>Rare-Earth-Free Traction Motor</t>
  </si>
  <si>
    <t>Battelle Memorial Institute</t>
  </si>
  <si>
    <t>?q=slick-sheet-project/optical-fault-sensors-lithium-ion-batteries</t>
  </si>
  <si>
    <t>Optical Fault Sensors for Lithium-Ion Batteries</t>
  </si>
  <si>
    <t>?q=slick-sheet-project/cascade-reverse-osmosis-air-conditioning-system</t>
  </si>
  <si>
    <t>Cascade Reverse Osmosis Air Conditioning System</t>
  </si>
  <si>
    <t>?q=slick-sheet-project/beyond-lithium-ion-solid-state-battery</t>
  </si>
  <si>
    <t>Beyond Lithium-Ion Solid-State Battery</t>
  </si>
  <si>
    <t>Bigwood Systems</t>
  </si>
  <si>
    <t>?q=slick-sheet-project/global-optimal-power-flow-g-opf</t>
  </si>
  <si>
    <t>Global-Optimal Power Flow (G-OPF)</t>
  </si>
  <si>
    <t>Bio Architecture Lab</t>
  </si>
  <si>
    <t>?q=slick-sheet-project/macroalgae-butanol</t>
  </si>
  <si>
    <t>Macroalgae Butanol</t>
  </si>
  <si>
    <t>Bio2Electric</t>
  </si>
  <si>
    <t>?q=slick-sheet-project/electrogenerative-gas-liquid-reactor</t>
  </si>
  <si>
    <t>New Jersey</t>
  </si>
  <si>
    <t>Electrogenerative Gas-to-Liquid Reactor</t>
  </si>
  <si>
    <t>Blackpak</t>
  </si>
  <si>
    <t>MOVE</t>
  </si>
  <si>
    <t>?q=slick-sheet-project/sorbent-based-natural-gas-tank</t>
  </si>
  <si>
    <t>Sorbent-Based Natural Gas Tank</t>
  </si>
  <si>
    <t>BlazeTech</t>
  </si>
  <si>
    <t>?q=slick-sheet-project/specialized-imaging-system-light-metal-sorting</t>
  </si>
  <si>
    <t>Specialized Imaging System for Light Metal Sorting</t>
  </si>
  <si>
    <t>Boston Electrometallurgical Corporation</t>
  </si>
  <si>
    <t>?q=slick-sheet-project/high-efficiency-titanium-production</t>
  </si>
  <si>
    <t>High-Efficiency Titanium Production</t>
  </si>
  <si>
    <t>?q=slick-sheet-project/decision-support-software-grid-operators</t>
  </si>
  <si>
    <t>Decision-Support Software for Grid Operators</t>
  </si>
  <si>
    <t xml:space="preserve">Brayton Energy </t>
  </si>
  <si>
    <t>?q=slick-sheet-project/1kw-recuperated-brayton-cycle-engine</t>
  </si>
  <si>
    <t>1kW Recuperated Brayton-Cycle Engine</t>
  </si>
  <si>
    <t>Brookhaven National Laboratory</t>
  </si>
  <si>
    <t>?q=slick-sheet-project/improved-superconducting-wire-wind-generators</t>
  </si>
  <si>
    <t>Improved Superconducting Wire for Wind Generators</t>
  </si>
  <si>
    <t>Brown University</t>
  </si>
  <si>
    <t>?q=slick-sheet-project/customized-tidal-power-conversion-devices</t>
  </si>
  <si>
    <t>Rhode Islan</t>
  </si>
  <si>
    <t>Customized Tidal Power Conversion Devices</t>
  </si>
  <si>
    <t>Cadenza Innovation</t>
  </si>
  <si>
    <t>?q=slick-sheet-project/low-cost-electric-vehicle-battery-architecture</t>
  </si>
  <si>
    <t>Low-Cost Electric Vehicle Battery Architecture</t>
  </si>
  <si>
    <t xml:space="preserve">California Institute of Technology (Caltech) </t>
  </si>
  <si>
    <t>?q=slick-sheet-project/acoustic-wave-enhanced-catalysis</t>
  </si>
  <si>
    <t>Acoustic Wave Enhanced Catalysis</t>
  </si>
  <si>
    <t>?q=slick-sheet-project/nanomechanics-electrodeposited-li</t>
  </si>
  <si>
    <t>Nanomechanics of Electrodeposited Li</t>
  </si>
  <si>
    <t>?q=slick-sheet-project/heating-and-compression-mechanisms-fusion</t>
  </si>
  <si>
    <t>Heating and Compression Mechanisms for Fusion</t>
  </si>
  <si>
    <t>?q=slick-sheet-project/scalable-distributed-automation-system</t>
  </si>
  <si>
    <t>Scalable Distributed Automation System</t>
  </si>
  <si>
    <t>?q=slick-sheet-project/improving-solar-generation-efficiency-solar-modules</t>
  </si>
  <si>
    <t>Improving Solar Generation Efficiency with Solar Modules</t>
  </si>
  <si>
    <t>Calysta Energy</t>
  </si>
  <si>
    <t>?q=slick-sheet-project/bioreactor-designs-rapid-fermentation</t>
  </si>
  <si>
    <t>Bioreactor Designs for Rapid Fermentation</t>
  </si>
  <si>
    <t>Carnegie Mellon University (CMU)</t>
  </si>
  <si>
    <t>Solar ADEPT</t>
  </si>
  <si>
    <t>?q=slick-sheet-project/magnet-technology-power-converters</t>
  </si>
  <si>
    <t>Magnet Technology for Power Converters</t>
  </si>
  <si>
    <t>?q=slick-sheet-project/all-iron-flow-battery</t>
  </si>
  <si>
    <t>All-Iron Flow Battery</t>
  </si>
  <si>
    <t>?q=slick-sheet-project/iron-nitride-alloy-magnets</t>
  </si>
  <si>
    <t>Iron-Nitride Alloy Magnets</t>
  </si>
  <si>
    <t>?q=slick-sheet-project/titanium-alloy-power-capacitor</t>
  </si>
  <si>
    <t>Titanium-Alloy Power Capacitor</t>
  </si>
  <si>
    <t>?q=slick-sheet-project/segmented-cell-electrowinning-titanium</t>
  </si>
  <si>
    <t>Segmented Cell for Electrowinning Titanium</t>
  </si>
  <si>
    <t>Center for Power Electronics Systems (CPES) at Virginia Tech</t>
  </si>
  <si>
    <t>?q=slick-sheet-project/voltage-regulator-chip</t>
  </si>
  <si>
    <t>Voltage Regulator Chip</t>
  </si>
  <si>
    <t>?q=slick-sheet-project/integrated-power-adapter</t>
  </si>
  <si>
    <t>Integrated Power Adapter</t>
  </si>
  <si>
    <t>Ceramatec</t>
  </si>
  <si>
    <t>?q=slick-sheet-project/advanced-lithium-sulfur-batteries</t>
  </si>
  <si>
    <t>Advanced Lithium-Sulfur Batteries</t>
  </si>
  <si>
    <t>?q=slick-sheet-project/one-step-gas-liquid-chemical-converter</t>
  </si>
  <si>
    <t>A One-Step, Gas-to-Liquid Chemical Converter</t>
  </si>
  <si>
    <t>?q=slick-sheet-project/mid-temperature-fuel-cells-vehicles</t>
  </si>
  <si>
    <t>Mid-Temperature Fuel Cells for Vehicles</t>
  </si>
  <si>
    <t>Ceres</t>
  </si>
  <si>
    <t>?q=slick-sheet-project/improving-biomass-yields</t>
  </si>
  <si>
    <t>Improving Biomass Yields</t>
  </si>
  <si>
    <t>Citrine Informatics</t>
  </si>
  <si>
    <t>?q=slick-sheet-project/machine-learning-solid-ion-conductors</t>
  </si>
  <si>
    <t>Machine Learning for Solid Ion Conductors</t>
  </si>
  <si>
    <t>City University of New York (CUNY) Energy Institute</t>
  </si>
  <si>
    <t>?q=slick-sheet-project/metacapacitors-led-lighting</t>
  </si>
  <si>
    <t>Metacapacitors for LED Lighting</t>
  </si>
  <si>
    <t>?q=slick-sheet-project/flow-assisted-alkaline-battery</t>
  </si>
  <si>
    <t>Flow-Assisted Alkaline Battery</t>
  </si>
  <si>
    <t>Codexis</t>
  </si>
  <si>
    <t>?q=slick-sheet-project/better-enzymes-carbon-capture</t>
  </si>
  <si>
    <t>Better Enzymes for Carbon Capture</t>
  </si>
  <si>
    <t>Cogenra Solar</t>
  </si>
  <si>
    <t>?q=slick-sheet-project/hybrid-solar-converter-light-filtering-mirror</t>
  </si>
  <si>
    <t>Hybrid Solar Converter with Light-Filtering Mirror</t>
  </si>
  <si>
    <t>?q=slick-sheet-project/ammonia-synthesis-membrane-reactor</t>
  </si>
  <si>
    <t>Ammonia Synthesis Membrane Reactor</t>
  </si>
  <si>
    <t>?q=slick-sheet-project/thermoelectric-materials-discovery</t>
  </si>
  <si>
    <t>Thermoelectric Materials Discovery</t>
  </si>
  <si>
    <t>?q=slick-sheet-project/more-options-bioenergy-crops</t>
  </si>
  <si>
    <t>More Options for Bioenergy Crops</t>
  </si>
  <si>
    <t>?q=slick-sheet-project/computing-through-silicon-photonics</t>
  </si>
  <si>
    <t>Computing Through Silicon Photonics</t>
  </si>
  <si>
    <t>Electrofuels</t>
  </si>
  <si>
    <t>?q=slick-sheet-project/biofuels-bacteria-electricity-and-co2</t>
  </si>
  <si>
    <t>Biofuels from Bacteria, Electricity, and CO2</t>
  </si>
  <si>
    <t>?q=slick-sheet-project/co-generation-fuels-during-copper-bioleaching</t>
  </si>
  <si>
    <t>Co-Generation of Fuels During Copper Bioleaching</t>
  </si>
  <si>
    <t xml:space="preserve">Columbia University </t>
  </si>
  <si>
    <t>?q=slick-sheet-project/integrated-power-adapter-0</t>
  </si>
  <si>
    <t>?q=slick-sheet-project/chemically-accelerated-carbon-mineralization</t>
  </si>
  <si>
    <t>Chemically Accelerated Carbon Mineralization</t>
  </si>
  <si>
    <t>?q=slick-sheet-project/efficient-photobioreactor-algae-based-fuel</t>
  </si>
  <si>
    <t>Efficient Photobioreactor for Algae-Based Fuel</t>
  </si>
  <si>
    <t>?q=slick-sheet-project/secondary-lithium-metal-batteries</t>
  </si>
  <si>
    <t>Secondary Lithium Metal Batteries</t>
  </si>
  <si>
    <t>?q=slick-sheet-project/gan-power-transistor</t>
  </si>
  <si>
    <t>GaN Power Transistor</t>
  </si>
  <si>
    <t>?q=slick-sheet-project/thermoregulatory-clothing-system</t>
  </si>
  <si>
    <t>Thermoregulatory Clothing System</t>
  </si>
  <si>
    <t>?q=slick-sheet-project/cloud-computing-grid</t>
  </si>
  <si>
    <t>Cloud Computing for the Grid</t>
  </si>
  <si>
    <t>Cree</t>
  </si>
  <si>
    <t>?q=slick-sheet-project/utility-scale-silicon-carbide-power-transistors</t>
  </si>
  <si>
    <t>Utility-Scale Silicon Carbide Power Transistors</t>
  </si>
  <si>
    <t>?q=slick-sheet-project/utility-scale-solar-power-converter</t>
  </si>
  <si>
    <t>Utility-Scale Solar Power Converter</t>
  </si>
  <si>
    <t>?q=slick-sheet-project/diamond-capacitors-power-electronics</t>
  </si>
  <si>
    <t>Diamond Capacitors for Power Electronics</t>
  </si>
  <si>
    <t>Cummins Corporate Research &amp;amp; Technology</t>
  </si>
  <si>
    <t>?q=slick-sheet-project/high-efficiency-engines</t>
  </si>
  <si>
    <t>High-Efficiency Engines</t>
  </si>
  <si>
    <t>Dais Analytic Corporation</t>
  </si>
  <si>
    <t>?q=slick-sheet-project/dehumidifying-air-cooling-refrigeration</t>
  </si>
  <si>
    <t>Dehumidifying Air for Cooling &amp;amp; Refrigeration</t>
  </si>
  <si>
    <t>Dartmouth College</t>
  </si>
  <si>
    <t>?q=slick-sheet-project/manganese-aluminum-based-magnets</t>
  </si>
  <si>
    <t>Manganese-Aluminum-Based Magnets</t>
  </si>
  <si>
    <t>Delphi Automotive Systems</t>
  </si>
  <si>
    <t>?q=slick-sheet-project/more-efficient-power-conversion-evs</t>
  </si>
  <si>
    <t>More Efficient Power Conversion for EVs</t>
  </si>
  <si>
    <t>Det Norske Veritas (DNV KEMA)</t>
  </si>
  <si>
    <t>?q=slick-sheet-project/gas-based-battery-monitoring-system</t>
  </si>
  <si>
    <t>Gas-Based Battery Monitoring System</t>
  </si>
  <si>
    <t>Dioxide Materials</t>
  </si>
  <si>
    <t>?q=slick-sheet-project/high-efficiency-hydrogen-production-0</t>
  </si>
  <si>
    <t>?q=slick-sheet-project/converting-co2-fuel-and-chemicals</t>
  </si>
  <si>
    <t>Converting CO2 into Fuel and Chemicals</t>
  </si>
  <si>
    <t>?q=slick-sheet-project/improved-light-utilization-camelina</t>
  </si>
  <si>
    <t>Improved Light Utilization in Camelin</t>
  </si>
  <si>
    <t>?q=slick-sheet-project/liquid-piston-isothermal-home-natural-gas-compressor</t>
  </si>
  <si>
    <t>Liquid-Piston Isothermal Home Natural Gas Compressor</t>
  </si>
  <si>
    <t>?q=slick-sheet-project/advanced-battery-management-hybrid-vehicles</t>
  </si>
  <si>
    <t>Advanced Battery Management for Hybrid Vehicles</t>
  </si>
  <si>
    <t>Electron Energy Corporation (EEC)</t>
  </si>
  <si>
    <t>?q=slick-sheet-project/new-processing-technology-permanent-magnets</t>
  </si>
  <si>
    <t>New Processing Technology for Permanent Magnets</t>
  </si>
  <si>
    <t>Energy Research Company (ERCo)</t>
  </si>
  <si>
    <t>?q=slick-sheet-project/integrated-minimill-produce-aluminum-scrap</t>
  </si>
  <si>
    <t>Integrated Minimill to Produce Aluminum from Scrap</t>
  </si>
  <si>
    <t>Energy Storage Systems (ESS)</t>
  </si>
  <si>
    <t>?q=slick-sheet-project/iron-flow-battery</t>
  </si>
  <si>
    <t>Iron Flow Battery</t>
  </si>
  <si>
    <t>eNova</t>
  </si>
  <si>
    <t>?q=slick-sheet-project/waste-heat-powered-gas-compressor</t>
  </si>
  <si>
    <t>Waste Heat-Powered Gas Compressor</t>
  </si>
  <si>
    <t>Envia Systems</t>
  </si>
  <si>
    <t>?q=slick-sheet-project/long-range-electric-vehicle-batteries</t>
  </si>
  <si>
    <t>Long-Range Electric Vehicle Batteries</t>
  </si>
  <si>
    <t>EnZinc</t>
  </si>
  <si>
    <t>?q=slick-sheet-project/rechargeable-long-life-zinc-air-battery</t>
  </si>
  <si>
    <t>Rechargeable, Long-Life, Zinc-Air Battery</t>
  </si>
  <si>
    <t>Evolva</t>
  </si>
  <si>
    <t>?q=slick-sheet-project/high-performance-aviation-fuels-terpenes</t>
  </si>
  <si>
    <t>High Performance Aviation Fuels from Terpenes</t>
  </si>
  <si>
    <t>Exelus</t>
  </si>
  <si>
    <t>?q=slick-sheet-project/high-octane-fuel-refinery-exhaust-gas</t>
  </si>
  <si>
    <t>High-Octane Fuel from Refinery Exhaust Gas</t>
  </si>
  <si>
    <t>Fairfield Crystal Technology</t>
  </si>
  <si>
    <t>?q=slick-sheet-project/gan-crystal-substrates</t>
  </si>
  <si>
    <t>GaN Crystal Substrates</t>
  </si>
  <si>
    <t>FastCAP Systems</t>
  </si>
  <si>
    <t>?q=slick-sheet-project/high-energy-density-ultracapacitors</t>
  </si>
  <si>
    <t>High Energy Density Ultracapacitors</t>
  </si>
  <si>
    <t>FloDesign Wind Turbine</t>
  </si>
  <si>
    <t>?q=slick-sheet-project/mixer-ejector-wind-turbine</t>
  </si>
  <si>
    <t>Mixer-Ejector Wind Turbine</t>
  </si>
  <si>
    <t>Fluidic Energy</t>
  </si>
  <si>
    <t>?q=slick-sheet-project/high-power-zinc-air-energy-storage</t>
  </si>
  <si>
    <t>High-Power Zinc-Air Energy Storage</t>
  </si>
  <si>
    <t>Ford Motor Company</t>
  </si>
  <si>
    <t>?q=slick-sheet-project/ultra-precise-battery-tester</t>
  </si>
  <si>
    <t>Ultra-Precise Battery Tester</t>
  </si>
  <si>
    <t>Foro Energy</t>
  </si>
  <si>
    <t>?q=slick-sheet-project/laser-mechanical-drilling-geothermal-energy</t>
  </si>
  <si>
    <t>Laser-Mechanical Drilling for Geothermal Energy</t>
  </si>
  <si>
    <t>?q=slick-sheet-project/efficient-natural-gas-methanol-conversion</t>
  </si>
  <si>
    <t>Efficient Natural Gas-to-Methanol Conversion</t>
  </si>
  <si>
    <t xml:space="preserve">Gas Technology Institute (GTI) </t>
  </si>
  <si>
    <t>?q=slick-sheet-project/methane-soft-oxidation</t>
  </si>
  <si>
    <t>Methane Soft Oxidation</t>
  </si>
  <si>
    <t>?q=slick-sheet-project/reactor-engine</t>
  </si>
  <si>
    <t>Reactor Engine</t>
  </si>
  <si>
    <t>?q=slick-sheet-project/low-pressure-conformable-natural-gas-vehicle-tank</t>
  </si>
  <si>
    <t>Low-Pressure Conformable Natural Gas Vehicle Tank</t>
  </si>
  <si>
    <t>?q=slick-sheet-project/adsorbent-materials-natural-gas-storage</t>
  </si>
  <si>
    <t>Adsorbent Materials for Natural Gas Storage</t>
  </si>
  <si>
    <t>?q=slick-sheet-project/double-reflector-hybrid-solar-energy-system</t>
  </si>
  <si>
    <t>Double-Reflector Hybrid Solar Energy System</t>
  </si>
  <si>
    <t>?q=slick-sheet-project/membrane-extraction-aluminum-production</t>
  </si>
  <si>
    <t>Membrane Extraction for Aluminum Production</t>
  </si>
  <si>
    <t>General Atomics</t>
  </si>
  <si>
    <t>?q=slick-sheet-project/low-insertion-hvdc-circuit-breaker</t>
  </si>
  <si>
    <t>Low-Insertion HVDC Circuit Breaker</t>
  </si>
  <si>
    <t>?q=slick-sheet-project/soluble-lead-flow-battery</t>
  </si>
  <si>
    <t>Soluble Lead Flow Battery</t>
  </si>
  <si>
    <t>General Compression</t>
  </si>
  <si>
    <t>?q=slick-sheet-project/fuel-free-compressed-air-energy-storage</t>
  </si>
  <si>
    <t>Fuel-Free Compressed-Air Energy Storage</t>
  </si>
  <si>
    <t>?q=slick-sheet-project/co2-capture-liquid-solid-absorbents</t>
  </si>
  <si>
    <t>CO2 Capture with Liquid-to-Solid Absorbents</t>
  </si>
  <si>
    <t>?q=slick-sheet-project/optical-fibers-methane-detection</t>
  </si>
  <si>
    <t>Optical Fibers for Methane Detection</t>
  </si>
  <si>
    <t>?q=slick-sheet-project/cost-effective-cable-insulation</t>
  </si>
  <si>
    <t>Cost-Effective Cable Insulation</t>
  </si>
  <si>
    <t>?q=slick-sheet-project/absorption-heat-pump</t>
  </si>
  <si>
    <t>Absorption Heat Pump</t>
  </si>
  <si>
    <t>?q=slick-sheet-project/connecting-renewables-directly-grid</t>
  </si>
  <si>
    <t>Connecting Renewables Directly to the Grid</t>
  </si>
  <si>
    <t>?q=slick-sheet-project/high-power-gas-tube-switches</t>
  </si>
  <si>
    <t>High-Power Gas Tube Switches</t>
  </si>
  <si>
    <t>?q=slick-sheet-project/electrochemical-energy-storage-supercritical-co2-cycle</t>
  </si>
  <si>
    <t>Electrochemical Energy Storage with a Supercritical CO2 Cycle</t>
  </si>
  <si>
    <t>?q=slick-sheet-project/nanocomposite-magnets</t>
  </si>
  <si>
    <t>Nanocomposite Magnets</t>
  </si>
  <si>
    <t>?q=slick-sheet-project/thin-film-temperature-sensors-batteries</t>
  </si>
  <si>
    <t>Thin-Film Temperature Sensors for Batteries</t>
  </si>
  <si>
    <t>General Electric (GE) Power &amp;amp; Water</t>
  </si>
  <si>
    <t>?q=slick-sheet-project/water-based-flow-battery-evs</t>
  </si>
  <si>
    <t>Water-Based Flow Battery for EVs</t>
  </si>
  <si>
    <t>?q=slick-sheet-project/waste-heat-recovery-system</t>
  </si>
  <si>
    <t>Waste Heat Recovery System</t>
  </si>
  <si>
    <t>GeneSiC Semiconductor</t>
  </si>
  <si>
    <t>?q=slick-sheet-project/novel-gallium-nitride-transistors</t>
  </si>
  <si>
    <t>Novel Gallium Nitride Transistors</t>
  </si>
  <si>
    <t>?q=slick-sheet-project/utility-scale-silicon-carbide-semiconductor</t>
  </si>
  <si>
    <t>Utility-Scale Silicon Carbide Semiconductor</t>
  </si>
  <si>
    <t>George Washington University (GWU)</t>
  </si>
  <si>
    <t>?q=slick-sheet-project/transfer-printed-virtual-substrates</t>
  </si>
  <si>
    <t>Transfer Printed Virtual Substrates</t>
  </si>
  <si>
    <t>?q=slick-sheet-project/high-efficiency-solar-fuel-reactor</t>
  </si>
  <si>
    <t>High-Efficiency Solar Fuel Reactor</t>
  </si>
  <si>
    <t>?q=slick-sheet-project/fuel-cell-tailored-efficient-utilization-methane</t>
  </si>
  <si>
    <t>Fuel Cell Tailored for Efficient Utilization of Methane</t>
  </si>
  <si>
    <t>?q=slick-sheet-project/compact-low-profile-power-converters</t>
  </si>
  <si>
    <t>Compact, Low-Profile Power Converters</t>
  </si>
  <si>
    <t>?q=slick-sheet-project/graphene-based-supercapacitors</t>
  </si>
  <si>
    <t>Graphene-Based Supercapacitors</t>
  </si>
  <si>
    <t>?q=slick-sheet-project/innovative-miniaturized-heat-pumps-buildings</t>
  </si>
  <si>
    <t>Innovative Miniaturized Heat Pumps for Buildings</t>
  </si>
  <si>
    <t>TRANSNET</t>
  </si>
  <si>
    <t>?q=slick-sheet-project/network-performance-monitoring-and-distributed-simulation</t>
  </si>
  <si>
    <t>Network Performance Monitoring and Distributed Simulation</t>
  </si>
  <si>
    <t>Transportation Network</t>
  </si>
  <si>
    <t>?q=slick-sheet-project/autonomous-decentralized-grid-architecture</t>
  </si>
  <si>
    <t>Autonomous, Decentralized Grid Architecture</t>
  </si>
  <si>
    <t>?q=slick-sheet-project/utility-scale-power-router</t>
  </si>
  <si>
    <t>Utility-Scale Power Router</t>
  </si>
  <si>
    <t>?q=slick-sheet-project/composite-membranes-co2-capture</t>
  </si>
  <si>
    <t>Composite Membranes for CO2 Capture</t>
  </si>
  <si>
    <t>?q=slick-sheet-project/power-generation-using-solar-heated-ground-air</t>
  </si>
  <si>
    <t>Power Generation Using Solar-Heated Ground Air</t>
  </si>
  <si>
    <t>?q=slick-sheet-project/hollow-fibers-separations</t>
  </si>
  <si>
    <t>Hollow Fibers for Separations</t>
  </si>
  <si>
    <t>Ginkgo Bioworks</t>
  </si>
  <si>
    <t>?q=slick-sheet-project/biofuels-e-coli</t>
  </si>
  <si>
    <t>Biofuels from E. Coli</t>
  </si>
  <si>
    <t>?q=slick-sheet-project/self-tracking-concentrator-photovoltaics</t>
  </si>
  <si>
    <t>Self-Tracking Concentrator Photovoltaics</t>
  </si>
  <si>
    <t>GreenLight Biosciences</t>
  </si>
  <si>
    <t>?q=slick-sheet-project/cell-free-bioconversion-natural-gas</t>
  </si>
  <si>
    <t>Cell-Free Bioconversion of Natural Gas</t>
  </si>
  <si>
    <t xml:space="preserve">Grid Logic </t>
  </si>
  <si>
    <t>?q=slick-sheet-project/nanostructured-coreshell-powders-magnets</t>
  </si>
  <si>
    <t>Nanostructured Core/Shell Powders for Magnets</t>
  </si>
  <si>
    <t>Grid Logic</t>
  </si>
  <si>
    <t>?q=slick-sheet-project/high-power-superconductors</t>
  </si>
  <si>
    <t>High-Power Superconductors</t>
  </si>
  <si>
    <t>Halotechnics</t>
  </si>
  <si>
    <t>?q=slick-sheet-project/molten-glass-thermal-storage</t>
  </si>
  <si>
    <t>Molten Glass for Thermal Storage</t>
  </si>
  <si>
    <t>Harvard University</t>
  </si>
  <si>
    <t>?q=slick-sheet-project/fuel-bacteria-co2-water-and-solar-energy</t>
  </si>
  <si>
    <t>Fuel from Bacteria, CO2, Water, and Solar Energy</t>
  </si>
  <si>
    <t>?q=slick-sheet-project/transistor-less-power-supply-technology</t>
  </si>
  <si>
    <t>Transistor-less Power Supply Technology</t>
  </si>
  <si>
    <t>?q=slick-sheet-project/organic-flow-battery-energy-storage</t>
  </si>
  <si>
    <t>Organic Flow Battery for Energy Storage</t>
  </si>
  <si>
    <t>Helion Energy</t>
  </si>
  <si>
    <t>?q=slick-sheet-project/compression-frc-targets-fusion</t>
  </si>
  <si>
    <t>Compression of FRC Targets for Fusion</t>
  </si>
  <si>
    <t>HexaTech</t>
  </si>
  <si>
    <t>?q=slick-sheet-project/semiconductors-improve-electricity-flow</t>
  </si>
  <si>
    <t>Semiconductors that Improve Electricity Flow</t>
  </si>
  <si>
    <t xml:space="preserve">Hi Fidelity Genetics </t>
  </si>
  <si>
    <t>?q=slick-sheet-project/plant-root-phenotyping</t>
  </si>
  <si>
    <t>Plant Root Phenotyping</t>
  </si>
  <si>
    <t>HRL Laboratories</t>
  </si>
  <si>
    <t>?q=slick-sheet-project/vertical-gan-transistor</t>
  </si>
  <si>
    <t>Vertical GaN Transistor</t>
  </si>
  <si>
    <t>?q=slick-sheet-project/compact-interactive-electric-vehicle-charger</t>
  </si>
  <si>
    <t>Compact, Interactive Electric Vehicle Charger</t>
  </si>
  <si>
    <t>?q=slick-sheet-project/multi-modal-methane-measurement-system</t>
  </si>
  <si>
    <t>Multi-Modal Methane Measurement System</t>
  </si>
  <si>
    <t>Ideal Power</t>
  </si>
  <si>
    <t>?q=slick-sheet-project/lightweight-pv-inverters</t>
  </si>
  <si>
    <t>Lightweight PV Inverters</t>
  </si>
  <si>
    <t>INFINIUM</t>
  </si>
  <si>
    <t>?q=slick-sheet-project/aluminum-production-using-zirconia-solid-electrolyte</t>
  </si>
  <si>
    <t>Aluminum Production Using Zirconia Solid Electrolyte</t>
  </si>
  <si>
    <t>Integral Consulting</t>
  </si>
  <si>
    <t>?q=slick-sheet-project/measuring-real-time-wave-data-ocean-wave</t>
  </si>
  <si>
    <t>Measuring Real-Time Wave Data with Ocean Wave Buoy</t>
  </si>
  <si>
    <t>Invente</t>
  </si>
  <si>
    <t>?q=slick-sheet-project/transmission-based-power-generator</t>
  </si>
  <si>
    <t>Transmission-Based Power Generator</t>
  </si>
  <si>
    <t>?q=slick-sheet-project/catalytic-autothermal-pyrolysis</t>
  </si>
  <si>
    <t>Catalytic Autothermal Pyrolysis</t>
  </si>
  <si>
    <t>IR Dynamics</t>
  </si>
  <si>
    <t>?q=slick-sheet-project/dynamic-ir-window-film</t>
  </si>
  <si>
    <t>Dynamic IR Window Film</t>
  </si>
  <si>
    <t>ITN Energy Systems</t>
  </si>
  <si>
    <t>?q=slick-sheet-project/electrochromic-film-more-efficient-windows</t>
  </si>
  <si>
    <t>Electrochromic Film for More Efficient Windows</t>
  </si>
  <si>
    <t>?q=slick-sheet-project/advanced-vanadium-redox-flow-battery</t>
  </si>
  <si>
    <t>Advanced Vanadium Redox Flow Battery</t>
  </si>
  <si>
    <t>Jet Propulsion Laboratory (JPL)</t>
  </si>
  <si>
    <t>?q=slick-sheet-project/metal-hydride-air-battery</t>
  </si>
  <si>
    <t>Metal Hydride-Air Battery</t>
  </si>
  <si>
    <t>Johns Hopkins University</t>
  </si>
  <si>
    <t>?q=slick-sheet-project/adsorption-compression-chemical-reactions</t>
  </si>
  <si>
    <t>Adsorption Compression on Chemical Reactions</t>
  </si>
  <si>
    <t>?q=slick-sheet-project/carbon-fiber-methane</t>
  </si>
  <si>
    <t>Carbon Fiber from Methane</t>
  </si>
  <si>
    <t>Lawrence Berkeley National Laboratory (LBNL)</t>
  </si>
  <si>
    <t>?q=slick-sheet-project/enzymes-methane-conversion</t>
  </si>
  <si>
    <t>Enzymes for Methane Conversion</t>
  </si>
  <si>
    <t>?q=slick-sheet-project/turning-bacteria-biofuel</t>
  </si>
  <si>
    <t>Turning Bacteria into Biofuel</t>
  </si>
  <si>
    <t>?q=slick-sheet-project/hydrogen-bromine-flow-battery</t>
  </si>
  <si>
    <t>Hydrogen-Bromine Flow Battery</t>
  </si>
  <si>
    <t>?q=slick-sheet-project/oil-tobacco-leaves</t>
  </si>
  <si>
    <t>Oil from Tobacco Leaves</t>
  </si>
  <si>
    <t>?q=slick-sheet-project/mems-based-drivers-fusion</t>
  </si>
  <si>
    <t>MEMS Based Drivers For Fusion</t>
  </si>
  <si>
    <t>?q=slick-sheet-project/metal-supported-sofc-vehicles</t>
  </si>
  <si>
    <t>Metal-Supported SOFC for Vehicles</t>
  </si>
  <si>
    <t>Lawrence Livermore National Laboratory (LLNL)</t>
  </si>
  <si>
    <t>?q=slick-sheet-project/synthetic-catalysts-co2-storage</t>
  </si>
  <si>
    <t>Synthetic Catalysts for CO2 Storage</t>
  </si>
  <si>
    <t>?q=slick-sheet-project/wireless-sensor-system-battery-packs</t>
  </si>
  <si>
    <t>Wireless Sensor System for Battery Packs</t>
  </si>
  <si>
    <t>Lehigh University</t>
  </si>
  <si>
    <t>?q=slick-sheet-project/co2-capture-using-electric-fields</t>
  </si>
  <si>
    <t>CO2 Capture Using Electric Fields</t>
  </si>
  <si>
    <t>LI-COR Biosciences</t>
  </si>
  <si>
    <t>?q=slick-sheet-project/optical-sensors-methane-detection</t>
  </si>
  <si>
    <t>Nebraska</t>
  </si>
  <si>
    <t>Optical Sensors for Methane Detection</t>
  </si>
  <si>
    <t xml:space="preserve">Magneto-Inertial Fusion Technologies, Inc. (MIFTI) </t>
  </si>
  <si>
    <t>?q=slick-sheet-project/staged-z-pinch-target-fusion</t>
  </si>
  <si>
    <t>Staged Z-Pinch Target For Fusion</t>
  </si>
  <si>
    <t>Makani Power</t>
  </si>
  <si>
    <t>?q=slick-sheet-project/airborne-wind-turbine</t>
  </si>
  <si>
    <t>Airborne Wind Turbine</t>
  </si>
  <si>
    <t>Massachusetts Institute of Technology (MIT)</t>
  </si>
  <si>
    <t>?q=slick-sheet-project/efficient-heat-storage-materials</t>
  </si>
  <si>
    <t>Efficient Heat Storage Materials</t>
  </si>
  <si>
    <t>?q=slick-sheet-project/natural-oil-production-microorganisms</t>
  </si>
  <si>
    <t>Natural Oil Production from Microorganisms</t>
  </si>
  <si>
    <t>?q=slick-sheet-project/sustainable-travel-incentives-prediction-optimization-and-personalization-tripod</t>
  </si>
  <si>
    <t>Sustainable Travel Incentives with Prediction, Optimization and Personalization (TRIPOD)</t>
  </si>
  <si>
    <t>?q=slick-sheet-project/advanced-power-electronics-led-drivers</t>
  </si>
  <si>
    <t>Advanced Power Electronics for LED Drivers</t>
  </si>
  <si>
    <t>?q=slick-sheet-project/scalable-low-power-water-treatment-system</t>
  </si>
  <si>
    <t>Scalable, Low-Power Water Treatment System</t>
  </si>
  <si>
    <t>?q=slick-sheet-project/stacked-hybrid-solar-converter</t>
  </si>
  <si>
    <t>Stacked Hybrid Solar Converter</t>
  </si>
  <si>
    <t>?q=slick-sheet-project/liquid-fuel-bacteria</t>
  </si>
  <si>
    <t>Liquid Fuel from Bacteri</t>
  </si>
  <si>
    <t>?q=slick-sheet-project/low-cost-hetero-epitaxial-solar-cell-hybrid-converter</t>
  </si>
  <si>
    <t>Low-Cost Hetero-Epitaxial Solar Cell for Hybrid Converter</t>
  </si>
  <si>
    <t>?q=slick-sheet-project/co2-capture-using-electrical-energy</t>
  </si>
  <si>
    <t>CO2 Capture Using Electrical Energy</t>
  </si>
  <si>
    <t>?q=slick-sheet-project/advanced-thermo-adsorptive-battery</t>
  </si>
  <si>
    <t>Advanced Thermo-Adsorptive Battery</t>
  </si>
  <si>
    <t>?q=slick-sheet-project/electroville-grid-scale-batteries</t>
  </si>
  <si>
    <t>Electroville: Grid-Scale Batteries</t>
  </si>
  <si>
    <t>?q=slick-sheet-project/single-step-methane-liquid-fuels</t>
  </si>
  <si>
    <t>Single-Step Methane to Liquid Fuels</t>
  </si>
  <si>
    <t>?q=slick-sheet-project/integrated-micro-optical-concentrator-photovoltaics</t>
  </si>
  <si>
    <t>Integrated Micro-Optical Concentrator Photovoltaics</t>
  </si>
  <si>
    <t>?q=slick-sheet-project/solar-thermal-energy-storage-device</t>
  </si>
  <si>
    <t>Solar Thermal Energy Storage Device</t>
  </si>
  <si>
    <t>Materials &amp;amp; Electrochemical Research (MER)</t>
  </si>
  <si>
    <t>?q=slick-sheet-project/advanced-electrowinning-titanium</t>
  </si>
  <si>
    <t>Advanced Electrowinning of Titanium</t>
  </si>
  <si>
    <t>Materials &amp;amp; Systems Research, Inc. (MSRI)</t>
  </si>
  <si>
    <t>?q=slick-sheet-project/advanced-sodium-battery</t>
  </si>
  <si>
    <t>Advanced Sodium Battery</t>
  </si>
  <si>
    <t xml:space="preserve">Maxion Technologies </t>
  </si>
  <si>
    <t>?q=slick-sheet-project/tunable-laser-methane-detection</t>
  </si>
  <si>
    <t>Tunable Laser for Methane Detection</t>
  </si>
  <si>
    <t>Medical University of South Carolina (MUSC)</t>
  </si>
  <si>
    <t>?q=slick-sheet-project/liquid-fuel-microbial-communities</t>
  </si>
  <si>
    <t>Liquid Fuel from Microbial Communities</t>
  </si>
  <si>
    <t>Metis Design Corporation (MDC)</t>
  </si>
  <si>
    <t>?q=slick-sheet-project/advanced-microturbine-engine-residential-chp</t>
  </si>
  <si>
    <t>Advanced Microturbine Engine for Residential CHP</t>
  </si>
  <si>
    <t>?q=slick-sheet-project/power-flow-controller-renewables</t>
  </si>
  <si>
    <t>Power Flow Controller for Renewables</t>
  </si>
  <si>
    <t>?q=slick-sheet-project/diamond-semiconductor-devices</t>
  </si>
  <si>
    <t>Diamond Semiconductor Devices</t>
  </si>
  <si>
    <t>?q=slick-sheet-project/shockwave-engine</t>
  </si>
  <si>
    <t>Shockwave Engine</t>
  </si>
  <si>
    <t>MicroLink Devices</t>
  </si>
  <si>
    <t>?q=slick-sheet-project/high-power-transistor-fabrication</t>
  </si>
  <si>
    <t>High-Power Transistor Fabrication</t>
  </si>
  <si>
    <t>MOgene Green Chemicals</t>
  </si>
  <si>
    <t>?q=slick-sheet-project/sunlight-assisted-methane-conversion</t>
  </si>
  <si>
    <t>Sunlight-Assisted Methane Conversion</t>
  </si>
  <si>
    <t>Monolith Semiconductor</t>
  </si>
  <si>
    <t>?q=slick-sheet-project/advanced-manufacturing-sic-mosfets</t>
  </si>
  <si>
    <t>Advanced Manufacturing for SiC MOSFETS</t>
  </si>
  <si>
    <t>?q=slick-sheet-project/efficient-plastic-solar-cells</t>
  </si>
  <si>
    <t>Efficient Plastic Solar Cells</t>
  </si>
  <si>
    <t>?q=slick-sheet-project/solar-thermoelectric-generator</t>
  </si>
  <si>
    <t>Solar Thermoelectric Generator</t>
  </si>
  <si>
    <t>?q=slick-sheet-project/connected-traveler-framework-reduce-energy-use-transportation</t>
  </si>
  <si>
    <t>The Connected Traveler: A Framework to Reduce Energy Use in Transportation</t>
  </si>
  <si>
    <t>?q=slick-sheet-project/renewable-organics-flow-battery</t>
  </si>
  <si>
    <t>Renewable Organics for Flow Battery</t>
  </si>
  <si>
    <t>NAVITASMAX</t>
  </si>
  <si>
    <t>?q=slick-sheet-project/advanced-thermal-energy-storage-technology</t>
  </si>
  <si>
    <t>Advanced Thermal Energy Storage Technology</t>
  </si>
  <si>
    <t>North Carolina State University (NC State)</t>
  </si>
  <si>
    <t>?q=slick-sheet-project/liquid-fuel-heat-loving-microorganisms</t>
  </si>
  <si>
    <t>Liquid Fuel from Heat-Loving Microorganisms</t>
  </si>
  <si>
    <t>?q=slick-sheet-project/jet-fuel-camelina</t>
  </si>
  <si>
    <t>Jet Fuel from Camelin</t>
  </si>
  <si>
    <t>?q=slick-sheet-project/materials-magnetocaloric-applications</t>
  </si>
  <si>
    <t>Materials for Magnetocaloric Applications</t>
  </si>
  <si>
    <t>?q=slick-sheet-project/iron-nickel-based-supermagnets</t>
  </si>
  <si>
    <t>Iron-Nickel-Based Supermagnets</t>
  </si>
  <si>
    <t>?q=slick-sheet-project/power-converter-photovoltaic-applications</t>
  </si>
  <si>
    <t>Power Converter for Photovoltaic Applications</t>
  </si>
  <si>
    <t>?q=slick-sheet-project/new-synthetic-catalysts-methane-activation</t>
  </si>
  <si>
    <t>New Synthetic Catalysts for Methane Activation</t>
  </si>
  <si>
    <t>NumerEx</t>
  </si>
  <si>
    <t>?q=slick-sheet-project/stabilized-liner-compressor-low-cost-fusion</t>
  </si>
  <si>
    <t>Stabilized Liner Compressor For Low-Cost Fusion</t>
  </si>
  <si>
    <t>Oak Ridge National Laboratory (ORNL)</t>
  </si>
  <si>
    <t>?q=slick-sheet-project/magnetic-amplifier-power-flow-control</t>
  </si>
  <si>
    <t>Magnetic Amplifier for Power Flow Control</t>
  </si>
  <si>
    <t>?q=slick-sheet-project/high-surface-area-co2-sponge</t>
  </si>
  <si>
    <t>High Surface-Area CO2 Sponge</t>
  </si>
  <si>
    <t>?q=slick-sheet-project/nanocomposite-electrodes-solid-acid-fuel-cell-stack</t>
  </si>
  <si>
    <t>Nanocomposite Electrodes for a Solid Acid Fuel Cell Stack</t>
  </si>
  <si>
    <t>?q=slick-sheet-project/light-weight-battery-built-safety-features</t>
  </si>
  <si>
    <t>Light-weight Battery with Built-in Safety Features</t>
  </si>
  <si>
    <t>?q=slick-sheet-project/impact-resistant-electrolyte</t>
  </si>
  <si>
    <t>Impact-Resistant Electrolyte</t>
  </si>
  <si>
    <t>?q=slick-sheet-project/temperature-regulated-batteries</t>
  </si>
  <si>
    <t>Temperature-Regulated Batteries</t>
  </si>
  <si>
    <t>OnBoard Dynamics</t>
  </si>
  <si>
    <t>?q=slick-sheet-project/vehicle-engine-compressor-system</t>
  </si>
  <si>
    <t>On-Vehicle Engine-Compressor System</t>
  </si>
  <si>
    <t>OPX Biotechnologies</t>
  </si>
  <si>
    <t>?q=slick-sheet-project/engineering-bacteria-efficient-fuel-production</t>
  </si>
  <si>
    <t>Engineering Bacteria for Efficient Fuel Production</t>
  </si>
  <si>
    <t>Oregon State University (OSU)</t>
  </si>
  <si>
    <t>?q=slick-sheet-project/home-generator-benchmarking-program</t>
  </si>
  <si>
    <t>Home Generator Benchmarking Program</t>
  </si>
  <si>
    <t>?q=slick-sheet-project/bioreactor-using-ultra-thin-plates</t>
  </si>
  <si>
    <t>Bioreactor Using Ultra-Thin Plates</t>
  </si>
  <si>
    <t>?q=slick-sheet-project/small-mirrors-solar-power-tower-plants</t>
  </si>
  <si>
    <t>Small Mirrors for Solar Power Tower Plants</t>
  </si>
  <si>
    <t>?q=slick-sheet-project/intestinal-natural-gas-storage</t>
  </si>
  <si>
    <t>Intestinal Natural Gas Storage</t>
  </si>
  <si>
    <t>?q=slick-sheet-project/visualizing-energy-data</t>
  </si>
  <si>
    <t>Visualizing Energy Dat</t>
  </si>
  <si>
    <t>Pacific Northwest National Laboratory (PNNL)</t>
  </si>
  <si>
    <t>?q=slick-sheet-project/manganese-based-magnets</t>
  </si>
  <si>
    <t>Manganese-Based Magnets</t>
  </si>
  <si>
    <t>?q=slick-sheet-project/real-time-transmission-optimization</t>
  </si>
  <si>
    <t>Real-Time Transmission Optimization</t>
  </si>
  <si>
    <t>?q=slick-sheet-project/sustainable-data-evolution-technology</t>
  </si>
  <si>
    <t>Sustainable Data Evolution Technology</t>
  </si>
  <si>
    <t>?q=slick-sheet-project/ultra-light-conformable-natural-gas-tank</t>
  </si>
  <si>
    <t>Ultra-Light Conformable Natural Gas Tank</t>
  </si>
  <si>
    <t>?q=slick-sheet-project/efficient-heat-pump-electric-vehicles</t>
  </si>
  <si>
    <t>Efficient Heat Pump for Electric Vehicles</t>
  </si>
  <si>
    <t>?q=slick-sheet-project/consortium-advanced-sorghum-phenomics-casp</t>
  </si>
  <si>
    <t>The Consortium for Advanced Sorghum Phenomics (CASP)</t>
  </si>
  <si>
    <t>?q=slick-sheet-project/high-efficiency-adsorption-chillers</t>
  </si>
  <si>
    <t>High-Efficiency Adsorption Chillers</t>
  </si>
  <si>
    <t>?q=slick-sheet-project/metal-hydride-thermal-storage</t>
  </si>
  <si>
    <t>Metal Hydride Thermal Storage</t>
  </si>
  <si>
    <t>Palo Alto Research Center (PARC)</t>
  </si>
  <si>
    <t>?q=slick-sheet-project/large-area-thermoelectric-generators</t>
  </si>
  <si>
    <t>Large-Area Thermoelectric Generators</t>
  </si>
  <si>
    <t>?q=slick-sheet-project/electrochemical-probe-rapid-scrap-metal-sorting</t>
  </si>
  <si>
    <t>Electrochemical Probe for Rapid Scrap Metal Sorting</t>
  </si>
  <si>
    <t>?q=slick-sheet-project/collaborative-optimization-and-planning-transportation-energy-reduction-copter</t>
  </si>
  <si>
    <t>Collaborative Optimization and Planning for Transportation Energy Reduction (COPTER)</t>
  </si>
  <si>
    <t>?q=slick-sheet-project/system-printed-hybrid-intelligent-nano-chemical-sensors-sphincs</t>
  </si>
  <si>
    <t>System of Printed Hybrid Intelligent Nano-Chemical Sensors (SPHINCS)</t>
  </si>
  <si>
    <t>?q=slick-sheet-project/embedded-fiber-optic-sensing-system-battery-packs</t>
  </si>
  <si>
    <t>Embedded Fiber Optic Sensing System for Battery Packs</t>
  </si>
  <si>
    <t>?q=slick-sheet-project/radiative-film-supplemental-cooling-0</t>
  </si>
  <si>
    <t>Radiative Film for Supplemental Cooling</t>
  </si>
  <si>
    <t>?q=slick-sheet-project/innovative-manufacturing-process-li-ion-batteries</t>
  </si>
  <si>
    <t>Innovative Manufacturing Process for Li-Ion Batteries</t>
  </si>
  <si>
    <t>?q=slick-sheet-project/micro-chiplet-printer-mosaic</t>
  </si>
  <si>
    <t>Micro-Chiplet Printer for MOSAIC</t>
  </si>
  <si>
    <t xml:space="preserve">Panasonic Boston Laboratory </t>
  </si>
  <si>
    <t>?q=slick-sheet-project/low-profile-cpv-panel-sun-tracking-rooftop-installation</t>
  </si>
  <si>
    <t>Low Profile CPV Panel with Sun Tracking for Rooftop Installation</t>
  </si>
  <si>
    <t>Pellion Technologies</t>
  </si>
  <si>
    <t>?q=slick-sheet-project/rechargeable-magnesium-batteries</t>
  </si>
  <si>
    <t>Rechargeable Magnesium Batteries</t>
  </si>
  <si>
    <t>?q=slick-sheet-project/cold-sintering-composite-structures</t>
  </si>
  <si>
    <t>Cold Sintering Composite Structures</t>
  </si>
  <si>
    <t>?q=slick-sheet-project/structural-battery-power-panels</t>
  </si>
  <si>
    <t>Structural Battery Power Panels</t>
  </si>
  <si>
    <t>?q=slick-sheet-project/reconfigurable-battery-packs</t>
  </si>
  <si>
    <t>Reconfigurable Battery Packs</t>
  </si>
  <si>
    <t>?q=slick-sheet-project/methane-acetate</t>
  </si>
  <si>
    <t>Methane-to-Acetate</t>
  </si>
  <si>
    <t>?q=slick-sheet-project/genetically-modified-bacteria-fuel-production</t>
  </si>
  <si>
    <t>Genetically Modified Bacteria for Fuel Production</t>
  </si>
  <si>
    <t>?q=slick-sheet-project/helium-based-soundwave-chiller</t>
  </si>
  <si>
    <t>Helium-Based Soundwave Chiller</t>
  </si>
  <si>
    <t>Phinix</t>
  </si>
  <si>
    <t>?q=slick-sheet-project/electrochemical-magnesium-extraction-scrap</t>
  </si>
  <si>
    <t>Electrochemical Magnesium Extraction from Scrap</t>
  </si>
  <si>
    <t>Phononic Devices</t>
  </si>
  <si>
    <t>?q=slick-sheet-project/improved-thermoelectric-devices</t>
  </si>
  <si>
    <t>Improved Thermoelectric Devices</t>
  </si>
  <si>
    <t>Physical Sciences Inc. (PSI)</t>
  </si>
  <si>
    <t>?q=slick-sheet-project/methane-leak-detection-system</t>
  </si>
  <si>
    <t>Plant Sensory Systems (PSS)</t>
  </si>
  <si>
    <t>?q=slick-sheet-project/better-biofuel-feedstock-beets</t>
  </si>
  <si>
    <t>Better Biofuel Feedstock from Beets</t>
  </si>
  <si>
    <t>?q=slick-sheet-project/rechargeable-lithium-air-batteries</t>
  </si>
  <si>
    <t>Rechargeable Lithium-Air Batteries</t>
  </si>
  <si>
    <t>?q=slick-sheet-project/low-cost-high-performance-lithium-sulfur-batteries</t>
  </si>
  <si>
    <t>Low-Cost, High-Performance Lithium-Sulfur Batteries</t>
  </si>
  <si>
    <t>Porifera</t>
  </si>
  <si>
    <t>?q=slick-sheet-project/carbon-nanotube-membranes</t>
  </si>
  <si>
    <t>Carbon Nanotube Membranes</t>
  </si>
  <si>
    <t>Pratt &amp;amp; Whitney Rocketdyne (PWR)</t>
  </si>
  <si>
    <t>?q=slick-sheet-project/continuous-detonation-engine-combustors</t>
  </si>
  <si>
    <t>Continuous Detonation Engine Combustors</t>
  </si>
  <si>
    <t>?q=slick-sheet-project/efficient-conversion-natural-gas</t>
  </si>
  <si>
    <t>Efficient Conversion of Natural Gas</t>
  </si>
  <si>
    <t>?q=slick-sheet-project/advanced-flow-battery-electrodes</t>
  </si>
  <si>
    <t>Advanced Flow Battery Electrodes</t>
  </si>
  <si>
    <t>Princeton Optronics</t>
  </si>
  <si>
    <t>?q=slick-sheet-project/development-new-type-laser-ignition-system</t>
  </si>
  <si>
    <t>Development of a New Type of Laser Ignition System</t>
  </si>
  <si>
    <t>?q=slick-sheet-project/high-efficiency-data-transfer</t>
  </si>
  <si>
    <t>High-Efficiency Data Transfer</t>
  </si>
  <si>
    <t>Princeton University</t>
  </si>
  <si>
    <t>?q=slick-sheet-project/long-life-rechargeable-alkaline-batteries-evs</t>
  </si>
  <si>
    <t>Long-Life Rechargeable Alkaline Batteries for EVs</t>
  </si>
  <si>
    <t>?q=slick-sheet-project/acoustic-analysis-battery-testing</t>
  </si>
  <si>
    <t>Acoustic Analysis for Battery Testing</t>
  </si>
  <si>
    <t>?q=slick-sheet-project/regenerative-fuel-cells</t>
  </si>
  <si>
    <t>Regenerative Fuel Cells</t>
  </si>
  <si>
    <t>?q=slick-sheet-project/impact-tolerant-electric-vehicle-batteries</t>
  </si>
  <si>
    <t>Impact-Tolerant Electric Vehicle Batteries</t>
  </si>
  <si>
    <t>QM Power</t>
  </si>
  <si>
    <t>?q=slick-sheet-project/efficient-high-torque-electric-vehicle-motor</t>
  </si>
  <si>
    <t>Efficient, High-Torque Electric Vehicle Motor</t>
  </si>
  <si>
    <t>Qromis</t>
  </si>
  <si>
    <t>?q=slick-sheet-project/reliable-and-self-clamped-gan-switch</t>
  </si>
  <si>
    <t>Reliable and Self-Clamped GaN Switch</t>
  </si>
  <si>
    <t>RamGoss</t>
  </si>
  <si>
    <t>?q=slick-sheet-project/high-performance-transistors</t>
  </si>
  <si>
    <t>High-Performance Transistors</t>
  </si>
  <si>
    <t xml:space="preserve">Rebellion Photonics </t>
  </si>
  <si>
    <t>?q=slick-sheet-project/portable-methane-detection-system</t>
  </si>
  <si>
    <t>Portable Methane Detection System</t>
  </si>
  <si>
    <t>Recapping</t>
  </si>
  <si>
    <t>?q=slick-sheet-project/high-energy-density-capacitors</t>
  </si>
  <si>
    <t>High Energy Density Capacitors</t>
  </si>
  <si>
    <t>Redox Power Systems</t>
  </si>
  <si>
    <t>?q=slick-sheet-project/low-temperature-solid-oxide-fuel-cells</t>
  </si>
  <si>
    <t>Low-Temperature Solid Oxide Fuel Cells</t>
  </si>
  <si>
    <t>REL</t>
  </si>
  <si>
    <t>?q=slick-sheet-project/conformable-core-gas-tank</t>
  </si>
  <si>
    <t>Conformable Core Gas Tank</t>
  </si>
  <si>
    <t>?q=slick-sheet-project/high-power-transistor-switch</t>
  </si>
  <si>
    <t>High-Power Transistor Switch</t>
  </si>
  <si>
    <t>Research Triangle Institute (RTI)</t>
  </si>
  <si>
    <t>?q=slick-sheet-project/high-temperature-thermal-storage-light-metal-production</t>
  </si>
  <si>
    <t>High-Temperature Thermal Storage for Light Metal Production</t>
  </si>
  <si>
    <t>?q=slick-sheet-project/biofuels-pyrolysis</t>
  </si>
  <si>
    <t>Biofuels from Pyrolysis</t>
  </si>
  <si>
    <t>?q=slick-sheet-project/co2-capture-and-regeneration-low-temperatures</t>
  </si>
  <si>
    <t>CO2 Capture and Regeneration at Low Temperatures</t>
  </si>
  <si>
    <t>?q=slick-sheet-project/compact-inexpensive-reformers-natural-gas</t>
  </si>
  <si>
    <t>Compact Inexpensive Reformers for Natural Gas</t>
  </si>
  <si>
    <t>Ricardo</t>
  </si>
  <si>
    <t>?q=slick-sheet-project/reducing-automotive-capex-entry-barriers</t>
  </si>
  <si>
    <t>Reducing Automotive CAPEX Entry Barriers</t>
  </si>
  <si>
    <t>Rice University</t>
  </si>
  <si>
    <t>?q=slick-sheet-project/biological-ammonia-production</t>
  </si>
  <si>
    <t>Biological Ammonia Production</t>
  </si>
  <si>
    <t>Robert Bosch</t>
  </si>
  <si>
    <t>?q=slick-sheet-project/battery-management-and-control-software</t>
  </si>
  <si>
    <t>Battery Management and Control Software</t>
  </si>
  <si>
    <t>?q=slick-sheet-project/solid-acid-fuel-cell-stack</t>
  </si>
  <si>
    <t>Solid Acid Fuel Cell Stack</t>
  </si>
  <si>
    <t>Saint-Gobain Ceramics &amp;amp; Plastics</t>
  </si>
  <si>
    <t>?q=slick-sheet-project/high-temperature-ceramics-solar-fuel-production</t>
  </si>
  <si>
    <t>High Temperature Ceramics for Solar Fuel Production</t>
  </si>
  <si>
    <t>?q=slick-sheet-project/power-conversion-photoconductive-switches</t>
  </si>
  <si>
    <t>Power Conversion with Photoconductive Switches</t>
  </si>
  <si>
    <t>?q=slick-sheet-project/probability-based-software-grid-optimization</t>
  </si>
  <si>
    <t>Probability-Based Software for Grid Optimization</t>
  </si>
  <si>
    <t>?q=slick-sheet-project/magnetization-and-heating-tools-low-cost-fusion</t>
  </si>
  <si>
    <t>Magnetization and Heating Tools for Low-Cost Fusion</t>
  </si>
  <si>
    <t>?q=slick-sheet-project/high-gain-step-converters</t>
  </si>
  <si>
    <t>High Gain Step-Up Converters</t>
  </si>
  <si>
    <t>Sharp Laboratories of America</t>
  </si>
  <si>
    <t>?q=slick-sheet-project/sodium-based-energy-storage</t>
  </si>
  <si>
    <t>Sodium-Based Energy Storage</t>
  </si>
  <si>
    <t>Sheetak</t>
  </si>
  <si>
    <t>?q=slick-sheet-project/high-energy-density-thermal-batteries</t>
  </si>
  <si>
    <t>High Energy Density Thermal Batteries</t>
  </si>
  <si>
    <t>?q=slick-sheet-project/high-efficiency-solid-state-cooling-technologies</t>
  </si>
  <si>
    <t>High-Efficiency Solid State Cooling Technologies</t>
  </si>
  <si>
    <t>Signetron</t>
  </si>
  <si>
    <t>?q=slick-sheet-project/mobile-building-audits</t>
  </si>
  <si>
    <t>Mobile Building Audits</t>
  </si>
  <si>
    <t>Sila Nanotechnologies</t>
  </si>
  <si>
    <t>?q=slick-sheet-project/melt-infiltration-solid-electrolyte</t>
  </si>
  <si>
    <t>Melt-Infiltration Solid Electrolyte</t>
  </si>
  <si>
    <t>?q=slick-sheet-project/double-energy-density-anodes-lithium-ion-batteries</t>
  </si>
  <si>
    <t>Double Energy Density Anodes for Lithium-Ion Batteries</t>
  </si>
  <si>
    <t>Sion Power</t>
  </si>
  <si>
    <t>?q=slick-sheet-project/lithium-sulfur-batteries</t>
  </si>
  <si>
    <t>Lithium-Sulfur Batteries</t>
  </si>
  <si>
    <t>Skyre</t>
  </si>
  <si>
    <t>?q=slick-sheet-project/carbon-dioxide-dimethyl-ether</t>
  </si>
  <si>
    <t>Carbon Dioxide to Dimethyl Ether</t>
  </si>
  <si>
    <t>Smart Wire Gr</t>
  </si>
  <si>
    <t>?q=slick-sheet-project/distributed-power-flow-control</t>
  </si>
  <si>
    <t>Distributed Power Flow Control</t>
  </si>
  <si>
    <t>SolarBridge Technologies</t>
  </si>
  <si>
    <t>?q=slick-sheet-project/efficient-power-converters-pv-arrays</t>
  </si>
  <si>
    <t>Efficient Power Converters for PV Arrays</t>
  </si>
  <si>
    <t>Solid Power</t>
  </si>
  <si>
    <t>?q=slick-sheet-project/all-solid-state-lithium-ion-battery</t>
  </si>
  <si>
    <t>All Solid-State Lithium-Ion Battery</t>
  </si>
  <si>
    <t>Soraa</t>
  </si>
  <si>
    <t>?q=slick-sheet-project/low-cost-gan-substrates</t>
  </si>
  <si>
    <t>Low-Cost GaN Substrates</t>
  </si>
  <si>
    <t>?q=slick-sheet-project/ammonothermal-growth-gan-substrates-leds</t>
  </si>
  <si>
    <t>Ammonothermal Growth of GaN Substrates for LEDs</t>
  </si>
  <si>
    <t>?q=slick-sheet-project/sensor-technology-lithium-ion-batteries</t>
  </si>
  <si>
    <t>Sensor Technology for Lithium-Ion Batteries</t>
  </si>
  <si>
    <t>Space Orbital Services</t>
  </si>
  <si>
    <t>?q=slick-sheet-project/low-temperature-methane-conversion-through-impacting-common-alloy-catalysts</t>
  </si>
  <si>
    <t>Low Temperature Methane Conversion Through Impacting Common Alloy Catalysts</t>
  </si>
  <si>
    <t xml:space="preserve">SRI International </t>
  </si>
  <si>
    <t>?q=slick-sheet-project/radiative-film-supplemental-cooling</t>
  </si>
  <si>
    <t>Radiative Film for  Supplemental Cooling</t>
  </si>
  <si>
    <t>SRI International</t>
  </si>
  <si>
    <t>?q=slick-sheet-project/engineered-polymer-film</t>
  </si>
  <si>
    <t>Engineered Polymer Film</t>
  </si>
  <si>
    <t>?q=slick-sheet-project/direct-production-titanium-powder</t>
  </si>
  <si>
    <t>Direct Production of Titanium Powder</t>
  </si>
  <si>
    <t>?q=slick-sheet-project/wearable-electroactive-textile</t>
  </si>
  <si>
    <t>Wearable Electroactive Textile</t>
  </si>
  <si>
    <t>?q=slick-sheet-project/high-efficiency-energy-converters-0</t>
  </si>
  <si>
    <t>?q=slick-sheet-project/all-electron-battery</t>
  </si>
  <si>
    <t>The All-Electron Battery</t>
  </si>
  <si>
    <t>?q=slick-sheet-project/behavioral-initiatives-energy-efficiency</t>
  </si>
  <si>
    <t>Behavioral Initiatives for Energy Efficiency</t>
  </si>
  <si>
    <t>?q=slick-sheet-project/multifunctional-battery-chassis-systems</t>
  </si>
  <si>
    <t>Multifunctional Battery Chassis Systems</t>
  </si>
  <si>
    <t>?q=slick-sheet-project/radiative-coolers-rooftops-and-cars</t>
  </si>
  <si>
    <t>Radiative Coolers for Rooftops and Cars</t>
  </si>
  <si>
    <t>Sun Catalytix</t>
  </si>
  <si>
    <t>?q=slick-sheet-project/energy-water-and-sunlight</t>
  </si>
  <si>
    <t>Energy from Water and Sunlight</t>
  </si>
  <si>
    <t>Sustainable Energy Solutions (SES)</t>
  </si>
  <si>
    <t>?q=slick-sheet-project/capturing-co2-exhaust-gas</t>
  </si>
  <si>
    <t>Capturing CO2 from Exhaust Gas</t>
  </si>
  <si>
    <t>Tai-Yang Research Company (TYRC)</t>
  </si>
  <si>
    <t>?q=slick-sheet-project/high-power-low-cost-superconducting-cable</t>
  </si>
  <si>
    <t>High-Power, Low-Cost Superconducting Cable</t>
  </si>
  <si>
    <t>Tandem PV</t>
  </si>
  <si>
    <t>?q=slick-sheet-project/unlock-perovskite-photovoltaics</t>
  </si>
  <si>
    <t>Unlock Perovskite Photovoltaics</t>
  </si>
  <si>
    <t>Teledyne Scientific &amp;amp; Imaging</t>
  </si>
  <si>
    <t>?q=slick-sheet-project/high-energy-density-potassium-based-flow-battery</t>
  </si>
  <si>
    <t>High Energy Density Potassium-Based Flow Battery</t>
  </si>
  <si>
    <t>?q=slick-sheet-project/efficient-solar-concentrators</t>
  </si>
  <si>
    <t>Efficient Solar Concentrators</t>
  </si>
  <si>
    <t>?q=slick-sheet-project/chip-scale-power-conversion-led-lighting</t>
  </si>
  <si>
    <t>Chip-Scale Power Conversion for LED Lighting</t>
  </si>
  <si>
    <t>Tetramer Technologies</t>
  </si>
  <si>
    <t>?q=slick-sheet-project/enhanced-stability-aem-high-temperatures</t>
  </si>
  <si>
    <t>Enhanced Stability AEM at High Temperatures</t>
  </si>
  <si>
    <t>?q=slick-sheet-project/fuel-tobacco-and-arundo-donax</t>
  </si>
  <si>
    <t>Fuel from Tobacco and Arundo Donax</t>
  </si>
  <si>
    <t>?q=slick-sheet-project/highly-adsorbent-materials-natural-gas-storage</t>
  </si>
  <si>
    <t>Highly Adsorbent Materials for Natural Gas Storage</t>
  </si>
  <si>
    <t xml:space="preserve">Texas A&amp;amp;M University </t>
  </si>
  <si>
    <t>?q=slick-sheet-project/automated-terra-phenotyping-system</t>
  </si>
  <si>
    <t>Automated TERRA Phenotyping System</t>
  </si>
  <si>
    <t>?q=slick-sheet-project/stimuli-responsive-metal-organic-frameworks</t>
  </si>
  <si>
    <t>Stimuli-Responsive Metal Organic Frameworks</t>
  </si>
  <si>
    <t>Texas Engineering Experiment Station (TEES)</t>
  </si>
  <si>
    <t>?q=slick-sheet-project/electricity-low-temperature-waste-heat</t>
  </si>
  <si>
    <t>Electricity from Low-Temperature Waste Heat</t>
  </si>
  <si>
    <t>?q=slick-sheet-project/automated-grid-disruption-response-system</t>
  </si>
  <si>
    <t>Automated Grid Disruption Response System</t>
  </si>
  <si>
    <t>?q=slick-sheet-project/waveguiding-solar-concentrator</t>
  </si>
  <si>
    <t>Waveguiding Solar Concentrator</t>
  </si>
  <si>
    <t>?q=slick-sheet-project/advanced-flywheel-composite-rotors</t>
  </si>
  <si>
    <t>Advanced Flywheel Composite Rotors</t>
  </si>
  <si>
    <t>The Mackinac Technology Company</t>
  </si>
  <si>
    <t>?q=slick-sheet-project/single-pane-window-retrofit-system</t>
  </si>
  <si>
    <t>Single Pane Window Retrofit System</t>
  </si>
  <si>
    <t>The Ohio State University</t>
  </si>
  <si>
    <t>?q=slick-sheet-project/syngas-fuel</t>
  </si>
  <si>
    <t>Syngas into Fuel</t>
  </si>
  <si>
    <t>?q=slick-sheet-project/fuel-bacteria</t>
  </si>
  <si>
    <t>Fuel From Bacteri</t>
  </si>
  <si>
    <t>?q=slick-sheet-project/water-recovery-cooling</t>
  </si>
  <si>
    <t>Water Recovery for Cooling</t>
  </si>
  <si>
    <t>?q=slick-sheet-project/electroactive-smart-air-conditioner-vent-registers-esaver</t>
  </si>
  <si>
    <t>Electroactive Smart Air-Conditioner VEnt Registers (eSAVER)</t>
  </si>
  <si>
    <t>Transphorm</t>
  </si>
  <si>
    <t>?q=slick-sheet-project/transistors-electric-motor-drives</t>
  </si>
  <si>
    <t>Transistors for Electric Motor Drives</t>
  </si>
  <si>
    <t>?q=slick-sheet-project/efficient-switches-solar-power-conversion</t>
  </si>
  <si>
    <t>Efficient Switches for Solar Power Conversion</t>
  </si>
  <si>
    <t xml:space="preserve">Triton Systems </t>
  </si>
  <si>
    <t>?q=slick-sheet-project/multifunctional-glazing-system</t>
  </si>
  <si>
    <t>Multifunctional Glazing System</t>
  </si>
  <si>
    <t>Tulane University</t>
  </si>
  <si>
    <t>?q=slick-sheet-project/hybrid-solar-converter</t>
  </si>
  <si>
    <t>Louisiana</t>
  </si>
  <si>
    <t>Hybrid Solar Converter</t>
  </si>
  <si>
    <t>TVN Systems</t>
  </si>
  <si>
    <t>?q=slick-sheet-project/hydrogen-bromine-battery</t>
  </si>
  <si>
    <t>Hydrogen Bromine Battery</t>
  </si>
  <si>
    <t>?q=slick-sheet-project/additive-manufacturing-electric-vehicle-motors</t>
  </si>
  <si>
    <t>Additive Manufacturing for Electric Vehicle Motors</t>
  </si>
  <si>
    <t>?q=slick-sheet-project/high-performance-transportation-redox-air-flow-cells</t>
  </si>
  <si>
    <t>High Performance Transportation Redox-Air Flow Cells</t>
  </si>
  <si>
    <t>?q=slick-sheet-project/intermediate-temperature-solid-oxide-fuel-cell-stack</t>
  </si>
  <si>
    <t>Intermediate Temperature Solid Oxide Fuel Cell Stack</t>
  </si>
  <si>
    <t>?q=slick-sheet-project/design-ultra-efficient-thermal-fluid-components</t>
  </si>
  <si>
    <t>Design of Ultra-Efficient Thermal-Fluid Components</t>
  </si>
  <si>
    <t>?q=slick-sheet-project/breakthrough-flow-battery-cell-stack</t>
  </si>
  <si>
    <t>Breakthrough Flow Battery Cell Stack</t>
  </si>
  <si>
    <t>?q=slick-sheet-project/hybrid-vapor-compression-adsorption-system</t>
  </si>
  <si>
    <t>Hybrid Vapor Compression Adsorption System</t>
  </si>
  <si>
    <t>?q=slick-sheet-project/modular-natural-gas-tank</t>
  </si>
  <si>
    <t>Modular Natural Gas Tank</t>
  </si>
  <si>
    <t>?q=slick-sheet-project/liquid-desiccant-air-conditioners</t>
  </si>
  <si>
    <t>Liquid Desiccant in Air Conditioners</t>
  </si>
  <si>
    <t>?q=slick-sheet-project/rare-earth-free-nanostructure-magnets</t>
  </si>
  <si>
    <t>Rare-Earth-Free Nanostructure Magnets</t>
  </si>
  <si>
    <t>?q=slick-sheet-project/partially-transmitting-mirror</t>
  </si>
  <si>
    <t>Partially Transmitting Mirror</t>
  </si>
  <si>
    <t>?q=slick-sheet-project/metal-organic-framework-research</t>
  </si>
  <si>
    <t>Metal Organic Framework Research</t>
  </si>
  <si>
    <t>?q=slick-sheet-project/rapid-building-energy-modeler-rapmod</t>
  </si>
  <si>
    <t>Rapid Building Energy Modeler - RAPMOD</t>
  </si>
  <si>
    <t>?q=slick-sheet-project/measuring-phase-angle-change-power-lines</t>
  </si>
  <si>
    <t>Measuring Phase Angle Change in Power Lines</t>
  </si>
  <si>
    <t>?q=slick-sheet-project/wirelessly-powered-heating-and-cooling-devices</t>
  </si>
  <si>
    <t>Wirelessly Powered Heating and Cooling Devices</t>
  </si>
  <si>
    <t>University of California, Davis (UC Davis)</t>
  </si>
  <si>
    <t>?q=slick-sheet-project/ethylene-butanol</t>
  </si>
  <si>
    <t>Ethylene-to-Butanol</t>
  </si>
  <si>
    <t>?q=slick-sheet-project/thermocomfort-cloth</t>
  </si>
  <si>
    <t>Thermocomfort Cloth</t>
  </si>
  <si>
    <t>University of California, Los Angeles (UCLA)</t>
  </si>
  <si>
    <t>?q=slick-sheet-project/cost-effective-solar-thermal-energy-storage</t>
  </si>
  <si>
    <t>Cost-Effective Solar Thermal Energy Storage</t>
  </si>
  <si>
    <t>?q=slick-sheet-project/liquid-fuel-renewable-electricity-and-bacteria</t>
  </si>
  <si>
    <t>Liquid Fuel from Renewable Electricity and Bacteri</t>
  </si>
  <si>
    <t>?q=slick-sheet-project/efficient-co2-fixation-pathways</t>
  </si>
  <si>
    <t>Efficient CO2 Fixation Pathways</t>
  </si>
  <si>
    <t>?q=slick-sheet-project/fuel-cells-dynamic-response-capability</t>
  </si>
  <si>
    <t>Fuel Cells with Dynamic Response Capability</t>
  </si>
  <si>
    <t>?q=slick-sheet-project/synthetic-pathway-methanol-conversion</t>
  </si>
  <si>
    <t>Synthetic Pathway for Methanol Conversion</t>
  </si>
  <si>
    <t>?q=slick-sheet-project/long-life-acid-based-battery</t>
  </si>
  <si>
    <t>Long-Life, Acid-Based Battery</t>
  </si>
  <si>
    <t>?q=slick-sheet-project/compact-solid-state-cooling-systems</t>
  </si>
  <si>
    <t>Compact Solid State Cooling Systems</t>
  </si>
  <si>
    <t>?q=slick-sheet-project/adaptive-textiles-technology</t>
  </si>
  <si>
    <t>Adaptive Textiles Technology</t>
  </si>
  <si>
    <t>?q=slick-sheet-project/novel-electrolytes</t>
  </si>
  <si>
    <t>Novel Electrolytes</t>
  </si>
  <si>
    <t>?q=slick-sheet-project/multifunctional-battery-systems-electric-vehicles</t>
  </si>
  <si>
    <t>Multifunctional Battery Systems for Electric Vehicles</t>
  </si>
  <si>
    <t>?q=slick-sheet-project/high-efficiency-data-transfer-0</t>
  </si>
  <si>
    <t>?q=slick-sheet-project/boosted-capacitors</t>
  </si>
  <si>
    <t>Boosted Capacitors</t>
  </si>
  <si>
    <t>?q=slick-sheet-project/radiative-cooling-and-cold-storage</t>
  </si>
  <si>
    <t>Radiative Cooling and Cold Storage</t>
  </si>
  <si>
    <t>?q=slick-sheet-project/solarelectric-powered-magnesium-production</t>
  </si>
  <si>
    <t>Solar/Electric Powered Magnesium Production</t>
  </si>
  <si>
    <t>?q=slick-sheet-project/gelled-ionic-liquid-based-membranes</t>
  </si>
  <si>
    <t>Gelled Ionic Liquid-Based Membranes</t>
  </si>
  <si>
    <t>?q=slick-sheet-project/integrated-solar-power-converters</t>
  </si>
  <si>
    <t>Integrated Solar Power Converters</t>
  </si>
  <si>
    <t>?q=slick-sheet-project/capacitive-wireless-power-system</t>
  </si>
  <si>
    <t>Capacitive Wireless Power System</t>
  </si>
  <si>
    <t>?q=slick-sheet-project/high-storage-double-membrane-flow-battery</t>
  </si>
  <si>
    <t>High-Storage Double-Membrane Flow Battery</t>
  </si>
  <si>
    <t>?q=slick-sheet-project/high-energy-composite-permanent-magnets</t>
  </si>
  <si>
    <t>High-Energy Composite Permanent Magnets</t>
  </si>
  <si>
    <t>?q=slick-sheet-project/affordable-hydrogen-fuel-cell-vehicles</t>
  </si>
  <si>
    <t>Affordable Hydrogen Fuel Cell Vehicles</t>
  </si>
  <si>
    <t>?q=slick-sheet-project/solar-thermochemical-fuel-production</t>
  </si>
  <si>
    <t>Solar Thermochemical Fuel Production</t>
  </si>
  <si>
    <t>?q=slick-sheet-project/tappable-pine-trees</t>
  </si>
  <si>
    <t>Tappable Pine Trees</t>
  </si>
  <si>
    <t>?q=slick-sheet-project/membrane-based-absorption-refrigeration-systems</t>
  </si>
  <si>
    <t>Membrane-Based Absorption Refrigeration Systems</t>
  </si>
  <si>
    <t>University of Houston</t>
  </si>
  <si>
    <t>?q=slick-sheet-project/low-cost-water-based-electric-vehicle-batteries</t>
  </si>
  <si>
    <t>Low-Cost Water-Based Electric Vehicle Batteries</t>
  </si>
  <si>
    <t>?q=slick-sheet-project/low-cost-superconducting-wire-wind-generators</t>
  </si>
  <si>
    <t>Low-Cost Superconducting Wire for Wind Generators</t>
  </si>
  <si>
    <t>?q=slick-sheet-project/silicon-based-thermoelectrics</t>
  </si>
  <si>
    <t>Silicon-Based Thermoelectrics</t>
  </si>
  <si>
    <t>?q=slick-sheet-project/genetically-enhanced-sorghum-and-sugarcane</t>
  </si>
  <si>
    <t>Genetically Enhanced Sorghum and Sugarcane</t>
  </si>
  <si>
    <t>?q=slick-sheet-project/power-grid-security</t>
  </si>
  <si>
    <t>Power Grid Security</t>
  </si>
  <si>
    <t>?q=slick-sheet-project/synthetic-data-power-grid-rd</t>
  </si>
  <si>
    <t>Synthetic Data for Power Grid R&amp;amp;D</t>
  </si>
  <si>
    <t>?q=slick-sheet-project/high-capacity-carbon-wires</t>
  </si>
  <si>
    <t>High-Capacity Carbon Wires</t>
  </si>
  <si>
    <t>?q=slick-sheet-project/current-collectors-aqueous-batteries</t>
  </si>
  <si>
    <t>Current Collectors for Aqueous Batteries</t>
  </si>
  <si>
    <t>?q=slick-sheet-project/traveler-information-and-incentive-technology</t>
  </si>
  <si>
    <t>Traveler Information and Incentive Technology</t>
  </si>
  <si>
    <t>?q=slick-sheet-project/next-generation-air-cooled-heat-exchangers</t>
  </si>
  <si>
    <t>Next-Generation Air-Cooled Heat Exchangers</t>
  </si>
  <si>
    <t>?q=slick-sheet-project/meta-cooling-textile</t>
  </si>
  <si>
    <t>Meta-Cooling Textile</t>
  </si>
  <si>
    <t>?q=slick-sheet-project/elastic-metal-alloy-refrigerants</t>
  </si>
  <si>
    <t>Elastic Metal Alloy Refrigerants</t>
  </si>
  <si>
    <t>?q=slick-sheet-project/robotic-personal-conditioning-device</t>
  </si>
  <si>
    <t>Robotic Personal Conditioning Device</t>
  </si>
  <si>
    <t>University of Massachusetts at Amherst (UMass Amherst)</t>
  </si>
  <si>
    <t>?q=slick-sheet-project/biofuels-solar-energy-and-bacteria</t>
  </si>
  <si>
    <t>Biofuels from Solar Energy and Bacteri</t>
  </si>
  <si>
    <t>?q=slick-sheet-project/enhanced-carbon-concentration-camelina</t>
  </si>
  <si>
    <t>Enhanced Carbon Concentration in Camelin</t>
  </si>
  <si>
    <t>?q=slick-sheet-project/methane-methanol</t>
  </si>
  <si>
    <t>Methane-to-Methanol</t>
  </si>
  <si>
    <t>?q=slick-sheet-project/transmission-system-data-set</t>
  </si>
  <si>
    <t>Transmission System Data Set</t>
  </si>
  <si>
    <t>?q=slick-sheet-project/benchtop-growth-high-quality-thin-film-photovoltaics</t>
  </si>
  <si>
    <t>Benchtop Growth of High Quality Thin Film Photovoltaics</t>
  </si>
  <si>
    <t>?q=slick-sheet-project/solar-thermochemical-fuels-production</t>
  </si>
  <si>
    <t>Solar Thermochemical Fuels Production</t>
  </si>
  <si>
    <t>?q=slick-sheet-project/biofuel-bacteria-and-sunlight</t>
  </si>
  <si>
    <t>Biofuel from Bacteria and Sunlight</t>
  </si>
  <si>
    <t>?q=slick-sheet-project/iron-nitride-based-magnets</t>
  </si>
  <si>
    <t>Iron-Nitride-Based Magnets</t>
  </si>
  <si>
    <t>?q=slick-sheet-project/ultra-thin-membranes-biofuels-production</t>
  </si>
  <si>
    <t>Ultra-Thin Membranes for Biofuels Production</t>
  </si>
  <si>
    <t xml:space="preserve">University of Nebraska, Lincoln (UNL) </t>
  </si>
  <si>
    <t>?q=slick-sheet-project/electromagnetic-induction-power-converter</t>
  </si>
  <si>
    <t>Electromagnetic Induction Power Converter</t>
  </si>
  <si>
    <t>University of Nevada, Las Vegas (UNLV)</t>
  </si>
  <si>
    <t>?q=slick-sheet-project/fire-resistant-solid-electrolytes</t>
  </si>
  <si>
    <t>Nevada</t>
  </si>
  <si>
    <t>Fire-Resistant Solid Electrolytes</t>
  </si>
  <si>
    <t>University of North Dakota Energy &amp;amp; Environmental Research Center (UND-EERC)</t>
  </si>
  <si>
    <t>?q=slick-sheet-project/water-efficient-power-generation</t>
  </si>
  <si>
    <t>North Dakota</t>
  </si>
  <si>
    <t>Water-Efficient Power Generation</t>
  </si>
  <si>
    <t>University of Notre Dame</t>
  </si>
  <si>
    <t>?q=slick-sheet-project/phase-changing-ionic-liquids</t>
  </si>
  <si>
    <t>Phase-Changing Ionic Liquids</t>
  </si>
  <si>
    <t>?q=slick-sheet-project/carbon-dioxide-and-ionic-liquid-refrigerants</t>
  </si>
  <si>
    <t>Carbon Dioxide and Ionic Liquid Refrigerants</t>
  </si>
  <si>
    <t>University of Pittsburgh</t>
  </si>
  <si>
    <t>?q=slick-sheet-project/co2-thickeners-enhanced-oil-and-gas-recovery</t>
  </si>
  <si>
    <t>CO2 Thickeners for Enhanced Oil and Gas Recovery</t>
  </si>
  <si>
    <t>University of South Carolina</t>
  </si>
  <si>
    <t>?q=slick-sheet-project/bi-functional-ceramic-fuel-cell-energy-system</t>
  </si>
  <si>
    <t>Bi-functional Ceramic Fuel Cell Energy System</t>
  </si>
  <si>
    <t>University of South Florida (USF)</t>
  </si>
  <si>
    <t>?q=slick-sheet-project/efficient-phase-change-materials</t>
  </si>
  <si>
    <t>Efficient Phase-Change Materials</t>
  </si>
  <si>
    <t>University of Southern California (USC)</t>
  </si>
  <si>
    <t>?q=slick-sheet-project/iron-air-rechargeable-battery</t>
  </si>
  <si>
    <t>Iron-Air Rechargeable Battery</t>
  </si>
  <si>
    <t>?q=slick-sheet-project/inexpensive-metal-free-organic-flow-battery</t>
  </si>
  <si>
    <t>Inexpensive, Metal-free, Organic Flow Battery</t>
  </si>
  <si>
    <t>?q=slick-sheet-project/high-throughput-bioengineering-switchgrass</t>
  </si>
  <si>
    <t>High Throughput Bioengineering of Switchgrass</t>
  </si>
  <si>
    <t>?q=slick-sheet-project/reversible-air-batteries</t>
  </si>
  <si>
    <t>Reversible Air Batteries</t>
  </si>
  <si>
    <t>University of Texas at Austin (UT Austin)</t>
  </si>
  <si>
    <t>?q=slick-sheet-project/smart-window-coatings</t>
  </si>
  <si>
    <t>Smart Window Coatings</t>
  </si>
  <si>
    <t>?q=slick-sheet-project/single-piston-natural-gas-compressor</t>
  </si>
  <si>
    <t>Single-Piston Natural Gas Compressor</t>
  </si>
  <si>
    <t>?q=slick-sheet-project/thermal-batteries-electric-vehicles</t>
  </si>
  <si>
    <t>Thermal Batteries for Electric Vehicles</t>
  </si>
  <si>
    <t>University of Texas at Dallas (UT Dallas)</t>
  </si>
  <si>
    <t>?q=slick-sheet-project/double-stator-motor-design</t>
  </si>
  <si>
    <t>Double-Stator Motor Design</t>
  </si>
  <si>
    <t>University of Tulsa</t>
  </si>
  <si>
    <t>?q=slick-sheet-project/hybrid-solar-converter-light-filtering-mirror-0</t>
  </si>
  <si>
    <t>Oklahoma</t>
  </si>
  <si>
    <t>?q=slick-sheet-project/liquid-filter-plasmonic-nanoparticles</t>
  </si>
  <si>
    <t>Liquid Filter with Plasmonic Nanoparticles</t>
  </si>
  <si>
    <t>?q=slick-sheet-project/electromagnetic-light-metal-sorting</t>
  </si>
  <si>
    <t>Electromagnetic Light Metal Sorting</t>
  </si>
  <si>
    <t>?q=slick-sheet-project/advanced-metal-hydrides-based-thermal-battery</t>
  </si>
  <si>
    <t>Advanced Metal-Hydrides-Based Thermal Battery</t>
  </si>
  <si>
    <t>University of Washington (UW)</t>
  </si>
  <si>
    <t>?q=slick-sheet-project/microbe-based-methane-diesel-conversion</t>
  </si>
  <si>
    <t>Microbe-Based Methane to Diesel Conversion</t>
  </si>
  <si>
    <t>?q=slick-sheet-project/stable-magnetized-target-fusion-plasmas</t>
  </si>
  <si>
    <t>Stable Magnetized Target Fusion Plasmas</t>
  </si>
  <si>
    <t>?q=slick-sheet-project/renewable-energy-positioning-system</t>
  </si>
  <si>
    <t>Renewable Energy Positioning System</t>
  </si>
  <si>
    <t>?q=slick-sheet-project/optimal-battery-management-system</t>
  </si>
  <si>
    <t>Optimal Battery Management System</t>
  </si>
  <si>
    <t xml:space="preserve">Utah State University (USU) </t>
  </si>
  <si>
    <t>?q=slick-sheet-project/feasibility-analysis-electric-roadways</t>
  </si>
  <si>
    <t>Feasibility Analysis of Electric Roadways</t>
  </si>
  <si>
    <t>Utah State University (USU)</t>
  </si>
  <si>
    <t>?q=slick-sheet-project/dynamic-cell-level-control-battery-packs</t>
  </si>
  <si>
    <t>Dynamic Cell-Level Control for Battery Packs</t>
  </si>
  <si>
    <t>Valparaiso University</t>
  </si>
  <si>
    <t>?q=slick-sheet-project/solarelectrolytic-production-magnesium-ore</t>
  </si>
  <si>
    <t>Solar/Electrolytic Production of Magnesium from Ore</t>
  </si>
  <si>
    <t>Varentec</t>
  </si>
  <si>
    <t>?q=slick-sheet-project/dynamic-power-flow-controller</t>
  </si>
  <si>
    <t>Dynamic Power Flow Controller</t>
  </si>
  <si>
    <t>?q=slick-sheet-project/carbon-based-magnets</t>
  </si>
  <si>
    <t>Carbon-Based Magnets</t>
  </si>
  <si>
    <t>Vorbeck Materials</t>
  </si>
  <si>
    <t>?q=slick-sheet-project/high-performance-low-cost-lithium-sulfur-batteries</t>
  </si>
  <si>
    <t>High-Performance, Low-Cost Lithium-Sulfur Batteries</t>
  </si>
  <si>
    <t>Xilectric</t>
  </si>
  <si>
    <t>?q=slick-sheet-project/reinventing-edison-battery</t>
  </si>
  <si>
    <t>Reinventing the Edison Battery</t>
  </si>
  <si>
    <t>?q=slick-sheet-project/closed-loop-system-using-waste-heat-electricity</t>
  </si>
  <si>
    <t>Closed-Loop System Using Waste Heat for Electricity</t>
  </si>
  <si>
    <t>?q=slick-sheet-project/high-temperature-dual-junction-topping-cells</t>
  </si>
  <si>
    <t>High-Temperature Dual-Junction Topping Cells</t>
  </si>
  <si>
    <t>Accio Energy</t>
  </si>
  <si>
    <t>RECENTLYCANCELLED</t>
  </si>
  <si>
    <t>?q=slick-sheet-project/new-option-wind-energy</t>
  </si>
  <si>
    <t>New Option for Wind Energy</t>
  </si>
  <si>
    <t>?q=slick-sheet-project/transparent-nanofoam-polymer</t>
  </si>
  <si>
    <t>Transparent Nanofoam Polymer</t>
  </si>
  <si>
    <t>Avogy</t>
  </si>
  <si>
    <t>CANCELLED</t>
  </si>
  <si>
    <t>?q=slick-sheet-project/vertical-gan-transistors</t>
  </si>
  <si>
    <t>Vertical GaN Transistors</t>
  </si>
  <si>
    <t>BASF</t>
  </si>
  <si>
    <t>?q=slick-sheet-project/rare-earth-free-ev-batteries</t>
  </si>
  <si>
    <t>Rare-Earth Free EV Batteries</t>
  </si>
  <si>
    <t>Beacon Power</t>
  </si>
  <si>
    <t>?q=slick-sheet-project/next-generation-flywheel-energy-storage</t>
  </si>
  <si>
    <t>Next-Generation Flywheel Energy Storage</t>
  </si>
  <si>
    <t>Chromatin</t>
  </si>
  <si>
    <t>?q=slick-sheet-project/biofuels-sorghum</t>
  </si>
  <si>
    <t>Biofuels from Sorghum</t>
  </si>
  <si>
    <t>?q=slick-sheet-project/hybrid-polyoxometalate-membranes</t>
  </si>
  <si>
    <t>Hybrid Polyoxometalate Membranes</t>
  </si>
  <si>
    <t>Coskata</t>
  </si>
  <si>
    <t>?q=slick-sheet-project/methanol-fermentation-clostridium-bacteria</t>
  </si>
  <si>
    <t>Methanol Fermentation in Clostridium Bacteri</t>
  </si>
  <si>
    <t>EaglePicher Technologies</t>
  </si>
  <si>
    <t>?q=slick-sheet-project/sodium-beta-batteries-grid-scale-storage</t>
  </si>
  <si>
    <t>Sodium-Beta Batteries for Grid-Scale Storage</t>
  </si>
  <si>
    <t xml:space="preserve">Eaton Corporation </t>
  </si>
  <si>
    <t>?q=slick-sheet-project/cloud-based-der-control</t>
  </si>
  <si>
    <t>Cloud-Based DER Control</t>
  </si>
  <si>
    <t>Eclipse Energy Systems</t>
  </si>
  <si>
    <t>?q=slick-sheet-project/eclipse-shield</t>
  </si>
  <si>
    <t>Eclipse Shield</t>
  </si>
  <si>
    <t>?q=slick-sheet-project/low-pressure-material-based-natural-gas-fuel-system</t>
  </si>
  <si>
    <t>Low Pressure Material-Based Natural Gas Fuel System</t>
  </si>
  <si>
    <t>?q=slick-sheet-project/liquid-fuels-and-electricity-intermediate-temperature-fuel-cells</t>
  </si>
  <si>
    <t>Liquid Fuels and Electricity from Intermediate-Temperature Fuel Cells</t>
  </si>
  <si>
    <t>Gayle Technologies</t>
  </si>
  <si>
    <t>?q=slick-sheet-project/laser-guided-ultrasonic-battery-monitoring</t>
  </si>
  <si>
    <t>Laser-Guided, Ultrasonic Battery Monitoring</t>
  </si>
  <si>
    <t>?q=slick-sheet-project/scalable-thick-film-magnetics</t>
  </si>
  <si>
    <t>Scalable Thick-Film Magnetics</t>
  </si>
  <si>
    <t>?q=slick-sheet-project/chilled-natural-gas-home-refueling</t>
  </si>
  <si>
    <t>Chilled Natural Gas for At-Home Refueling</t>
  </si>
  <si>
    <t>?q=slick-sheet-project/fabric-based-wind-turbine-blades</t>
  </si>
  <si>
    <t>Fabric-Based Wind Turbine Blades</t>
  </si>
  <si>
    <t>Illinois Institute of Technology (IIT)</t>
  </si>
  <si>
    <t>?q=slick-sheet-project/nanoelectrofuel-flow-battery-electric-vehicles</t>
  </si>
  <si>
    <t>Nanoelectrofuel Flow Battery for Electric Vehicles</t>
  </si>
  <si>
    <t>Metalx Group</t>
  </si>
  <si>
    <t>?q=slick-sheet-project/advanced-electrowinning-titanium-0</t>
  </si>
  <si>
    <t>?q=slick-sheet-project/low-energy-magnesium-recycling</t>
  </si>
  <si>
    <t>Low-Energy Magnesium Recycling</t>
  </si>
  <si>
    <t>Inorganic Specialists</t>
  </si>
  <si>
    <t>?q=slick-sheet-project/long-range-li-ion-batteries-electric-vehicles</t>
  </si>
  <si>
    <t>Long-Range Li-Ion Batteries for Electric Vehicles</t>
  </si>
  <si>
    <t>?q=slick-sheet-project/optimized-breeding-microalgae-biofuels</t>
  </si>
  <si>
    <t>Optimized Breeding of Microalgae for Biofuels</t>
  </si>
  <si>
    <t>?q=slick-sheet-project/low-cost-robust-battery</t>
  </si>
  <si>
    <t>Kohana Technologies</t>
  </si>
  <si>
    <t>?q=slick-sheet-project/dynamically-adjustable-wind-turbine-blades</t>
  </si>
  <si>
    <t>Dynamically Adjustable Wind Turbine Blades</t>
  </si>
  <si>
    <t>Kyma Technologies</t>
  </si>
  <si>
    <t>?q=slick-sheet-project/gan-substrate-technology</t>
  </si>
  <si>
    <t>GaN Substrate Technology</t>
  </si>
  <si>
    <t>Material Methods</t>
  </si>
  <si>
    <t>?q=slick-sheet-project/sound-wave-refrigerants</t>
  </si>
  <si>
    <t>Sound Wave Refrigerants</t>
  </si>
  <si>
    <t>?q=slick-sheet-project/electrogenerative-cells-flexible-cogeneration-power-and-liquid-fuel</t>
  </si>
  <si>
    <t>Electrogenerative Cells for Flexible Cogeneration of Power and Liquid Fuel</t>
  </si>
  <si>
    <t>?q=slick-sheet-project/high-efficiency-solar-cells</t>
  </si>
  <si>
    <t>High-Efficiency Solar Cells</t>
  </si>
  <si>
    <t>?q=slick-sheet-project/dual-junction-photovoltaic-topping-device-high-temp-operation</t>
  </si>
  <si>
    <t>Dual-Junction Photovoltaic Topping Device for High-Temp Operation</t>
  </si>
  <si>
    <t>Missouri University of Science &amp;amp; Technology (Missouri S&amp;amp;T)</t>
  </si>
  <si>
    <t>?q=slick-sheet-project/lithium-air-battery</t>
  </si>
  <si>
    <t>Lithium-Air Battery</t>
  </si>
  <si>
    <t xml:space="preserve">Mohawk Innovative Technology, Inc. (MiTi) </t>
  </si>
  <si>
    <t>?q=slick-sheet-project/high-speed-microturbine-air-foil-bearings-residential-chp</t>
  </si>
  <si>
    <t>High-Speed Microturbine with Air Foil Bearings for Residential CHP</t>
  </si>
  <si>
    <t>Molecule Works</t>
  </si>
  <si>
    <t>?q=slick-sheet-project/electrochemical-membrane-reactor-ammonia</t>
  </si>
  <si>
    <t>Electrochemical Membrane Reactor for Ammoni</t>
  </si>
  <si>
    <t>Nalco</t>
  </si>
  <si>
    <t>?q=slick-sheet-project/using-enzymes-capture-co2-smokestacks</t>
  </si>
  <si>
    <t>Using Enzymes to Capture CO2 in Smokestacks</t>
  </si>
  <si>
    <t>NanOasis Technologies</t>
  </si>
  <si>
    <t>?q=slick-sheet-project/use-carbon-nanotubes-efficient-reverse-osmosis</t>
  </si>
  <si>
    <t>Use of Carbon Nanotubes for Efficient Reverse Osmosis</t>
  </si>
  <si>
    <t>NanoConversion Technologies</t>
  </si>
  <si>
    <t>?q=slick-sheet-project/high-efficiency-thermoelectric-chp</t>
  </si>
  <si>
    <t>High-Efficiency Thermoelectric CHP</t>
  </si>
  <si>
    <t>Northrop Grumman Aerospace Systems</t>
  </si>
  <si>
    <t>?q=slick-sheet-project/thermo-acoustic-hybrid-solar-energy-system</t>
  </si>
  <si>
    <t>Thermo-Acoustic Hybrid Solar Energy System</t>
  </si>
  <si>
    <t>?q=slick-sheet-project/multilayer-insulating-film</t>
  </si>
  <si>
    <t>Multilayer Insulating Film</t>
  </si>
  <si>
    <t>Opus 12</t>
  </si>
  <si>
    <t>?q=slick-sheet-project/carbon-dioxide-conversion-ethanol</t>
  </si>
  <si>
    <t>Carbon Dioxide Conversion to Ethanol</t>
  </si>
  <si>
    <t>?q=slick-sheet-project/extracting-magnesium-seawater</t>
  </si>
  <si>
    <t>Extracting Magnesium from Seawater</t>
  </si>
  <si>
    <t>?q=slick-sheet-project/reformer-less-fuel-cell</t>
  </si>
  <si>
    <t>Reformer-less Fuel Cell</t>
  </si>
  <si>
    <t>?q=slick-sheet-project/solar-conversion-co2-and-water-vapor-hydrocarbon-fuels</t>
  </si>
  <si>
    <t>Solar Conversion of CO2 and Water Vapor to Hydrocarbon Fuels</t>
  </si>
  <si>
    <t>Planar Energy Devices</t>
  </si>
  <si>
    <t>?q=slick-sheet-project/solid-state-lithium-batteries</t>
  </si>
  <si>
    <t>Solid State Lithium Batteries</t>
  </si>
  <si>
    <t>ReVolt Technology</t>
  </si>
  <si>
    <t>?q=slick-sheet-project/rechargeable-zinc-air-batteries</t>
  </si>
  <si>
    <t>Rechargeable Zinc-Air Batteries</t>
  </si>
  <si>
    <t>Rutgers University SiCLAB</t>
  </si>
  <si>
    <t>?q=slick-sheet-project/new-switches-utility-scale-inverters</t>
  </si>
  <si>
    <t>New Switches for Utility Scale Inverters</t>
  </si>
  <si>
    <t>Sencera Energy</t>
  </si>
  <si>
    <t>?q=slick-sheet-project/hybrid-engine-generator-residential-chp</t>
  </si>
  <si>
    <t>Hybrid Engine Generator for Residential CHP</t>
  </si>
  <si>
    <t>SiEnergy Systems</t>
  </si>
  <si>
    <t>?q=slick-sheet-project/hybrid-fuel-cell-battery-system</t>
  </si>
  <si>
    <t>Hybrid Fuel Cell-Battery System</t>
  </si>
  <si>
    <t>Silicon Power</t>
  </si>
  <si>
    <t>?q=slick-sheet-project/optical-switches-high-power-systems</t>
  </si>
  <si>
    <t>Optical Switches for High-Power Systems</t>
  </si>
  <si>
    <t xml:space="preserve">Stanford University </t>
  </si>
  <si>
    <t>?q=slick-sheet-project/photonic-structure-textiles</t>
  </si>
  <si>
    <t>Photonic Structure Textiles</t>
  </si>
  <si>
    <t>Storagenergy Technologies</t>
  </si>
  <si>
    <t>?q=slick-sheet-project/solid-state-alkaline-electrolyzer-ammonia-synthesis</t>
  </si>
  <si>
    <t>Solid-State Alkaline Electrolyzer Ammonia Synthesis</t>
  </si>
  <si>
    <t>TDA Research</t>
  </si>
  <si>
    <t>?q=slick-sheet-project/water-recovery-cooling-0</t>
  </si>
  <si>
    <t>Tibbar Technologies</t>
  </si>
  <si>
    <t>?q=slick-sheet-project/plasma-based-electrical-transformers</t>
  </si>
  <si>
    <t>Plasma-Based Electrical Transformers</t>
  </si>
  <si>
    <t>Titanium Metals Corporation (TIMET)</t>
  </si>
  <si>
    <t>?q=slick-sheet-project/electrochemical-cell-advanced-titanium-production</t>
  </si>
  <si>
    <t>Electrochemical Cell for Advanced Titanium Production</t>
  </si>
  <si>
    <t>?q=slick-sheet-project/using-synthetic-enzymes-carbon-capture</t>
  </si>
  <si>
    <t>Using Synthetic Enzymes for Carbon Capture</t>
  </si>
  <si>
    <t>?q=slick-sheet-project/water-based-refrigerants</t>
  </si>
  <si>
    <t>Water-Based Refrigerants</t>
  </si>
  <si>
    <t>University of California, Santa Cruz (UC Santa Cruz)</t>
  </si>
  <si>
    <t>?q=slick-sheet-project/efficient-collection-concentrated-solar</t>
  </si>
  <si>
    <t>Efficient Collection of Concentrated Solar</t>
  </si>
  <si>
    <t>?q=slick-sheet-project/small-scale-reactors-natural-gas-conversion</t>
  </si>
  <si>
    <t>Small-Scale Reactors for Natural Gas Conversion</t>
  </si>
  <si>
    <t>University of Kentucky</t>
  </si>
  <si>
    <t>?q=slick-sheet-project/hybrid-solvent-membrane-co2-capture</t>
  </si>
  <si>
    <t>Hybrid Solvent-Membrane CO2 Capture</t>
  </si>
  <si>
    <t>?q=slick-sheet-project/advanced-absorption-cooling</t>
  </si>
  <si>
    <t>Advanced Absorption Cooling</t>
  </si>
  <si>
    <t>?q=slick-sheet-project/turning-sunlight-co2-and-water-fuel</t>
  </si>
  <si>
    <t>Turning Sunlight, CO2, and Water into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</si>
</sst>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47"/>
  <sheetViews>
    <sheetView tabSelected="1" topLeftCell="A385" workbookViewId="0">
      <selection activeCell="C638" sqref="C638"/>
    </sheetView>
  </sheetViews>
  <sheetFormatPr baseColWidth="10" defaultRowHeight="16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hidden="1">
      <c r="A2">
        <v>0</v>
      </c>
      <c r="B2">
        <v>0</v>
      </c>
      <c r="C2" t="s">
        <v>12</v>
      </c>
      <c r="D2" s="2">
        <v>43832</v>
      </c>
      <c r="E2" t="s">
        <v>13</v>
      </c>
      <c r="F2" t="s">
        <v>14</v>
      </c>
      <c r="G2" t="s">
        <v>15</v>
      </c>
      <c r="H2" s="2">
        <v>42738</v>
      </c>
      <c r="I2" t="s">
        <v>16</v>
      </c>
      <c r="J2" t="s">
        <v>17</v>
      </c>
      <c r="K2" t="s">
        <v>18</v>
      </c>
      <c r="L2" t="s">
        <v>19</v>
      </c>
      <c r="M2">
        <v>3484674</v>
      </c>
      <c r="N2">
        <f>IF(F2="ALUMNI",IF(K2="Distributed Generation",1,0),0)</f>
        <v>0</v>
      </c>
      <c r="O2">
        <f>IF(F2="Cancelled", IF(K2="Distributed Generation", 1,0),0)</f>
        <v>0</v>
      </c>
    </row>
    <row r="3" spans="1:15" hidden="1">
      <c r="A3">
        <v>1</v>
      </c>
      <c r="B3">
        <v>1</v>
      </c>
      <c r="C3" t="s">
        <v>20</v>
      </c>
      <c r="D3" s="2">
        <v>43831</v>
      </c>
      <c r="E3" t="s">
        <v>13</v>
      </c>
      <c r="F3" t="s">
        <v>14</v>
      </c>
      <c r="G3" t="s">
        <v>21</v>
      </c>
      <c r="H3" s="2">
        <v>42737</v>
      </c>
      <c r="I3" t="s">
        <v>22</v>
      </c>
      <c r="J3" t="s">
        <v>23</v>
      </c>
      <c r="K3" t="s">
        <v>18</v>
      </c>
      <c r="L3" t="s">
        <v>19</v>
      </c>
      <c r="M3">
        <v>2300000</v>
      </c>
      <c r="N3">
        <f t="shared" ref="N3:N66" si="0">IF(F3="ALUMNI",IF(K3="Distributed Generation",1,0),0)</f>
        <v>0</v>
      </c>
      <c r="O3">
        <f t="shared" ref="O3:O66" si="1">IF(F3="Cancelled", IF(K3="Distributed Generation", 1,0),0)</f>
        <v>0</v>
      </c>
    </row>
    <row r="4" spans="1:15" hidden="1">
      <c r="A4">
        <v>2</v>
      </c>
      <c r="B4">
        <v>2</v>
      </c>
      <c r="C4" t="s">
        <v>24</v>
      </c>
      <c r="D4" s="2">
        <v>43659</v>
      </c>
      <c r="E4" t="s">
        <v>25</v>
      </c>
      <c r="F4" t="s">
        <v>14</v>
      </c>
      <c r="G4" t="s">
        <v>26</v>
      </c>
      <c r="H4" s="2">
        <v>42461</v>
      </c>
      <c r="I4" t="s">
        <v>27</v>
      </c>
      <c r="J4" t="s">
        <v>28</v>
      </c>
      <c r="K4" t="s">
        <v>29</v>
      </c>
      <c r="L4" t="s">
        <v>30</v>
      </c>
      <c r="M4">
        <v>9009265</v>
      </c>
      <c r="N4">
        <f t="shared" si="0"/>
        <v>0</v>
      </c>
      <c r="O4">
        <f t="shared" si="1"/>
        <v>0</v>
      </c>
    </row>
    <row r="5" spans="1:15" hidden="1">
      <c r="A5">
        <v>3</v>
      </c>
      <c r="B5">
        <v>3</v>
      </c>
      <c r="C5" t="s">
        <v>31</v>
      </c>
      <c r="D5" s="2">
        <v>43715</v>
      </c>
      <c r="E5" t="s">
        <v>32</v>
      </c>
      <c r="F5" t="s">
        <v>14</v>
      </c>
      <c r="G5" t="s">
        <v>33</v>
      </c>
      <c r="H5" s="2">
        <v>41390</v>
      </c>
      <c r="I5" t="s">
        <v>16</v>
      </c>
      <c r="J5" t="s">
        <v>34</v>
      </c>
      <c r="K5" t="s">
        <v>35</v>
      </c>
      <c r="L5" t="s">
        <v>30</v>
      </c>
      <c r="M5">
        <v>5701998</v>
      </c>
      <c r="N5">
        <f t="shared" si="0"/>
        <v>0</v>
      </c>
      <c r="O5">
        <f t="shared" si="1"/>
        <v>0</v>
      </c>
    </row>
    <row r="6" spans="1:15">
      <c r="A6">
        <v>4</v>
      </c>
      <c r="B6">
        <v>4</v>
      </c>
      <c r="C6" t="s">
        <v>36</v>
      </c>
      <c r="D6" s="2">
        <v>43720</v>
      </c>
      <c r="E6" t="s">
        <v>37</v>
      </c>
      <c r="F6" t="s">
        <v>14</v>
      </c>
      <c r="G6" t="s">
        <v>38</v>
      </c>
      <c r="H6" s="2">
        <v>42991</v>
      </c>
      <c r="I6" t="s">
        <v>39</v>
      </c>
      <c r="J6" t="s">
        <v>40</v>
      </c>
      <c r="K6" t="s">
        <v>41</v>
      </c>
      <c r="L6" t="s">
        <v>30</v>
      </c>
      <c r="M6">
        <v>1022920</v>
      </c>
      <c r="N6">
        <f t="shared" si="0"/>
        <v>0</v>
      </c>
      <c r="O6">
        <f t="shared" si="1"/>
        <v>0</v>
      </c>
    </row>
    <row r="7" spans="1:15" hidden="1">
      <c r="A7">
        <v>5</v>
      </c>
      <c r="B7">
        <v>5</v>
      </c>
      <c r="C7" t="s">
        <v>42</v>
      </c>
      <c r="D7" s="2">
        <v>43768</v>
      </c>
      <c r="E7" t="s">
        <v>43</v>
      </c>
      <c r="F7" t="s">
        <v>14</v>
      </c>
      <c r="G7" t="s">
        <v>44</v>
      </c>
      <c r="H7" s="2">
        <v>42491</v>
      </c>
      <c r="I7" t="s">
        <v>45</v>
      </c>
      <c r="J7" t="s">
        <v>46</v>
      </c>
      <c r="K7" t="s">
        <v>47</v>
      </c>
      <c r="L7" t="s">
        <v>30</v>
      </c>
      <c r="M7">
        <v>3225000</v>
      </c>
      <c r="N7">
        <f t="shared" si="0"/>
        <v>0</v>
      </c>
      <c r="O7">
        <f t="shared" si="1"/>
        <v>0</v>
      </c>
    </row>
    <row r="8" spans="1:15" hidden="1">
      <c r="A8">
        <v>6</v>
      </c>
      <c r="B8">
        <v>6</v>
      </c>
      <c r="C8" t="s">
        <v>48</v>
      </c>
      <c r="D8" s="2">
        <v>43769</v>
      </c>
      <c r="E8" t="s">
        <v>49</v>
      </c>
      <c r="F8" t="s">
        <v>14</v>
      </c>
      <c r="G8" t="s">
        <v>50</v>
      </c>
      <c r="H8" s="2">
        <v>41779</v>
      </c>
      <c r="I8" t="s">
        <v>16</v>
      </c>
      <c r="J8" t="s">
        <v>51</v>
      </c>
      <c r="K8" t="s">
        <v>52</v>
      </c>
      <c r="L8" t="s">
        <v>30</v>
      </c>
      <c r="M8">
        <v>4137756</v>
      </c>
      <c r="N8">
        <f>IF(F8="Alumni",1,IF(F8="cancelled",1,0))*IF(K8="Building Efficiency",1,0)</f>
        <v>0</v>
      </c>
    </row>
    <row r="9" spans="1:15" hidden="1">
      <c r="A9">
        <v>7</v>
      </c>
      <c r="B9">
        <v>7</v>
      </c>
      <c r="C9" t="s">
        <v>48</v>
      </c>
      <c r="D9" s="2">
        <v>43769</v>
      </c>
      <c r="E9" t="s">
        <v>43</v>
      </c>
      <c r="F9" t="s">
        <v>14</v>
      </c>
      <c r="G9" t="s">
        <v>53</v>
      </c>
      <c r="H9" s="2">
        <v>42338</v>
      </c>
      <c r="I9" t="s">
        <v>16</v>
      </c>
      <c r="J9" t="s">
        <v>54</v>
      </c>
      <c r="K9" t="s">
        <v>47</v>
      </c>
      <c r="L9" t="s">
        <v>30</v>
      </c>
      <c r="M9">
        <v>4008019</v>
      </c>
      <c r="N9">
        <f t="shared" si="0"/>
        <v>0</v>
      </c>
      <c r="O9">
        <f t="shared" si="1"/>
        <v>0</v>
      </c>
    </row>
    <row r="10" spans="1:15" hidden="1">
      <c r="A10">
        <v>8</v>
      </c>
      <c r="B10">
        <v>8</v>
      </c>
      <c r="C10" t="s">
        <v>55</v>
      </c>
      <c r="D10" s="2">
        <v>44561</v>
      </c>
      <c r="E10" t="s">
        <v>56</v>
      </c>
      <c r="F10" t="s">
        <v>14</v>
      </c>
      <c r="G10" t="s">
        <v>57</v>
      </c>
      <c r="H10" s="2">
        <v>43466</v>
      </c>
      <c r="I10" t="s">
        <v>27</v>
      </c>
      <c r="J10" t="s">
        <v>58</v>
      </c>
      <c r="K10" s="1"/>
      <c r="L10" t="s">
        <v>30</v>
      </c>
      <c r="M10">
        <v>2124639</v>
      </c>
      <c r="N10">
        <f t="shared" si="0"/>
        <v>0</v>
      </c>
      <c r="O10">
        <f t="shared" si="1"/>
        <v>0</v>
      </c>
    </row>
    <row r="11" spans="1:15" hidden="1">
      <c r="A11">
        <v>9</v>
      </c>
      <c r="B11">
        <v>9</v>
      </c>
      <c r="C11" t="s">
        <v>59</v>
      </c>
      <c r="D11" s="2">
        <v>43811</v>
      </c>
      <c r="E11" t="s">
        <v>60</v>
      </c>
      <c r="F11" t="s">
        <v>14</v>
      </c>
      <c r="G11" t="s">
        <v>61</v>
      </c>
      <c r="H11" s="2">
        <v>42717</v>
      </c>
      <c r="I11" t="s">
        <v>62</v>
      </c>
      <c r="J11" t="s">
        <v>63</v>
      </c>
      <c r="K11" t="s">
        <v>52</v>
      </c>
      <c r="L11" t="s">
        <v>30</v>
      </c>
      <c r="M11">
        <v>2197800</v>
      </c>
      <c r="N11">
        <f>IF(F11="Alumni",1,IF(F11="cancelled",1,0))*IF(K11="Building Efficiency",1,0)</f>
        <v>0</v>
      </c>
    </row>
    <row r="12" spans="1:15">
      <c r="A12">
        <v>10</v>
      </c>
      <c r="B12">
        <v>10</v>
      </c>
      <c r="C12" t="s">
        <v>59</v>
      </c>
      <c r="D12" s="2">
        <v>43725</v>
      </c>
      <c r="E12" t="s">
        <v>37</v>
      </c>
      <c r="F12" t="s">
        <v>14</v>
      </c>
      <c r="G12" t="s">
        <v>64</v>
      </c>
      <c r="H12" s="2">
        <v>42996</v>
      </c>
      <c r="I12" t="s">
        <v>62</v>
      </c>
      <c r="J12" t="s">
        <v>65</v>
      </c>
      <c r="K12" t="s">
        <v>41</v>
      </c>
      <c r="L12" t="s">
        <v>30</v>
      </c>
      <c r="M12">
        <v>1849989</v>
      </c>
      <c r="N12">
        <f t="shared" si="0"/>
        <v>0</v>
      </c>
      <c r="O12">
        <f t="shared" si="1"/>
        <v>0</v>
      </c>
    </row>
    <row r="13" spans="1:15">
      <c r="A13">
        <v>11</v>
      </c>
      <c r="B13">
        <v>11</v>
      </c>
      <c r="C13" t="s">
        <v>59</v>
      </c>
      <c r="D13" s="2">
        <v>43661</v>
      </c>
      <c r="E13" t="s">
        <v>66</v>
      </c>
      <c r="F13" t="s">
        <v>14</v>
      </c>
      <c r="G13" t="s">
        <v>67</v>
      </c>
      <c r="H13" s="2">
        <v>41690</v>
      </c>
      <c r="I13" t="s">
        <v>62</v>
      </c>
      <c r="J13" t="s">
        <v>68</v>
      </c>
      <c r="K13" t="s">
        <v>41</v>
      </c>
      <c r="L13" t="s">
        <v>30</v>
      </c>
      <c r="M13">
        <v>2303865</v>
      </c>
      <c r="N13">
        <f t="shared" si="0"/>
        <v>0</v>
      </c>
      <c r="O13">
        <f t="shared" si="1"/>
        <v>0</v>
      </c>
    </row>
    <row r="14" spans="1:15" hidden="1">
      <c r="A14">
        <v>12</v>
      </c>
      <c r="B14">
        <v>12</v>
      </c>
      <c r="C14" t="s">
        <v>59</v>
      </c>
      <c r="D14" s="2">
        <v>43656</v>
      </c>
      <c r="E14" t="s">
        <v>69</v>
      </c>
      <c r="F14" t="s">
        <v>14</v>
      </c>
      <c r="G14" t="s">
        <v>70</v>
      </c>
      <c r="H14" s="2">
        <v>42562</v>
      </c>
      <c r="I14" t="s">
        <v>62</v>
      </c>
      <c r="J14" t="s">
        <v>71</v>
      </c>
      <c r="K14" t="s">
        <v>72</v>
      </c>
      <c r="L14" t="s">
        <v>30</v>
      </c>
      <c r="M14">
        <v>3000000</v>
      </c>
      <c r="N14">
        <f t="shared" si="0"/>
        <v>0</v>
      </c>
      <c r="O14">
        <f t="shared" si="1"/>
        <v>0</v>
      </c>
    </row>
    <row r="15" spans="1:15" hidden="1">
      <c r="A15">
        <v>13</v>
      </c>
      <c r="B15">
        <v>13</v>
      </c>
      <c r="C15" t="s">
        <v>73</v>
      </c>
      <c r="D15" s="2">
        <v>43786</v>
      </c>
      <c r="E15" t="s">
        <v>60</v>
      </c>
      <c r="F15" t="s">
        <v>14</v>
      </c>
      <c r="G15" t="s">
        <v>74</v>
      </c>
      <c r="H15" s="2">
        <v>42692</v>
      </c>
      <c r="I15" t="s">
        <v>16</v>
      </c>
      <c r="J15" t="s">
        <v>75</v>
      </c>
      <c r="K15" t="s">
        <v>52</v>
      </c>
      <c r="L15" t="s">
        <v>30</v>
      </c>
      <c r="M15">
        <v>2751377</v>
      </c>
      <c r="N15">
        <f>IF(F15="Alumni",1,IF(F15="cancelled",1,0))*IF(K15="Building Efficiency",1,0)</f>
        <v>0</v>
      </c>
    </row>
    <row r="16" spans="1:15">
      <c r="A16">
        <v>14</v>
      </c>
      <c r="B16">
        <v>14</v>
      </c>
      <c r="C16" t="s">
        <v>76</v>
      </c>
      <c r="D16" s="2">
        <v>43680</v>
      </c>
      <c r="E16" t="s">
        <v>77</v>
      </c>
      <c r="F16" t="s">
        <v>14</v>
      </c>
      <c r="G16" t="s">
        <v>78</v>
      </c>
      <c r="H16" s="2">
        <v>42951</v>
      </c>
      <c r="I16" t="s">
        <v>27</v>
      </c>
      <c r="J16" t="s">
        <v>79</v>
      </c>
      <c r="K16" t="s">
        <v>41</v>
      </c>
      <c r="L16" t="s">
        <v>30</v>
      </c>
      <c r="M16">
        <v>1999999</v>
      </c>
      <c r="N16">
        <f t="shared" si="0"/>
        <v>0</v>
      </c>
      <c r="O16">
        <f t="shared" si="1"/>
        <v>0</v>
      </c>
    </row>
    <row r="17" spans="1:15" hidden="1">
      <c r="A17">
        <v>15</v>
      </c>
      <c r="B17">
        <v>15</v>
      </c>
      <c r="C17" t="s">
        <v>80</v>
      </c>
      <c r="D17" s="2">
        <v>43990</v>
      </c>
      <c r="E17" t="s">
        <v>81</v>
      </c>
      <c r="F17" t="s">
        <v>14</v>
      </c>
      <c r="G17" t="s">
        <v>82</v>
      </c>
      <c r="H17" s="2">
        <v>42895</v>
      </c>
      <c r="I17" t="s">
        <v>83</v>
      </c>
      <c r="J17" t="s">
        <v>84</v>
      </c>
      <c r="K17" t="s">
        <v>35</v>
      </c>
      <c r="L17" t="s">
        <v>30</v>
      </c>
      <c r="M17">
        <v>1524606</v>
      </c>
      <c r="N17">
        <f t="shared" si="0"/>
        <v>0</v>
      </c>
      <c r="O17">
        <f t="shared" si="1"/>
        <v>0</v>
      </c>
    </row>
    <row r="18" spans="1:15" hidden="1">
      <c r="A18">
        <v>16</v>
      </c>
      <c r="B18">
        <v>16</v>
      </c>
      <c r="C18" t="s">
        <v>85</v>
      </c>
      <c r="D18" s="2">
        <v>44316</v>
      </c>
      <c r="E18" t="s">
        <v>86</v>
      </c>
      <c r="F18" t="s">
        <v>14</v>
      </c>
      <c r="G18" t="s">
        <v>87</v>
      </c>
      <c r="H18" s="2">
        <v>43221</v>
      </c>
      <c r="I18" t="s">
        <v>16</v>
      </c>
      <c r="J18" t="s">
        <v>88</v>
      </c>
      <c r="K18" t="s">
        <v>52</v>
      </c>
      <c r="L18" t="s">
        <v>30</v>
      </c>
      <c r="M18">
        <v>998728</v>
      </c>
      <c r="N18">
        <f>IF(F18="Alumni",1,IF(F18="cancelled",1,0))*IF(K18="Building Efficiency",1,0)</f>
        <v>0</v>
      </c>
    </row>
    <row r="19" spans="1:15" hidden="1">
      <c r="A19">
        <v>17</v>
      </c>
      <c r="B19">
        <v>17</v>
      </c>
      <c r="C19" t="s">
        <v>89</v>
      </c>
      <c r="D19" s="2">
        <v>44435</v>
      </c>
      <c r="E19" t="s">
        <v>56</v>
      </c>
      <c r="F19" t="s">
        <v>14</v>
      </c>
      <c r="G19" t="s">
        <v>90</v>
      </c>
      <c r="H19" s="2">
        <v>43493</v>
      </c>
      <c r="I19" t="s">
        <v>91</v>
      </c>
      <c r="J19" t="s">
        <v>92</v>
      </c>
      <c r="K19" s="1"/>
      <c r="L19" t="s">
        <v>30</v>
      </c>
      <c r="M19">
        <v>2226001</v>
      </c>
      <c r="N19">
        <f t="shared" si="0"/>
        <v>0</v>
      </c>
      <c r="O19">
        <f t="shared" si="1"/>
        <v>0</v>
      </c>
    </row>
    <row r="20" spans="1:15" hidden="1">
      <c r="A20">
        <v>18</v>
      </c>
      <c r="B20">
        <v>18</v>
      </c>
      <c r="C20" t="s">
        <v>93</v>
      </c>
      <c r="D20" s="2">
        <v>43660</v>
      </c>
      <c r="E20" t="s">
        <v>94</v>
      </c>
      <c r="F20" t="s">
        <v>14</v>
      </c>
      <c r="G20" t="s">
        <v>95</v>
      </c>
      <c r="H20" s="2">
        <v>42170</v>
      </c>
      <c r="I20" t="s">
        <v>96</v>
      </c>
      <c r="J20" t="s">
        <v>97</v>
      </c>
      <c r="K20" t="s">
        <v>98</v>
      </c>
      <c r="L20" t="s">
        <v>30</v>
      </c>
      <c r="M20">
        <v>2806529</v>
      </c>
      <c r="N20">
        <f t="shared" si="0"/>
        <v>0</v>
      </c>
      <c r="O20">
        <f t="shared" si="1"/>
        <v>0</v>
      </c>
    </row>
    <row r="21" spans="1:15" hidden="1">
      <c r="A21">
        <v>19</v>
      </c>
      <c r="B21">
        <v>19</v>
      </c>
      <c r="C21" t="s">
        <v>99</v>
      </c>
      <c r="D21" s="2">
        <v>44291</v>
      </c>
      <c r="E21" t="s">
        <v>100</v>
      </c>
      <c r="F21" t="s">
        <v>14</v>
      </c>
      <c r="G21" t="s">
        <v>101</v>
      </c>
      <c r="H21" s="2">
        <v>43196</v>
      </c>
      <c r="I21" t="s">
        <v>16</v>
      </c>
      <c r="J21" t="s">
        <v>102</v>
      </c>
      <c r="K21" t="s">
        <v>35</v>
      </c>
      <c r="L21" t="s">
        <v>30</v>
      </c>
      <c r="M21">
        <v>909901</v>
      </c>
      <c r="N21">
        <f t="shared" si="0"/>
        <v>0</v>
      </c>
      <c r="O21">
        <f t="shared" si="1"/>
        <v>0</v>
      </c>
    </row>
    <row r="22" spans="1:15" hidden="1">
      <c r="A22">
        <v>20</v>
      </c>
      <c r="B22">
        <v>20</v>
      </c>
      <c r="C22" t="s">
        <v>103</v>
      </c>
      <c r="D22" s="2">
        <v>43687</v>
      </c>
      <c r="E22" t="s">
        <v>104</v>
      </c>
      <c r="F22" t="s">
        <v>14</v>
      </c>
      <c r="G22" t="s">
        <v>105</v>
      </c>
      <c r="H22" s="2">
        <v>42411</v>
      </c>
      <c r="I22" t="s">
        <v>27</v>
      </c>
      <c r="J22" t="s">
        <v>106</v>
      </c>
      <c r="K22" t="s">
        <v>47</v>
      </c>
      <c r="L22" t="s">
        <v>30</v>
      </c>
      <c r="M22">
        <v>2999594</v>
      </c>
      <c r="N22">
        <f t="shared" si="0"/>
        <v>0</v>
      </c>
      <c r="O22">
        <f t="shared" si="1"/>
        <v>0</v>
      </c>
    </row>
    <row r="23" spans="1:15" hidden="1">
      <c r="A23">
        <v>21</v>
      </c>
      <c r="B23">
        <v>21</v>
      </c>
      <c r="C23" t="s">
        <v>107</v>
      </c>
      <c r="D23" s="2">
        <v>43655</v>
      </c>
      <c r="E23" t="s">
        <v>25</v>
      </c>
      <c r="F23" t="s">
        <v>14</v>
      </c>
      <c r="G23" t="s">
        <v>108</v>
      </c>
      <c r="H23" s="2">
        <v>42500</v>
      </c>
      <c r="I23" t="s">
        <v>109</v>
      </c>
      <c r="J23" t="s">
        <v>110</v>
      </c>
      <c r="K23" t="s">
        <v>52</v>
      </c>
      <c r="L23" t="s">
        <v>30</v>
      </c>
      <c r="M23">
        <v>1433281</v>
      </c>
      <c r="N23">
        <f>IF(F23="Alumni",1,IF(F23="cancelled",1,0))*IF(K23="Building Efficiency",1,0)</f>
        <v>0</v>
      </c>
    </row>
    <row r="24" spans="1:15" hidden="1">
      <c r="A24">
        <v>22</v>
      </c>
      <c r="B24">
        <v>22</v>
      </c>
      <c r="C24" t="s">
        <v>111</v>
      </c>
      <c r="D24" s="2">
        <v>43661</v>
      </c>
      <c r="E24" t="s">
        <v>100</v>
      </c>
      <c r="F24" t="s">
        <v>14</v>
      </c>
      <c r="G24" t="s">
        <v>112</v>
      </c>
      <c r="H24" s="2">
        <v>43221</v>
      </c>
      <c r="I24" t="s">
        <v>27</v>
      </c>
      <c r="J24" t="s">
        <v>113</v>
      </c>
      <c r="K24" t="s">
        <v>35</v>
      </c>
      <c r="L24" t="s">
        <v>30</v>
      </c>
      <c r="M24">
        <v>495022</v>
      </c>
      <c r="N24">
        <f t="shared" si="0"/>
        <v>0</v>
      </c>
      <c r="O24">
        <f t="shared" si="1"/>
        <v>0</v>
      </c>
    </row>
    <row r="25" spans="1:15" hidden="1">
      <c r="A25">
        <v>23</v>
      </c>
      <c r="B25">
        <v>23</v>
      </c>
      <c r="C25" t="s">
        <v>114</v>
      </c>
      <c r="D25" s="2">
        <v>43708</v>
      </c>
      <c r="E25" t="s">
        <v>81</v>
      </c>
      <c r="F25" t="s">
        <v>14</v>
      </c>
      <c r="G25" t="s">
        <v>115</v>
      </c>
      <c r="H25" s="2">
        <v>43054</v>
      </c>
      <c r="I25" t="s">
        <v>116</v>
      </c>
      <c r="J25" t="s">
        <v>117</v>
      </c>
      <c r="K25" t="s">
        <v>35</v>
      </c>
      <c r="L25" t="s">
        <v>30</v>
      </c>
      <c r="M25">
        <v>1099999</v>
      </c>
      <c r="N25">
        <f t="shared" si="0"/>
        <v>0</v>
      </c>
      <c r="O25">
        <f t="shared" si="1"/>
        <v>0</v>
      </c>
    </row>
    <row r="26" spans="1:15" hidden="1">
      <c r="A26">
        <v>24</v>
      </c>
      <c r="B26">
        <v>24</v>
      </c>
      <c r="C26" t="s">
        <v>118</v>
      </c>
      <c r="D26" s="2">
        <v>43613</v>
      </c>
      <c r="E26" t="s">
        <v>119</v>
      </c>
      <c r="F26" t="s">
        <v>14</v>
      </c>
      <c r="G26" t="s">
        <v>120</v>
      </c>
      <c r="H26" s="2">
        <v>42277</v>
      </c>
      <c r="I26" t="s">
        <v>121</v>
      </c>
      <c r="J26" t="s">
        <v>122</v>
      </c>
      <c r="K26" t="s">
        <v>35</v>
      </c>
      <c r="L26" t="s">
        <v>30</v>
      </c>
      <c r="M26">
        <v>6149998</v>
      </c>
      <c r="N26">
        <f t="shared" si="0"/>
        <v>0</v>
      </c>
      <c r="O26">
        <f t="shared" si="1"/>
        <v>0</v>
      </c>
    </row>
    <row r="27" spans="1:15" hidden="1">
      <c r="A27">
        <v>25</v>
      </c>
      <c r="B27">
        <v>25</v>
      </c>
      <c r="C27" t="s">
        <v>123</v>
      </c>
      <c r="D27" s="2">
        <v>44080</v>
      </c>
      <c r="E27" t="s">
        <v>124</v>
      </c>
      <c r="F27" t="s">
        <v>14</v>
      </c>
      <c r="G27" t="s">
        <v>125</v>
      </c>
      <c r="H27" s="2">
        <v>43350</v>
      </c>
      <c r="I27" t="s">
        <v>45</v>
      </c>
      <c r="J27" t="s">
        <v>126</v>
      </c>
      <c r="K27" t="s">
        <v>47</v>
      </c>
      <c r="L27" t="s">
        <v>30</v>
      </c>
      <c r="M27">
        <v>3081864</v>
      </c>
      <c r="N27">
        <f t="shared" si="0"/>
        <v>0</v>
      </c>
      <c r="O27">
        <f t="shared" si="1"/>
        <v>0</v>
      </c>
    </row>
    <row r="28" spans="1:15" hidden="1">
      <c r="A28">
        <v>26</v>
      </c>
      <c r="B28">
        <v>26</v>
      </c>
      <c r="C28" t="s">
        <v>123</v>
      </c>
      <c r="D28" s="2">
        <v>44095</v>
      </c>
      <c r="E28" t="s">
        <v>127</v>
      </c>
      <c r="F28" t="s">
        <v>14</v>
      </c>
      <c r="G28" t="s">
        <v>128</v>
      </c>
      <c r="H28" s="2">
        <v>41913</v>
      </c>
      <c r="I28" t="s">
        <v>45</v>
      </c>
      <c r="J28" t="s">
        <v>129</v>
      </c>
      <c r="K28" t="s">
        <v>47</v>
      </c>
      <c r="L28" t="s">
        <v>18</v>
      </c>
      <c r="M28">
        <v>3997457</v>
      </c>
      <c r="N28">
        <f t="shared" si="0"/>
        <v>0</v>
      </c>
      <c r="O28">
        <f t="shared" si="1"/>
        <v>0</v>
      </c>
    </row>
    <row r="29" spans="1:15" hidden="1">
      <c r="A29">
        <v>27</v>
      </c>
      <c r="B29">
        <v>27</v>
      </c>
      <c r="C29" t="s">
        <v>130</v>
      </c>
      <c r="D29" s="2">
        <v>44124</v>
      </c>
      <c r="E29" t="s">
        <v>131</v>
      </c>
      <c r="F29" t="s">
        <v>14</v>
      </c>
      <c r="G29" t="s">
        <v>132</v>
      </c>
      <c r="H29" s="2">
        <v>42919</v>
      </c>
      <c r="I29" t="s">
        <v>45</v>
      </c>
      <c r="J29" t="s">
        <v>133</v>
      </c>
      <c r="K29" t="s">
        <v>35</v>
      </c>
      <c r="L29" t="s">
        <v>30</v>
      </c>
      <c r="M29">
        <v>6142319</v>
      </c>
      <c r="N29">
        <f t="shared" si="0"/>
        <v>0</v>
      </c>
      <c r="O29">
        <f t="shared" si="1"/>
        <v>0</v>
      </c>
    </row>
    <row r="30" spans="1:15" hidden="1">
      <c r="A30">
        <v>28</v>
      </c>
      <c r="B30">
        <v>28</v>
      </c>
      <c r="C30" t="s">
        <v>130</v>
      </c>
      <c r="D30" s="2">
        <v>43697</v>
      </c>
      <c r="E30" t="s">
        <v>25</v>
      </c>
      <c r="F30" t="s">
        <v>14</v>
      </c>
      <c r="G30" t="s">
        <v>134</v>
      </c>
      <c r="H30" s="2">
        <v>42495</v>
      </c>
      <c r="I30" t="s">
        <v>45</v>
      </c>
      <c r="J30" t="s">
        <v>135</v>
      </c>
      <c r="K30" t="s">
        <v>52</v>
      </c>
      <c r="L30" t="s">
        <v>30</v>
      </c>
      <c r="M30">
        <v>5205217</v>
      </c>
      <c r="N30">
        <f>IF(F30="Alumni",1,IF(F30="cancelled",1,0))*IF(K30="Building Efficiency",1,0)</f>
        <v>0</v>
      </c>
    </row>
    <row r="31" spans="1:15" hidden="1">
      <c r="A31">
        <v>29</v>
      </c>
      <c r="B31">
        <v>29</v>
      </c>
      <c r="C31" t="s">
        <v>130</v>
      </c>
      <c r="D31" s="2">
        <v>43594</v>
      </c>
      <c r="E31" t="s">
        <v>136</v>
      </c>
      <c r="F31" t="s">
        <v>14</v>
      </c>
      <c r="G31" t="s">
        <v>137</v>
      </c>
      <c r="H31" s="2">
        <v>42318</v>
      </c>
      <c r="I31" t="s">
        <v>45</v>
      </c>
      <c r="J31" t="s">
        <v>138</v>
      </c>
      <c r="K31" t="s">
        <v>98</v>
      </c>
      <c r="L31" t="s">
        <v>30</v>
      </c>
      <c r="M31">
        <v>2087586</v>
      </c>
      <c r="N31">
        <f t="shared" si="0"/>
        <v>0</v>
      </c>
      <c r="O31">
        <f t="shared" si="1"/>
        <v>0</v>
      </c>
    </row>
    <row r="32" spans="1:15" hidden="1">
      <c r="A32">
        <v>30</v>
      </c>
      <c r="B32">
        <v>30</v>
      </c>
      <c r="C32" t="s">
        <v>139</v>
      </c>
      <c r="D32" s="2">
        <v>43738</v>
      </c>
      <c r="E32" t="s">
        <v>94</v>
      </c>
      <c r="F32" t="s">
        <v>14</v>
      </c>
      <c r="G32" t="s">
        <v>140</v>
      </c>
      <c r="H32" s="2">
        <v>42644</v>
      </c>
      <c r="I32" t="s">
        <v>45</v>
      </c>
      <c r="J32" t="s">
        <v>141</v>
      </c>
      <c r="K32" t="s">
        <v>98</v>
      </c>
      <c r="L32" t="s">
        <v>30</v>
      </c>
      <c r="M32">
        <v>4441314</v>
      </c>
      <c r="N32">
        <f t="shared" si="0"/>
        <v>0</v>
      </c>
      <c r="O32">
        <f t="shared" si="1"/>
        <v>0</v>
      </c>
    </row>
    <row r="33" spans="1:15">
      <c r="A33">
        <v>31</v>
      </c>
      <c r="B33">
        <v>31</v>
      </c>
      <c r="C33" t="s">
        <v>142</v>
      </c>
      <c r="D33" s="2">
        <v>43677</v>
      </c>
      <c r="E33" t="s">
        <v>66</v>
      </c>
      <c r="F33" t="s">
        <v>14</v>
      </c>
      <c r="G33" t="s">
        <v>143</v>
      </c>
      <c r="H33" s="2">
        <v>41730</v>
      </c>
      <c r="I33" t="s">
        <v>83</v>
      </c>
      <c r="J33" t="s">
        <v>144</v>
      </c>
      <c r="K33" t="s">
        <v>41</v>
      </c>
      <c r="L33" t="s">
        <v>30</v>
      </c>
      <c r="M33">
        <v>3725000</v>
      </c>
      <c r="N33">
        <f t="shared" si="0"/>
        <v>0</v>
      </c>
      <c r="O33">
        <f t="shared" si="1"/>
        <v>0</v>
      </c>
    </row>
    <row r="34" spans="1:15">
      <c r="A34">
        <v>32</v>
      </c>
      <c r="B34">
        <v>32</v>
      </c>
      <c r="C34" t="s">
        <v>142</v>
      </c>
      <c r="D34" s="2">
        <v>43732</v>
      </c>
      <c r="E34" t="s">
        <v>77</v>
      </c>
      <c r="F34" t="s">
        <v>14</v>
      </c>
      <c r="G34" t="s">
        <v>145</v>
      </c>
      <c r="H34" s="2">
        <v>43003</v>
      </c>
      <c r="I34" t="s">
        <v>83</v>
      </c>
      <c r="J34" t="s">
        <v>146</v>
      </c>
      <c r="K34" t="s">
        <v>41</v>
      </c>
      <c r="L34" t="s">
        <v>30</v>
      </c>
      <c r="M34">
        <v>4400000</v>
      </c>
      <c r="N34">
        <f t="shared" si="0"/>
        <v>0</v>
      </c>
      <c r="O34">
        <f t="shared" si="1"/>
        <v>0</v>
      </c>
    </row>
    <row r="35" spans="1:15" hidden="1">
      <c r="A35">
        <v>33</v>
      </c>
      <c r="B35">
        <v>33</v>
      </c>
      <c r="C35" t="s">
        <v>147</v>
      </c>
      <c r="D35" s="2">
        <v>44129</v>
      </c>
      <c r="E35" t="s">
        <v>86</v>
      </c>
      <c r="F35" t="s">
        <v>14</v>
      </c>
      <c r="G35" t="s">
        <v>148</v>
      </c>
      <c r="H35" s="2">
        <v>43216</v>
      </c>
      <c r="I35" t="s">
        <v>83</v>
      </c>
      <c r="J35" t="s">
        <v>149</v>
      </c>
      <c r="K35" t="s">
        <v>52</v>
      </c>
      <c r="L35" t="s">
        <v>30</v>
      </c>
      <c r="M35">
        <v>1500000</v>
      </c>
      <c r="N35">
        <f>IF(F35="Alumni",1,IF(F35="cancelled",1,0))*IF(K35="Building Efficiency",1,0)</f>
        <v>0</v>
      </c>
    </row>
    <row r="36" spans="1:15">
      <c r="A36">
        <v>34</v>
      </c>
      <c r="B36">
        <v>34</v>
      </c>
      <c r="C36" t="s">
        <v>150</v>
      </c>
      <c r="D36" s="2">
        <v>44268</v>
      </c>
      <c r="E36" t="s">
        <v>151</v>
      </c>
      <c r="F36" t="s">
        <v>14</v>
      </c>
      <c r="G36" t="s">
        <v>152</v>
      </c>
      <c r="H36" s="2">
        <v>43173</v>
      </c>
      <c r="I36" t="s">
        <v>153</v>
      </c>
      <c r="J36" t="s">
        <v>154</v>
      </c>
      <c r="K36" t="s">
        <v>41</v>
      </c>
      <c r="L36" t="s">
        <v>30</v>
      </c>
      <c r="M36">
        <v>1910463</v>
      </c>
      <c r="N36">
        <f t="shared" si="0"/>
        <v>0</v>
      </c>
      <c r="O36">
        <f t="shared" si="1"/>
        <v>0</v>
      </c>
    </row>
    <row r="37" spans="1:15" hidden="1">
      <c r="A37">
        <v>35</v>
      </c>
      <c r="B37">
        <v>35</v>
      </c>
      <c r="C37" t="s">
        <v>155</v>
      </c>
      <c r="D37" s="2">
        <v>43768</v>
      </c>
      <c r="E37" t="s">
        <v>156</v>
      </c>
      <c r="F37" t="s">
        <v>14</v>
      </c>
      <c r="G37" t="s">
        <v>157</v>
      </c>
      <c r="H37" s="2">
        <v>42121</v>
      </c>
      <c r="I37" t="s">
        <v>158</v>
      </c>
      <c r="J37" t="s">
        <v>159</v>
      </c>
      <c r="K37" t="s">
        <v>47</v>
      </c>
      <c r="L37" t="s">
        <v>18</v>
      </c>
      <c r="M37">
        <v>3198779</v>
      </c>
      <c r="N37">
        <f t="shared" si="0"/>
        <v>0</v>
      </c>
      <c r="O37">
        <f t="shared" si="1"/>
        <v>0</v>
      </c>
    </row>
    <row r="38" spans="1:15" hidden="1">
      <c r="A38">
        <v>36</v>
      </c>
      <c r="B38">
        <v>36</v>
      </c>
      <c r="C38" t="s">
        <v>155</v>
      </c>
      <c r="D38" s="2">
        <v>43691</v>
      </c>
      <c r="E38" t="s">
        <v>69</v>
      </c>
      <c r="F38" t="s">
        <v>14</v>
      </c>
      <c r="G38" t="s">
        <v>160</v>
      </c>
      <c r="H38" s="2">
        <v>42597</v>
      </c>
      <c r="I38" t="s">
        <v>16</v>
      </c>
      <c r="J38" t="s">
        <v>161</v>
      </c>
      <c r="K38" t="s">
        <v>72</v>
      </c>
      <c r="L38" t="s">
        <v>30</v>
      </c>
      <c r="M38">
        <v>2149963</v>
      </c>
      <c r="N38">
        <f t="shared" si="0"/>
        <v>0</v>
      </c>
      <c r="O38">
        <f t="shared" si="1"/>
        <v>0</v>
      </c>
    </row>
    <row r="39" spans="1:15" hidden="1">
      <c r="A39">
        <v>37</v>
      </c>
      <c r="B39">
        <v>37</v>
      </c>
      <c r="C39" t="s">
        <v>162</v>
      </c>
      <c r="D39" s="2">
        <v>43722</v>
      </c>
      <c r="E39" t="s">
        <v>119</v>
      </c>
      <c r="F39" t="s">
        <v>14</v>
      </c>
      <c r="G39" t="s">
        <v>163</v>
      </c>
      <c r="H39" s="2">
        <v>42262</v>
      </c>
      <c r="I39" t="s">
        <v>164</v>
      </c>
      <c r="J39" t="s">
        <v>165</v>
      </c>
      <c r="K39" t="s">
        <v>35</v>
      </c>
      <c r="L39" t="s">
        <v>30</v>
      </c>
      <c r="M39">
        <v>10321670</v>
      </c>
      <c r="N39">
        <f t="shared" si="0"/>
        <v>0</v>
      </c>
      <c r="O39">
        <f t="shared" si="1"/>
        <v>0</v>
      </c>
    </row>
    <row r="40" spans="1:15" hidden="1">
      <c r="A40">
        <v>38</v>
      </c>
      <c r="B40">
        <v>38</v>
      </c>
      <c r="C40" t="s">
        <v>166</v>
      </c>
      <c r="D40" s="2">
        <v>43987</v>
      </c>
      <c r="E40" t="s">
        <v>86</v>
      </c>
      <c r="F40" t="s">
        <v>14</v>
      </c>
      <c r="G40" t="s">
        <v>167</v>
      </c>
      <c r="H40" s="2">
        <v>43257</v>
      </c>
      <c r="I40" t="s">
        <v>39</v>
      </c>
      <c r="J40" t="s">
        <v>168</v>
      </c>
      <c r="K40" t="s">
        <v>52</v>
      </c>
      <c r="L40" t="s">
        <v>30</v>
      </c>
      <c r="M40">
        <v>404878</v>
      </c>
      <c r="N40">
        <f>IF(F40="Alumni",1,IF(F40="cancelled",1,0))*IF(K40="Building Efficiency",1,0)</f>
        <v>0</v>
      </c>
    </row>
    <row r="41" spans="1:15" hidden="1">
      <c r="A41">
        <v>39</v>
      </c>
      <c r="B41">
        <v>39</v>
      </c>
      <c r="C41" t="s">
        <v>166</v>
      </c>
      <c r="D41" s="2">
        <v>43782</v>
      </c>
      <c r="E41" t="s">
        <v>94</v>
      </c>
      <c r="F41" t="s">
        <v>14</v>
      </c>
      <c r="G41" t="s">
        <v>169</v>
      </c>
      <c r="H41" s="2">
        <v>42138</v>
      </c>
      <c r="I41" t="s">
        <v>39</v>
      </c>
      <c r="J41" t="s">
        <v>170</v>
      </c>
      <c r="K41" t="s">
        <v>98</v>
      </c>
      <c r="L41" t="s">
        <v>30</v>
      </c>
      <c r="M41">
        <v>3373669</v>
      </c>
      <c r="N41">
        <f t="shared" si="0"/>
        <v>0</v>
      </c>
      <c r="O41">
        <f t="shared" si="1"/>
        <v>0</v>
      </c>
    </row>
    <row r="42" spans="1:15">
      <c r="A42">
        <v>40</v>
      </c>
      <c r="B42">
        <v>40</v>
      </c>
      <c r="C42" t="s">
        <v>171</v>
      </c>
      <c r="D42" s="2">
        <v>44226</v>
      </c>
      <c r="E42" t="s">
        <v>151</v>
      </c>
      <c r="F42" t="s">
        <v>14</v>
      </c>
      <c r="G42" t="s">
        <v>172</v>
      </c>
      <c r="H42" s="2">
        <v>43131</v>
      </c>
      <c r="I42" t="s">
        <v>109</v>
      </c>
      <c r="J42" t="s">
        <v>173</v>
      </c>
      <c r="K42" t="s">
        <v>41</v>
      </c>
      <c r="L42" t="s">
        <v>30</v>
      </c>
      <c r="M42">
        <v>1988268</v>
      </c>
      <c r="N42">
        <f t="shared" si="0"/>
        <v>0</v>
      </c>
      <c r="O42">
        <f t="shared" si="1"/>
        <v>0</v>
      </c>
    </row>
    <row r="43" spans="1:15" hidden="1">
      <c r="A43">
        <v>41</v>
      </c>
      <c r="B43">
        <v>41</v>
      </c>
      <c r="C43" t="s">
        <v>174</v>
      </c>
      <c r="D43" s="2">
        <v>44681</v>
      </c>
      <c r="E43" t="s">
        <v>56</v>
      </c>
      <c r="F43" t="s">
        <v>14</v>
      </c>
      <c r="G43" t="s">
        <v>175</v>
      </c>
      <c r="H43" s="2">
        <v>43586</v>
      </c>
      <c r="I43" t="s">
        <v>109</v>
      </c>
      <c r="J43" t="s">
        <v>176</v>
      </c>
      <c r="K43" s="1"/>
      <c r="L43" t="s">
        <v>30</v>
      </c>
      <c r="M43">
        <v>3386948</v>
      </c>
      <c r="N43">
        <f t="shared" si="0"/>
        <v>0</v>
      </c>
      <c r="O43">
        <f t="shared" si="1"/>
        <v>0</v>
      </c>
    </row>
    <row r="44" spans="1:15" hidden="1">
      <c r="A44">
        <v>42</v>
      </c>
      <c r="B44">
        <v>42</v>
      </c>
      <c r="C44" t="s">
        <v>177</v>
      </c>
      <c r="D44" s="2">
        <v>43603</v>
      </c>
      <c r="E44" t="s">
        <v>136</v>
      </c>
      <c r="F44" t="s">
        <v>14</v>
      </c>
      <c r="G44" t="s">
        <v>178</v>
      </c>
      <c r="H44" s="2">
        <v>42235</v>
      </c>
      <c r="I44" t="s">
        <v>27</v>
      </c>
      <c r="J44" t="s">
        <v>179</v>
      </c>
      <c r="K44" t="s">
        <v>98</v>
      </c>
      <c r="L44" t="s">
        <v>30</v>
      </c>
      <c r="M44">
        <v>3000000</v>
      </c>
      <c r="N44">
        <f t="shared" si="0"/>
        <v>0</v>
      </c>
      <c r="O44">
        <f t="shared" si="1"/>
        <v>0</v>
      </c>
    </row>
    <row r="45" spans="1:15">
      <c r="A45">
        <v>43</v>
      </c>
      <c r="B45">
        <v>43</v>
      </c>
      <c r="C45" t="s">
        <v>180</v>
      </c>
      <c r="D45" s="2">
        <v>43888</v>
      </c>
      <c r="E45" t="s">
        <v>151</v>
      </c>
      <c r="F45" t="s">
        <v>14</v>
      </c>
      <c r="G45" t="s">
        <v>181</v>
      </c>
      <c r="H45" s="2">
        <v>43159</v>
      </c>
      <c r="I45" t="s">
        <v>27</v>
      </c>
      <c r="J45" t="s">
        <v>182</v>
      </c>
      <c r="K45" t="s">
        <v>41</v>
      </c>
      <c r="L45" t="s">
        <v>30</v>
      </c>
      <c r="M45">
        <v>985978</v>
      </c>
      <c r="N45">
        <f t="shared" si="0"/>
        <v>0</v>
      </c>
      <c r="O45">
        <f t="shared" si="1"/>
        <v>0</v>
      </c>
    </row>
    <row r="46" spans="1:15" hidden="1">
      <c r="A46">
        <v>44</v>
      </c>
      <c r="B46">
        <v>44</v>
      </c>
      <c r="C46" t="s">
        <v>183</v>
      </c>
      <c r="D46" s="2">
        <v>44211</v>
      </c>
      <c r="E46" t="s">
        <v>86</v>
      </c>
      <c r="F46" t="s">
        <v>14</v>
      </c>
      <c r="G46" t="s">
        <v>184</v>
      </c>
      <c r="H46" s="2">
        <v>43297</v>
      </c>
      <c r="I46" t="s">
        <v>16</v>
      </c>
      <c r="J46" t="s">
        <v>185</v>
      </c>
      <c r="K46" t="s">
        <v>52</v>
      </c>
      <c r="L46" t="s">
        <v>30</v>
      </c>
      <c r="M46">
        <v>1219551</v>
      </c>
      <c r="N46">
        <f>IF(F46="Alumni",1,IF(F46="cancelled",1,0))*IF(K46="Building Efficiency",1,0)</f>
        <v>0</v>
      </c>
    </row>
    <row r="47" spans="1:15" hidden="1">
      <c r="A47">
        <v>45</v>
      </c>
      <c r="B47">
        <v>45</v>
      </c>
      <c r="C47" t="s">
        <v>186</v>
      </c>
      <c r="D47" s="2">
        <v>43661</v>
      </c>
      <c r="E47" t="s">
        <v>100</v>
      </c>
      <c r="F47" t="s">
        <v>14</v>
      </c>
      <c r="G47" t="s">
        <v>187</v>
      </c>
      <c r="H47" s="2">
        <v>43283</v>
      </c>
      <c r="I47" t="s">
        <v>188</v>
      </c>
      <c r="J47" t="s">
        <v>189</v>
      </c>
      <c r="K47" t="s">
        <v>35</v>
      </c>
      <c r="L47" t="s">
        <v>30</v>
      </c>
      <c r="M47">
        <v>496483</v>
      </c>
      <c r="N47">
        <f t="shared" si="0"/>
        <v>0</v>
      </c>
      <c r="O47">
        <f t="shared" si="1"/>
        <v>0</v>
      </c>
    </row>
    <row r="48" spans="1:15" hidden="1">
      <c r="A48">
        <v>46</v>
      </c>
      <c r="B48">
        <v>46</v>
      </c>
      <c r="C48" t="s">
        <v>190</v>
      </c>
      <c r="D48" s="2">
        <v>43699</v>
      </c>
      <c r="E48" t="s">
        <v>191</v>
      </c>
      <c r="F48" t="s">
        <v>14</v>
      </c>
      <c r="G48" t="s">
        <v>192</v>
      </c>
      <c r="H48" s="2">
        <v>42970</v>
      </c>
      <c r="I48" t="s">
        <v>27</v>
      </c>
      <c r="J48" t="s">
        <v>193</v>
      </c>
      <c r="K48" t="s">
        <v>18</v>
      </c>
      <c r="L48" t="s">
        <v>30</v>
      </c>
      <c r="M48">
        <v>1800000</v>
      </c>
      <c r="N48">
        <f t="shared" si="0"/>
        <v>0</v>
      </c>
      <c r="O48">
        <f t="shared" si="1"/>
        <v>0</v>
      </c>
    </row>
    <row r="49" spans="1:15" hidden="1">
      <c r="A49">
        <v>47</v>
      </c>
      <c r="B49">
        <v>47</v>
      </c>
      <c r="C49" t="s">
        <v>194</v>
      </c>
      <c r="D49" s="2">
        <v>44057</v>
      </c>
      <c r="E49" t="s">
        <v>124</v>
      </c>
      <c r="F49" t="s">
        <v>14</v>
      </c>
      <c r="G49" t="s">
        <v>195</v>
      </c>
      <c r="H49" s="2">
        <v>43327</v>
      </c>
      <c r="I49" t="s">
        <v>196</v>
      </c>
      <c r="J49" t="s">
        <v>197</v>
      </c>
      <c r="K49" t="s">
        <v>47</v>
      </c>
      <c r="L49" t="s">
        <v>30</v>
      </c>
      <c r="M49">
        <v>3099612</v>
      </c>
      <c r="N49">
        <f t="shared" si="0"/>
        <v>0</v>
      </c>
      <c r="O49">
        <f t="shared" si="1"/>
        <v>0</v>
      </c>
    </row>
    <row r="50" spans="1:15" hidden="1">
      <c r="A50">
        <v>48</v>
      </c>
      <c r="B50">
        <v>48</v>
      </c>
      <c r="C50" t="s">
        <v>194</v>
      </c>
      <c r="D50" s="2">
        <v>43972</v>
      </c>
      <c r="E50" t="s">
        <v>81</v>
      </c>
      <c r="F50" t="s">
        <v>14</v>
      </c>
      <c r="G50" t="s">
        <v>198</v>
      </c>
      <c r="H50" s="2">
        <v>42877</v>
      </c>
      <c r="I50" t="s">
        <v>196</v>
      </c>
      <c r="J50" t="s">
        <v>199</v>
      </c>
      <c r="K50" t="s">
        <v>35</v>
      </c>
      <c r="L50" t="s">
        <v>30</v>
      </c>
      <c r="M50">
        <v>3100000</v>
      </c>
      <c r="N50">
        <f t="shared" si="0"/>
        <v>0</v>
      </c>
      <c r="O50">
        <f t="shared" si="1"/>
        <v>0</v>
      </c>
    </row>
    <row r="51" spans="1:15" hidden="1">
      <c r="A51">
        <v>49</v>
      </c>
      <c r="B51">
        <v>49</v>
      </c>
      <c r="C51" t="s">
        <v>200</v>
      </c>
      <c r="D51" s="2">
        <v>43982</v>
      </c>
      <c r="E51" t="s">
        <v>81</v>
      </c>
      <c r="F51" t="s">
        <v>14</v>
      </c>
      <c r="G51" t="s">
        <v>201</v>
      </c>
      <c r="H51" s="2">
        <v>42887</v>
      </c>
      <c r="I51" t="s">
        <v>202</v>
      </c>
      <c r="J51" t="s">
        <v>203</v>
      </c>
      <c r="K51" t="s">
        <v>35</v>
      </c>
      <c r="L51" t="s">
        <v>30</v>
      </c>
      <c r="M51">
        <v>2300000</v>
      </c>
      <c r="N51">
        <f t="shared" si="0"/>
        <v>0</v>
      </c>
      <c r="O51">
        <f t="shared" si="1"/>
        <v>0</v>
      </c>
    </row>
    <row r="52" spans="1:15">
      <c r="A52">
        <v>50</v>
      </c>
      <c r="B52">
        <v>50</v>
      </c>
      <c r="C52" t="s">
        <v>204</v>
      </c>
      <c r="D52" s="2">
        <v>43778</v>
      </c>
      <c r="E52" t="s">
        <v>25</v>
      </c>
      <c r="F52" t="s">
        <v>14</v>
      </c>
      <c r="G52" t="s">
        <v>205</v>
      </c>
      <c r="H52" s="2">
        <v>42500</v>
      </c>
      <c r="I52" t="s">
        <v>196</v>
      </c>
      <c r="J52" t="s">
        <v>206</v>
      </c>
      <c r="K52" t="s">
        <v>41</v>
      </c>
      <c r="L52" t="s">
        <v>30</v>
      </c>
      <c r="M52">
        <v>2561429</v>
      </c>
      <c r="N52">
        <f t="shared" si="0"/>
        <v>0</v>
      </c>
      <c r="O52">
        <f t="shared" si="1"/>
        <v>0</v>
      </c>
    </row>
    <row r="53" spans="1:15" hidden="1">
      <c r="A53">
        <v>51</v>
      </c>
      <c r="B53">
        <v>51</v>
      </c>
      <c r="C53" t="s">
        <v>204</v>
      </c>
      <c r="D53" s="2">
        <v>43717</v>
      </c>
      <c r="E53" t="s">
        <v>69</v>
      </c>
      <c r="F53" t="s">
        <v>14</v>
      </c>
      <c r="G53" t="s">
        <v>207</v>
      </c>
      <c r="H53" s="2">
        <v>42531</v>
      </c>
      <c r="I53" t="s">
        <v>196</v>
      </c>
      <c r="J53" t="s">
        <v>208</v>
      </c>
      <c r="K53" t="s">
        <v>72</v>
      </c>
      <c r="L53" t="s">
        <v>30</v>
      </c>
      <c r="M53">
        <v>3903432</v>
      </c>
      <c r="N53">
        <f t="shared" si="0"/>
        <v>0</v>
      </c>
      <c r="O53">
        <f t="shared" si="1"/>
        <v>0</v>
      </c>
    </row>
    <row r="54" spans="1:15" hidden="1">
      <c r="A54">
        <v>52</v>
      </c>
      <c r="B54">
        <v>52</v>
      </c>
      <c r="C54" t="s">
        <v>209</v>
      </c>
      <c r="D54" s="2">
        <v>43919</v>
      </c>
      <c r="E54" t="s">
        <v>210</v>
      </c>
      <c r="F54" t="s">
        <v>14</v>
      </c>
      <c r="G54" t="s">
        <v>211</v>
      </c>
      <c r="H54" s="2">
        <v>42824</v>
      </c>
      <c r="I54" t="s">
        <v>212</v>
      </c>
      <c r="J54" t="s">
        <v>213</v>
      </c>
      <c r="K54" t="s">
        <v>29</v>
      </c>
      <c r="L54" t="s">
        <v>30</v>
      </c>
      <c r="M54">
        <v>4199999</v>
      </c>
      <c r="N54">
        <f t="shared" si="0"/>
        <v>0</v>
      </c>
      <c r="O54">
        <f t="shared" si="1"/>
        <v>0</v>
      </c>
    </row>
    <row r="55" spans="1:15" hidden="1">
      <c r="A55">
        <v>53</v>
      </c>
      <c r="B55">
        <v>53</v>
      </c>
      <c r="C55" t="s">
        <v>214</v>
      </c>
      <c r="D55" s="2">
        <v>43813</v>
      </c>
      <c r="E55" t="s">
        <v>104</v>
      </c>
      <c r="F55" t="s">
        <v>14</v>
      </c>
      <c r="G55" t="s">
        <v>215</v>
      </c>
      <c r="H55" s="2">
        <v>43084</v>
      </c>
      <c r="I55" t="s">
        <v>188</v>
      </c>
      <c r="J55" t="s">
        <v>216</v>
      </c>
      <c r="K55" t="s">
        <v>47</v>
      </c>
      <c r="L55" t="s">
        <v>30</v>
      </c>
      <c r="M55">
        <v>2857607</v>
      </c>
      <c r="N55">
        <f t="shared" si="0"/>
        <v>0</v>
      </c>
      <c r="O55">
        <f t="shared" si="1"/>
        <v>0</v>
      </c>
    </row>
    <row r="56" spans="1:15">
      <c r="A56">
        <v>54</v>
      </c>
      <c r="B56">
        <v>54</v>
      </c>
      <c r="C56" t="s">
        <v>217</v>
      </c>
      <c r="D56" s="2">
        <v>43872</v>
      </c>
      <c r="E56" t="s">
        <v>151</v>
      </c>
      <c r="F56" t="s">
        <v>14</v>
      </c>
      <c r="G56" t="s">
        <v>218</v>
      </c>
      <c r="H56" s="2">
        <v>43143</v>
      </c>
      <c r="I56" t="s">
        <v>219</v>
      </c>
      <c r="J56" t="s">
        <v>220</v>
      </c>
      <c r="K56" t="s">
        <v>41</v>
      </c>
      <c r="L56" t="s">
        <v>30</v>
      </c>
      <c r="M56">
        <v>1519636</v>
      </c>
      <c r="N56">
        <f t="shared" si="0"/>
        <v>0</v>
      </c>
      <c r="O56">
        <f t="shared" si="1"/>
        <v>0</v>
      </c>
    </row>
    <row r="57" spans="1:15" hidden="1">
      <c r="A57">
        <v>55</v>
      </c>
      <c r="B57">
        <v>55</v>
      </c>
      <c r="C57" t="s">
        <v>221</v>
      </c>
      <c r="D57" s="2">
        <v>43830</v>
      </c>
      <c r="E57" t="s">
        <v>81</v>
      </c>
      <c r="F57" t="s">
        <v>14</v>
      </c>
      <c r="G57" t="s">
        <v>222</v>
      </c>
      <c r="H57" s="2">
        <v>42887</v>
      </c>
      <c r="I57" t="s">
        <v>16</v>
      </c>
      <c r="J57" t="s">
        <v>223</v>
      </c>
      <c r="K57" t="s">
        <v>35</v>
      </c>
      <c r="L57" t="s">
        <v>30</v>
      </c>
      <c r="M57">
        <v>1499186</v>
      </c>
      <c r="N57">
        <f t="shared" si="0"/>
        <v>0</v>
      </c>
      <c r="O57">
        <f t="shared" si="1"/>
        <v>0</v>
      </c>
    </row>
    <row r="58" spans="1:15" hidden="1">
      <c r="A58">
        <v>56</v>
      </c>
      <c r="B58">
        <v>56</v>
      </c>
      <c r="C58" t="s">
        <v>224</v>
      </c>
      <c r="D58" s="2">
        <v>43646</v>
      </c>
      <c r="E58" t="s">
        <v>104</v>
      </c>
      <c r="F58" t="s">
        <v>14</v>
      </c>
      <c r="G58" t="s">
        <v>225</v>
      </c>
      <c r="H58" s="2">
        <v>42370</v>
      </c>
      <c r="I58" t="s">
        <v>27</v>
      </c>
      <c r="J58" t="s">
        <v>226</v>
      </c>
      <c r="K58" t="s">
        <v>47</v>
      </c>
      <c r="L58" t="s">
        <v>30</v>
      </c>
      <c r="M58">
        <v>2474999</v>
      </c>
      <c r="N58">
        <f t="shared" si="0"/>
        <v>0</v>
      </c>
      <c r="O58">
        <f t="shared" si="1"/>
        <v>0</v>
      </c>
    </row>
    <row r="59" spans="1:15" hidden="1">
      <c r="A59">
        <v>57</v>
      </c>
      <c r="B59">
        <v>57</v>
      </c>
      <c r="C59" t="s">
        <v>227</v>
      </c>
      <c r="D59" s="2">
        <v>43609</v>
      </c>
      <c r="E59" t="s">
        <v>228</v>
      </c>
      <c r="F59" t="s">
        <v>14</v>
      </c>
      <c r="G59" t="s">
        <v>229</v>
      </c>
      <c r="H59" s="2">
        <v>42515</v>
      </c>
      <c r="I59" t="s">
        <v>27</v>
      </c>
      <c r="J59" t="s">
        <v>230</v>
      </c>
      <c r="K59" t="s">
        <v>72</v>
      </c>
      <c r="L59" t="s">
        <v>30</v>
      </c>
      <c r="M59">
        <v>1680748</v>
      </c>
      <c r="N59">
        <f t="shared" si="0"/>
        <v>0</v>
      </c>
      <c r="O59">
        <f t="shared" si="1"/>
        <v>0</v>
      </c>
    </row>
    <row r="60" spans="1:15" hidden="1">
      <c r="A60">
        <v>58</v>
      </c>
      <c r="B60">
        <v>58</v>
      </c>
      <c r="C60" t="s">
        <v>231</v>
      </c>
      <c r="D60" s="2">
        <v>43677</v>
      </c>
      <c r="E60" t="s">
        <v>232</v>
      </c>
      <c r="F60" t="s">
        <v>14</v>
      </c>
      <c r="G60" t="s">
        <v>233</v>
      </c>
      <c r="H60" s="2">
        <v>43313</v>
      </c>
      <c r="I60" t="s">
        <v>16</v>
      </c>
      <c r="J60" t="s">
        <v>234</v>
      </c>
      <c r="K60" t="s">
        <v>35</v>
      </c>
      <c r="L60" t="s">
        <v>30</v>
      </c>
      <c r="M60">
        <v>499727</v>
      </c>
      <c r="N60">
        <f t="shared" si="0"/>
        <v>0</v>
      </c>
      <c r="O60">
        <f t="shared" si="1"/>
        <v>0</v>
      </c>
    </row>
    <row r="61" spans="1:15" hidden="1">
      <c r="A61">
        <v>59</v>
      </c>
      <c r="B61">
        <v>59</v>
      </c>
      <c r="C61" t="s">
        <v>235</v>
      </c>
      <c r="D61" s="2">
        <v>44286</v>
      </c>
      <c r="E61" t="s">
        <v>236</v>
      </c>
      <c r="F61" t="s">
        <v>14</v>
      </c>
      <c r="G61" t="s">
        <v>237</v>
      </c>
      <c r="H61" s="2">
        <v>43374</v>
      </c>
      <c r="I61" t="s">
        <v>238</v>
      </c>
      <c r="J61" t="s">
        <v>239</v>
      </c>
      <c r="K61" t="s">
        <v>240</v>
      </c>
      <c r="L61" t="s">
        <v>30</v>
      </c>
      <c r="M61">
        <v>2278200</v>
      </c>
      <c r="N61">
        <f t="shared" si="0"/>
        <v>0</v>
      </c>
      <c r="O61">
        <f t="shared" si="1"/>
        <v>0</v>
      </c>
    </row>
    <row r="62" spans="1:15">
      <c r="A62">
        <v>60</v>
      </c>
      <c r="B62">
        <v>60</v>
      </c>
      <c r="C62" t="s">
        <v>241</v>
      </c>
      <c r="D62" s="2">
        <v>43646</v>
      </c>
      <c r="E62" t="s">
        <v>66</v>
      </c>
      <c r="F62" t="s">
        <v>14</v>
      </c>
      <c r="G62" t="s">
        <v>242</v>
      </c>
      <c r="H62" s="2">
        <v>41708</v>
      </c>
      <c r="I62" t="s">
        <v>243</v>
      </c>
      <c r="J62" t="s">
        <v>244</v>
      </c>
      <c r="K62" t="s">
        <v>41</v>
      </c>
      <c r="L62" t="s">
        <v>30</v>
      </c>
      <c r="M62">
        <v>3146043</v>
      </c>
      <c r="N62">
        <f t="shared" si="0"/>
        <v>0</v>
      </c>
      <c r="O62">
        <f t="shared" si="1"/>
        <v>0</v>
      </c>
    </row>
    <row r="63" spans="1:15">
      <c r="A63">
        <v>61</v>
      </c>
      <c r="B63">
        <v>61</v>
      </c>
      <c r="C63" t="s">
        <v>245</v>
      </c>
      <c r="D63" s="2">
        <v>43768</v>
      </c>
      <c r="E63" t="s">
        <v>77</v>
      </c>
      <c r="F63" t="s">
        <v>14</v>
      </c>
      <c r="G63" t="s">
        <v>246</v>
      </c>
      <c r="H63" s="2">
        <v>43039</v>
      </c>
      <c r="I63" t="s">
        <v>83</v>
      </c>
      <c r="J63" t="s">
        <v>247</v>
      </c>
      <c r="K63" t="s">
        <v>41</v>
      </c>
      <c r="L63" t="s">
        <v>30</v>
      </c>
      <c r="M63">
        <v>3382954</v>
      </c>
      <c r="N63">
        <f t="shared" si="0"/>
        <v>0</v>
      </c>
      <c r="O63">
        <f t="shared" si="1"/>
        <v>0</v>
      </c>
    </row>
    <row r="64" spans="1:15">
      <c r="A64">
        <v>62</v>
      </c>
      <c r="B64">
        <v>62</v>
      </c>
      <c r="C64" t="s">
        <v>245</v>
      </c>
      <c r="D64" s="2">
        <v>43738</v>
      </c>
      <c r="E64" t="s">
        <v>77</v>
      </c>
      <c r="F64" t="s">
        <v>14</v>
      </c>
      <c r="G64" t="s">
        <v>248</v>
      </c>
      <c r="H64" s="2">
        <v>43009</v>
      </c>
      <c r="I64" t="s">
        <v>83</v>
      </c>
      <c r="J64" t="s">
        <v>249</v>
      </c>
      <c r="K64" t="s">
        <v>41</v>
      </c>
      <c r="L64" t="s">
        <v>30</v>
      </c>
      <c r="M64">
        <v>2424000</v>
      </c>
      <c r="N64">
        <f t="shared" si="0"/>
        <v>0</v>
      </c>
      <c r="O64">
        <f t="shared" si="1"/>
        <v>0</v>
      </c>
    </row>
    <row r="65" spans="1:15">
      <c r="A65">
        <v>63</v>
      </c>
      <c r="B65">
        <v>63</v>
      </c>
      <c r="C65" t="s">
        <v>250</v>
      </c>
      <c r="D65" s="2">
        <v>44182</v>
      </c>
      <c r="E65" t="s">
        <v>151</v>
      </c>
      <c r="F65" t="s">
        <v>14</v>
      </c>
      <c r="G65" t="s">
        <v>251</v>
      </c>
      <c r="H65" s="2">
        <v>43087</v>
      </c>
      <c r="I65" t="s">
        <v>202</v>
      </c>
      <c r="J65" t="s">
        <v>252</v>
      </c>
      <c r="K65" t="s">
        <v>41</v>
      </c>
      <c r="L65" t="s">
        <v>30</v>
      </c>
      <c r="M65">
        <v>418688</v>
      </c>
      <c r="N65">
        <f t="shared" si="0"/>
        <v>0</v>
      </c>
      <c r="O65">
        <f t="shared" si="1"/>
        <v>0</v>
      </c>
    </row>
    <row r="66" spans="1:15">
      <c r="A66">
        <v>64</v>
      </c>
      <c r="B66">
        <v>64</v>
      </c>
      <c r="C66" t="s">
        <v>253</v>
      </c>
      <c r="D66" s="2">
        <v>43817</v>
      </c>
      <c r="E66" t="s">
        <v>151</v>
      </c>
      <c r="F66" t="s">
        <v>14</v>
      </c>
      <c r="G66" t="s">
        <v>254</v>
      </c>
      <c r="H66" s="2">
        <v>43088</v>
      </c>
      <c r="I66" t="s">
        <v>255</v>
      </c>
      <c r="J66" t="s">
        <v>256</v>
      </c>
      <c r="K66" t="s">
        <v>41</v>
      </c>
      <c r="L66" t="s">
        <v>30</v>
      </c>
      <c r="M66">
        <v>847888</v>
      </c>
      <c r="N66">
        <f t="shared" si="0"/>
        <v>0</v>
      </c>
      <c r="O66">
        <f t="shared" si="1"/>
        <v>0</v>
      </c>
    </row>
    <row r="67" spans="1:15">
      <c r="A67">
        <v>65</v>
      </c>
      <c r="B67">
        <v>65</v>
      </c>
      <c r="C67" t="s">
        <v>257</v>
      </c>
      <c r="D67" s="2">
        <v>44207</v>
      </c>
      <c r="E67" t="s">
        <v>151</v>
      </c>
      <c r="F67" t="s">
        <v>14</v>
      </c>
      <c r="G67" t="s">
        <v>258</v>
      </c>
      <c r="H67" s="2">
        <v>43112</v>
      </c>
      <c r="I67" t="s">
        <v>27</v>
      </c>
      <c r="J67" t="s">
        <v>259</v>
      </c>
      <c r="K67" t="s">
        <v>41</v>
      </c>
      <c r="L67" t="s">
        <v>30</v>
      </c>
      <c r="M67">
        <v>917763</v>
      </c>
      <c r="N67">
        <f t="shared" ref="N67:N130" si="2">IF(F67="ALUMNI",IF(K67="Distributed Generation",1,0),0)</f>
        <v>0</v>
      </c>
      <c r="O67">
        <f t="shared" ref="O67:O130" si="3">IF(F67="Cancelled", IF(K67="Distributed Generation", 1,0),0)</f>
        <v>0</v>
      </c>
    </row>
    <row r="68" spans="1:15" hidden="1">
      <c r="A68">
        <v>66</v>
      </c>
      <c r="B68">
        <v>66</v>
      </c>
      <c r="C68" t="s">
        <v>260</v>
      </c>
      <c r="D68" s="2">
        <v>43661</v>
      </c>
      <c r="E68" t="s">
        <v>13</v>
      </c>
      <c r="F68" t="s">
        <v>14</v>
      </c>
      <c r="G68" t="s">
        <v>261</v>
      </c>
      <c r="H68" s="2">
        <v>42751</v>
      </c>
      <c r="I68" t="s">
        <v>16</v>
      </c>
      <c r="J68" t="s">
        <v>262</v>
      </c>
      <c r="K68" t="s">
        <v>18</v>
      </c>
      <c r="L68" t="s">
        <v>19</v>
      </c>
      <c r="M68">
        <v>3000000</v>
      </c>
      <c r="N68">
        <f t="shared" si="2"/>
        <v>0</v>
      </c>
      <c r="O68">
        <f t="shared" si="3"/>
        <v>0</v>
      </c>
    </row>
    <row r="69" spans="1:15" hidden="1">
      <c r="A69">
        <v>67</v>
      </c>
      <c r="B69">
        <v>67</v>
      </c>
      <c r="C69" t="s">
        <v>263</v>
      </c>
      <c r="D69" s="2">
        <v>44439</v>
      </c>
      <c r="E69" t="s">
        <v>86</v>
      </c>
      <c r="F69" t="s">
        <v>14</v>
      </c>
      <c r="G69" t="s">
        <v>264</v>
      </c>
      <c r="H69" s="2">
        <v>43344</v>
      </c>
      <c r="I69" t="s">
        <v>265</v>
      </c>
      <c r="J69" t="s">
        <v>266</v>
      </c>
      <c r="K69" t="s">
        <v>52</v>
      </c>
      <c r="L69" t="s">
        <v>30</v>
      </c>
      <c r="M69">
        <v>736210</v>
      </c>
      <c r="N69">
        <f>IF(F69="Alumni",1,IF(F69="cancelled",1,0))*IF(K69="Building Efficiency",1,0)</f>
        <v>0</v>
      </c>
    </row>
    <row r="70" spans="1:15" hidden="1">
      <c r="A70">
        <v>68</v>
      </c>
      <c r="B70">
        <v>68</v>
      </c>
      <c r="C70" t="s">
        <v>267</v>
      </c>
      <c r="D70" s="2">
        <v>43661</v>
      </c>
      <c r="E70" t="s">
        <v>131</v>
      </c>
      <c r="F70" t="s">
        <v>14</v>
      </c>
      <c r="G70" t="s">
        <v>268</v>
      </c>
      <c r="H70" s="2">
        <v>42898</v>
      </c>
      <c r="I70" t="s">
        <v>265</v>
      </c>
      <c r="J70" t="s">
        <v>269</v>
      </c>
      <c r="K70" t="s">
        <v>35</v>
      </c>
      <c r="L70" t="s">
        <v>30</v>
      </c>
      <c r="M70">
        <v>1099513</v>
      </c>
      <c r="N70">
        <f t="shared" si="2"/>
        <v>0</v>
      </c>
      <c r="O70">
        <f t="shared" si="3"/>
        <v>0</v>
      </c>
    </row>
    <row r="71" spans="1:15" hidden="1">
      <c r="A71">
        <v>69</v>
      </c>
      <c r="B71">
        <v>69</v>
      </c>
      <c r="C71" t="s">
        <v>267</v>
      </c>
      <c r="D71" s="2">
        <v>43861</v>
      </c>
      <c r="E71" t="s">
        <v>13</v>
      </c>
      <c r="F71" t="s">
        <v>14</v>
      </c>
      <c r="G71" t="s">
        <v>270</v>
      </c>
      <c r="H71" s="2">
        <v>42767</v>
      </c>
      <c r="I71" t="s">
        <v>265</v>
      </c>
      <c r="J71" t="s">
        <v>271</v>
      </c>
      <c r="K71" t="s">
        <v>18</v>
      </c>
      <c r="L71" t="s">
        <v>19</v>
      </c>
      <c r="M71">
        <v>2500000</v>
      </c>
      <c r="N71">
        <f t="shared" si="2"/>
        <v>0</v>
      </c>
      <c r="O71">
        <f t="shared" si="3"/>
        <v>0</v>
      </c>
    </row>
    <row r="72" spans="1:15">
      <c r="A72">
        <v>70</v>
      </c>
      <c r="B72">
        <v>70</v>
      </c>
      <c r="C72" t="s">
        <v>272</v>
      </c>
      <c r="D72" s="2">
        <v>43738</v>
      </c>
      <c r="E72" t="s">
        <v>37</v>
      </c>
      <c r="F72" t="s">
        <v>14</v>
      </c>
      <c r="G72" t="s">
        <v>273</v>
      </c>
      <c r="H72" s="2">
        <v>42993</v>
      </c>
      <c r="I72" t="s">
        <v>83</v>
      </c>
      <c r="J72" t="s">
        <v>274</v>
      </c>
      <c r="K72" t="s">
        <v>41</v>
      </c>
      <c r="L72" t="s">
        <v>30</v>
      </c>
      <c r="M72">
        <v>647749</v>
      </c>
      <c r="N72">
        <f t="shared" si="2"/>
        <v>0</v>
      </c>
      <c r="O72">
        <f t="shared" si="3"/>
        <v>0</v>
      </c>
    </row>
    <row r="73" spans="1:15" hidden="1">
      <c r="A73">
        <v>71</v>
      </c>
      <c r="B73">
        <v>71</v>
      </c>
      <c r="C73" t="s">
        <v>275</v>
      </c>
      <c r="D73" s="2">
        <v>43661</v>
      </c>
      <c r="E73" t="s">
        <v>100</v>
      </c>
      <c r="F73" t="s">
        <v>14</v>
      </c>
      <c r="G73" t="s">
        <v>276</v>
      </c>
      <c r="H73" s="2">
        <v>43230</v>
      </c>
      <c r="I73" t="s">
        <v>277</v>
      </c>
      <c r="J73" t="s">
        <v>278</v>
      </c>
      <c r="K73" t="s">
        <v>35</v>
      </c>
      <c r="L73" t="s">
        <v>30</v>
      </c>
      <c r="M73">
        <v>499999</v>
      </c>
      <c r="N73">
        <f t="shared" si="2"/>
        <v>0</v>
      </c>
      <c r="O73">
        <f t="shared" si="3"/>
        <v>0</v>
      </c>
    </row>
    <row r="74" spans="1:15" hidden="1">
      <c r="A74">
        <v>72</v>
      </c>
      <c r="B74">
        <v>72</v>
      </c>
      <c r="C74" t="s">
        <v>279</v>
      </c>
      <c r="D74" s="2">
        <v>43708</v>
      </c>
      <c r="E74" t="s">
        <v>280</v>
      </c>
      <c r="F74" t="s">
        <v>14</v>
      </c>
      <c r="G74" t="s">
        <v>281</v>
      </c>
      <c r="H74" s="2">
        <v>41668</v>
      </c>
      <c r="I74" t="s">
        <v>202</v>
      </c>
      <c r="J74" t="s">
        <v>282</v>
      </c>
      <c r="K74" t="s">
        <v>35</v>
      </c>
      <c r="L74" t="s">
        <v>30</v>
      </c>
      <c r="M74">
        <v>6896121</v>
      </c>
      <c r="N74">
        <f t="shared" si="2"/>
        <v>0</v>
      </c>
      <c r="O74">
        <f t="shared" si="3"/>
        <v>0</v>
      </c>
    </row>
    <row r="75" spans="1:15" hidden="1">
      <c r="A75">
        <v>73</v>
      </c>
      <c r="B75">
        <v>73</v>
      </c>
      <c r="C75" t="s">
        <v>283</v>
      </c>
      <c r="D75" s="2">
        <v>43993</v>
      </c>
      <c r="E75" t="s">
        <v>131</v>
      </c>
      <c r="F75" t="s">
        <v>14</v>
      </c>
      <c r="G75" t="s">
        <v>284</v>
      </c>
      <c r="H75" s="2">
        <v>42898</v>
      </c>
      <c r="I75" t="s">
        <v>27</v>
      </c>
      <c r="J75" t="s">
        <v>285</v>
      </c>
      <c r="K75" t="s">
        <v>35</v>
      </c>
      <c r="L75" t="s">
        <v>30</v>
      </c>
      <c r="M75">
        <v>2299999</v>
      </c>
      <c r="N75">
        <f t="shared" si="2"/>
        <v>0</v>
      </c>
      <c r="O75">
        <f t="shared" si="3"/>
        <v>0</v>
      </c>
    </row>
    <row r="76" spans="1:15" hidden="1">
      <c r="A76">
        <v>74</v>
      </c>
      <c r="B76">
        <v>74</v>
      </c>
      <c r="C76" t="s">
        <v>283</v>
      </c>
      <c r="D76" s="2">
        <v>44039</v>
      </c>
      <c r="E76" t="s">
        <v>131</v>
      </c>
      <c r="F76" t="s">
        <v>14</v>
      </c>
      <c r="G76" t="s">
        <v>286</v>
      </c>
      <c r="H76" s="2">
        <v>42944</v>
      </c>
      <c r="I76" t="s">
        <v>27</v>
      </c>
      <c r="J76" t="s">
        <v>287</v>
      </c>
      <c r="K76" t="s">
        <v>35</v>
      </c>
      <c r="L76" t="s">
        <v>30</v>
      </c>
      <c r="M76">
        <v>2299999</v>
      </c>
      <c r="N76">
        <f t="shared" si="2"/>
        <v>0</v>
      </c>
      <c r="O76">
        <f t="shared" si="3"/>
        <v>0</v>
      </c>
    </row>
    <row r="77" spans="1:15" hidden="1">
      <c r="A77">
        <v>75</v>
      </c>
      <c r="B77">
        <v>75</v>
      </c>
      <c r="C77" t="s">
        <v>288</v>
      </c>
      <c r="D77" s="2">
        <v>43677</v>
      </c>
      <c r="E77" t="s">
        <v>289</v>
      </c>
      <c r="F77" t="s">
        <v>14</v>
      </c>
      <c r="G77" t="s">
        <v>290</v>
      </c>
      <c r="H77" s="2">
        <v>42217</v>
      </c>
      <c r="I77" t="s">
        <v>243</v>
      </c>
      <c r="J77" t="s">
        <v>291</v>
      </c>
      <c r="K77" t="s">
        <v>240</v>
      </c>
      <c r="L77" t="s">
        <v>30</v>
      </c>
      <c r="M77">
        <v>5877332</v>
      </c>
      <c r="N77">
        <f t="shared" si="2"/>
        <v>0</v>
      </c>
      <c r="O77">
        <f t="shared" si="3"/>
        <v>0</v>
      </c>
    </row>
    <row r="78" spans="1:15" hidden="1">
      <c r="A78">
        <v>76</v>
      </c>
      <c r="B78">
        <v>76</v>
      </c>
      <c r="C78" t="s">
        <v>292</v>
      </c>
      <c r="D78" s="2">
        <v>43646</v>
      </c>
      <c r="E78" t="s">
        <v>43</v>
      </c>
      <c r="F78" t="s">
        <v>14</v>
      </c>
      <c r="G78" t="s">
        <v>293</v>
      </c>
      <c r="H78" s="2">
        <v>42332</v>
      </c>
      <c r="I78" t="s">
        <v>212</v>
      </c>
      <c r="J78" t="s">
        <v>294</v>
      </c>
      <c r="K78" t="s">
        <v>47</v>
      </c>
      <c r="L78" t="s">
        <v>30</v>
      </c>
      <c r="M78">
        <v>3572223</v>
      </c>
      <c r="N78">
        <f t="shared" si="2"/>
        <v>0</v>
      </c>
      <c r="O78">
        <f t="shared" si="3"/>
        <v>0</v>
      </c>
    </row>
    <row r="79" spans="1:15" hidden="1">
      <c r="A79">
        <v>77</v>
      </c>
      <c r="B79">
        <v>77</v>
      </c>
      <c r="C79" t="s">
        <v>295</v>
      </c>
      <c r="D79" s="2">
        <v>43789</v>
      </c>
      <c r="E79" t="s">
        <v>100</v>
      </c>
      <c r="F79" t="s">
        <v>14</v>
      </c>
      <c r="G79" t="s">
        <v>296</v>
      </c>
      <c r="H79" s="2">
        <v>43241</v>
      </c>
      <c r="I79" t="s">
        <v>277</v>
      </c>
      <c r="J79" t="s">
        <v>297</v>
      </c>
      <c r="K79" t="s">
        <v>35</v>
      </c>
      <c r="L79" t="s">
        <v>30</v>
      </c>
      <c r="M79">
        <v>995978</v>
      </c>
      <c r="N79">
        <f t="shared" si="2"/>
        <v>0</v>
      </c>
      <c r="O79">
        <f t="shared" si="3"/>
        <v>0</v>
      </c>
    </row>
    <row r="80" spans="1:15" hidden="1">
      <c r="A80">
        <v>78</v>
      </c>
      <c r="B80">
        <v>78</v>
      </c>
      <c r="C80" t="s">
        <v>298</v>
      </c>
      <c r="D80" s="2">
        <v>43661</v>
      </c>
      <c r="E80" t="s">
        <v>25</v>
      </c>
      <c r="F80" t="s">
        <v>14</v>
      </c>
      <c r="G80" t="s">
        <v>299</v>
      </c>
      <c r="H80" s="2">
        <v>42527</v>
      </c>
      <c r="I80" t="s">
        <v>27</v>
      </c>
      <c r="J80" t="s">
        <v>300</v>
      </c>
      <c r="K80" t="s">
        <v>35</v>
      </c>
      <c r="L80" t="s">
        <v>30</v>
      </c>
      <c r="M80">
        <v>2146899</v>
      </c>
      <c r="N80">
        <f t="shared" si="2"/>
        <v>0</v>
      </c>
      <c r="O80">
        <f t="shared" si="3"/>
        <v>0</v>
      </c>
    </row>
    <row r="81" spans="1:15" hidden="1">
      <c r="A81">
        <v>79</v>
      </c>
      <c r="B81">
        <v>79</v>
      </c>
      <c r="C81" t="s">
        <v>301</v>
      </c>
      <c r="D81" s="2">
        <v>43661</v>
      </c>
      <c r="E81" t="s">
        <v>100</v>
      </c>
      <c r="F81" t="s">
        <v>14</v>
      </c>
      <c r="G81" t="s">
        <v>302</v>
      </c>
      <c r="H81" s="2">
        <v>43221</v>
      </c>
      <c r="I81" t="s">
        <v>16</v>
      </c>
      <c r="J81" t="s">
        <v>303</v>
      </c>
      <c r="K81" t="s">
        <v>35</v>
      </c>
      <c r="L81" t="s">
        <v>30</v>
      </c>
      <c r="M81">
        <v>500000</v>
      </c>
      <c r="N81">
        <f t="shared" si="2"/>
        <v>0</v>
      </c>
      <c r="O81">
        <f t="shared" si="3"/>
        <v>0</v>
      </c>
    </row>
    <row r="82" spans="1:15">
      <c r="A82">
        <v>80</v>
      </c>
      <c r="B82">
        <v>80</v>
      </c>
      <c r="C82" t="s">
        <v>304</v>
      </c>
      <c r="D82" s="2">
        <v>44179</v>
      </c>
      <c r="E82" t="s">
        <v>151</v>
      </c>
      <c r="F82" t="s">
        <v>14</v>
      </c>
      <c r="G82" t="s">
        <v>305</v>
      </c>
      <c r="H82" s="2">
        <v>43084</v>
      </c>
      <c r="I82" t="s">
        <v>255</v>
      </c>
      <c r="J82" t="s">
        <v>306</v>
      </c>
      <c r="K82" t="s">
        <v>41</v>
      </c>
      <c r="L82" t="s">
        <v>30</v>
      </c>
      <c r="M82">
        <v>632437</v>
      </c>
      <c r="N82">
        <f t="shared" si="2"/>
        <v>0</v>
      </c>
      <c r="O82">
        <f t="shared" si="3"/>
        <v>0</v>
      </c>
    </row>
    <row r="83" spans="1:15" hidden="1">
      <c r="A83">
        <v>81</v>
      </c>
      <c r="B83">
        <v>81</v>
      </c>
      <c r="C83" t="s">
        <v>307</v>
      </c>
      <c r="D83" s="2">
        <v>43930</v>
      </c>
      <c r="E83" t="s">
        <v>104</v>
      </c>
      <c r="F83" t="s">
        <v>14</v>
      </c>
      <c r="G83" t="s">
        <v>308</v>
      </c>
      <c r="H83" s="2">
        <v>42370</v>
      </c>
      <c r="I83" t="s">
        <v>16</v>
      </c>
      <c r="J83" t="s">
        <v>309</v>
      </c>
      <c r="K83" t="s">
        <v>47</v>
      </c>
      <c r="L83" t="s">
        <v>30</v>
      </c>
      <c r="M83">
        <v>1795704</v>
      </c>
      <c r="N83">
        <f t="shared" si="2"/>
        <v>0</v>
      </c>
      <c r="O83">
        <f t="shared" si="3"/>
        <v>0</v>
      </c>
    </row>
    <row r="84" spans="1:15">
      <c r="A84">
        <v>82</v>
      </c>
      <c r="B84">
        <v>82</v>
      </c>
      <c r="C84" t="s">
        <v>307</v>
      </c>
      <c r="D84" s="2">
        <v>43661</v>
      </c>
      <c r="E84" t="s">
        <v>77</v>
      </c>
      <c r="F84" t="s">
        <v>14</v>
      </c>
      <c r="G84" t="s">
        <v>310</v>
      </c>
      <c r="H84" s="2">
        <v>42917</v>
      </c>
      <c r="I84" t="s">
        <v>16</v>
      </c>
      <c r="J84" t="s">
        <v>311</v>
      </c>
      <c r="K84" t="s">
        <v>41</v>
      </c>
      <c r="L84" t="s">
        <v>30</v>
      </c>
      <c r="M84">
        <v>1258661</v>
      </c>
      <c r="N84">
        <f t="shared" si="2"/>
        <v>0</v>
      </c>
      <c r="O84">
        <f t="shared" si="3"/>
        <v>0</v>
      </c>
    </row>
    <row r="85" spans="1:15" hidden="1">
      <c r="A85">
        <v>83</v>
      </c>
      <c r="B85">
        <v>83</v>
      </c>
      <c r="C85" t="s">
        <v>312</v>
      </c>
      <c r="D85" s="2">
        <v>44002</v>
      </c>
      <c r="E85" t="s">
        <v>86</v>
      </c>
      <c r="F85" t="s">
        <v>14</v>
      </c>
      <c r="G85" t="s">
        <v>313</v>
      </c>
      <c r="H85" s="2">
        <v>43272</v>
      </c>
      <c r="I85" t="s">
        <v>27</v>
      </c>
      <c r="J85" t="s">
        <v>314</v>
      </c>
      <c r="K85" t="s">
        <v>52</v>
      </c>
      <c r="L85" t="s">
        <v>30</v>
      </c>
      <c r="M85">
        <v>1529831</v>
      </c>
      <c r="N85">
        <f>IF(F85="Alumni",1,IF(F85="cancelled",1,0))*IF(K85="Building Efficiency",1,0)</f>
        <v>0</v>
      </c>
    </row>
    <row r="86" spans="1:15" hidden="1">
      <c r="A86">
        <v>84</v>
      </c>
      <c r="B86">
        <v>84</v>
      </c>
      <c r="C86" t="s">
        <v>315</v>
      </c>
      <c r="D86" s="2">
        <v>44399</v>
      </c>
      <c r="E86" t="s">
        <v>56</v>
      </c>
      <c r="F86" t="s">
        <v>14</v>
      </c>
      <c r="G86" t="s">
        <v>316</v>
      </c>
      <c r="H86" s="2">
        <v>43488</v>
      </c>
      <c r="I86" t="s">
        <v>212</v>
      </c>
      <c r="J86" t="s">
        <v>317</v>
      </c>
      <c r="K86" s="1"/>
      <c r="L86" t="s">
        <v>30</v>
      </c>
      <c r="M86">
        <v>1999950</v>
      </c>
      <c r="N86">
        <f t="shared" si="2"/>
        <v>0</v>
      </c>
      <c r="O86">
        <f t="shared" si="3"/>
        <v>0</v>
      </c>
    </row>
    <row r="87" spans="1:15" hidden="1">
      <c r="A87">
        <v>85</v>
      </c>
      <c r="B87">
        <v>85</v>
      </c>
      <c r="C87" t="s">
        <v>318</v>
      </c>
      <c r="D87" s="2">
        <v>43874</v>
      </c>
      <c r="E87" t="s">
        <v>210</v>
      </c>
      <c r="F87" t="s">
        <v>14</v>
      </c>
      <c r="G87" t="s">
        <v>319</v>
      </c>
      <c r="H87" s="2">
        <v>42780</v>
      </c>
      <c r="I87" t="s">
        <v>212</v>
      </c>
      <c r="J87" t="s">
        <v>320</v>
      </c>
      <c r="K87" t="s">
        <v>29</v>
      </c>
      <c r="L87" t="s">
        <v>30</v>
      </c>
      <c r="M87">
        <v>2801389</v>
      </c>
      <c r="N87">
        <f t="shared" si="2"/>
        <v>0</v>
      </c>
      <c r="O87">
        <f t="shared" si="3"/>
        <v>0</v>
      </c>
    </row>
    <row r="88" spans="1:15" hidden="1">
      <c r="A88">
        <v>86</v>
      </c>
      <c r="B88">
        <v>86</v>
      </c>
      <c r="C88" t="s">
        <v>321</v>
      </c>
      <c r="D88" s="2">
        <v>44477</v>
      </c>
      <c r="E88" t="s">
        <v>236</v>
      </c>
      <c r="F88" t="s">
        <v>14</v>
      </c>
      <c r="G88" t="s">
        <v>322</v>
      </c>
      <c r="H88" s="2">
        <v>43564</v>
      </c>
      <c r="I88" t="s">
        <v>323</v>
      </c>
      <c r="J88" t="s">
        <v>324</v>
      </c>
      <c r="K88" s="1"/>
      <c r="L88" t="s">
        <v>30</v>
      </c>
      <c r="M88">
        <v>2168247</v>
      </c>
      <c r="N88">
        <f t="shared" si="2"/>
        <v>0</v>
      </c>
      <c r="O88">
        <f t="shared" si="3"/>
        <v>0</v>
      </c>
    </row>
    <row r="89" spans="1:15" hidden="1">
      <c r="A89">
        <v>87</v>
      </c>
      <c r="B89">
        <v>87</v>
      </c>
      <c r="C89" t="s">
        <v>325</v>
      </c>
      <c r="D89" s="2">
        <v>44554</v>
      </c>
      <c r="E89" t="s">
        <v>86</v>
      </c>
      <c r="F89" t="s">
        <v>14</v>
      </c>
      <c r="G89" t="s">
        <v>326</v>
      </c>
      <c r="H89" s="2">
        <v>43276</v>
      </c>
      <c r="I89" t="s">
        <v>327</v>
      </c>
      <c r="J89" t="s">
        <v>328</v>
      </c>
      <c r="K89" t="s">
        <v>52</v>
      </c>
      <c r="L89" t="s">
        <v>30</v>
      </c>
      <c r="M89">
        <v>1529239</v>
      </c>
      <c r="N89">
        <f t="shared" ref="N89:N90" si="4">IF(F89="Alumni",1,IF(F89="cancelled",1,0))*IF(K89="Building Efficiency",1,0)</f>
        <v>0</v>
      </c>
    </row>
    <row r="90" spans="1:15" hidden="1">
      <c r="A90">
        <v>88</v>
      </c>
      <c r="B90">
        <v>88</v>
      </c>
      <c r="C90" t="s">
        <v>329</v>
      </c>
      <c r="D90" s="2">
        <v>44104</v>
      </c>
      <c r="E90" t="s">
        <v>60</v>
      </c>
      <c r="F90" t="s">
        <v>14</v>
      </c>
      <c r="G90" t="s">
        <v>330</v>
      </c>
      <c r="H90" s="2">
        <v>42644</v>
      </c>
      <c r="I90" t="s">
        <v>27</v>
      </c>
      <c r="J90" t="s">
        <v>331</v>
      </c>
      <c r="K90" t="s">
        <v>52</v>
      </c>
      <c r="L90" t="s">
        <v>30</v>
      </c>
      <c r="M90">
        <v>3000000</v>
      </c>
      <c r="N90">
        <f t="shared" si="4"/>
        <v>0</v>
      </c>
    </row>
    <row r="91" spans="1:15" hidden="1">
      <c r="A91">
        <v>89</v>
      </c>
      <c r="B91">
        <v>89</v>
      </c>
      <c r="C91" t="s">
        <v>332</v>
      </c>
      <c r="D91" s="2">
        <v>44165</v>
      </c>
      <c r="E91" t="s">
        <v>228</v>
      </c>
      <c r="F91" t="s">
        <v>14</v>
      </c>
      <c r="G91" t="s">
        <v>333</v>
      </c>
      <c r="H91" s="2">
        <v>42606</v>
      </c>
      <c r="I91" t="s">
        <v>45</v>
      </c>
      <c r="J91" t="s">
        <v>334</v>
      </c>
      <c r="K91" t="s">
        <v>72</v>
      </c>
      <c r="L91" t="s">
        <v>30</v>
      </c>
      <c r="M91">
        <v>2776666</v>
      </c>
      <c r="N91">
        <f t="shared" si="2"/>
        <v>0</v>
      </c>
      <c r="O91">
        <f t="shared" si="3"/>
        <v>0</v>
      </c>
    </row>
    <row r="92" spans="1:15" hidden="1">
      <c r="A92">
        <v>90</v>
      </c>
      <c r="B92">
        <v>90</v>
      </c>
      <c r="C92" t="s">
        <v>335</v>
      </c>
      <c r="D92" s="2">
        <v>43759</v>
      </c>
      <c r="E92" t="s">
        <v>25</v>
      </c>
      <c r="F92" t="s">
        <v>14</v>
      </c>
      <c r="G92" t="s">
        <v>336</v>
      </c>
      <c r="H92" s="2">
        <v>42482</v>
      </c>
      <c r="I92" t="s">
        <v>45</v>
      </c>
      <c r="J92" t="s">
        <v>337</v>
      </c>
      <c r="K92" t="s">
        <v>47</v>
      </c>
      <c r="L92" t="s">
        <v>30</v>
      </c>
      <c r="M92">
        <v>5760000</v>
      </c>
      <c r="N92">
        <f t="shared" si="2"/>
        <v>0</v>
      </c>
      <c r="O92">
        <f t="shared" si="3"/>
        <v>0</v>
      </c>
    </row>
    <row r="93" spans="1:15" hidden="1">
      <c r="A93">
        <v>91</v>
      </c>
      <c r="B93">
        <v>91</v>
      </c>
      <c r="C93" t="s">
        <v>335</v>
      </c>
      <c r="D93" s="2">
        <v>44666</v>
      </c>
      <c r="E93" t="s">
        <v>56</v>
      </c>
      <c r="F93" t="s">
        <v>14</v>
      </c>
      <c r="G93" t="s">
        <v>338</v>
      </c>
      <c r="H93" s="2">
        <v>43571</v>
      </c>
      <c r="I93" t="s">
        <v>45</v>
      </c>
      <c r="J93" t="s">
        <v>339</v>
      </c>
      <c r="K93" s="1"/>
      <c r="L93" t="s">
        <v>30</v>
      </c>
      <c r="M93">
        <v>2791595</v>
      </c>
      <c r="N93">
        <f t="shared" si="2"/>
        <v>0</v>
      </c>
      <c r="O93">
        <f t="shared" si="3"/>
        <v>0</v>
      </c>
    </row>
    <row r="94" spans="1:15" hidden="1">
      <c r="A94">
        <v>92</v>
      </c>
      <c r="B94">
        <v>92</v>
      </c>
      <c r="C94" t="s">
        <v>332</v>
      </c>
      <c r="D94" s="2">
        <v>44030</v>
      </c>
      <c r="E94" t="s">
        <v>69</v>
      </c>
      <c r="F94" t="s">
        <v>14</v>
      </c>
      <c r="G94" t="s">
        <v>340</v>
      </c>
      <c r="H94" s="2">
        <v>42570</v>
      </c>
      <c r="I94" t="s">
        <v>45</v>
      </c>
      <c r="J94" t="s">
        <v>341</v>
      </c>
      <c r="K94" t="s">
        <v>72</v>
      </c>
      <c r="L94" t="s">
        <v>30</v>
      </c>
      <c r="M94">
        <v>4200000</v>
      </c>
      <c r="N94">
        <f t="shared" si="2"/>
        <v>0</v>
      </c>
      <c r="O94">
        <f t="shared" si="3"/>
        <v>0</v>
      </c>
    </row>
    <row r="95" spans="1:15" hidden="1">
      <c r="A95">
        <v>93</v>
      </c>
      <c r="B95">
        <v>93</v>
      </c>
      <c r="C95" t="s">
        <v>342</v>
      </c>
      <c r="D95" s="2">
        <v>43691</v>
      </c>
      <c r="E95" t="s">
        <v>69</v>
      </c>
      <c r="F95" t="s">
        <v>14</v>
      </c>
      <c r="G95" t="s">
        <v>343</v>
      </c>
      <c r="H95" s="2">
        <v>42597</v>
      </c>
      <c r="I95" t="s">
        <v>238</v>
      </c>
      <c r="J95" t="s">
        <v>344</v>
      </c>
      <c r="K95" t="s">
        <v>72</v>
      </c>
      <c r="L95" t="s">
        <v>30</v>
      </c>
      <c r="M95">
        <v>1328546</v>
      </c>
      <c r="N95">
        <f t="shared" si="2"/>
        <v>0</v>
      </c>
      <c r="O95">
        <f t="shared" si="3"/>
        <v>0</v>
      </c>
    </row>
    <row r="96" spans="1:15" hidden="1">
      <c r="A96">
        <v>94</v>
      </c>
      <c r="B96">
        <v>94</v>
      </c>
      <c r="C96" t="s">
        <v>345</v>
      </c>
      <c r="D96" s="2">
        <v>43616</v>
      </c>
      <c r="E96" t="s">
        <v>232</v>
      </c>
      <c r="F96" t="s">
        <v>14</v>
      </c>
      <c r="G96" t="s">
        <v>346</v>
      </c>
      <c r="H96" s="2">
        <v>43101</v>
      </c>
      <c r="I96" t="s">
        <v>83</v>
      </c>
      <c r="J96" t="s">
        <v>347</v>
      </c>
      <c r="K96" t="s">
        <v>72</v>
      </c>
      <c r="L96" t="s">
        <v>30</v>
      </c>
      <c r="M96">
        <v>499999</v>
      </c>
      <c r="N96">
        <f t="shared" si="2"/>
        <v>0</v>
      </c>
      <c r="O96">
        <f t="shared" si="3"/>
        <v>0</v>
      </c>
    </row>
    <row r="97" spans="1:15" hidden="1">
      <c r="A97">
        <v>95</v>
      </c>
      <c r="B97">
        <v>95</v>
      </c>
      <c r="C97" t="s">
        <v>348</v>
      </c>
      <c r="D97" s="2">
        <v>43665</v>
      </c>
      <c r="E97" t="s">
        <v>25</v>
      </c>
      <c r="F97" t="s">
        <v>14</v>
      </c>
      <c r="G97" t="s">
        <v>349</v>
      </c>
      <c r="H97" s="2">
        <v>42471</v>
      </c>
      <c r="I97" t="s">
        <v>16</v>
      </c>
      <c r="J97" t="s">
        <v>350</v>
      </c>
      <c r="K97" t="s">
        <v>72</v>
      </c>
      <c r="L97" t="s">
        <v>30</v>
      </c>
      <c r="M97">
        <v>2904718</v>
      </c>
      <c r="N97">
        <f t="shared" si="2"/>
        <v>0</v>
      </c>
      <c r="O97">
        <f t="shared" si="3"/>
        <v>0</v>
      </c>
    </row>
    <row r="98" spans="1:15" hidden="1">
      <c r="A98">
        <v>96</v>
      </c>
      <c r="B98">
        <v>96</v>
      </c>
      <c r="C98" t="s">
        <v>351</v>
      </c>
      <c r="D98" s="2">
        <v>43974</v>
      </c>
      <c r="E98" t="s">
        <v>124</v>
      </c>
      <c r="F98" t="s">
        <v>14</v>
      </c>
      <c r="G98" t="s">
        <v>352</v>
      </c>
      <c r="H98" s="2">
        <v>43244</v>
      </c>
      <c r="I98" t="s">
        <v>109</v>
      </c>
      <c r="J98" t="s">
        <v>353</v>
      </c>
      <c r="K98" t="s">
        <v>47</v>
      </c>
      <c r="L98" t="s">
        <v>30</v>
      </c>
      <c r="M98">
        <v>2150356</v>
      </c>
      <c r="N98">
        <f t="shared" si="2"/>
        <v>0</v>
      </c>
      <c r="O98">
        <f t="shared" si="3"/>
        <v>0</v>
      </c>
    </row>
    <row r="99" spans="1:15" hidden="1">
      <c r="A99">
        <v>97</v>
      </c>
      <c r="B99">
        <v>97</v>
      </c>
      <c r="C99" t="s">
        <v>354</v>
      </c>
      <c r="D99" s="2">
        <v>44286</v>
      </c>
      <c r="E99" t="s">
        <v>236</v>
      </c>
      <c r="F99" t="s">
        <v>14</v>
      </c>
      <c r="G99" t="s">
        <v>355</v>
      </c>
      <c r="H99" s="2">
        <v>43374</v>
      </c>
      <c r="I99" t="s">
        <v>39</v>
      </c>
      <c r="J99" t="s">
        <v>356</v>
      </c>
      <c r="K99" t="s">
        <v>240</v>
      </c>
      <c r="L99" t="s">
        <v>30</v>
      </c>
      <c r="M99">
        <v>3386834</v>
      </c>
      <c r="N99">
        <f t="shared" si="2"/>
        <v>0</v>
      </c>
      <c r="O99">
        <f t="shared" si="3"/>
        <v>0</v>
      </c>
    </row>
    <row r="100" spans="1:15">
      <c r="A100">
        <v>98</v>
      </c>
      <c r="B100">
        <v>98</v>
      </c>
      <c r="C100" t="s">
        <v>357</v>
      </c>
      <c r="D100" s="2">
        <v>44185</v>
      </c>
      <c r="E100" t="s">
        <v>151</v>
      </c>
      <c r="F100" t="s">
        <v>14</v>
      </c>
      <c r="G100" t="s">
        <v>358</v>
      </c>
      <c r="H100" s="2">
        <v>43090</v>
      </c>
      <c r="I100" t="s">
        <v>16</v>
      </c>
      <c r="J100" t="s">
        <v>359</v>
      </c>
      <c r="K100" t="s">
        <v>41</v>
      </c>
      <c r="L100" t="s">
        <v>30</v>
      </c>
      <c r="M100">
        <v>628203</v>
      </c>
      <c r="N100">
        <f t="shared" si="2"/>
        <v>0</v>
      </c>
      <c r="O100">
        <f t="shared" si="3"/>
        <v>0</v>
      </c>
    </row>
    <row r="101" spans="1:15" hidden="1">
      <c r="A101">
        <v>99</v>
      </c>
      <c r="B101">
        <v>99</v>
      </c>
      <c r="C101" t="s">
        <v>360</v>
      </c>
      <c r="D101" s="2">
        <v>43813</v>
      </c>
      <c r="E101" t="s">
        <v>69</v>
      </c>
      <c r="F101" t="s">
        <v>14</v>
      </c>
      <c r="G101" t="s">
        <v>361</v>
      </c>
      <c r="H101" s="2">
        <v>42536</v>
      </c>
      <c r="I101" t="s">
        <v>202</v>
      </c>
      <c r="J101" t="s">
        <v>362</v>
      </c>
      <c r="K101" t="s">
        <v>72</v>
      </c>
      <c r="L101" t="s">
        <v>30</v>
      </c>
      <c r="M101">
        <v>2924598</v>
      </c>
      <c r="N101">
        <f t="shared" si="2"/>
        <v>0</v>
      </c>
      <c r="O101">
        <f t="shared" si="3"/>
        <v>0</v>
      </c>
    </row>
    <row r="102" spans="1:15" hidden="1">
      <c r="A102">
        <v>100</v>
      </c>
      <c r="B102">
        <v>100</v>
      </c>
      <c r="C102" t="s">
        <v>363</v>
      </c>
      <c r="D102" s="2">
        <v>43925</v>
      </c>
      <c r="E102" t="s">
        <v>25</v>
      </c>
      <c r="F102" t="s">
        <v>14</v>
      </c>
      <c r="G102" t="s">
        <v>364</v>
      </c>
      <c r="H102" s="2">
        <v>42465</v>
      </c>
      <c r="I102" t="s">
        <v>365</v>
      </c>
      <c r="J102" t="s">
        <v>366</v>
      </c>
      <c r="K102" t="s">
        <v>367</v>
      </c>
      <c r="L102" t="s">
        <v>30</v>
      </c>
      <c r="M102">
        <v>3900000</v>
      </c>
      <c r="N102">
        <f t="shared" si="2"/>
        <v>0</v>
      </c>
      <c r="O102">
        <f t="shared" si="3"/>
        <v>0</v>
      </c>
    </row>
    <row r="103" spans="1:15" hidden="1">
      <c r="A103">
        <v>101</v>
      </c>
      <c r="B103">
        <v>101</v>
      </c>
      <c r="C103" t="s">
        <v>363</v>
      </c>
      <c r="D103" s="2">
        <v>44000</v>
      </c>
      <c r="E103" t="s">
        <v>124</v>
      </c>
      <c r="F103" t="s">
        <v>14</v>
      </c>
      <c r="G103" t="s">
        <v>368</v>
      </c>
      <c r="H103" s="2">
        <v>43270</v>
      </c>
      <c r="I103" t="s">
        <v>365</v>
      </c>
      <c r="J103" t="s">
        <v>369</v>
      </c>
      <c r="K103" t="s">
        <v>47</v>
      </c>
      <c r="L103" t="s">
        <v>30</v>
      </c>
      <c r="M103">
        <v>999999</v>
      </c>
      <c r="N103">
        <f t="shared" si="2"/>
        <v>0</v>
      </c>
      <c r="O103">
        <f t="shared" si="3"/>
        <v>0</v>
      </c>
    </row>
    <row r="104" spans="1:15" hidden="1">
      <c r="A104">
        <v>102</v>
      </c>
      <c r="B104">
        <v>102</v>
      </c>
      <c r="C104" t="s">
        <v>363</v>
      </c>
      <c r="D104" s="2">
        <v>43707</v>
      </c>
      <c r="E104" t="s">
        <v>13</v>
      </c>
      <c r="F104" t="s">
        <v>14</v>
      </c>
      <c r="G104" t="s">
        <v>370</v>
      </c>
      <c r="H104" s="2">
        <v>42774</v>
      </c>
      <c r="I104" t="s">
        <v>365</v>
      </c>
      <c r="J104" t="s">
        <v>371</v>
      </c>
      <c r="K104" t="s">
        <v>18</v>
      </c>
      <c r="L104" t="s">
        <v>19</v>
      </c>
      <c r="M104">
        <v>3000000</v>
      </c>
      <c r="N104">
        <f t="shared" si="2"/>
        <v>0</v>
      </c>
      <c r="O104">
        <f t="shared" si="3"/>
        <v>0</v>
      </c>
    </row>
    <row r="105" spans="1:15" hidden="1">
      <c r="A105">
        <v>103</v>
      </c>
      <c r="B105">
        <v>103</v>
      </c>
      <c r="C105" t="s">
        <v>363</v>
      </c>
      <c r="D105" s="2">
        <v>44104</v>
      </c>
      <c r="E105" t="s">
        <v>25</v>
      </c>
      <c r="F105" t="s">
        <v>14</v>
      </c>
      <c r="G105" t="s">
        <v>372</v>
      </c>
      <c r="H105" s="2">
        <v>42491</v>
      </c>
      <c r="I105" t="s">
        <v>365</v>
      </c>
      <c r="J105" t="s">
        <v>373</v>
      </c>
      <c r="K105" t="s">
        <v>47</v>
      </c>
      <c r="L105" t="s">
        <v>30</v>
      </c>
      <c r="M105">
        <v>3649289</v>
      </c>
      <c r="N105">
        <f t="shared" si="2"/>
        <v>0</v>
      </c>
      <c r="O105">
        <f t="shared" si="3"/>
        <v>0</v>
      </c>
    </row>
    <row r="106" spans="1:15" hidden="1">
      <c r="A106">
        <v>104</v>
      </c>
      <c r="B106">
        <v>104</v>
      </c>
      <c r="C106" t="s">
        <v>374</v>
      </c>
      <c r="D106" s="2">
        <v>43738</v>
      </c>
      <c r="E106" t="s">
        <v>25</v>
      </c>
      <c r="F106" t="s">
        <v>14</v>
      </c>
      <c r="G106" t="s">
        <v>375</v>
      </c>
      <c r="H106" s="2">
        <v>42461</v>
      </c>
      <c r="I106" t="s">
        <v>376</v>
      </c>
      <c r="J106" t="s">
        <v>377</v>
      </c>
      <c r="K106" t="s">
        <v>47</v>
      </c>
      <c r="L106" t="s">
        <v>30</v>
      </c>
      <c r="M106">
        <v>2457223</v>
      </c>
      <c r="N106">
        <f t="shared" si="2"/>
        <v>0</v>
      </c>
      <c r="O106">
        <f t="shared" si="3"/>
        <v>0</v>
      </c>
    </row>
    <row r="107" spans="1:15">
      <c r="A107">
        <v>105</v>
      </c>
      <c r="B107">
        <v>105</v>
      </c>
      <c r="C107" t="s">
        <v>378</v>
      </c>
      <c r="D107" s="2">
        <v>44212</v>
      </c>
      <c r="E107" t="s">
        <v>151</v>
      </c>
      <c r="F107" t="s">
        <v>14</v>
      </c>
      <c r="G107" t="s">
        <v>379</v>
      </c>
      <c r="H107" s="2">
        <v>43117</v>
      </c>
      <c r="I107" t="s">
        <v>27</v>
      </c>
      <c r="J107" t="s">
        <v>380</v>
      </c>
      <c r="K107" t="s">
        <v>41</v>
      </c>
      <c r="L107" t="s">
        <v>30</v>
      </c>
      <c r="M107">
        <v>2956351</v>
      </c>
      <c r="N107">
        <f t="shared" si="2"/>
        <v>0</v>
      </c>
      <c r="O107">
        <f t="shared" si="3"/>
        <v>0</v>
      </c>
    </row>
    <row r="108" spans="1:15" hidden="1">
      <c r="A108">
        <v>106</v>
      </c>
      <c r="B108">
        <v>106</v>
      </c>
      <c r="C108" t="s">
        <v>381</v>
      </c>
      <c r="D108" s="2">
        <v>43677</v>
      </c>
      <c r="E108" t="s">
        <v>25</v>
      </c>
      <c r="F108" t="s">
        <v>14</v>
      </c>
      <c r="G108" t="s">
        <v>382</v>
      </c>
      <c r="H108" s="2">
        <v>42506</v>
      </c>
      <c r="I108" t="s">
        <v>383</v>
      </c>
      <c r="J108" t="s">
        <v>384</v>
      </c>
      <c r="K108" t="s">
        <v>35</v>
      </c>
      <c r="L108" t="s">
        <v>30</v>
      </c>
      <c r="M108">
        <v>2256677</v>
      </c>
      <c r="N108">
        <f t="shared" si="2"/>
        <v>0</v>
      </c>
      <c r="O108">
        <f t="shared" si="3"/>
        <v>0</v>
      </c>
    </row>
    <row r="109" spans="1:15" hidden="1">
      <c r="A109">
        <v>107</v>
      </c>
      <c r="B109">
        <v>107</v>
      </c>
      <c r="C109" t="s">
        <v>385</v>
      </c>
      <c r="D109" s="2">
        <v>43776</v>
      </c>
      <c r="E109" t="s">
        <v>386</v>
      </c>
      <c r="F109" t="s">
        <v>14</v>
      </c>
      <c r="G109" t="s">
        <v>387</v>
      </c>
      <c r="H109" s="2">
        <v>42132</v>
      </c>
      <c r="I109" t="s">
        <v>27</v>
      </c>
      <c r="J109" t="s">
        <v>388</v>
      </c>
      <c r="K109" t="s">
        <v>52</v>
      </c>
      <c r="L109" t="s">
        <v>30</v>
      </c>
      <c r="M109">
        <v>5439748</v>
      </c>
      <c r="N109">
        <f>IF(F109="Alumni",1,IF(F109="cancelled",1,0))*IF(K109="Building Efficiency",1,0)</f>
        <v>0</v>
      </c>
    </row>
    <row r="110" spans="1:15" hidden="1">
      <c r="A110">
        <v>108</v>
      </c>
      <c r="B110">
        <v>108</v>
      </c>
      <c r="C110" t="s">
        <v>389</v>
      </c>
      <c r="D110" s="2">
        <v>43713</v>
      </c>
      <c r="E110" t="s">
        <v>69</v>
      </c>
      <c r="F110" t="s">
        <v>14</v>
      </c>
      <c r="G110" t="s">
        <v>390</v>
      </c>
      <c r="H110" s="2">
        <v>42619</v>
      </c>
      <c r="I110" t="s">
        <v>391</v>
      </c>
      <c r="J110" t="s">
        <v>392</v>
      </c>
      <c r="K110" t="s">
        <v>72</v>
      </c>
      <c r="L110" t="s">
        <v>30</v>
      </c>
      <c r="M110">
        <v>3056046</v>
      </c>
      <c r="N110">
        <f t="shared" si="2"/>
        <v>0</v>
      </c>
      <c r="O110">
        <f t="shared" si="3"/>
        <v>0</v>
      </c>
    </row>
    <row r="111" spans="1:15" hidden="1">
      <c r="A111">
        <v>109</v>
      </c>
      <c r="B111">
        <v>109</v>
      </c>
      <c r="C111" t="s">
        <v>389</v>
      </c>
      <c r="D111" s="2">
        <v>44012</v>
      </c>
      <c r="E111" t="s">
        <v>228</v>
      </c>
      <c r="F111" t="s">
        <v>14</v>
      </c>
      <c r="G111" t="s">
        <v>393</v>
      </c>
      <c r="H111" s="2">
        <v>42552</v>
      </c>
      <c r="I111" t="s">
        <v>391</v>
      </c>
      <c r="J111" t="s">
        <v>394</v>
      </c>
      <c r="K111" t="s">
        <v>72</v>
      </c>
      <c r="L111" t="s">
        <v>30</v>
      </c>
      <c r="M111">
        <v>1496283</v>
      </c>
      <c r="N111">
        <f t="shared" si="2"/>
        <v>0</v>
      </c>
      <c r="O111">
        <f t="shared" si="3"/>
        <v>0</v>
      </c>
    </row>
    <row r="112" spans="1:15" hidden="1">
      <c r="A112">
        <v>110</v>
      </c>
      <c r="B112">
        <v>110</v>
      </c>
      <c r="C112" t="s">
        <v>389</v>
      </c>
      <c r="D112" s="2">
        <v>43848</v>
      </c>
      <c r="E112" t="s">
        <v>25</v>
      </c>
      <c r="F112" t="s">
        <v>14</v>
      </c>
      <c r="G112" t="s">
        <v>395</v>
      </c>
      <c r="H112" s="2">
        <v>42570</v>
      </c>
      <c r="I112" t="s">
        <v>391</v>
      </c>
      <c r="J112" t="s">
        <v>396</v>
      </c>
      <c r="K112" t="s">
        <v>72</v>
      </c>
      <c r="L112" t="s">
        <v>30</v>
      </c>
      <c r="M112">
        <v>3063034</v>
      </c>
      <c r="N112">
        <f t="shared" si="2"/>
        <v>0</v>
      </c>
      <c r="O112">
        <f t="shared" si="3"/>
        <v>0</v>
      </c>
    </row>
    <row r="113" spans="1:15" hidden="1">
      <c r="A113">
        <v>111</v>
      </c>
      <c r="B113">
        <v>111</v>
      </c>
      <c r="C113" t="s">
        <v>389</v>
      </c>
      <c r="D113" s="2">
        <v>43661</v>
      </c>
      <c r="E113" t="s">
        <v>100</v>
      </c>
      <c r="F113" t="s">
        <v>14</v>
      </c>
      <c r="G113" t="s">
        <v>397</v>
      </c>
      <c r="H113" s="2">
        <v>43206</v>
      </c>
      <c r="I113" t="s">
        <v>391</v>
      </c>
      <c r="J113" t="s">
        <v>398</v>
      </c>
      <c r="K113" t="s">
        <v>35</v>
      </c>
      <c r="L113" t="s">
        <v>30</v>
      </c>
      <c r="M113">
        <v>500000</v>
      </c>
      <c r="N113">
        <f t="shared" si="2"/>
        <v>0</v>
      </c>
      <c r="O113">
        <f t="shared" si="3"/>
        <v>0</v>
      </c>
    </row>
    <row r="114" spans="1:15" hidden="1">
      <c r="A114">
        <v>112</v>
      </c>
      <c r="B114">
        <v>112</v>
      </c>
      <c r="C114" t="s">
        <v>389</v>
      </c>
      <c r="D114" s="2">
        <v>43904</v>
      </c>
      <c r="E114" t="s">
        <v>100</v>
      </c>
      <c r="F114" t="s">
        <v>14</v>
      </c>
      <c r="G114" t="s">
        <v>399</v>
      </c>
      <c r="H114" s="2">
        <v>43174</v>
      </c>
      <c r="I114" t="s">
        <v>391</v>
      </c>
      <c r="J114" t="s">
        <v>400</v>
      </c>
      <c r="K114" t="s">
        <v>35</v>
      </c>
      <c r="L114" t="s">
        <v>30</v>
      </c>
      <c r="M114">
        <v>2025984</v>
      </c>
      <c r="N114">
        <f t="shared" si="2"/>
        <v>0</v>
      </c>
      <c r="O114">
        <f t="shared" si="3"/>
        <v>0</v>
      </c>
    </row>
    <row r="115" spans="1:15" hidden="1">
      <c r="A115">
        <v>113</v>
      </c>
      <c r="B115">
        <v>113</v>
      </c>
      <c r="C115" t="s">
        <v>401</v>
      </c>
      <c r="D115" s="2">
        <v>43768</v>
      </c>
      <c r="E115" t="s">
        <v>25</v>
      </c>
      <c r="F115" t="s">
        <v>14</v>
      </c>
      <c r="G115" t="s">
        <v>402</v>
      </c>
      <c r="H115" s="2">
        <v>42491</v>
      </c>
      <c r="I115" t="s">
        <v>243</v>
      </c>
      <c r="J115" t="s">
        <v>403</v>
      </c>
      <c r="K115" t="s">
        <v>29</v>
      </c>
      <c r="L115" t="s">
        <v>30</v>
      </c>
      <c r="M115">
        <v>2779072</v>
      </c>
      <c r="N115">
        <f t="shared" si="2"/>
        <v>0</v>
      </c>
      <c r="O115">
        <f t="shared" si="3"/>
        <v>0</v>
      </c>
    </row>
    <row r="116" spans="1:15" hidden="1">
      <c r="A116">
        <v>114</v>
      </c>
      <c r="B116">
        <v>114</v>
      </c>
      <c r="C116" t="s">
        <v>404</v>
      </c>
      <c r="D116" s="2">
        <v>43806</v>
      </c>
      <c r="E116" t="s">
        <v>60</v>
      </c>
      <c r="F116" t="s">
        <v>14</v>
      </c>
      <c r="G116" t="s">
        <v>405</v>
      </c>
      <c r="H116" s="2">
        <v>42712</v>
      </c>
      <c r="I116" t="s">
        <v>27</v>
      </c>
      <c r="J116" t="s">
        <v>406</v>
      </c>
      <c r="K116" t="s">
        <v>52</v>
      </c>
      <c r="L116" t="s">
        <v>30</v>
      </c>
      <c r="M116">
        <v>2887311</v>
      </c>
      <c r="N116">
        <f>IF(F116="Alumni",1,IF(F116="cancelled",1,0))*IF(K116="Building Efficiency",1,0)</f>
        <v>0</v>
      </c>
    </row>
    <row r="117" spans="1:15" hidden="1">
      <c r="A117">
        <v>115</v>
      </c>
      <c r="B117">
        <v>115</v>
      </c>
      <c r="C117" t="s">
        <v>407</v>
      </c>
      <c r="D117" s="2">
        <v>44395</v>
      </c>
      <c r="E117" t="s">
        <v>131</v>
      </c>
      <c r="F117" t="s">
        <v>14</v>
      </c>
      <c r="G117" t="s">
        <v>408</v>
      </c>
      <c r="H117" s="2">
        <v>42935</v>
      </c>
      <c r="I117" t="s">
        <v>409</v>
      </c>
      <c r="J117" t="s">
        <v>410</v>
      </c>
      <c r="K117" t="s">
        <v>35</v>
      </c>
      <c r="L117" t="s">
        <v>30</v>
      </c>
      <c r="M117">
        <v>7012894</v>
      </c>
      <c r="N117">
        <f t="shared" si="2"/>
        <v>0</v>
      </c>
      <c r="O117">
        <f t="shared" si="3"/>
        <v>0</v>
      </c>
    </row>
    <row r="118" spans="1:15" hidden="1">
      <c r="A118">
        <v>116</v>
      </c>
      <c r="B118">
        <v>116</v>
      </c>
      <c r="C118" t="s">
        <v>411</v>
      </c>
      <c r="D118" s="2">
        <v>43686</v>
      </c>
      <c r="E118" t="s">
        <v>104</v>
      </c>
      <c r="F118" t="s">
        <v>14</v>
      </c>
      <c r="G118" t="s">
        <v>412</v>
      </c>
      <c r="H118" s="2">
        <v>42410</v>
      </c>
      <c r="I118" t="s">
        <v>409</v>
      </c>
      <c r="J118" t="s">
        <v>413</v>
      </c>
      <c r="K118" t="s">
        <v>47</v>
      </c>
      <c r="L118" t="s">
        <v>30</v>
      </c>
      <c r="M118">
        <v>2925175</v>
      </c>
      <c r="N118">
        <f t="shared" si="2"/>
        <v>0</v>
      </c>
      <c r="O118">
        <f t="shared" si="3"/>
        <v>0</v>
      </c>
    </row>
    <row r="119" spans="1:15" hidden="1">
      <c r="A119">
        <v>117</v>
      </c>
      <c r="B119">
        <v>117</v>
      </c>
      <c r="C119" t="s">
        <v>407</v>
      </c>
      <c r="D119" s="2">
        <v>43917</v>
      </c>
      <c r="E119" t="s">
        <v>210</v>
      </c>
      <c r="F119" t="s">
        <v>14</v>
      </c>
      <c r="G119" t="s">
        <v>414</v>
      </c>
      <c r="H119" s="2">
        <v>42822</v>
      </c>
      <c r="I119" t="s">
        <v>409</v>
      </c>
      <c r="J119" t="s">
        <v>415</v>
      </c>
      <c r="K119" t="s">
        <v>29</v>
      </c>
      <c r="L119" t="s">
        <v>30</v>
      </c>
      <c r="M119">
        <v>3000000</v>
      </c>
      <c r="N119">
        <f t="shared" si="2"/>
        <v>0</v>
      </c>
      <c r="O119">
        <f t="shared" si="3"/>
        <v>0</v>
      </c>
    </row>
    <row r="120" spans="1:15" hidden="1">
      <c r="A120">
        <v>118</v>
      </c>
      <c r="B120">
        <v>118</v>
      </c>
      <c r="C120" t="s">
        <v>416</v>
      </c>
      <c r="D120" s="2">
        <v>43665</v>
      </c>
      <c r="E120" t="s">
        <v>13</v>
      </c>
      <c r="F120" t="s">
        <v>14</v>
      </c>
      <c r="G120" t="s">
        <v>417</v>
      </c>
      <c r="H120" s="2">
        <v>42755</v>
      </c>
      <c r="I120" t="s">
        <v>27</v>
      </c>
      <c r="J120" t="s">
        <v>418</v>
      </c>
      <c r="K120" t="s">
        <v>18</v>
      </c>
      <c r="L120" t="s">
        <v>19</v>
      </c>
      <c r="M120">
        <v>5250000</v>
      </c>
      <c r="N120">
        <f t="shared" si="2"/>
        <v>0</v>
      </c>
      <c r="O120">
        <f t="shared" si="3"/>
        <v>0</v>
      </c>
    </row>
    <row r="121" spans="1:15" hidden="1">
      <c r="A121">
        <v>119</v>
      </c>
      <c r="B121">
        <v>119</v>
      </c>
      <c r="C121" t="s">
        <v>419</v>
      </c>
      <c r="D121" s="2">
        <v>44616</v>
      </c>
      <c r="E121" t="s">
        <v>56</v>
      </c>
      <c r="F121" t="s">
        <v>14</v>
      </c>
      <c r="G121" t="s">
        <v>420</v>
      </c>
      <c r="H121" s="2">
        <v>43521</v>
      </c>
      <c r="I121" t="s">
        <v>27</v>
      </c>
      <c r="J121" t="s">
        <v>421</v>
      </c>
      <c r="K121" s="1"/>
      <c r="L121" t="s">
        <v>30</v>
      </c>
      <c r="M121">
        <v>3235764</v>
      </c>
      <c r="N121">
        <f t="shared" si="2"/>
        <v>0</v>
      </c>
      <c r="O121">
        <f t="shared" si="3"/>
        <v>0</v>
      </c>
    </row>
    <row r="122" spans="1:15" hidden="1">
      <c r="A122">
        <v>120</v>
      </c>
      <c r="B122">
        <v>120</v>
      </c>
      <c r="C122" t="s">
        <v>422</v>
      </c>
      <c r="D122" s="2">
        <v>43615</v>
      </c>
      <c r="E122" t="s">
        <v>25</v>
      </c>
      <c r="F122" t="s">
        <v>14</v>
      </c>
      <c r="G122" t="s">
        <v>423</v>
      </c>
      <c r="H122" s="2">
        <v>42522</v>
      </c>
      <c r="I122" t="s">
        <v>219</v>
      </c>
      <c r="J122" t="s">
        <v>424</v>
      </c>
      <c r="K122" t="s">
        <v>72</v>
      </c>
      <c r="L122" t="s">
        <v>30</v>
      </c>
      <c r="M122">
        <v>3000000</v>
      </c>
      <c r="N122">
        <f t="shared" si="2"/>
        <v>0</v>
      </c>
      <c r="O122">
        <f t="shared" si="3"/>
        <v>0</v>
      </c>
    </row>
    <row r="123" spans="1:15" hidden="1">
      <c r="A123">
        <v>121</v>
      </c>
      <c r="B123">
        <v>121</v>
      </c>
      <c r="C123" t="s">
        <v>425</v>
      </c>
      <c r="D123" s="2">
        <v>43774</v>
      </c>
      <c r="E123" t="s">
        <v>25</v>
      </c>
      <c r="F123" t="s">
        <v>14</v>
      </c>
      <c r="G123" t="s">
        <v>426</v>
      </c>
      <c r="H123" s="2">
        <v>42496</v>
      </c>
      <c r="I123" t="s">
        <v>196</v>
      </c>
      <c r="J123" t="s">
        <v>427</v>
      </c>
      <c r="K123" t="s">
        <v>47</v>
      </c>
      <c r="L123" t="s">
        <v>30</v>
      </c>
      <c r="M123">
        <v>2500000</v>
      </c>
      <c r="N123">
        <f t="shared" si="2"/>
        <v>0</v>
      </c>
      <c r="O123">
        <f t="shared" si="3"/>
        <v>0</v>
      </c>
    </row>
    <row r="124" spans="1:15" hidden="1">
      <c r="A124">
        <v>122</v>
      </c>
      <c r="B124">
        <v>122</v>
      </c>
      <c r="C124" t="s">
        <v>428</v>
      </c>
      <c r="D124" s="2">
        <v>43608</v>
      </c>
      <c r="E124" t="s">
        <v>119</v>
      </c>
      <c r="F124" t="s">
        <v>14</v>
      </c>
      <c r="G124" t="s">
        <v>429</v>
      </c>
      <c r="H124" s="2">
        <v>42240</v>
      </c>
      <c r="I124" t="s">
        <v>430</v>
      </c>
      <c r="J124" t="s">
        <v>431</v>
      </c>
      <c r="K124" t="s">
        <v>35</v>
      </c>
      <c r="L124" t="s">
        <v>30</v>
      </c>
      <c r="M124">
        <v>6662287</v>
      </c>
      <c r="N124">
        <f t="shared" si="2"/>
        <v>0</v>
      </c>
      <c r="O124">
        <f t="shared" si="3"/>
        <v>0</v>
      </c>
    </row>
    <row r="125" spans="1:15" hidden="1">
      <c r="A125">
        <v>123</v>
      </c>
      <c r="B125">
        <v>123</v>
      </c>
      <c r="C125" t="s">
        <v>432</v>
      </c>
      <c r="D125" s="2">
        <v>43646</v>
      </c>
      <c r="E125" t="s">
        <v>232</v>
      </c>
      <c r="F125" t="s">
        <v>14</v>
      </c>
      <c r="G125" t="s">
        <v>433</v>
      </c>
      <c r="H125" s="2">
        <v>43191</v>
      </c>
      <c r="I125" t="s">
        <v>430</v>
      </c>
      <c r="J125" t="s">
        <v>434</v>
      </c>
      <c r="K125" t="s">
        <v>367</v>
      </c>
      <c r="L125" t="s">
        <v>30</v>
      </c>
      <c r="M125">
        <v>500000</v>
      </c>
      <c r="N125">
        <f t="shared" si="2"/>
        <v>0</v>
      </c>
      <c r="O125">
        <f t="shared" si="3"/>
        <v>0</v>
      </c>
    </row>
    <row r="126" spans="1:15" hidden="1">
      <c r="A126">
        <v>124</v>
      </c>
      <c r="B126">
        <v>124</v>
      </c>
      <c r="C126" t="s">
        <v>432</v>
      </c>
      <c r="D126" s="2">
        <v>44301</v>
      </c>
      <c r="E126" t="s">
        <v>86</v>
      </c>
      <c r="F126" t="s">
        <v>14</v>
      </c>
      <c r="G126" t="s">
        <v>435</v>
      </c>
      <c r="H126" s="2">
        <v>43206</v>
      </c>
      <c r="I126" t="s">
        <v>430</v>
      </c>
      <c r="J126" t="s">
        <v>436</v>
      </c>
      <c r="K126" t="s">
        <v>52</v>
      </c>
      <c r="L126" t="s">
        <v>30</v>
      </c>
      <c r="M126">
        <v>1533407</v>
      </c>
      <c r="N126">
        <f>IF(F126="Alumni",1,IF(F126="cancelled",1,0))*IF(K126="Building Efficiency",1,0)</f>
        <v>0</v>
      </c>
    </row>
    <row r="127" spans="1:15" hidden="1">
      <c r="A127">
        <v>125</v>
      </c>
      <c r="B127">
        <v>125</v>
      </c>
      <c r="C127" t="s">
        <v>432</v>
      </c>
      <c r="D127" s="2">
        <v>43972</v>
      </c>
      <c r="E127" t="s">
        <v>210</v>
      </c>
      <c r="F127" t="s">
        <v>14</v>
      </c>
      <c r="G127" t="s">
        <v>437</v>
      </c>
      <c r="H127" s="2">
        <v>42877</v>
      </c>
      <c r="I127" t="s">
        <v>430</v>
      </c>
      <c r="J127" t="s">
        <v>438</v>
      </c>
      <c r="K127" t="s">
        <v>29</v>
      </c>
      <c r="L127" t="s">
        <v>30</v>
      </c>
      <c r="M127">
        <v>4770000</v>
      </c>
      <c r="N127">
        <f t="shared" si="2"/>
        <v>0</v>
      </c>
      <c r="O127">
        <f t="shared" si="3"/>
        <v>0</v>
      </c>
    </row>
    <row r="128" spans="1:15" hidden="1">
      <c r="A128">
        <v>126</v>
      </c>
      <c r="B128">
        <v>126</v>
      </c>
      <c r="C128" t="s">
        <v>439</v>
      </c>
      <c r="D128" s="2">
        <v>44653</v>
      </c>
      <c r="E128" t="s">
        <v>56</v>
      </c>
      <c r="F128" t="s">
        <v>14</v>
      </c>
      <c r="G128" t="s">
        <v>440</v>
      </c>
      <c r="H128" s="2">
        <v>43558</v>
      </c>
      <c r="I128" t="s">
        <v>27</v>
      </c>
      <c r="J128" t="s">
        <v>441</v>
      </c>
      <c r="K128" s="1"/>
      <c r="L128" t="s">
        <v>30</v>
      </c>
      <c r="M128">
        <v>3297458</v>
      </c>
      <c r="N128">
        <f t="shared" si="2"/>
        <v>0</v>
      </c>
      <c r="O128">
        <f t="shared" si="3"/>
        <v>0</v>
      </c>
    </row>
    <row r="129" spans="1:15" hidden="1">
      <c r="A129">
        <v>127</v>
      </c>
      <c r="B129">
        <v>127</v>
      </c>
      <c r="C129" t="s">
        <v>442</v>
      </c>
      <c r="D129" s="2">
        <v>43702</v>
      </c>
      <c r="E129" t="s">
        <v>25</v>
      </c>
      <c r="F129" t="s">
        <v>14</v>
      </c>
      <c r="G129" t="s">
        <v>443</v>
      </c>
      <c r="H129" s="2">
        <v>42516</v>
      </c>
      <c r="I129" t="s">
        <v>202</v>
      </c>
      <c r="J129" t="s">
        <v>444</v>
      </c>
      <c r="K129" t="s">
        <v>47</v>
      </c>
      <c r="L129" t="s">
        <v>30</v>
      </c>
      <c r="M129">
        <v>3565018</v>
      </c>
      <c r="N129">
        <f t="shared" si="2"/>
        <v>0</v>
      </c>
      <c r="O129">
        <f t="shared" si="3"/>
        <v>0</v>
      </c>
    </row>
    <row r="130" spans="1:15" hidden="1">
      <c r="A130">
        <v>128</v>
      </c>
      <c r="B130">
        <v>128</v>
      </c>
      <c r="C130" t="s">
        <v>445</v>
      </c>
      <c r="D130" s="2">
        <v>43798</v>
      </c>
      <c r="E130" t="s">
        <v>81</v>
      </c>
      <c r="F130" t="s">
        <v>14</v>
      </c>
      <c r="G130" t="s">
        <v>446</v>
      </c>
      <c r="H130" s="2">
        <v>43069</v>
      </c>
      <c r="I130" t="s">
        <v>83</v>
      </c>
      <c r="J130" t="s">
        <v>447</v>
      </c>
      <c r="K130" t="s">
        <v>35</v>
      </c>
      <c r="L130" t="s">
        <v>30</v>
      </c>
      <c r="M130">
        <v>1599999</v>
      </c>
      <c r="N130">
        <f t="shared" si="2"/>
        <v>0</v>
      </c>
      <c r="O130">
        <f t="shared" si="3"/>
        <v>0</v>
      </c>
    </row>
    <row r="131" spans="1:15" hidden="1">
      <c r="A131">
        <v>129</v>
      </c>
      <c r="B131">
        <v>129</v>
      </c>
      <c r="C131" t="s">
        <v>448</v>
      </c>
      <c r="D131" s="2">
        <v>43849</v>
      </c>
      <c r="E131" t="s">
        <v>13</v>
      </c>
      <c r="F131" t="s">
        <v>14</v>
      </c>
      <c r="G131" t="s">
        <v>449</v>
      </c>
      <c r="H131" s="2">
        <v>42755</v>
      </c>
      <c r="I131" t="s">
        <v>83</v>
      </c>
      <c r="J131" t="s">
        <v>450</v>
      </c>
      <c r="K131" t="s">
        <v>18</v>
      </c>
      <c r="L131" t="s">
        <v>19</v>
      </c>
      <c r="M131">
        <v>2245327</v>
      </c>
      <c r="N131">
        <f t="shared" ref="N131:N194" si="5">IF(F131="ALUMNI",IF(K131="Distributed Generation",1,0),0)</f>
        <v>0</v>
      </c>
      <c r="O131">
        <f t="shared" ref="O131:O194" si="6">IF(F131="Cancelled", IF(K131="Distributed Generation", 1,0),0)</f>
        <v>0</v>
      </c>
    </row>
    <row r="132" spans="1:15" hidden="1">
      <c r="A132">
        <v>130</v>
      </c>
      <c r="B132">
        <v>130</v>
      </c>
      <c r="C132" t="s">
        <v>448</v>
      </c>
      <c r="D132" s="2">
        <v>44373</v>
      </c>
      <c r="E132" t="s">
        <v>86</v>
      </c>
      <c r="F132" t="s">
        <v>14</v>
      </c>
      <c r="G132" t="s">
        <v>451</v>
      </c>
      <c r="H132" s="2">
        <v>43278</v>
      </c>
      <c r="I132" t="s">
        <v>83</v>
      </c>
      <c r="J132" t="s">
        <v>452</v>
      </c>
      <c r="K132" t="s">
        <v>52</v>
      </c>
      <c r="L132" t="s">
        <v>30</v>
      </c>
      <c r="M132">
        <v>2373546</v>
      </c>
      <c r="N132">
        <f>IF(F132="Alumni",1,IF(F132="cancelled",1,0))*IF(K132="Building Efficiency",1,0)</f>
        <v>0</v>
      </c>
    </row>
    <row r="133" spans="1:15" hidden="1">
      <c r="A133">
        <v>131</v>
      </c>
      <c r="B133">
        <v>131</v>
      </c>
      <c r="C133" t="s">
        <v>453</v>
      </c>
      <c r="D133" s="2">
        <v>43930</v>
      </c>
      <c r="E133" t="s">
        <v>81</v>
      </c>
      <c r="F133" t="s">
        <v>14</v>
      </c>
      <c r="G133" t="s">
        <v>454</v>
      </c>
      <c r="H133" s="2">
        <v>42835</v>
      </c>
      <c r="I133" t="s">
        <v>39</v>
      </c>
      <c r="J133" t="s">
        <v>455</v>
      </c>
      <c r="K133" t="s">
        <v>35</v>
      </c>
      <c r="L133" t="s">
        <v>30</v>
      </c>
      <c r="M133">
        <v>3111904</v>
      </c>
      <c r="N133">
        <f t="shared" si="5"/>
        <v>0</v>
      </c>
      <c r="O133">
        <f t="shared" si="6"/>
        <v>0</v>
      </c>
    </row>
    <row r="134" spans="1:15" hidden="1">
      <c r="A134">
        <v>132</v>
      </c>
      <c r="B134">
        <v>132</v>
      </c>
      <c r="C134" t="s">
        <v>456</v>
      </c>
      <c r="D134" s="2">
        <v>43972</v>
      </c>
      <c r="E134" t="s">
        <v>81</v>
      </c>
      <c r="F134" t="s">
        <v>14</v>
      </c>
      <c r="G134" t="s">
        <v>457</v>
      </c>
      <c r="H134" s="2">
        <v>42877</v>
      </c>
      <c r="I134" t="s">
        <v>27</v>
      </c>
      <c r="J134" t="s">
        <v>458</v>
      </c>
      <c r="K134" t="s">
        <v>35</v>
      </c>
      <c r="L134" t="s">
        <v>30</v>
      </c>
      <c r="M134">
        <v>3000000</v>
      </c>
      <c r="N134">
        <f t="shared" si="5"/>
        <v>0</v>
      </c>
      <c r="O134">
        <f t="shared" si="6"/>
        <v>0</v>
      </c>
    </row>
    <row r="135" spans="1:15" hidden="1">
      <c r="A135">
        <v>133</v>
      </c>
      <c r="B135">
        <v>133</v>
      </c>
      <c r="C135" t="s">
        <v>459</v>
      </c>
      <c r="D135" s="2">
        <v>44044</v>
      </c>
      <c r="E135" t="s">
        <v>124</v>
      </c>
      <c r="F135" t="s">
        <v>14</v>
      </c>
      <c r="G135" t="s">
        <v>460</v>
      </c>
      <c r="H135" s="2">
        <v>43314</v>
      </c>
      <c r="I135" t="s">
        <v>16</v>
      </c>
      <c r="J135" t="s">
        <v>461</v>
      </c>
      <c r="K135" t="s">
        <v>47</v>
      </c>
      <c r="L135" t="s">
        <v>30</v>
      </c>
      <c r="M135">
        <v>2145497</v>
      </c>
      <c r="N135">
        <f t="shared" si="5"/>
        <v>0</v>
      </c>
      <c r="O135">
        <f t="shared" si="6"/>
        <v>0</v>
      </c>
    </row>
    <row r="136" spans="1:15" hidden="1">
      <c r="A136">
        <v>134</v>
      </c>
      <c r="B136">
        <v>134</v>
      </c>
      <c r="C136" t="s">
        <v>462</v>
      </c>
      <c r="D136" s="2">
        <v>43834</v>
      </c>
      <c r="E136" t="s">
        <v>131</v>
      </c>
      <c r="F136" t="s">
        <v>14</v>
      </c>
      <c r="G136" t="s">
        <v>463</v>
      </c>
      <c r="H136" s="2">
        <v>42921</v>
      </c>
      <c r="I136" t="s">
        <v>243</v>
      </c>
      <c r="J136" t="s">
        <v>464</v>
      </c>
      <c r="K136" t="s">
        <v>35</v>
      </c>
      <c r="L136" t="s">
        <v>30</v>
      </c>
      <c r="M136">
        <v>2399952</v>
      </c>
      <c r="N136">
        <f t="shared" si="5"/>
        <v>0</v>
      </c>
      <c r="O136">
        <f t="shared" si="6"/>
        <v>0</v>
      </c>
    </row>
    <row r="137" spans="1:15">
      <c r="A137">
        <v>135</v>
      </c>
      <c r="B137">
        <v>135</v>
      </c>
      <c r="C137" t="s">
        <v>462</v>
      </c>
      <c r="D137" s="2">
        <v>43783</v>
      </c>
      <c r="E137" t="s">
        <v>37</v>
      </c>
      <c r="F137" t="s">
        <v>14</v>
      </c>
      <c r="G137" t="s">
        <v>465</v>
      </c>
      <c r="H137" s="2">
        <v>42986</v>
      </c>
      <c r="I137" t="s">
        <v>243</v>
      </c>
      <c r="J137" t="s">
        <v>466</v>
      </c>
      <c r="K137" t="s">
        <v>41</v>
      </c>
      <c r="L137" t="s">
        <v>30</v>
      </c>
      <c r="M137">
        <v>1894700</v>
      </c>
      <c r="N137">
        <f t="shared" si="5"/>
        <v>0</v>
      </c>
      <c r="O137">
        <f t="shared" si="6"/>
        <v>0</v>
      </c>
    </row>
    <row r="138" spans="1:15" hidden="1">
      <c r="A138">
        <v>136</v>
      </c>
      <c r="B138">
        <v>136</v>
      </c>
      <c r="C138" t="s">
        <v>467</v>
      </c>
      <c r="D138" s="2">
        <v>43993</v>
      </c>
      <c r="E138" t="s">
        <v>86</v>
      </c>
      <c r="F138" t="s">
        <v>14</v>
      </c>
      <c r="G138" t="s">
        <v>468</v>
      </c>
      <c r="H138" s="2">
        <v>43263</v>
      </c>
      <c r="I138" t="s">
        <v>255</v>
      </c>
      <c r="J138" t="s">
        <v>469</v>
      </c>
      <c r="K138" t="s">
        <v>52</v>
      </c>
      <c r="L138" t="s">
        <v>30</v>
      </c>
      <c r="M138">
        <v>851957</v>
      </c>
      <c r="N138">
        <f>IF(F138="Alumni",1,IF(F138="cancelled",1,0))*IF(K138="Building Efficiency",1,0)</f>
        <v>0</v>
      </c>
    </row>
    <row r="139" spans="1:15">
      <c r="A139">
        <v>137</v>
      </c>
      <c r="B139">
        <v>137</v>
      </c>
      <c r="C139" t="s">
        <v>470</v>
      </c>
      <c r="D139" s="2">
        <v>43644</v>
      </c>
      <c r="E139" t="s">
        <v>66</v>
      </c>
      <c r="F139" t="s">
        <v>14</v>
      </c>
      <c r="G139" t="s">
        <v>471</v>
      </c>
      <c r="H139" s="2">
        <v>41708</v>
      </c>
      <c r="I139" t="s">
        <v>27</v>
      </c>
      <c r="J139" t="s">
        <v>472</v>
      </c>
      <c r="K139" t="s">
        <v>41</v>
      </c>
      <c r="L139" t="s">
        <v>30</v>
      </c>
      <c r="M139">
        <v>2524999</v>
      </c>
      <c r="N139">
        <f t="shared" si="5"/>
        <v>0</v>
      </c>
      <c r="O139">
        <f t="shared" si="6"/>
        <v>0</v>
      </c>
    </row>
    <row r="140" spans="1:15" hidden="1">
      <c r="A140">
        <v>138</v>
      </c>
      <c r="B140">
        <v>138</v>
      </c>
      <c r="C140" t="s">
        <v>473</v>
      </c>
      <c r="D140" s="2">
        <v>44011</v>
      </c>
      <c r="E140" t="s">
        <v>210</v>
      </c>
      <c r="F140" t="s">
        <v>14</v>
      </c>
      <c r="G140" t="s">
        <v>474</v>
      </c>
      <c r="H140" s="2">
        <v>42916</v>
      </c>
      <c r="I140" t="s">
        <v>158</v>
      </c>
      <c r="J140" t="s">
        <v>475</v>
      </c>
      <c r="K140" t="s">
        <v>29</v>
      </c>
      <c r="L140" t="s">
        <v>30</v>
      </c>
      <c r="M140">
        <v>2899934</v>
      </c>
      <c r="N140">
        <f t="shared" si="5"/>
        <v>0</v>
      </c>
      <c r="O140">
        <f t="shared" si="6"/>
        <v>0</v>
      </c>
    </row>
    <row r="141" spans="1:15" hidden="1">
      <c r="A141">
        <v>139</v>
      </c>
      <c r="B141">
        <v>139</v>
      </c>
      <c r="C141" t="s">
        <v>476</v>
      </c>
      <c r="D141" s="2">
        <v>43646</v>
      </c>
      <c r="E141" t="s">
        <v>232</v>
      </c>
      <c r="F141" t="s">
        <v>14</v>
      </c>
      <c r="G141" t="s">
        <v>477</v>
      </c>
      <c r="H141" s="2">
        <v>43282</v>
      </c>
      <c r="I141" t="s">
        <v>27</v>
      </c>
      <c r="J141" t="s">
        <v>478</v>
      </c>
      <c r="K141" t="s">
        <v>367</v>
      </c>
      <c r="L141" t="s">
        <v>30</v>
      </c>
      <c r="M141">
        <v>406967</v>
      </c>
      <c r="N141">
        <f t="shared" si="5"/>
        <v>0</v>
      </c>
      <c r="O141">
        <f t="shared" si="6"/>
        <v>0</v>
      </c>
    </row>
    <row r="142" spans="1:15" hidden="1">
      <c r="A142">
        <v>140</v>
      </c>
      <c r="B142">
        <v>140</v>
      </c>
      <c r="C142" t="s">
        <v>476</v>
      </c>
      <c r="D142" s="2">
        <v>43672</v>
      </c>
      <c r="E142" t="s">
        <v>69</v>
      </c>
      <c r="F142" t="s">
        <v>14</v>
      </c>
      <c r="G142" t="s">
        <v>479</v>
      </c>
      <c r="H142" s="2">
        <v>42578</v>
      </c>
      <c r="I142" t="s">
        <v>27</v>
      </c>
      <c r="J142" t="s">
        <v>480</v>
      </c>
      <c r="K142" t="s">
        <v>72</v>
      </c>
      <c r="L142" t="s">
        <v>30</v>
      </c>
      <c r="M142">
        <v>4032498</v>
      </c>
      <c r="N142">
        <f t="shared" si="5"/>
        <v>0</v>
      </c>
      <c r="O142">
        <f t="shared" si="6"/>
        <v>0</v>
      </c>
    </row>
    <row r="143" spans="1:15" hidden="1">
      <c r="A143">
        <v>141</v>
      </c>
      <c r="B143">
        <v>141</v>
      </c>
      <c r="C143" t="s">
        <v>476</v>
      </c>
      <c r="D143" s="2">
        <v>44049</v>
      </c>
      <c r="E143" t="s">
        <v>131</v>
      </c>
      <c r="F143" t="s">
        <v>14</v>
      </c>
      <c r="G143" t="s">
        <v>481</v>
      </c>
      <c r="H143" s="2">
        <v>42954</v>
      </c>
      <c r="I143" t="s">
        <v>27</v>
      </c>
      <c r="J143" t="s">
        <v>482</v>
      </c>
      <c r="K143" t="s">
        <v>35</v>
      </c>
      <c r="L143" t="s">
        <v>30</v>
      </c>
      <c r="M143">
        <v>2000000</v>
      </c>
      <c r="N143">
        <f t="shared" si="5"/>
        <v>0</v>
      </c>
      <c r="O143">
        <f t="shared" si="6"/>
        <v>0</v>
      </c>
    </row>
    <row r="144" spans="1:15" hidden="1">
      <c r="A144">
        <v>142</v>
      </c>
      <c r="B144">
        <v>142</v>
      </c>
      <c r="C144" t="s">
        <v>483</v>
      </c>
      <c r="D144" s="2">
        <v>43613</v>
      </c>
      <c r="E144" t="s">
        <v>25</v>
      </c>
      <c r="F144" t="s">
        <v>14</v>
      </c>
      <c r="G144" t="s">
        <v>484</v>
      </c>
      <c r="H144" s="2">
        <v>42430</v>
      </c>
      <c r="I144" t="s">
        <v>45</v>
      </c>
      <c r="J144" t="s">
        <v>485</v>
      </c>
      <c r="K144" t="s">
        <v>35</v>
      </c>
      <c r="L144" t="s">
        <v>30</v>
      </c>
      <c r="M144">
        <v>1874691</v>
      </c>
      <c r="N144">
        <f t="shared" si="5"/>
        <v>0</v>
      </c>
      <c r="O144">
        <f t="shared" si="6"/>
        <v>0</v>
      </c>
    </row>
    <row r="145" spans="1:15" hidden="1">
      <c r="A145">
        <v>143</v>
      </c>
      <c r="B145">
        <v>143</v>
      </c>
      <c r="C145" t="s">
        <v>486</v>
      </c>
      <c r="D145" s="2">
        <v>44451</v>
      </c>
      <c r="E145" t="s">
        <v>236</v>
      </c>
      <c r="F145" t="s">
        <v>14</v>
      </c>
      <c r="G145" t="s">
        <v>487</v>
      </c>
      <c r="H145" s="2">
        <v>43537</v>
      </c>
      <c r="I145" t="s">
        <v>83</v>
      </c>
      <c r="J145" t="s">
        <v>488</v>
      </c>
      <c r="K145" s="1"/>
      <c r="L145" t="s">
        <v>30</v>
      </c>
      <c r="M145">
        <v>2350000</v>
      </c>
      <c r="N145">
        <f t="shared" si="5"/>
        <v>0</v>
      </c>
      <c r="O145">
        <f t="shared" si="6"/>
        <v>0</v>
      </c>
    </row>
    <row r="146" spans="1:15" hidden="1">
      <c r="A146">
        <v>144</v>
      </c>
      <c r="B146">
        <v>144</v>
      </c>
      <c r="C146" t="s">
        <v>489</v>
      </c>
      <c r="D146" s="2">
        <v>43830</v>
      </c>
      <c r="E146" t="s">
        <v>43</v>
      </c>
      <c r="F146" t="s">
        <v>14</v>
      </c>
      <c r="G146" t="s">
        <v>490</v>
      </c>
      <c r="H146" s="2">
        <v>42339</v>
      </c>
      <c r="I146" t="s">
        <v>109</v>
      </c>
      <c r="J146" t="s">
        <v>491</v>
      </c>
      <c r="K146" t="s">
        <v>47</v>
      </c>
      <c r="L146" t="s">
        <v>30</v>
      </c>
      <c r="M146">
        <v>4690356</v>
      </c>
      <c r="N146">
        <f t="shared" si="5"/>
        <v>0</v>
      </c>
      <c r="O146">
        <f t="shared" si="6"/>
        <v>0</v>
      </c>
    </row>
    <row r="147" spans="1:15" hidden="1">
      <c r="A147">
        <v>145</v>
      </c>
      <c r="B147">
        <v>145</v>
      </c>
      <c r="C147" t="s">
        <v>492</v>
      </c>
      <c r="D147" s="2">
        <v>43677</v>
      </c>
      <c r="E147" t="s">
        <v>289</v>
      </c>
      <c r="F147" t="s">
        <v>14</v>
      </c>
      <c r="G147" t="s">
        <v>493</v>
      </c>
      <c r="H147" s="2">
        <v>42275</v>
      </c>
      <c r="I147" t="s">
        <v>409</v>
      </c>
      <c r="J147" t="s">
        <v>494</v>
      </c>
      <c r="K147" t="s">
        <v>240</v>
      </c>
      <c r="L147" t="s">
        <v>30</v>
      </c>
      <c r="M147">
        <v>598177</v>
      </c>
      <c r="N147">
        <f t="shared" si="5"/>
        <v>0</v>
      </c>
      <c r="O147">
        <f t="shared" si="6"/>
        <v>0</v>
      </c>
    </row>
    <row r="148" spans="1:15" hidden="1">
      <c r="A148">
        <v>146</v>
      </c>
      <c r="B148">
        <v>146</v>
      </c>
      <c r="C148" t="s">
        <v>495</v>
      </c>
      <c r="D148" s="2">
        <v>43736</v>
      </c>
      <c r="E148" t="s">
        <v>151</v>
      </c>
      <c r="F148" t="s">
        <v>14</v>
      </c>
      <c r="G148" t="s">
        <v>496</v>
      </c>
      <c r="H148" s="2">
        <v>43007</v>
      </c>
      <c r="I148" t="s">
        <v>202</v>
      </c>
      <c r="J148" t="s">
        <v>497</v>
      </c>
      <c r="K148" t="s">
        <v>72</v>
      </c>
      <c r="L148" t="s">
        <v>30</v>
      </c>
      <c r="M148">
        <v>1855643</v>
      </c>
      <c r="N148">
        <f t="shared" si="5"/>
        <v>0</v>
      </c>
      <c r="O148">
        <f t="shared" si="6"/>
        <v>0</v>
      </c>
    </row>
    <row r="149" spans="1:15" hidden="1">
      <c r="A149">
        <v>147</v>
      </c>
      <c r="B149">
        <v>147</v>
      </c>
      <c r="C149" t="s">
        <v>498</v>
      </c>
      <c r="D149" s="2">
        <v>44340</v>
      </c>
      <c r="E149" t="s">
        <v>86</v>
      </c>
      <c r="F149" t="s">
        <v>14</v>
      </c>
      <c r="G149" t="s">
        <v>499</v>
      </c>
      <c r="H149" s="2">
        <v>43235</v>
      </c>
      <c r="I149" t="s">
        <v>83</v>
      </c>
      <c r="J149" t="s">
        <v>500</v>
      </c>
      <c r="K149" t="s">
        <v>52</v>
      </c>
      <c r="L149" t="s">
        <v>30</v>
      </c>
      <c r="M149">
        <v>1200000</v>
      </c>
      <c r="N149">
        <f t="shared" ref="N149:N150" si="7">IF(F149="Alumni",1,IF(F149="cancelled",1,0))*IF(K149="Building Efficiency",1,0)</f>
        <v>0</v>
      </c>
    </row>
    <row r="150" spans="1:15" hidden="1">
      <c r="A150">
        <v>148</v>
      </c>
      <c r="B150">
        <v>148</v>
      </c>
      <c r="C150" t="s">
        <v>498</v>
      </c>
      <c r="D150" s="2">
        <v>43769</v>
      </c>
      <c r="E150" t="s">
        <v>386</v>
      </c>
      <c r="F150" t="s">
        <v>14</v>
      </c>
      <c r="G150" t="s">
        <v>501</v>
      </c>
      <c r="H150" s="2">
        <v>42125</v>
      </c>
      <c r="I150" t="s">
        <v>83</v>
      </c>
      <c r="J150" t="s">
        <v>502</v>
      </c>
      <c r="K150" t="s">
        <v>52</v>
      </c>
      <c r="L150" t="s">
        <v>30</v>
      </c>
      <c r="M150">
        <v>3449963</v>
      </c>
      <c r="N150">
        <f t="shared" si="7"/>
        <v>0</v>
      </c>
    </row>
    <row r="151" spans="1:15" hidden="1">
      <c r="A151">
        <v>149</v>
      </c>
      <c r="B151">
        <v>149</v>
      </c>
      <c r="C151" t="s">
        <v>503</v>
      </c>
      <c r="D151" s="2">
        <v>44011</v>
      </c>
      <c r="E151" t="s">
        <v>131</v>
      </c>
      <c r="F151" t="s">
        <v>14</v>
      </c>
      <c r="G151" t="s">
        <v>504</v>
      </c>
      <c r="H151" s="2">
        <v>42916</v>
      </c>
      <c r="I151" t="s">
        <v>158</v>
      </c>
      <c r="J151" t="s">
        <v>505</v>
      </c>
      <c r="K151" t="s">
        <v>35</v>
      </c>
      <c r="L151" t="s">
        <v>30</v>
      </c>
      <c r="M151">
        <v>4400000</v>
      </c>
      <c r="N151">
        <f t="shared" si="5"/>
        <v>0</v>
      </c>
      <c r="O151">
        <f t="shared" si="6"/>
        <v>0</v>
      </c>
    </row>
    <row r="152" spans="1:15" hidden="1">
      <c r="A152">
        <v>150</v>
      </c>
      <c r="B152">
        <v>150</v>
      </c>
      <c r="C152" t="s">
        <v>506</v>
      </c>
      <c r="D152" s="2">
        <v>43658</v>
      </c>
      <c r="E152" t="s">
        <v>25</v>
      </c>
      <c r="F152" t="s">
        <v>14</v>
      </c>
      <c r="G152" t="s">
        <v>507</v>
      </c>
      <c r="H152" s="2">
        <v>42473</v>
      </c>
      <c r="I152" t="s">
        <v>158</v>
      </c>
      <c r="J152" t="s">
        <v>508</v>
      </c>
      <c r="K152" t="s">
        <v>35</v>
      </c>
      <c r="L152" t="s">
        <v>30</v>
      </c>
      <c r="M152">
        <v>4600000</v>
      </c>
      <c r="N152">
        <f t="shared" si="5"/>
        <v>0</v>
      </c>
      <c r="O152">
        <f t="shared" si="6"/>
        <v>0</v>
      </c>
    </row>
    <row r="153" spans="1:15" hidden="1">
      <c r="A153">
        <v>151</v>
      </c>
      <c r="B153">
        <v>151</v>
      </c>
      <c r="C153" t="s">
        <v>509</v>
      </c>
      <c r="D153" s="2">
        <v>44434</v>
      </c>
      <c r="E153" t="s">
        <v>86</v>
      </c>
      <c r="F153" t="s">
        <v>14</v>
      </c>
      <c r="G153" t="s">
        <v>510</v>
      </c>
      <c r="H153" s="2">
        <v>43339</v>
      </c>
      <c r="I153" t="s">
        <v>158</v>
      </c>
      <c r="J153" t="s">
        <v>511</v>
      </c>
      <c r="K153" t="s">
        <v>52</v>
      </c>
      <c r="L153" t="s">
        <v>30</v>
      </c>
      <c r="M153">
        <v>1000000</v>
      </c>
      <c r="N153">
        <f>IF(F153="Alumni",1,IF(F153="cancelled",1,0))*IF(K153="Building Efficiency",1,0)</f>
        <v>0</v>
      </c>
    </row>
    <row r="154" spans="1:15" hidden="1">
      <c r="A154">
        <v>152</v>
      </c>
      <c r="B154">
        <v>152</v>
      </c>
      <c r="C154" t="s">
        <v>512</v>
      </c>
      <c r="D154" s="2">
        <v>43661</v>
      </c>
      <c r="E154" t="s">
        <v>232</v>
      </c>
      <c r="F154" t="s">
        <v>14</v>
      </c>
      <c r="G154" t="s">
        <v>513</v>
      </c>
      <c r="H154" s="2">
        <v>43269</v>
      </c>
      <c r="I154" t="s">
        <v>158</v>
      </c>
      <c r="J154" t="s">
        <v>514</v>
      </c>
      <c r="K154" t="s">
        <v>47</v>
      </c>
      <c r="L154" t="s">
        <v>30</v>
      </c>
      <c r="M154">
        <v>499808</v>
      </c>
      <c r="N154">
        <f t="shared" si="5"/>
        <v>0</v>
      </c>
      <c r="O154">
        <f t="shared" si="6"/>
        <v>0</v>
      </c>
    </row>
    <row r="155" spans="1:15" hidden="1">
      <c r="A155">
        <v>153</v>
      </c>
      <c r="B155">
        <v>153</v>
      </c>
      <c r="C155" t="s">
        <v>515</v>
      </c>
      <c r="D155" s="2">
        <v>43646</v>
      </c>
      <c r="E155" t="s">
        <v>136</v>
      </c>
      <c r="F155" t="s">
        <v>14</v>
      </c>
      <c r="G155" t="s">
        <v>516</v>
      </c>
      <c r="H155" s="2">
        <v>42446</v>
      </c>
      <c r="I155" t="s">
        <v>202</v>
      </c>
      <c r="J155" t="s">
        <v>517</v>
      </c>
      <c r="K155" t="s">
        <v>98</v>
      </c>
      <c r="L155" t="s">
        <v>30</v>
      </c>
      <c r="M155">
        <v>1793679</v>
      </c>
      <c r="N155">
        <f t="shared" si="5"/>
        <v>0</v>
      </c>
      <c r="O155">
        <f t="shared" si="6"/>
        <v>0</v>
      </c>
    </row>
    <row r="156" spans="1:15" hidden="1">
      <c r="A156">
        <v>154</v>
      </c>
      <c r="B156">
        <v>154</v>
      </c>
      <c r="C156" t="s">
        <v>518</v>
      </c>
      <c r="D156" s="2">
        <v>43897</v>
      </c>
      <c r="E156" t="s">
        <v>210</v>
      </c>
      <c r="F156" t="s">
        <v>14</v>
      </c>
      <c r="G156" t="s">
        <v>519</v>
      </c>
      <c r="H156" s="2">
        <v>42802</v>
      </c>
      <c r="I156" t="s">
        <v>109</v>
      </c>
      <c r="J156" t="s">
        <v>520</v>
      </c>
      <c r="K156" t="s">
        <v>29</v>
      </c>
      <c r="L156" t="s">
        <v>30</v>
      </c>
      <c r="M156">
        <v>4999211</v>
      </c>
      <c r="N156">
        <f t="shared" si="5"/>
        <v>0</v>
      </c>
      <c r="O156">
        <f t="shared" si="6"/>
        <v>0</v>
      </c>
    </row>
    <row r="157" spans="1:15">
      <c r="A157">
        <v>155</v>
      </c>
      <c r="B157">
        <v>155</v>
      </c>
      <c r="C157" t="s">
        <v>521</v>
      </c>
      <c r="D157" s="2">
        <v>43837</v>
      </c>
      <c r="E157" t="s">
        <v>37</v>
      </c>
      <c r="F157" t="s">
        <v>14</v>
      </c>
      <c r="G157" t="s">
        <v>522</v>
      </c>
      <c r="H157" s="2">
        <v>42991</v>
      </c>
      <c r="I157" t="s">
        <v>83</v>
      </c>
      <c r="J157" t="s">
        <v>523</v>
      </c>
      <c r="K157" t="s">
        <v>41</v>
      </c>
      <c r="L157" t="s">
        <v>30</v>
      </c>
      <c r="M157">
        <v>720000</v>
      </c>
      <c r="N157">
        <f t="shared" si="5"/>
        <v>0</v>
      </c>
      <c r="O157">
        <f t="shared" si="6"/>
        <v>0</v>
      </c>
    </row>
    <row r="158" spans="1:15" hidden="1">
      <c r="A158">
        <v>156</v>
      </c>
      <c r="B158">
        <v>156</v>
      </c>
      <c r="C158" t="s">
        <v>524</v>
      </c>
      <c r="D158" s="2">
        <v>44271</v>
      </c>
      <c r="E158" t="s">
        <v>236</v>
      </c>
      <c r="F158" t="s">
        <v>14</v>
      </c>
      <c r="G158" t="s">
        <v>525</v>
      </c>
      <c r="H158" s="2">
        <v>43356</v>
      </c>
      <c r="I158" t="s">
        <v>83</v>
      </c>
      <c r="J158" t="s">
        <v>526</v>
      </c>
      <c r="K158" t="s">
        <v>240</v>
      </c>
      <c r="L158" t="s">
        <v>30</v>
      </c>
      <c r="M158">
        <v>1443635</v>
      </c>
      <c r="N158">
        <f t="shared" si="5"/>
        <v>0</v>
      </c>
      <c r="O158">
        <f t="shared" si="6"/>
        <v>0</v>
      </c>
    </row>
    <row r="159" spans="1:15" hidden="1">
      <c r="A159">
        <v>157</v>
      </c>
      <c r="B159">
        <v>157</v>
      </c>
      <c r="C159" t="s">
        <v>527</v>
      </c>
      <c r="D159" s="2">
        <v>44169</v>
      </c>
      <c r="E159" t="s">
        <v>124</v>
      </c>
      <c r="F159" t="s">
        <v>14</v>
      </c>
      <c r="G159" t="s">
        <v>528</v>
      </c>
      <c r="H159" s="2">
        <v>43348</v>
      </c>
      <c r="I159" t="s">
        <v>83</v>
      </c>
      <c r="J159" t="s">
        <v>488</v>
      </c>
      <c r="K159" t="s">
        <v>47</v>
      </c>
      <c r="L159" t="s">
        <v>30</v>
      </c>
      <c r="M159">
        <v>2322236</v>
      </c>
      <c r="N159">
        <f t="shared" si="5"/>
        <v>0</v>
      </c>
      <c r="O159">
        <f t="shared" si="6"/>
        <v>0</v>
      </c>
    </row>
    <row r="160" spans="1:15" hidden="1">
      <c r="A160">
        <v>158</v>
      </c>
      <c r="B160">
        <v>158</v>
      </c>
      <c r="C160" t="s">
        <v>529</v>
      </c>
      <c r="D160" s="2">
        <v>43738</v>
      </c>
      <c r="E160" t="s">
        <v>43</v>
      </c>
      <c r="F160" t="s">
        <v>14</v>
      </c>
      <c r="G160" t="s">
        <v>530</v>
      </c>
      <c r="H160" s="2">
        <v>42332</v>
      </c>
      <c r="I160" t="s">
        <v>27</v>
      </c>
      <c r="J160" t="s">
        <v>531</v>
      </c>
      <c r="K160" t="s">
        <v>47</v>
      </c>
      <c r="L160" t="s">
        <v>30</v>
      </c>
      <c r="M160">
        <v>3589406</v>
      </c>
      <c r="N160">
        <f t="shared" si="5"/>
        <v>0</v>
      </c>
      <c r="O160">
        <f t="shared" si="6"/>
        <v>0</v>
      </c>
    </row>
    <row r="161" spans="1:15" hidden="1">
      <c r="A161">
        <v>159</v>
      </c>
      <c r="B161">
        <v>159</v>
      </c>
      <c r="C161" t="s">
        <v>532</v>
      </c>
      <c r="D161" s="2">
        <v>43661</v>
      </c>
      <c r="E161" t="s">
        <v>100</v>
      </c>
      <c r="F161" t="s">
        <v>14</v>
      </c>
      <c r="G161" t="s">
        <v>533</v>
      </c>
      <c r="H161" s="2">
        <v>43175</v>
      </c>
      <c r="I161" t="s">
        <v>27</v>
      </c>
      <c r="J161" t="s">
        <v>534</v>
      </c>
      <c r="K161" t="s">
        <v>35</v>
      </c>
      <c r="L161" t="s">
        <v>30</v>
      </c>
      <c r="M161">
        <v>499191</v>
      </c>
      <c r="N161">
        <f t="shared" si="5"/>
        <v>0</v>
      </c>
      <c r="O161">
        <f t="shared" si="6"/>
        <v>0</v>
      </c>
    </row>
    <row r="162" spans="1:15" hidden="1">
      <c r="A162">
        <v>160</v>
      </c>
      <c r="B162">
        <v>160</v>
      </c>
      <c r="C162" t="s">
        <v>535</v>
      </c>
      <c r="D162" s="2">
        <v>43661</v>
      </c>
      <c r="E162" t="s">
        <v>131</v>
      </c>
      <c r="F162" t="s">
        <v>14</v>
      </c>
      <c r="G162" t="s">
        <v>536</v>
      </c>
      <c r="H162" s="2">
        <v>42909</v>
      </c>
      <c r="I162" t="s">
        <v>537</v>
      </c>
      <c r="J162" t="s">
        <v>538</v>
      </c>
      <c r="K162" t="s">
        <v>35</v>
      </c>
      <c r="L162" t="s">
        <v>30</v>
      </c>
      <c r="M162">
        <v>2000000</v>
      </c>
      <c r="N162">
        <f t="shared" si="5"/>
        <v>0</v>
      </c>
      <c r="O162">
        <f t="shared" si="6"/>
        <v>0</v>
      </c>
    </row>
    <row r="163" spans="1:15" hidden="1">
      <c r="A163">
        <v>161</v>
      </c>
      <c r="B163">
        <v>161</v>
      </c>
      <c r="C163" t="s">
        <v>539</v>
      </c>
      <c r="D163" s="2">
        <v>43661</v>
      </c>
      <c r="E163" t="s">
        <v>540</v>
      </c>
      <c r="F163" t="s">
        <v>14</v>
      </c>
      <c r="G163" t="s">
        <v>541</v>
      </c>
      <c r="H163" s="2">
        <v>41640</v>
      </c>
      <c r="I163" t="s">
        <v>537</v>
      </c>
      <c r="J163" t="s">
        <v>542</v>
      </c>
      <c r="K163" t="s">
        <v>367</v>
      </c>
      <c r="L163" t="s">
        <v>30</v>
      </c>
      <c r="M163">
        <v>3521189</v>
      </c>
      <c r="N163">
        <f t="shared" si="5"/>
        <v>0</v>
      </c>
      <c r="O163">
        <f t="shared" si="6"/>
        <v>0</v>
      </c>
    </row>
    <row r="164" spans="1:15" hidden="1">
      <c r="A164">
        <v>162</v>
      </c>
      <c r="B164">
        <v>162</v>
      </c>
      <c r="C164" t="s">
        <v>543</v>
      </c>
      <c r="D164" s="2">
        <v>44491</v>
      </c>
      <c r="E164" t="s">
        <v>56</v>
      </c>
      <c r="F164" t="s">
        <v>14</v>
      </c>
      <c r="G164" t="s">
        <v>544</v>
      </c>
      <c r="H164" s="2">
        <v>43488</v>
      </c>
      <c r="I164" t="s">
        <v>196</v>
      </c>
      <c r="J164" t="s">
        <v>545</v>
      </c>
      <c r="K164" s="1"/>
      <c r="L164" t="s">
        <v>30</v>
      </c>
      <c r="M164">
        <v>3000000</v>
      </c>
      <c r="N164">
        <f t="shared" si="5"/>
        <v>0</v>
      </c>
      <c r="O164">
        <f t="shared" si="6"/>
        <v>0</v>
      </c>
    </row>
    <row r="165" spans="1:15">
      <c r="A165">
        <v>163</v>
      </c>
      <c r="B165">
        <v>163</v>
      </c>
      <c r="C165" t="s">
        <v>546</v>
      </c>
      <c r="D165" s="2">
        <v>44291</v>
      </c>
      <c r="E165" t="s">
        <v>151</v>
      </c>
      <c r="F165" t="s">
        <v>14</v>
      </c>
      <c r="G165" t="s">
        <v>547</v>
      </c>
      <c r="H165" s="2">
        <v>43196</v>
      </c>
      <c r="I165" t="s">
        <v>196</v>
      </c>
      <c r="J165" t="s">
        <v>548</v>
      </c>
      <c r="K165" t="s">
        <v>41</v>
      </c>
      <c r="L165" t="s">
        <v>30</v>
      </c>
      <c r="M165">
        <v>1899939</v>
      </c>
      <c r="N165">
        <f t="shared" si="5"/>
        <v>0</v>
      </c>
      <c r="O165">
        <f t="shared" si="6"/>
        <v>0</v>
      </c>
    </row>
    <row r="166" spans="1:15" hidden="1">
      <c r="A166">
        <v>164</v>
      </c>
      <c r="B166">
        <v>164</v>
      </c>
      <c r="C166" t="s">
        <v>546</v>
      </c>
      <c r="D166" s="2">
        <v>43693</v>
      </c>
      <c r="E166" t="s">
        <v>13</v>
      </c>
      <c r="F166" t="s">
        <v>14</v>
      </c>
      <c r="G166" t="s">
        <v>549</v>
      </c>
      <c r="H166" s="2">
        <v>42783</v>
      </c>
      <c r="I166" t="s">
        <v>196</v>
      </c>
      <c r="J166" t="s">
        <v>550</v>
      </c>
      <c r="K166" t="s">
        <v>18</v>
      </c>
      <c r="L166" t="s">
        <v>19</v>
      </c>
      <c r="M166">
        <v>3111792</v>
      </c>
      <c r="N166">
        <f t="shared" si="5"/>
        <v>0</v>
      </c>
      <c r="O166">
        <f t="shared" si="6"/>
        <v>0</v>
      </c>
    </row>
    <row r="167" spans="1:15">
      <c r="A167">
        <v>165</v>
      </c>
      <c r="B167">
        <v>165</v>
      </c>
      <c r="C167" t="s">
        <v>546</v>
      </c>
      <c r="D167" s="2">
        <v>44291</v>
      </c>
      <c r="E167" t="s">
        <v>151</v>
      </c>
      <c r="F167" t="s">
        <v>14</v>
      </c>
      <c r="G167" t="s">
        <v>551</v>
      </c>
      <c r="H167" s="2">
        <v>43196</v>
      </c>
      <c r="I167" t="s">
        <v>196</v>
      </c>
      <c r="J167" t="s">
        <v>552</v>
      </c>
      <c r="K167" t="s">
        <v>41</v>
      </c>
      <c r="L167" t="s">
        <v>30</v>
      </c>
      <c r="M167">
        <v>1583576</v>
      </c>
      <c r="N167">
        <f t="shared" si="5"/>
        <v>0</v>
      </c>
      <c r="O167">
        <f t="shared" si="6"/>
        <v>0</v>
      </c>
    </row>
    <row r="168" spans="1:15" hidden="1">
      <c r="A168">
        <v>166</v>
      </c>
      <c r="B168">
        <v>166</v>
      </c>
      <c r="C168" t="s">
        <v>546</v>
      </c>
      <c r="D168" s="2">
        <v>44145</v>
      </c>
      <c r="E168" t="s">
        <v>86</v>
      </c>
      <c r="F168" t="s">
        <v>14</v>
      </c>
      <c r="G168" t="s">
        <v>553</v>
      </c>
      <c r="H168" s="2">
        <v>43231</v>
      </c>
      <c r="I168" t="s">
        <v>196</v>
      </c>
      <c r="J168" t="s">
        <v>554</v>
      </c>
      <c r="K168" t="s">
        <v>52</v>
      </c>
      <c r="L168" t="s">
        <v>30</v>
      </c>
      <c r="M168">
        <v>1956775</v>
      </c>
      <c r="N168">
        <f t="shared" ref="N168:N169" si="8">IF(F168="Alumni",1,IF(F168="cancelled",1,0))*IF(K168="Building Efficiency",1,0)</f>
        <v>0</v>
      </c>
    </row>
    <row r="169" spans="1:15" hidden="1">
      <c r="A169">
        <v>167</v>
      </c>
      <c r="B169">
        <v>167</v>
      </c>
      <c r="C169" t="s">
        <v>555</v>
      </c>
      <c r="D169" s="2">
        <v>44423</v>
      </c>
      <c r="E169" t="s">
        <v>86</v>
      </c>
      <c r="F169" t="s">
        <v>14</v>
      </c>
      <c r="G169" t="s">
        <v>556</v>
      </c>
      <c r="H169" s="2">
        <v>43328</v>
      </c>
      <c r="I169" t="s">
        <v>557</v>
      </c>
      <c r="J169" t="s">
        <v>558</v>
      </c>
      <c r="K169" t="s">
        <v>52</v>
      </c>
      <c r="L169" t="s">
        <v>30</v>
      </c>
      <c r="M169">
        <v>1496655</v>
      </c>
      <c r="N169">
        <f t="shared" si="8"/>
        <v>0</v>
      </c>
    </row>
    <row r="170" spans="1:15" hidden="1">
      <c r="A170">
        <v>168</v>
      </c>
      <c r="B170">
        <v>168</v>
      </c>
      <c r="C170" t="s">
        <v>559</v>
      </c>
      <c r="D170" s="2">
        <v>43661</v>
      </c>
      <c r="E170" t="s">
        <v>100</v>
      </c>
      <c r="F170" t="s">
        <v>14</v>
      </c>
      <c r="G170" t="s">
        <v>560</v>
      </c>
      <c r="H170" s="2">
        <v>43201</v>
      </c>
      <c r="I170" t="s">
        <v>561</v>
      </c>
      <c r="J170" t="s">
        <v>562</v>
      </c>
      <c r="K170" t="s">
        <v>35</v>
      </c>
      <c r="L170" t="s">
        <v>30</v>
      </c>
      <c r="M170">
        <v>497133</v>
      </c>
      <c r="N170">
        <f t="shared" si="5"/>
        <v>0</v>
      </c>
      <c r="O170">
        <f t="shared" si="6"/>
        <v>0</v>
      </c>
    </row>
    <row r="171" spans="1:15" hidden="1">
      <c r="A171">
        <v>169</v>
      </c>
      <c r="B171">
        <v>169</v>
      </c>
      <c r="C171" t="s">
        <v>563</v>
      </c>
      <c r="D171" s="2">
        <v>43738</v>
      </c>
      <c r="E171" t="s">
        <v>104</v>
      </c>
      <c r="F171" t="s">
        <v>14</v>
      </c>
      <c r="G171" t="s">
        <v>564</v>
      </c>
      <c r="H171" s="2">
        <v>42826</v>
      </c>
      <c r="I171" t="s">
        <v>62</v>
      </c>
      <c r="J171" t="s">
        <v>565</v>
      </c>
      <c r="K171" t="s">
        <v>47</v>
      </c>
      <c r="L171" t="s">
        <v>30</v>
      </c>
      <c r="M171">
        <v>2746463</v>
      </c>
      <c r="N171">
        <f t="shared" si="5"/>
        <v>0</v>
      </c>
      <c r="O171">
        <f t="shared" si="6"/>
        <v>0</v>
      </c>
    </row>
    <row r="172" spans="1:15">
      <c r="A172">
        <v>170</v>
      </c>
      <c r="B172">
        <v>170</v>
      </c>
      <c r="C172" t="s">
        <v>566</v>
      </c>
      <c r="D172" s="2">
        <v>44088</v>
      </c>
      <c r="E172" t="s">
        <v>151</v>
      </c>
      <c r="F172" t="s">
        <v>14</v>
      </c>
      <c r="G172" t="s">
        <v>567</v>
      </c>
      <c r="H172" s="2">
        <v>43174</v>
      </c>
      <c r="I172" t="s">
        <v>153</v>
      </c>
      <c r="J172" t="s">
        <v>568</v>
      </c>
      <c r="K172" t="s">
        <v>41</v>
      </c>
      <c r="L172" t="s">
        <v>30</v>
      </c>
      <c r="M172">
        <v>2163630</v>
      </c>
      <c r="N172">
        <f t="shared" si="5"/>
        <v>0</v>
      </c>
      <c r="O172">
        <f t="shared" si="6"/>
        <v>0</v>
      </c>
    </row>
    <row r="173" spans="1:15" hidden="1">
      <c r="A173">
        <v>171</v>
      </c>
      <c r="B173">
        <v>171</v>
      </c>
      <c r="C173" t="s">
        <v>569</v>
      </c>
      <c r="D173" s="2">
        <v>43892</v>
      </c>
      <c r="E173" t="s">
        <v>210</v>
      </c>
      <c r="F173" t="s">
        <v>14</v>
      </c>
      <c r="G173" t="s">
        <v>570</v>
      </c>
      <c r="H173" s="2">
        <v>42797</v>
      </c>
      <c r="I173" t="s">
        <v>27</v>
      </c>
      <c r="J173" t="s">
        <v>571</v>
      </c>
      <c r="K173" t="s">
        <v>29</v>
      </c>
      <c r="L173" t="s">
        <v>30</v>
      </c>
      <c r="M173">
        <v>3329716</v>
      </c>
      <c r="N173">
        <f t="shared" si="5"/>
        <v>0</v>
      </c>
      <c r="O173">
        <f t="shared" si="6"/>
        <v>0</v>
      </c>
    </row>
    <row r="174" spans="1:15">
      <c r="A174">
        <v>172</v>
      </c>
      <c r="B174">
        <v>172</v>
      </c>
      <c r="C174" t="s">
        <v>569</v>
      </c>
      <c r="D174" s="2">
        <v>43789</v>
      </c>
      <c r="E174" t="s">
        <v>77</v>
      </c>
      <c r="F174" t="s">
        <v>14</v>
      </c>
      <c r="G174" t="s">
        <v>572</v>
      </c>
      <c r="H174" s="2">
        <v>43060</v>
      </c>
      <c r="I174" t="s">
        <v>27</v>
      </c>
      <c r="J174" t="s">
        <v>573</v>
      </c>
      <c r="K174" t="s">
        <v>41</v>
      </c>
      <c r="L174" t="s">
        <v>30</v>
      </c>
      <c r="M174">
        <v>2000000</v>
      </c>
      <c r="N174">
        <f t="shared" si="5"/>
        <v>0</v>
      </c>
      <c r="O174">
        <f t="shared" si="6"/>
        <v>0</v>
      </c>
    </row>
    <row r="175" spans="1:15">
      <c r="A175">
        <v>173</v>
      </c>
      <c r="B175">
        <v>173</v>
      </c>
      <c r="C175" t="s">
        <v>574</v>
      </c>
      <c r="D175" s="2">
        <v>44270</v>
      </c>
      <c r="E175" t="s">
        <v>151</v>
      </c>
      <c r="F175" t="s">
        <v>14</v>
      </c>
      <c r="G175" t="s">
        <v>575</v>
      </c>
      <c r="H175" s="2">
        <v>43175</v>
      </c>
      <c r="I175" t="s">
        <v>27</v>
      </c>
      <c r="J175" t="s">
        <v>576</v>
      </c>
      <c r="K175" t="s">
        <v>41</v>
      </c>
      <c r="L175" t="s">
        <v>30</v>
      </c>
      <c r="M175">
        <v>780926</v>
      </c>
      <c r="N175">
        <f t="shared" si="5"/>
        <v>0</v>
      </c>
      <c r="O175">
        <f t="shared" si="6"/>
        <v>0</v>
      </c>
    </row>
    <row r="176" spans="1:15">
      <c r="A176">
        <v>174</v>
      </c>
      <c r="B176">
        <v>174</v>
      </c>
      <c r="C176" t="s">
        <v>574</v>
      </c>
      <c r="D176" s="2">
        <v>44294</v>
      </c>
      <c r="E176" t="s">
        <v>151</v>
      </c>
      <c r="F176" t="s">
        <v>14</v>
      </c>
      <c r="G176" t="s">
        <v>577</v>
      </c>
      <c r="H176" s="2">
        <v>43199</v>
      </c>
      <c r="I176" t="s">
        <v>27</v>
      </c>
      <c r="J176" t="s">
        <v>578</v>
      </c>
      <c r="K176" t="s">
        <v>41</v>
      </c>
      <c r="L176" t="s">
        <v>30</v>
      </c>
      <c r="M176">
        <v>1737545</v>
      </c>
      <c r="N176">
        <f t="shared" si="5"/>
        <v>0</v>
      </c>
      <c r="O176">
        <f t="shared" si="6"/>
        <v>0</v>
      </c>
    </row>
    <row r="177" spans="1:15" hidden="1">
      <c r="A177">
        <v>175</v>
      </c>
      <c r="B177">
        <v>175</v>
      </c>
      <c r="C177" t="s">
        <v>579</v>
      </c>
      <c r="D177" s="2">
        <v>44326</v>
      </c>
      <c r="E177" t="s">
        <v>100</v>
      </c>
      <c r="F177" t="s">
        <v>14</v>
      </c>
      <c r="G177" t="s">
        <v>580</v>
      </c>
      <c r="H177" s="2">
        <v>43231</v>
      </c>
      <c r="I177" t="s">
        <v>27</v>
      </c>
      <c r="J177" t="s">
        <v>581</v>
      </c>
      <c r="K177" t="s">
        <v>35</v>
      </c>
      <c r="L177" t="s">
        <v>30</v>
      </c>
      <c r="M177">
        <v>1815529</v>
      </c>
      <c r="N177">
        <f t="shared" si="5"/>
        <v>0</v>
      </c>
      <c r="O177">
        <f t="shared" si="6"/>
        <v>0</v>
      </c>
    </row>
    <row r="178" spans="1:15" hidden="1">
      <c r="A178">
        <v>176</v>
      </c>
      <c r="B178">
        <v>176</v>
      </c>
      <c r="C178" t="s">
        <v>582</v>
      </c>
      <c r="D178" s="2">
        <v>43649</v>
      </c>
      <c r="E178" t="s">
        <v>60</v>
      </c>
      <c r="F178" t="s">
        <v>14</v>
      </c>
      <c r="G178" t="s">
        <v>583</v>
      </c>
      <c r="H178" s="2">
        <v>42739</v>
      </c>
      <c r="I178" t="s">
        <v>27</v>
      </c>
      <c r="J178" t="s">
        <v>584</v>
      </c>
      <c r="K178" t="s">
        <v>52</v>
      </c>
      <c r="L178" t="s">
        <v>30</v>
      </c>
      <c r="M178">
        <v>1200000</v>
      </c>
      <c r="N178">
        <f>IF(F178="Alumni",1,IF(F178="cancelled",1,0))*IF(K178="Building Efficiency",1,0)</f>
        <v>0</v>
      </c>
    </row>
    <row r="179" spans="1:15" hidden="1">
      <c r="A179">
        <v>177</v>
      </c>
      <c r="B179">
        <v>177</v>
      </c>
      <c r="C179" t="s">
        <v>582</v>
      </c>
      <c r="D179" s="2">
        <v>43830</v>
      </c>
      <c r="E179" t="s">
        <v>280</v>
      </c>
      <c r="F179" t="s">
        <v>14</v>
      </c>
      <c r="G179" t="s">
        <v>585</v>
      </c>
      <c r="H179" s="2">
        <v>42083</v>
      </c>
      <c r="I179" t="s">
        <v>27</v>
      </c>
      <c r="J179" t="s">
        <v>586</v>
      </c>
      <c r="K179" t="s">
        <v>367</v>
      </c>
      <c r="L179" t="s">
        <v>30</v>
      </c>
      <c r="M179">
        <v>4072695</v>
      </c>
      <c r="N179">
        <f t="shared" si="5"/>
        <v>0</v>
      </c>
      <c r="O179">
        <f t="shared" si="6"/>
        <v>0</v>
      </c>
    </row>
    <row r="180" spans="1:15" hidden="1">
      <c r="A180">
        <v>178</v>
      </c>
      <c r="B180">
        <v>178</v>
      </c>
      <c r="C180" t="s">
        <v>587</v>
      </c>
      <c r="D180" s="2">
        <v>43895</v>
      </c>
      <c r="E180" t="s">
        <v>210</v>
      </c>
      <c r="F180" t="s">
        <v>14</v>
      </c>
      <c r="G180" t="s">
        <v>588</v>
      </c>
      <c r="H180" s="2">
        <v>42796</v>
      </c>
      <c r="I180" t="s">
        <v>27</v>
      </c>
      <c r="J180" t="s">
        <v>589</v>
      </c>
      <c r="K180" t="s">
        <v>29</v>
      </c>
      <c r="L180" t="s">
        <v>30</v>
      </c>
      <c r="M180">
        <v>2799999</v>
      </c>
      <c r="N180">
        <f t="shared" si="5"/>
        <v>0</v>
      </c>
      <c r="O180">
        <f t="shared" si="6"/>
        <v>0</v>
      </c>
    </row>
    <row r="181" spans="1:15" hidden="1">
      <c r="A181">
        <v>179</v>
      </c>
      <c r="B181">
        <v>179</v>
      </c>
      <c r="C181" t="s">
        <v>590</v>
      </c>
      <c r="D181" s="2">
        <v>43771</v>
      </c>
      <c r="E181" t="s">
        <v>60</v>
      </c>
      <c r="F181" t="s">
        <v>14</v>
      </c>
      <c r="G181" t="s">
        <v>591</v>
      </c>
      <c r="H181" s="2">
        <v>42677</v>
      </c>
      <c r="I181" t="s">
        <v>27</v>
      </c>
      <c r="J181" t="s">
        <v>592</v>
      </c>
      <c r="K181" t="s">
        <v>52</v>
      </c>
      <c r="L181" t="s">
        <v>30</v>
      </c>
      <c r="M181">
        <v>1400000</v>
      </c>
      <c r="N181">
        <f>IF(F181="Alumni",1,IF(F181="cancelled",1,0))*IF(K181="Building Efficiency",1,0)</f>
        <v>0</v>
      </c>
    </row>
    <row r="182" spans="1:15" hidden="1">
      <c r="A182">
        <v>180</v>
      </c>
      <c r="B182">
        <v>180</v>
      </c>
      <c r="C182" t="s">
        <v>593</v>
      </c>
      <c r="D182" s="2">
        <v>43630</v>
      </c>
      <c r="E182" t="s">
        <v>232</v>
      </c>
      <c r="F182" t="s">
        <v>14</v>
      </c>
      <c r="G182" t="s">
        <v>594</v>
      </c>
      <c r="H182" s="2">
        <v>43205</v>
      </c>
      <c r="I182" t="s">
        <v>27</v>
      </c>
      <c r="J182" t="s">
        <v>595</v>
      </c>
      <c r="K182" t="s">
        <v>367</v>
      </c>
      <c r="L182" t="s">
        <v>30</v>
      </c>
      <c r="M182">
        <v>499844</v>
      </c>
      <c r="N182">
        <f t="shared" si="5"/>
        <v>0</v>
      </c>
      <c r="O182">
        <f t="shared" si="6"/>
        <v>0</v>
      </c>
    </row>
    <row r="183" spans="1:15" hidden="1">
      <c r="A183">
        <v>181</v>
      </c>
      <c r="B183">
        <v>181</v>
      </c>
      <c r="C183" t="s">
        <v>593</v>
      </c>
      <c r="D183" s="2">
        <v>43869</v>
      </c>
      <c r="E183" t="s">
        <v>156</v>
      </c>
      <c r="F183" t="s">
        <v>14</v>
      </c>
      <c r="G183" t="s">
        <v>596</v>
      </c>
      <c r="H183" s="2">
        <v>42044</v>
      </c>
      <c r="I183" t="s">
        <v>27</v>
      </c>
      <c r="J183" t="s">
        <v>159</v>
      </c>
      <c r="K183" t="s">
        <v>47</v>
      </c>
      <c r="L183" t="s">
        <v>18</v>
      </c>
      <c r="M183">
        <v>3306200</v>
      </c>
      <c r="N183">
        <f t="shared" si="5"/>
        <v>0</v>
      </c>
      <c r="O183">
        <f t="shared" si="6"/>
        <v>0</v>
      </c>
    </row>
    <row r="184" spans="1:15">
      <c r="A184">
        <v>182</v>
      </c>
      <c r="B184">
        <v>182</v>
      </c>
      <c r="C184" t="s">
        <v>590</v>
      </c>
      <c r="D184" s="2">
        <v>43687</v>
      </c>
      <c r="E184" t="s">
        <v>77</v>
      </c>
      <c r="F184" t="s">
        <v>14</v>
      </c>
      <c r="G184" t="s">
        <v>597</v>
      </c>
      <c r="H184" s="2">
        <v>42933</v>
      </c>
      <c r="I184" t="s">
        <v>27</v>
      </c>
      <c r="J184" t="s">
        <v>598</v>
      </c>
      <c r="K184" t="s">
        <v>41</v>
      </c>
      <c r="L184" t="s">
        <v>30</v>
      </c>
      <c r="M184">
        <v>3800000</v>
      </c>
      <c r="N184">
        <f t="shared" si="5"/>
        <v>0</v>
      </c>
      <c r="O184">
        <f t="shared" si="6"/>
        <v>0</v>
      </c>
    </row>
    <row r="185" spans="1:15" hidden="1">
      <c r="A185">
        <v>183</v>
      </c>
      <c r="B185">
        <v>183</v>
      </c>
      <c r="C185" t="s">
        <v>593</v>
      </c>
      <c r="D185" s="2">
        <v>43677</v>
      </c>
      <c r="E185" t="s">
        <v>13</v>
      </c>
      <c r="F185" t="s">
        <v>14</v>
      </c>
      <c r="G185" t="s">
        <v>599</v>
      </c>
      <c r="H185" s="2">
        <v>42759</v>
      </c>
      <c r="I185" t="s">
        <v>27</v>
      </c>
      <c r="J185" t="s">
        <v>600</v>
      </c>
      <c r="K185" t="s">
        <v>18</v>
      </c>
      <c r="L185" t="s">
        <v>19</v>
      </c>
      <c r="M185">
        <v>1050000</v>
      </c>
      <c r="N185">
        <f t="shared" si="5"/>
        <v>0</v>
      </c>
      <c r="O185">
        <f t="shared" si="6"/>
        <v>0</v>
      </c>
    </row>
    <row r="186" spans="1:15" hidden="1">
      <c r="A186">
        <v>184</v>
      </c>
      <c r="B186">
        <v>184</v>
      </c>
      <c r="C186" t="s">
        <v>590</v>
      </c>
      <c r="D186" s="2">
        <v>43628</v>
      </c>
      <c r="E186" t="s">
        <v>69</v>
      </c>
      <c r="F186" t="s">
        <v>14</v>
      </c>
      <c r="G186" t="s">
        <v>601</v>
      </c>
      <c r="H186" s="2">
        <v>42534</v>
      </c>
      <c r="I186" t="s">
        <v>27</v>
      </c>
      <c r="J186" t="s">
        <v>602</v>
      </c>
      <c r="K186" t="s">
        <v>72</v>
      </c>
      <c r="L186" t="s">
        <v>30</v>
      </c>
      <c r="M186">
        <v>2572257</v>
      </c>
      <c r="N186">
        <f t="shared" si="5"/>
        <v>0</v>
      </c>
      <c r="O186">
        <f t="shared" si="6"/>
        <v>0</v>
      </c>
    </row>
    <row r="187" spans="1:15" hidden="1">
      <c r="A187">
        <v>185</v>
      </c>
      <c r="B187">
        <v>185</v>
      </c>
      <c r="C187" t="s">
        <v>603</v>
      </c>
      <c r="D187" s="2">
        <v>44316</v>
      </c>
      <c r="E187" t="s">
        <v>100</v>
      </c>
      <c r="F187" t="s">
        <v>14</v>
      </c>
      <c r="G187" t="s">
        <v>604</v>
      </c>
      <c r="H187" s="2">
        <v>43221</v>
      </c>
      <c r="I187" t="s">
        <v>27</v>
      </c>
      <c r="J187" t="s">
        <v>605</v>
      </c>
      <c r="K187" t="s">
        <v>35</v>
      </c>
      <c r="L187" t="s">
        <v>30</v>
      </c>
      <c r="M187">
        <v>2003893</v>
      </c>
      <c r="N187">
        <f t="shared" si="5"/>
        <v>0</v>
      </c>
      <c r="O187">
        <f t="shared" si="6"/>
        <v>0</v>
      </c>
    </row>
    <row r="188" spans="1:15">
      <c r="A188">
        <v>186</v>
      </c>
      <c r="B188">
        <v>186</v>
      </c>
      <c r="C188" t="s">
        <v>603</v>
      </c>
      <c r="D188" s="2">
        <v>43661</v>
      </c>
      <c r="E188" t="s">
        <v>66</v>
      </c>
      <c r="F188" t="s">
        <v>14</v>
      </c>
      <c r="G188" t="s">
        <v>606</v>
      </c>
      <c r="H188" s="2">
        <v>41708</v>
      </c>
      <c r="I188" t="s">
        <v>27</v>
      </c>
      <c r="J188" t="s">
        <v>607</v>
      </c>
      <c r="K188" t="s">
        <v>41</v>
      </c>
      <c r="L188" t="s">
        <v>30</v>
      </c>
      <c r="M188">
        <v>3583306</v>
      </c>
      <c r="N188">
        <f t="shared" si="5"/>
        <v>0</v>
      </c>
      <c r="O188">
        <f t="shared" si="6"/>
        <v>0</v>
      </c>
    </row>
    <row r="189" spans="1:15">
      <c r="A189">
        <v>187</v>
      </c>
      <c r="B189">
        <v>187</v>
      </c>
      <c r="C189" t="s">
        <v>603</v>
      </c>
      <c r="D189" s="2">
        <v>43708</v>
      </c>
      <c r="E189" t="s">
        <v>77</v>
      </c>
      <c r="F189" t="s">
        <v>14</v>
      </c>
      <c r="G189" t="s">
        <v>608</v>
      </c>
      <c r="H189" s="2">
        <v>42979</v>
      </c>
      <c r="I189" t="s">
        <v>27</v>
      </c>
      <c r="J189" t="s">
        <v>609</v>
      </c>
      <c r="K189" t="s">
        <v>41</v>
      </c>
      <c r="L189" t="s">
        <v>30</v>
      </c>
      <c r="M189">
        <v>4400000</v>
      </c>
      <c r="N189">
        <f t="shared" si="5"/>
        <v>0</v>
      </c>
      <c r="O189">
        <f t="shared" si="6"/>
        <v>0</v>
      </c>
    </row>
    <row r="190" spans="1:15">
      <c r="A190">
        <v>188</v>
      </c>
      <c r="B190">
        <v>188</v>
      </c>
      <c r="C190" t="s">
        <v>610</v>
      </c>
      <c r="D190" s="2">
        <v>43751</v>
      </c>
      <c r="E190" t="s">
        <v>25</v>
      </c>
      <c r="F190" t="s">
        <v>14</v>
      </c>
      <c r="G190" t="s">
        <v>611</v>
      </c>
      <c r="H190" s="2">
        <v>42474</v>
      </c>
      <c r="I190" t="s">
        <v>27</v>
      </c>
      <c r="J190" t="s">
        <v>612</v>
      </c>
      <c r="K190" t="s">
        <v>41</v>
      </c>
      <c r="L190" t="s">
        <v>30</v>
      </c>
      <c r="M190">
        <v>2372723</v>
      </c>
      <c r="N190">
        <f t="shared" si="5"/>
        <v>0</v>
      </c>
      <c r="O190">
        <f t="shared" si="6"/>
        <v>0</v>
      </c>
    </row>
    <row r="191" spans="1:15" hidden="1">
      <c r="A191">
        <v>189</v>
      </c>
      <c r="B191">
        <v>189</v>
      </c>
      <c r="C191" t="s">
        <v>613</v>
      </c>
      <c r="D191" s="2">
        <v>43623</v>
      </c>
      <c r="E191" t="s">
        <v>136</v>
      </c>
      <c r="F191" t="s">
        <v>14</v>
      </c>
      <c r="G191" t="s">
        <v>614</v>
      </c>
      <c r="H191" s="2">
        <v>42255</v>
      </c>
      <c r="I191" t="s">
        <v>109</v>
      </c>
      <c r="J191" t="s">
        <v>615</v>
      </c>
      <c r="K191" t="s">
        <v>98</v>
      </c>
      <c r="L191" t="s">
        <v>30</v>
      </c>
      <c r="M191">
        <v>3415096</v>
      </c>
      <c r="N191">
        <f t="shared" si="5"/>
        <v>0</v>
      </c>
      <c r="O191">
        <f t="shared" si="6"/>
        <v>0</v>
      </c>
    </row>
    <row r="192" spans="1:15" hidden="1">
      <c r="A192">
        <v>190</v>
      </c>
      <c r="B192">
        <v>190</v>
      </c>
      <c r="C192" t="s">
        <v>616</v>
      </c>
      <c r="D192" s="2">
        <v>44056</v>
      </c>
      <c r="E192" t="s">
        <v>60</v>
      </c>
      <c r="F192" t="s">
        <v>14</v>
      </c>
      <c r="G192" t="s">
        <v>617</v>
      </c>
      <c r="H192" s="2">
        <v>42688</v>
      </c>
      <c r="I192" t="s">
        <v>45</v>
      </c>
      <c r="J192" t="s">
        <v>618</v>
      </c>
      <c r="K192" t="s">
        <v>52</v>
      </c>
      <c r="L192" t="s">
        <v>30</v>
      </c>
      <c r="M192">
        <v>3300000</v>
      </c>
      <c r="N192">
        <f>IF(F192="Alumni",1,IF(F192="cancelled",1,0))*IF(K192="Building Efficiency",1,0)</f>
        <v>0</v>
      </c>
    </row>
    <row r="193" spans="1:15" hidden="1">
      <c r="A193">
        <v>191</v>
      </c>
      <c r="B193">
        <v>191</v>
      </c>
      <c r="C193" t="s">
        <v>616</v>
      </c>
      <c r="D193" s="2">
        <v>43900</v>
      </c>
      <c r="E193" t="s">
        <v>94</v>
      </c>
      <c r="F193" t="s">
        <v>14</v>
      </c>
      <c r="G193" t="s">
        <v>619</v>
      </c>
      <c r="H193" s="2">
        <v>42132</v>
      </c>
      <c r="I193" t="s">
        <v>45</v>
      </c>
      <c r="J193" t="s">
        <v>620</v>
      </c>
      <c r="K193" t="s">
        <v>98</v>
      </c>
      <c r="L193" t="s">
        <v>30</v>
      </c>
      <c r="M193">
        <v>4817612</v>
      </c>
      <c r="N193">
        <f t="shared" si="5"/>
        <v>0</v>
      </c>
      <c r="O193">
        <f t="shared" si="6"/>
        <v>0</v>
      </c>
    </row>
    <row r="194" spans="1:15">
      <c r="A194">
        <v>192</v>
      </c>
      <c r="B194">
        <v>192</v>
      </c>
      <c r="C194" t="s">
        <v>616</v>
      </c>
      <c r="D194" s="2">
        <v>44282</v>
      </c>
      <c r="E194" t="s">
        <v>151</v>
      </c>
      <c r="F194" t="s">
        <v>14</v>
      </c>
      <c r="G194" t="s">
        <v>621</v>
      </c>
      <c r="H194" s="2">
        <v>43187</v>
      </c>
      <c r="I194" t="s">
        <v>45</v>
      </c>
      <c r="J194" t="s">
        <v>622</v>
      </c>
      <c r="K194" t="s">
        <v>41</v>
      </c>
      <c r="L194" t="s">
        <v>30</v>
      </c>
      <c r="M194">
        <v>2400000</v>
      </c>
      <c r="N194">
        <f t="shared" si="5"/>
        <v>0</v>
      </c>
      <c r="O194">
        <f t="shared" si="6"/>
        <v>0</v>
      </c>
    </row>
    <row r="195" spans="1:15" hidden="1">
      <c r="A195">
        <v>193</v>
      </c>
      <c r="B195">
        <v>193</v>
      </c>
      <c r="C195" t="s">
        <v>623</v>
      </c>
      <c r="D195" s="2">
        <v>43799</v>
      </c>
      <c r="E195" t="s">
        <v>13</v>
      </c>
      <c r="F195" t="s">
        <v>14</v>
      </c>
      <c r="G195" t="s">
        <v>624</v>
      </c>
      <c r="H195" s="2">
        <v>42705</v>
      </c>
      <c r="I195" t="s">
        <v>45</v>
      </c>
      <c r="J195" t="s">
        <v>625</v>
      </c>
      <c r="K195" t="s">
        <v>18</v>
      </c>
      <c r="L195" t="s">
        <v>19</v>
      </c>
      <c r="M195">
        <v>2999999</v>
      </c>
      <c r="N195">
        <f t="shared" ref="N195:N258" si="9">IF(F195="ALUMNI",IF(K195="Distributed Generation",1,0),0)</f>
        <v>0</v>
      </c>
      <c r="O195">
        <f t="shared" ref="O195:O258" si="10">IF(F195="Cancelled", IF(K195="Distributed Generation", 1,0),0)</f>
        <v>0</v>
      </c>
    </row>
    <row r="196" spans="1:15" hidden="1">
      <c r="A196">
        <v>194</v>
      </c>
      <c r="B196">
        <v>194</v>
      </c>
      <c r="C196" t="s">
        <v>616</v>
      </c>
      <c r="D196" s="2">
        <v>44344</v>
      </c>
      <c r="E196" t="s">
        <v>86</v>
      </c>
      <c r="F196" t="s">
        <v>14</v>
      </c>
      <c r="G196" t="s">
        <v>626</v>
      </c>
      <c r="H196" s="2">
        <v>43248</v>
      </c>
      <c r="I196" t="s">
        <v>45</v>
      </c>
      <c r="J196" t="s">
        <v>627</v>
      </c>
      <c r="K196" t="s">
        <v>52</v>
      </c>
      <c r="L196" t="s">
        <v>30</v>
      </c>
      <c r="M196">
        <v>2000000</v>
      </c>
      <c r="N196">
        <f>IF(F196="Alumni",1,IF(F196="cancelled",1,0))*IF(K196="Building Efficiency",1,0)</f>
        <v>0</v>
      </c>
    </row>
    <row r="197" spans="1:15" hidden="1">
      <c r="A197">
        <v>195</v>
      </c>
      <c r="B197">
        <v>195</v>
      </c>
      <c r="C197" t="s">
        <v>628</v>
      </c>
      <c r="D197" s="2">
        <v>43830</v>
      </c>
      <c r="E197" t="s">
        <v>280</v>
      </c>
      <c r="F197" t="s">
        <v>14</v>
      </c>
      <c r="G197" t="s">
        <v>629</v>
      </c>
      <c r="H197" s="2">
        <v>41652</v>
      </c>
      <c r="I197" t="s">
        <v>323</v>
      </c>
      <c r="J197" t="s">
        <v>630</v>
      </c>
      <c r="K197" t="s">
        <v>35</v>
      </c>
      <c r="L197" t="s">
        <v>30</v>
      </c>
      <c r="M197">
        <v>6935318</v>
      </c>
      <c r="N197">
        <f t="shared" si="9"/>
        <v>0</v>
      </c>
      <c r="O197">
        <f t="shared" si="10"/>
        <v>0</v>
      </c>
    </row>
    <row r="198" spans="1:15" hidden="1">
      <c r="A198">
        <v>196</v>
      </c>
      <c r="B198">
        <v>196</v>
      </c>
      <c r="C198" t="s">
        <v>628</v>
      </c>
      <c r="D198" s="2">
        <v>43646</v>
      </c>
      <c r="E198" t="s">
        <v>13</v>
      </c>
      <c r="F198" t="s">
        <v>14</v>
      </c>
      <c r="G198" t="s">
        <v>631</v>
      </c>
      <c r="H198" s="2">
        <v>42736</v>
      </c>
      <c r="I198" t="s">
        <v>323</v>
      </c>
      <c r="J198" t="s">
        <v>632</v>
      </c>
      <c r="K198" t="s">
        <v>18</v>
      </c>
      <c r="L198" t="s">
        <v>19</v>
      </c>
      <c r="M198">
        <v>1868796</v>
      </c>
      <c r="N198">
        <f t="shared" si="9"/>
        <v>0</v>
      </c>
      <c r="O198">
        <f t="shared" si="10"/>
        <v>0</v>
      </c>
    </row>
    <row r="199" spans="1:15" hidden="1">
      <c r="A199">
        <v>197</v>
      </c>
      <c r="B199">
        <v>197</v>
      </c>
      <c r="C199" t="s">
        <v>633</v>
      </c>
      <c r="D199" s="2">
        <v>43921</v>
      </c>
      <c r="E199" t="s">
        <v>81</v>
      </c>
      <c r="F199" t="s">
        <v>14</v>
      </c>
      <c r="G199" t="s">
        <v>634</v>
      </c>
      <c r="H199" s="2">
        <v>42826</v>
      </c>
      <c r="I199" t="s">
        <v>323</v>
      </c>
      <c r="J199" t="s">
        <v>635</v>
      </c>
      <c r="K199" t="s">
        <v>35</v>
      </c>
      <c r="L199" t="s">
        <v>30</v>
      </c>
      <c r="M199">
        <v>2500000</v>
      </c>
      <c r="N199">
        <f t="shared" si="9"/>
        <v>0</v>
      </c>
      <c r="O199">
        <f t="shared" si="10"/>
        <v>0</v>
      </c>
    </row>
    <row r="200" spans="1:15" hidden="1">
      <c r="A200">
        <v>198</v>
      </c>
      <c r="B200">
        <v>198</v>
      </c>
      <c r="C200" t="s">
        <v>628</v>
      </c>
      <c r="D200" s="2">
        <v>43918</v>
      </c>
      <c r="E200" t="s">
        <v>210</v>
      </c>
      <c r="F200" t="s">
        <v>14</v>
      </c>
      <c r="G200" t="s">
        <v>636</v>
      </c>
      <c r="H200" s="2">
        <v>42823</v>
      </c>
      <c r="I200" t="s">
        <v>323</v>
      </c>
      <c r="J200" t="s">
        <v>637</v>
      </c>
      <c r="K200" t="s">
        <v>29</v>
      </c>
      <c r="L200" t="s">
        <v>30</v>
      </c>
      <c r="M200">
        <v>3357191</v>
      </c>
      <c r="N200">
        <f t="shared" si="9"/>
        <v>0</v>
      </c>
      <c r="O200">
        <f t="shared" si="10"/>
        <v>0</v>
      </c>
    </row>
    <row r="201" spans="1:15" hidden="1">
      <c r="A201">
        <v>199</v>
      </c>
      <c r="B201">
        <v>199</v>
      </c>
      <c r="C201" t="s">
        <v>638</v>
      </c>
      <c r="D201" s="2">
        <v>44067</v>
      </c>
      <c r="E201" t="s">
        <v>131</v>
      </c>
      <c r="F201" t="s">
        <v>14</v>
      </c>
      <c r="G201" t="s">
        <v>639</v>
      </c>
      <c r="H201" s="2">
        <v>42972</v>
      </c>
      <c r="I201" t="s">
        <v>640</v>
      </c>
      <c r="J201" t="s">
        <v>641</v>
      </c>
      <c r="K201" t="s">
        <v>35</v>
      </c>
      <c r="L201" t="s">
        <v>30</v>
      </c>
      <c r="M201">
        <v>6359996</v>
      </c>
      <c r="N201">
        <f t="shared" si="9"/>
        <v>0</v>
      </c>
      <c r="O201">
        <f t="shared" si="10"/>
        <v>0</v>
      </c>
    </row>
    <row r="202" spans="1:15">
      <c r="A202">
        <v>200</v>
      </c>
      <c r="B202">
        <v>200</v>
      </c>
      <c r="C202" t="s">
        <v>642</v>
      </c>
      <c r="D202" s="2">
        <v>44185</v>
      </c>
      <c r="E202" t="s">
        <v>151</v>
      </c>
      <c r="F202" t="s">
        <v>14</v>
      </c>
      <c r="G202" t="s">
        <v>643</v>
      </c>
      <c r="H202" s="2">
        <v>43090</v>
      </c>
      <c r="I202" t="s">
        <v>202</v>
      </c>
      <c r="J202" t="s">
        <v>644</v>
      </c>
      <c r="K202" t="s">
        <v>41</v>
      </c>
      <c r="L202" t="s">
        <v>30</v>
      </c>
      <c r="M202">
        <v>1047717</v>
      </c>
      <c r="N202">
        <f t="shared" si="9"/>
        <v>0</v>
      </c>
      <c r="O202">
        <f t="shared" si="10"/>
        <v>0</v>
      </c>
    </row>
    <row r="203" spans="1:15" hidden="1">
      <c r="A203">
        <v>201</v>
      </c>
      <c r="B203">
        <v>201</v>
      </c>
      <c r="C203" t="s">
        <v>645</v>
      </c>
      <c r="D203" s="2">
        <v>43830</v>
      </c>
      <c r="E203" t="s">
        <v>119</v>
      </c>
      <c r="F203" t="s">
        <v>14</v>
      </c>
      <c r="G203" t="s">
        <v>646</v>
      </c>
      <c r="H203" s="2">
        <v>42278</v>
      </c>
      <c r="I203" t="s">
        <v>202</v>
      </c>
      <c r="J203" t="s">
        <v>647</v>
      </c>
      <c r="K203" t="s">
        <v>35</v>
      </c>
      <c r="L203" t="s">
        <v>30</v>
      </c>
      <c r="M203">
        <v>5169350</v>
      </c>
      <c r="N203">
        <f t="shared" si="9"/>
        <v>0</v>
      </c>
      <c r="O203">
        <f t="shared" si="10"/>
        <v>0</v>
      </c>
    </row>
    <row r="204" spans="1:15" hidden="1">
      <c r="A204">
        <v>202</v>
      </c>
      <c r="B204">
        <v>202</v>
      </c>
      <c r="C204" t="s">
        <v>645</v>
      </c>
      <c r="D204" s="2">
        <v>44193</v>
      </c>
      <c r="E204" t="s">
        <v>236</v>
      </c>
      <c r="F204" t="s">
        <v>14</v>
      </c>
      <c r="G204" t="s">
        <v>648</v>
      </c>
      <c r="H204" s="2">
        <v>43279</v>
      </c>
      <c r="I204" t="s">
        <v>202</v>
      </c>
      <c r="J204" t="s">
        <v>649</v>
      </c>
      <c r="K204" t="s">
        <v>240</v>
      </c>
      <c r="L204" t="s">
        <v>30</v>
      </c>
      <c r="M204">
        <v>999694</v>
      </c>
      <c r="N204">
        <f t="shared" si="9"/>
        <v>0</v>
      </c>
      <c r="O204">
        <f t="shared" si="10"/>
        <v>0</v>
      </c>
    </row>
    <row r="205" spans="1:15" hidden="1">
      <c r="A205">
        <v>203</v>
      </c>
      <c r="B205">
        <v>203</v>
      </c>
      <c r="C205" t="s">
        <v>645</v>
      </c>
      <c r="D205" s="2">
        <v>43738</v>
      </c>
      <c r="E205" t="s">
        <v>25</v>
      </c>
      <c r="F205" t="s">
        <v>14</v>
      </c>
      <c r="G205" t="s">
        <v>650</v>
      </c>
      <c r="H205" s="2">
        <v>42461</v>
      </c>
      <c r="I205" t="s">
        <v>202</v>
      </c>
      <c r="J205" t="s">
        <v>651</v>
      </c>
      <c r="K205" t="s">
        <v>35</v>
      </c>
      <c r="L205" t="s">
        <v>30</v>
      </c>
      <c r="M205">
        <v>4995967</v>
      </c>
      <c r="N205">
        <f t="shared" si="9"/>
        <v>0</v>
      </c>
      <c r="O205">
        <f t="shared" si="10"/>
        <v>0</v>
      </c>
    </row>
    <row r="206" spans="1:15" hidden="1">
      <c r="A206">
        <v>204</v>
      </c>
      <c r="B206">
        <v>204</v>
      </c>
      <c r="C206" t="s">
        <v>652</v>
      </c>
      <c r="D206" s="2">
        <v>43708</v>
      </c>
      <c r="E206" t="s">
        <v>232</v>
      </c>
      <c r="F206" t="s">
        <v>14</v>
      </c>
      <c r="G206" t="s">
        <v>653</v>
      </c>
      <c r="H206" s="2">
        <v>43252</v>
      </c>
      <c r="I206" t="s">
        <v>327</v>
      </c>
      <c r="J206" t="s">
        <v>654</v>
      </c>
      <c r="K206" t="s">
        <v>98</v>
      </c>
      <c r="L206" t="s">
        <v>30</v>
      </c>
      <c r="M206">
        <v>500000</v>
      </c>
      <c r="N206">
        <f t="shared" si="9"/>
        <v>0</v>
      </c>
      <c r="O206">
        <f t="shared" si="10"/>
        <v>0</v>
      </c>
    </row>
    <row r="207" spans="1:15" hidden="1">
      <c r="A207">
        <v>205</v>
      </c>
      <c r="B207">
        <v>205</v>
      </c>
      <c r="C207" t="s">
        <v>652</v>
      </c>
      <c r="D207" s="2">
        <v>43845</v>
      </c>
      <c r="E207" t="s">
        <v>655</v>
      </c>
      <c r="F207" t="s">
        <v>14</v>
      </c>
      <c r="G207" t="s">
        <v>656</v>
      </c>
      <c r="H207" s="2">
        <v>42751</v>
      </c>
      <c r="I207" t="s">
        <v>327</v>
      </c>
      <c r="J207" t="s">
        <v>657</v>
      </c>
      <c r="K207" t="s">
        <v>19</v>
      </c>
      <c r="L207" t="s">
        <v>30</v>
      </c>
      <c r="M207">
        <v>4683452</v>
      </c>
      <c r="N207">
        <f t="shared" si="9"/>
        <v>0</v>
      </c>
      <c r="O207">
        <f t="shared" si="10"/>
        <v>0</v>
      </c>
    </row>
    <row r="208" spans="1:15" hidden="1">
      <c r="A208">
        <v>206</v>
      </c>
      <c r="B208">
        <v>206</v>
      </c>
      <c r="C208" t="s">
        <v>652</v>
      </c>
      <c r="D208" s="2">
        <v>43738</v>
      </c>
      <c r="E208" t="s">
        <v>136</v>
      </c>
      <c r="F208" t="s">
        <v>14</v>
      </c>
      <c r="G208" t="s">
        <v>658</v>
      </c>
      <c r="H208" s="2">
        <v>42248</v>
      </c>
      <c r="I208" t="s">
        <v>327</v>
      </c>
      <c r="J208" t="s">
        <v>659</v>
      </c>
      <c r="K208" t="s">
        <v>98</v>
      </c>
      <c r="L208" t="s">
        <v>30</v>
      </c>
      <c r="M208">
        <v>2213493</v>
      </c>
      <c r="N208">
        <f t="shared" si="9"/>
        <v>0</v>
      </c>
      <c r="O208">
        <f t="shared" si="10"/>
        <v>0</v>
      </c>
    </row>
    <row r="209" spans="1:15" hidden="1">
      <c r="A209">
        <v>207</v>
      </c>
      <c r="B209">
        <v>207</v>
      </c>
      <c r="C209" t="s">
        <v>660</v>
      </c>
      <c r="D209" s="2">
        <v>43861</v>
      </c>
      <c r="E209" t="s">
        <v>655</v>
      </c>
      <c r="F209" t="s">
        <v>14</v>
      </c>
      <c r="G209" t="s">
        <v>661</v>
      </c>
      <c r="H209" s="2">
        <v>41716</v>
      </c>
      <c r="I209" t="s">
        <v>327</v>
      </c>
      <c r="J209" t="s">
        <v>662</v>
      </c>
      <c r="K209" t="s">
        <v>19</v>
      </c>
      <c r="L209" t="s">
        <v>30</v>
      </c>
      <c r="M209">
        <v>4179000</v>
      </c>
      <c r="N209">
        <f t="shared" si="9"/>
        <v>0</v>
      </c>
      <c r="O209">
        <f t="shared" si="10"/>
        <v>0</v>
      </c>
    </row>
    <row r="210" spans="1:15" hidden="1">
      <c r="A210">
        <v>208</v>
      </c>
      <c r="B210">
        <v>208</v>
      </c>
      <c r="C210" t="s">
        <v>663</v>
      </c>
      <c r="D210" s="2">
        <v>43659</v>
      </c>
      <c r="E210" t="s">
        <v>25</v>
      </c>
      <c r="F210" t="s">
        <v>14</v>
      </c>
      <c r="G210" t="s">
        <v>664</v>
      </c>
      <c r="H210" s="2">
        <v>42565</v>
      </c>
      <c r="I210" t="s">
        <v>212</v>
      </c>
      <c r="J210" t="s">
        <v>665</v>
      </c>
      <c r="K210" t="s">
        <v>29</v>
      </c>
      <c r="L210" t="s">
        <v>30</v>
      </c>
      <c r="M210">
        <v>1920289</v>
      </c>
      <c r="N210">
        <f t="shared" si="9"/>
        <v>0</v>
      </c>
      <c r="O210">
        <f t="shared" si="10"/>
        <v>0</v>
      </c>
    </row>
    <row r="211" spans="1:15" hidden="1">
      <c r="A211">
        <v>209</v>
      </c>
      <c r="B211">
        <v>209</v>
      </c>
      <c r="C211" t="s">
        <v>663</v>
      </c>
      <c r="D211" s="2">
        <v>43660</v>
      </c>
      <c r="E211" t="s">
        <v>25</v>
      </c>
      <c r="F211" t="s">
        <v>14</v>
      </c>
      <c r="G211" t="s">
        <v>666</v>
      </c>
      <c r="H211" s="2">
        <v>42530</v>
      </c>
      <c r="I211" t="s">
        <v>212</v>
      </c>
      <c r="J211" t="s">
        <v>667</v>
      </c>
      <c r="K211" t="s">
        <v>19</v>
      </c>
      <c r="L211" t="s">
        <v>30</v>
      </c>
      <c r="M211">
        <v>3499998</v>
      </c>
      <c r="N211">
        <f t="shared" si="9"/>
        <v>0</v>
      </c>
      <c r="O211">
        <f t="shared" si="10"/>
        <v>0</v>
      </c>
    </row>
    <row r="212" spans="1:15" hidden="1">
      <c r="A212">
        <v>210</v>
      </c>
      <c r="B212">
        <v>210</v>
      </c>
      <c r="C212" t="s">
        <v>663</v>
      </c>
      <c r="D212" s="2">
        <v>43906</v>
      </c>
      <c r="E212" t="s">
        <v>210</v>
      </c>
      <c r="F212" t="s">
        <v>14</v>
      </c>
      <c r="G212" t="s">
        <v>668</v>
      </c>
      <c r="H212" s="2">
        <v>42811</v>
      </c>
      <c r="I212" t="s">
        <v>212</v>
      </c>
      <c r="J212" t="s">
        <v>669</v>
      </c>
      <c r="K212" t="s">
        <v>29</v>
      </c>
      <c r="L212" t="s">
        <v>30</v>
      </c>
      <c r="M212">
        <v>1600000</v>
      </c>
      <c r="N212">
        <f t="shared" si="9"/>
        <v>0</v>
      </c>
      <c r="O212">
        <f t="shared" si="10"/>
        <v>0</v>
      </c>
    </row>
    <row r="213" spans="1:15" hidden="1">
      <c r="A213">
        <v>211</v>
      </c>
      <c r="B213">
        <v>211</v>
      </c>
      <c r="C213" t="s">
        <v>670</v>
      </c>
      <c r="D213" s="2">
        <v>43875</v>
      </c>
      <c r="E213" t="s">
        <v>210</v>
      </c>
      <c r="F213" t="s">
        <v>14</v>
      </c>
      <c r="G213" t="s">
        <v>671</v>
      </c>
      <c r="H213" s="2">
        <v>42781</v>
      </c>
      <c r="I213" t="s">
        <v>22</v>
      </c>
      <c r="J213" t="s">
        <v>672</v>
      </c>
      <c r="K213" t="s">
        <v>29</v>
      </c>
      <c r="L213" t="s">
        <v>30</v>
      </c>
      <c r="M213">
        <v>1399999</v>
      </c>
      <c r="N213">
        <f t="shared" si="9"/>
        <v>0</v>
      </c>
      <c r="O213">
        <f t="shared" si="10"/>
        <v>0</v>
      </c>
    </row>
    <row r="214" spans="1:15" hidden="1">
      <c r="A214">
        <v>212</v>
      </c>
      <c r="B214">
        <v>212</v>
      </c>
      <c r="C214" t="s">
        <v>670</v>
      </c>
      <c r="D214" s="2">
        <v>43738</v>
      </c>
      <c r="E214" t="s">
        <v>69</v>
      </c>
      <c r="F214" t="s">
        <v>14</v>
      </c>
      <c r="G214" t="s">
        <v>673</v>
      </c>
      <c r="H214" s="2">
        <v>42566</v>
      </c>
      <c r="I214" t="s">
        <v>22</v>
      </c>
      <c r="J214" t="s">
        <v>674</v>
      </c>
      <c r="K214" t="s">
        <v>72</v>
      </c>
      <c r="L214" t="s">
        <v>30</v>
      </c>
      <c r="M214">
        <v>3150000</v>
      </c>
      <c r="N214">
        <f t="shared" si="9"/>
        <v>0</v>
      </c>
      <c r="O214">
        <f t="shared" si="10"/>
        <v>0</v>
      </c>
    </row>
    <row r="215" spans="1:15" hidden="1">
      <c r="A215">
        <v>213</v>
      </c>
      <c r="B215">
        <v>213</v>
      </c>
      <c r="C215" t="s">
        <v>675</v>
      </c>
      <c r="D215" s="2">
        <v>43655</v>
      </c>
      <c r="E215" t="s">
        <v>81</v>
      </c>
      <c r="F215" t="s">
        <v>14</v>
      </c>
      <c r="G215" t="s">
        <v>676</v>
      </c>
      <c r="H215" s="2">
        <v>42926</v>
      </c>
      <c r="I215" t="s">
        <v>22</v>
      </c>
      <c r="J215" t="s">
        <v>677</v>
      </c>
      <c r="K215" t="s">
        <v>35</v>
      </c>
      <c r="L215" t="s">
        <v>30</v>
      </c>
      <c r="M215">
        <v>2900000</v>
      </c>
      <c r="N215">
        <f t="shared" si="9"/>
        <v>0</v>
      </c>
      <c r="O215">
        <f t="shared" si="10"/>
        <v>0</v>
      </c>
    </row>
    <row r="216" spans="1:15">
      <c r="A216">
        <v>214</v>
      </c>
      <c r="B216">
        <v>214</v>
      </c>
      <c r="C216" t="s">
        <v>678</v>
      </c>
      <c r="D216" s="2">
        <v>43727</v>
      </c>
      <c r="E216" t="s">
        <v>37</v>
      </c>
      <c r="F216" t="s">
        <v>14</v>
      </c>
      <c r="G216" t="s">
        <v>679</v>
      </c>
      <c r="H216" s="2">
        <v>42998</v>
      </c>
      <c r="I216" t="s">
        <v>164</v>
      </c>
      <c r="J216" t="s">
        <v>680</v>
      </c>
      <c r="K216" t="s">
        <v>41</v>
      </c>
      <c r="L216" t="s">
        <v>30</v>
      </c>
      <c r="M216">
        <v>249999</v>
      </c>
      <c r="N216">
        <f t="shared" si="9"/>
        <v>0</v>
      </c>
      <c r="O216">
        <f t="shared" si="10"/>
        <v>0</v>
      </c>
    </row>
    <row r="217" spans="1:15" hidden="1">
      <c r="A217">
        <v>215</v>
      </c>
      <c r="B217">
        <v>215</v>
      </c>
      <c r="C217" t="s">
        <v>681</v>
      </c>
      <c r="D217" s="2">
        <v>44232</v>
      </c>
      <c r="E217" t="s">
        <v>100</v>
      </c>
      <c r="F217" t="s">
        <v>14</v>
      </c>
      <c r="G217" t="s">
        <v>682</v>
      </c>
      <c r="H217" s="2">
        <v>43137</v>
      </c>
      <c r="I217" t="s">
        <v>376</v>
      </c>
      <c r="J217" t="s">
        <v>683</v>
      </c>
      <c r="K217" t="s">
        <v>35</v>
      </c>
      <c r="L217" t="s">
        <v>30</v>
      </c>
      <c r="M217">
        <v>1323867</v>
      </c>
      <c r="N217">
        <f t="shared" si="9"/>
        <v>0</v>
      </c>
      <c r="O217">
        <f t="shared" si="10"/>
        <v>0</v>
      </c>
    </row>
    <row r="218" spans="1:15" hidden="1">
      <c r="A218">
        <v>216</v>
      </c>
      <c r="B218">
        <v>216</v>
      </c>
      <c r="C218" t="s">
        <v>684</v>
      </c>
      <c r="D218" s="2">
        <v>43760</v>
      </c>
      <c r="E218" t="s">
        <v>25</v>
      </c>
      <c r="F218" t="s">
        <v>14</v>
      </c>
      <c r="G218" t="s">
        <v>685</v>
      </c>
      <c r="H218" s="2">
        <v>42451</v>
      </c>
      <c r="I218" t="s">
        <v>243</v>
      </c>
      <c r="J218" t="s">
        <v>485</v>
      </c>
      <c r="K218" t="s">
        <v>18</v>
      </c>
      <c r="L218" t="s">
        <v>30</v>
      </c>
      <c r="M218">
        <v>3187273</v>
      </c>
      <c r="N218">
        <f t="shared" si="9"/>
        <v>0</v>
      </c>
      <c r="O218">
        <f t="shared" si="10"/>
        <v>0</v>
      </c>
    </row>
    <row r="219" spans="1:15" hidden="1">
      <c r="A219">
        <v>217</v>
      </c>
      <c r="B219">
        <v>217</v>
      </c>
      <c r="C219" t="s">
        <v>686</v>
      </c>
      <c r="D219" s="2">
        <v>43738</v>
      </c>
      <c r="E219" t="s">
        <v>104</v>
      </c>
      <c r="F219" t="s">
        <v>14</v>
      </c>
      <c r="G219" t="s">
        <v>687</v>
      </c>
      <c r="H219" s="2">
        <v>42370</v>
      </c>
      <c r="I219" t="s">
        <v>83</v>
      </c>
      <c r="J219" t="s">
        <v>688</v>
      </c>
      <c r="K219" t="s">
        <v>47</v>
      </c>
      <c r="L219" t="s">
        <v>30</v>
      </c>
      <c r="M219">
        <v>2894075</v>
      </c>
      <c r="N219">
        <f t="shared" si="9"/>
        <v>0</v>
      </c>
      <c r="O219">
        <f t="shared" si="10"/>
        <v>0</v>
      </c>
    </row>
    <row r="220" spans="1:15">
      <c r="A220">
        <v>218</v>
      </c>
      <c r="B220">
        <v>218</v>
      </c>
      <c r="C220" t="s">
        <v>689</v>
      </c>
      <c r="D220" s="2">
        <v>43693</v>
      </c>
      <c r="E220" t="s">
        <v>77</v>
      </c>
      <c r="F220" t="s">
        <v>14</v>
      </c>
      <c r="G220" t="s">
        <v>690</v>
      </c>
      <c r="H220" s="2">
        <v>42964</v>
      </c>
      <c r="I220" t="s">
        <v>27</v>
      </c>
      <c r="J220" t="s">
        <v>691</v>
      </c>
      <c r="K220" t="s">
        <v>41</v>
      </c>
      <c r="L220" t="s">
        <v>30</v>
      </c>
      <c r="M220">
        <v>1000000</v>
      </c>
      <c r="N220">
        <f t="shared" si="9"/>
        <v>0</v>
      </c>
      <c r="O220">
        <f t="shared" si="10"/>
        <v>0</v>
      </c>
    </row>
    <row r="221" spans="1:15" hidden="1">
      <c r="A221">
        <v>219</v>
      </c>
      <c r="B221">
        <v>219</v>
      </c>
      <c r="C221" t="s">
        <v>692</v>
      </c>
      <c r="D221" s="2">
        <v>43661</v>
      </c>
      <c r="E221" t="s">
        <v>100</v>
      </c>
      <c r="F221" t="s">
        <v>14</v>
      </c>
      <c r="G221" t="s">
        <v>693</v>
      </c>
      <c r="H221" s="2">
        <v>43280</v>
      </c>
      <c r="I221" t="s">
        <v>694</v>
      </c>
      <c r="J221" t="s">
        <v>695</v>
      </c>
      <c r="K221" t="s">
        <v>35</v>
      </c>
      <c r="L221" t="s">
        <v>30</v>
      </c>
      <c r="M221">
        <v>500000</v>
      </c>
      <c r="N221">
        <f t="shared" si="9"/>
        <v>0</v>
      </c>
      <c r="O221">
        <f t="shared" si="10"/>
        <v>0</v>
      </c>
    </row>
    <row r="222" spans="1:15" hidden="1">
      <c r="A222">
        <v>220</v>
      </c>
      <c r="B222">
        <v>220</v>
      </c>
      <c r="C222" t="s">
        <v>692</v>
      </c>
      <c r="D222" s="2">
        <v>43661</v>
      </c>
      <c r="E222" t="s">
        <v>100</v>
      </c>
      <c r="F222" t="s">
        <v>14</v>
      </c>
      <c r="G222" t="s">
        <v>696</v>
      </c>
      <c r="H222" s="2">
        <v>43283</v>
      </c>
      <c r="I222" t="s">
        <v>694</v>
      </c>
      <c r="J222" t="s">
        <v>697</v>
      </c>
      <c r="K222" t="s">
        <v>35</v>
      </c>
      <c r="L222" t="s">
        <v>30</v>
      </c>
      <c r="M222">
        <v>499999</v>
      </c>
      <c r="N222">
        <f t="shared" si="9"/>
        <v>0</v>
      </c>
      <c r="O222">
        <f t="shared" si="10"/>
        <v>0</v>
      </c>
    </row>
    <row r="223" spans="1:15" hidden="1">
      <c r="A223">
        <v>221</v>
      </c>
      <c r="B223">
        <v>221</v>
      </c>
      <c r="C223" t="s">
        <v>698</v>
      </c>
      <c r="D223" s="2">
        <v>43864</v>
      </c>
      <c r="E223" t="s">
        <v>25</v>
      </c>
      <c r="F223" t="s">
        <v>14</v>
      </c>
      <c r="G223" t="s">
        <v>699</v>
      </c>
      <c r="H223" s="2">
        <v>42404</v>
      </c>
      <c r="I223" t="s">
        <v>365</v>
      </c>
      <c r="J223" t="s">
        <v>700</v>
      </c>
      <c r="K223" t="s">
        <v>35</v>
      </c>
      <c r="L223" t="s">
        <v>30</v>
      </c>
      <c r="M223">
        <v>3930000</v>
      </c>
      <c r="N223">
        <f t="shared" si="9"/>
        <v>0</v>
      </c>
      <c r="O223">
        <f t="shared" si="10"/>
        <v>0</v>
      </c>
    </row>
    <row r="224" spans="1:15" hidden="1">
      <c r="A224">
        <v>222</v>
      </c>
      <c r="B224">
        <v>222</v>
      </c>
      <c r="C224" t="s">
        <v>701</v>
      </c>
      <c r="D224" s="2">
        <v>43639</v>
      </c>
      <c r="E224" t="s">
        <v>25</v>
      </c>
      <c r="F224" t="s">
        <v>14</v>
      </c>
      <c r="G224" t="s">
        <v>702</v>
      </c>
      <c r="H224" s="2">
        <v>42545</v>
      </c>
      <c r="I224" t="s">
        <v>365</v>
      </c>
      <c r="J224" t="s">
        <v>703</v>
      </c>
      <c r="K224" t="s">
        <v>72</v>
      </c>
      <c r="L224" t="s">
        <v>30</v>
      </c>
      <c r="M224">
        <v>2400000</v>
      </c>
      <c r="N224">
        <f t="shared" si="9"/>
        <v>0</v>
      </c>
      <c r="O224">
        <f t="shared" si="10"/>
        <v>0</v>
      </c>
    </row>
    <row r="225" spans="1:15" hidden="1">
      <c r="A225">
        <v>223</v>
      </c>
      <c r="B225">
        <v>223</v>
      </c>
      <c r="C225" t="s">
        <v>704</v>
      </c>
      <c r="D225" s="2">
        <v>43646</v>
      </c>
      <c r="E225" t="s">
        <v>540</v>
      </c>
      <c r="F225" t="s">
        <v>14</v>
      </c>
      <c r="G225" t="s">
        <v>705</v>
      </c>
      <c r="H225" s="2">
        <v>41688</v>
      </c>
      <c r="I225" t="s">
        <v>116</v>
      </c>
      <c r="J225" t="s">
        <v>706</v>
      </c>
      <c r="K225" t="s">
        <v>367</v>
      </c>
      <c r="L225" t="s">
        <v>30</v>
      </c>
      <c r="M225">
        <v>4996597</v>
      </c>
      <c r="N225">
        <f t="shared" si="9"/>
        <v>0</v>
      </c>
      <c r="O225">
        <f t="shared" si="10"/>
        <v>0</v>
      </c>
    </row>
    <row r="226" spans="1:15" hidden="1">
      <c r="A226">
        <v>224</v>
      </c>
      <c r="B226">
        <v>224</v>
      </c>
      <c r="C226" t="s">
        <v>707</v>
      </c>
      <c r="D226" s="2">
        <v>43609</v>
      </c>
      <c r="E226" t="s">
        <v>69</v>
      </c>
      <c r="F226" t="s">
        <v>14</v>
      </c>
      <c r="G226" t="s">
        <v>708</v>
      </c>
      <c r="H226" s="2">
        <v>42515</v>
      </c>
      <c r="I226" t="s">
        <v>709</v>
      </c>
      <c r="J226" t="s">
        <v>710</v>
      </c>
      <c r="K226" t="s">
        <v>72</v>
      </c>
      <c r="L226" t="s">
        <v>30</v>
      </c>
      <c r="M226">
        <v>1890735</v>
      </c>
      <c r="N226">
        <f t="shared" si="9"/>
        <v>0</v>
      </c>
      <c r="O226">
        <f t="shared" si="10"/>
        <v>0</v>
      </c>
    </row>
    <row r="227" spans="1:15" hidden="1">
      <c r="A227">
        <v>225</v>
      </c>
      <c r="B227">
        <v>225</v>
      </c>
      <c r="C227" t="s">
        <v>711</v>
      </c>
      <c r="D227" s="2">
        <v>43646</v>
      </c>
      <c r="E227" t="s">
        <v>25</v>
      </c>
      <c r="F227" t="s">
        <v>14</v>
      </c>
      <c r="G227" t="s">
        <v>712</v>
      </c>
      <c r="H227" s="2">
        <v>42461</v>
      </c>
      <c r="I227" t="s">
        <v>238</v>
      </c>
      <c r="J227" t="s">
        <v>713</v>
      </c>
      <c r="K227" t="s">
        <v>47</v>
      </c>
      <c r="L227" t="s">
        <v>30</v>
      </c>
      <c r="M227">
        <v>4173092</v>
      </c>
      <c r="N227">
        <f t="shared" si="9"/>
        <v>0</v>
      </c>
      <c r="O227">
        <f t="shared" si="10"/>
        <v>0</v>
      </c>
    </row>
    <row r="228" spans="1:15" hidden="1">
      <c r="A228">
        <v>226</v>
      </c>
      <c r="B228">
        <v>226</v>
      </c>
      <c r="C228" t="s">
        <v>714</v>
      </c>
      <c r="D228" s="2">
        <v>43830</v>
      </c>
      <c r="E228" t="s">
        <v>289</v>
      </c>
      <c r="F228" t="s">
        <v>14</v>
      </c>
      <c r="G228" t="s">
        <v>715</v>
      </c>
      <c r="H228" s="2">
        <v>42240</v>
      </c>
      <c r="I228" t="s">
        <v>391</v>
      </c>
      <c r="J228" t="s">
        <v>716</v>
      </c>
      <c r="K228" t="s">
        <v>240</v>
      </c>
      <c r="L228" t="s">
        <v>30</v>
      </c>
      <c r="M228">
        <v>6025830</v>
      </c>
      <c r="N228">
        <f t="shared" si="9"/>
        <v>0</v>
      </c>
      <c r="O228">
        <f t="shared" si="10"/>
        <v>0</v>
      </c>
    </row>
    <row r="229" spans="1:15" hidden="1">
      <c r="A229">
        <v>227</v>
      </c>
      <c r="B229">
        <v>227</v>
      </c>
      <c r="C229" t="s">
        <v>717</v>
      </c>
      <c r="D229" s="2">
        <v>44048</v>
      </c>
      <c r="E229" t="s">
        <v>124</v>
      </c>
      <c r="F229" t="s">
        <v>14</v>
      </c>
      <c r="G229" t="s">
        <v>718</v>
      </c>
      <c r="H229" s="2">
        <v>43318</v>
      </c>
      <c r="I229" t="s">
        <v>255</v>
      </c>
      <c r="J229" t="s">
        <v>719</v>
      </c>
      <c r="K229" t="s">
        <v>47</v>
      </c>
      <c r="L229" t="s">
        <v>30</v>
      </c>
      <c r="M229">
        <v>1739270</v>
      </c>
      <c r="N229">
        <f t="shared" si="9"/>
        <v>0</v>
      </c>
      <c r="O229">
        <f t="shared" si="10"/>
        <v>0</v>
      </c>
    </row>
    <row r="230" spans="1:15" hidden="1">
      <c r="A230">
        <v>228</v>
      </c>
      <c r="B230">
        <v>228</v>
      </c>
      <c r="C230" t="s">
        <v>720</v>
      </c>
      <c r="D230" s="2">
        <v>43646</v>
      </c>
      <c r="E230" t="s">
        <v>136</v>
      </c>
      <c r="F230" t="s">
        <v>14</v>
      </c>
      <c r="G230" t="s">
        <v>721</v>
      </c>
      <c r="H230" s="2">
        <v>42278</v>
      </c>
      <c r="I230" t="s">
        <v>255</v>
      </c>
      <c r="J230" t="s">
        <v>659</v>
      </c>
      <c r="K230" t="s">
        <v>98</v>
      </c>
      <c r="L230" t="s">
        <v>30</v>
      </c>
      <c r="M230">
        <v>3263913</v>
      </c>
      <c r="N230">
        <f t="shared" si="9"/>
        <v>0</v>
      </c>
      <c r="O230">
        <f t="shared" si="10"/>
        <v>0</v>
      </c>
    </row>
    <row r="231" spans="1:15" hidden="1">
      <c r="A231">
        <v>229</v>
      </c>
      <c r="B231">
        <v>229</v>
      </c>
      <c r="C231" t="s">
        <v>717</v>
      </c>
      <c r="D231" s="2">
        <v>43778</v>
      </c>
      <c r="E231" t="s">
        <v>228</v>
      </c>
      <c r="F231" t="s">
        <v>14</v>
      </c>
      <c r="G231" t="s">
        <v>722</v>
      </c>
      <c r="H231" s="2">
        <v>42593</v>
      </c>
      <c r="I231" t="s">
        <v>255</v>
      </c>
      <c r="J231" t="s">
        <v>723</v>
      </c>
      <c r="K231" t="s">
        <v>72</v>
      </c>
      <c r="L231" t="s">
        <v>30</v>
      </c>
      <c r="M231">
        <v>1801587</v>
      </c>
      <c r="N231">
        <f t="shared" si="9"/>
        <v>0</v>
      </c>
      <c r="O231">
        <f t="shared" si="10"/>
        <v>0</v>
      </c>
    </row>
    <row r="232" spans="1:15">
      <c r="A232">
        <v>230</v>
      </c>
      <c r="B232">
        <v>230</v>
      </c>
      <c r="C232" t="s">
        <v>717</v>
      </c>
      <c r="D232" s="2">
        <v>44204</v>
      </c>
      <c r="E232" t="s">
        <v>151</v>
      </c>
      <c r="F232" t="s">
        <v>14</v>
      </c>
      <c r="G232" t="s">
        <v>724</v>
      </c>
      <c r="H232" s="2">
        <v>43109</v>
      </c>
      <c r="I232" t="s">
        <v>255</v>
      </c>
      <c r="J232" t="s">
        <v>725</v>
      </c>
      <c r="K232" t="s">
        <v>41</v>
      </c>
      <c r="L232" t="s">
        <v>30</v>
      </c>
      <c r="M232">
        <v>1031314</v>
      </c>
      <c r="N232">
        <f t="shared" si="9"/>
        <v>0</v>
      </c>
      <c r="O232">
        <f t="shared" si="10"/>
        <v>0</v>
      </c>
    </row>
    <row r="233" spans="1:15" hidden="1">
      <c r="A233">
        <v>231</v>
      </c>
      <c r="B233">
        <v>231</v>
      </c>
      <c r="C233" t="s">
        <v>726</v>
      </c>
      <c r="D233" s="2">
        <v>44269</v>
      </c>
      <c r="E233" t="s">
        <v>100</v>
      </c>
      <c r="F233" t="s">
        <v>14</v>
      </c>
      <c r="G233" t="s">
        <v>727</v>
      </c>
      <c r="H233" s="2">
        <v>43174</v>
      </c>
      <c r="I233" t="s">
        <v>255</v>
      </c>
      <c r="J233" t="s">
        <v>728</v>
      </c>
      <c r="K233" t="s">
        <v>35</v>
      </c>
      <c r="L233" t="s">
        <v>30</v>
      </c>
      <c r="M233">
        <v>2820128</v>
      </c>
      <c r="N233">
        <f t="shared" si="9"/>
        <v>0</v>
      </c>
      <c r="O233">
        <f t="shared" si="10"/>
        <v>0</v>
      </c>
    </row>
    <row r="234" spans="1:15" hidden="1">
      <c r="A234">
        <v>232</v>
      </c>
      <c r="B234">
        <v>232</v>
      </c>
      <c r="C234" t="s">
        <v>729</v>
      </c>
      <c r="D234" s="2">
        <v>43741</v>
      </c>
      <c r="E234" t="s">
        <v>25</v>
      </c>
      <c r="F234" t="s">
        <v>14</v>
      </c>
      <c r="G234" t="s">
        <v>730</v>
      </c>
      <c r="H234" s="2">
        <v>42464</v>
      </c>
      <c r="I234" t="s">
        <v>365</v>
      </c>
      <c r="J234" t="s">
        <v>731</v>
      </c>
      <c r="K234" t="s">
        <v>72</v>
      </c>
      <c r="L234" t="s">
        <v>30</v>
      </c>
      <c r="M234">
        <v>3500000</v>
      </c>
      <c r="N234">
        <f t="shared" si="9"/>
        <v>0</v>
      </c>
      <c r="O234">
        <f t="shared" si="10"/>
        <v>0</v>
      </c>
    </row>
    <row r="235" spans="1:15" hidden="1">
      <c r="A235">
        <v>233</v>
      </c>
      <c r="B235">
        <v>233</v>
      </c>
      <c r="C235" t="s">
        <v>732</v>
      </c>
      <c r="D235" s="2">
        <v>43677</v>
      </c>
      <c r="E235" t="s">
        <v>60</v>
      </c>
      <c r="F235" t="s">
        <v>14</v>
      </c>
      <c r="G235" t="s">
        <v>733</v>
      </c>
      <c r="H235" s="2">
        <v>42767</v>
      </c>
      <c r="I235" t="s">
        <v>238</v>
      </c>
      <c r="J235" t="s">
        <v>734</v>
      </c>
      <c r="K235" t="s">
        <v>52</v>
      </c>
      <c r="L235" t="s">
        <v>30</v>
      </c>
      <c r="M235">
        <v>911790</v>
      </c>
      <c r="N235">
        <f>IF(F235="Alumni",1,IF(F235="cancelled",1,0))*IF(K235="Building Efficiency",1,0)</f>
        <v>0</v>
      </c>
    </row>
    <row r="236" spans="1:15">
      <c r="A236">
        <v>234</v>
      </c>
      <c r="B236">
        <v>234</v>
      </c>
      <c r="C236" t="s">
        <v>735</v>
      </c>
      <c r="D236" s="2">
        <v>44252</v>
      </c>
      <c r="E236" t="s">
        <v>151</v>
      </c>
      <c r="F236" t="s">
        <v>14</v>
      </c>
      <c r="G236" t="s">
        <v>736</v>
      </c>
      <c r="H236" s="2">
        <v>43157</v>
      </c>
      <c r="I236" t="s">
        <v>238</v>
      </c>
      <c r="J236" t="s">
        <v>737</v>
      </c>
      <c r="K236" t="s">
        <v>41</v>
      </c>
      <c r="L236" t="s">
        <v>30</v>
      </c>
      <c r="M236">
        <v>2328404</v>
      </c>
      <c r="N236">
        <f t="shared" si="9"/>
        <v>0</v>
      </c>
      <c r="O236">
        <f t="shared" si="10"/>
        <v>0</v>
      </c>
    </row>
    <row r="237" spans="1:15">
      <c r="A237">
        <v>235</v>
      </c>
      <c r="B237">
        <v>235</v>
      </c>
      <c r="C237" t="s">
        <v>738</v>
      </c>
      <c r="D237" s="2">
        <v>44179</v>
      </c>
      <c r="E237" t="s">
        <v>151</v>
      </c>
      <c r="F237" t="s">
        <v>14</v>
      </c>
      <c r="G237" t="s">
        <v>739</v>
      </c>
      <c r="H237" s="2">
        <v>43084</v>
      </c>
      <c r="I237" t="s">
        <v>238</v>
      </c>
      <c r="J237" t="s">
        <v>740</v>
      </c>
      <c r="K237" t="s">
        <v>41</v>
      </c>
      <c r="L237" t="s">
        <v>30</v>
      </c>
      <c r="M237">
        <v>1048937</v>
      </c>
      <c r="N237">
        <f t="shared" si="9"/>
        <v>0</v>
      </c>
      <c r="O237">
        <f t="shared" si="10"/>
        <v>0</v>
      </c>
    </row>
    <row r="238" spans="1:15" hidden="1">
      <c r="A238">
        <v>236</v>
      </c>
      <c r="B238">
        <v>236</v>
      </c>
      <c r="C238" t="s">
        <v>741</v>
      </c>
      <c r="D238" s="2">
        <v>44044</v>
      </c>
      <c r="E238" t="s">
        <v>124</v>
      </c>
      <c r="F238" t="s">
        <v>14</v>
      </c>
      <c r="G238" t="s">
        <v>742</v>
      </c>
      <c r="H238" s="2">
        <v>43314</v>
      </c>
      <c r="I238" t="s">
        <v>391</v>
      </c>
      <c r="J238" t="s">
        <v>743</v>
      </c>
      <c r="K238" t="s">
        <v>47</v>
      </c>
      <c r="L238" t="s">
        <v>30</v>
      </c>
      <c r="M238">
        <v>749595</v>
      </c>
      <c r="N238">
        <f t="shared" si="9"/>
        <v>0</v>
      </c>
      <c r="O238">
        <f t="shared" si="10"/>
        <v>0</v>
      </c>
    </row>
    <row r="239" spans="1:15" hidden="1">
      <c r="A239">
        <v>237</v>
      </c>
      <c r="B239">
        <v>237</v>
      </c>
      <c r="C239" t="s">
        <v>744</v>
      </c>
      <c r="D239" s="2">
        <v>43830</v>
      </c>
      <c r="E239" t="s">
        <v>13</v>
      </c>
      <c r="F239" t="s">
        <v>14</v>
      </c>
      <c r="G239" t="s">
        <v>745</v>
      </c>
      <c r="H239" s="2">
        <v>42736</v>
      </c>
      <c r="I239" t="s">
        <v>164</v>
      </c>
      <c r="J239" t="s">
        <v>746</v>
      </c>
      <c r="K239" t="s">
        <v>18</v>
      </c>
      <c r="L239" t="s">
        <v>19</v>
      </c>
      <c r="M239">
        <v>2000000</v>
      </c>
      <c r="N239">
        <f t="shared" si="9"/>
        <v>0</v>
      </c>
      <c r="O239">
        <f t="shared" si="10"/>
        <v>0</v>
      </c>
    </row>
    <row r="240" spans="1:15" hidden="1">
      <c r="A240">
        <v>238</v>
      </c>
      <c r="B240">
        <v>238</v>
      </c>
      <c r="C240" t="s">
        <v>747</v>
      </c>
      <c r="D240" s="2">
        <v>43740</v>
      </c>
      <c r="E240" t="s">
        <v>43</v>
      </c>
      <c r="F240" t="s">
        <v>14</v>
      </c>
      <c r="G240" t="s">
        <v>748</v>
      </c>
      <c r="H240" s="2">
        <v>42311</v>
      </c>
      <c r="I240" t="s">
        <v>749</v>
      </c>
      <c r="J240" t="s">
        <v>750</v>
      </c>
      <c r="K240" t="s">
        <v>47</v>
      </c>
      <c r="L240" t="s">
        <v>30</v>
      </c>
      <c r="M240">
        <v>2000000</v>
      </c>
      <c r="N240">
        <f t="shared" si="9"/>
        <v>0</v>
      </c>
      <c r="O240">
        <f t="shared" si="10"/>
        <v>0</v>
      </c>
    </row>
    <row r="241" spans="1:15" hidden="1">
      <c r="A241">
        <v>239</v>
      </c>
      <c r="B241">
        <v>239</v>
      </c>
      <c r="C241" t="s">
        <v>751</v>
      </c>
      <c r="D241" s="2">
        <v>43708</v>
      </c>
      <c r="E241" t="s">
        <v>81</v>
      </c>
      <c r="F241" t="s">
        <v>14</v>
      </c>
      <c r="G241" t="s">
        <v>752</v>
      </c>
      <c r="H241" s="2">
        <v>42826</v>
      </c>
      <c r="I241" t="s">
        <v>749</v>
      </c>
      <c r="J241" t="s">
        <v>753</v>
      </c>
      <c r="K241" t="s">
        <v>35</v>
      </c>
      <c r="L241" t="s">
        <v>30</v>
      </c>
      <c r="M241">
        <v>1250000</v>
      </c>
      <c r="N241">
        <f t="shared" si="9"/>
        <v>0</v>
      </c>
      <c r="O241">
        <f t="shared" si="10"/>
        <v>0</v>
      </c>
    </row>
    <row r="242" spans="1:15" hidden="1">
      <c r="A242">
        <v>240</v>
      </c>
      <c r="B242">
        <v>240</v>
      </c>
      <c r="C242" t="s">
        <v>747</v>
      </c>
      <c r="D242" s="2">
        <v>43810</v>
      </c>
      <c r="E242" t="s">
        <v>43</v>
      </c>
      <c r="F242" t="s">
        <v>14</v>
      </c>
      <c r="G242" t="s">
        <v>754</v>
      </c>
      <c r="H242" s="2">
        <v>42898</v>
      </c>
      <c r="I242" t="s">
        <v>749</v>
      </c>
      <c r="J242" t="s">
        <v>755</v>
      </c>
      <c r="K242" t="s">
        <v>47</v>
      </c>
      <c r="L242" t="s">
        <v>30</v>
      </c>
      <c r="M242">
        <v>999996</v>
      </c>
      <c r="N242">
        <f t="shared" si="9"/>
        <v>0</v>
      </c>
      <c r="O242">
        <f t="shared" si="10"/>
        <v>0</v>
      </c>
    </row>
    <row r="243" spans="1:15" hidden="1">
      <c r="A243">
        <v>241</v>
      </c>
      <c r="B243">
        <v>241</v>
      </c>
      <c r="C243" t="s">
        <v>756</v>
      </c>
      <c r="D243" s="2">
        <v>44255</v>
      </c>
      <c r="E243" t="s">
        <v>236</v>
      </c>
      <c r="F243" t="s">
        <v>14</v>
      </c>
      <c r="G243" t="s">
        <v>757</v>
      </c>
      <c r="H243" s="2">
        <v>43336</v>
      </c>
      <c r="I243" t="s">
        <v>409</v>
      </c>
      <c r="J243" t="s">
        <v>758</v>
      </c>
      <c r="K243" t="s">
        <v>240</v>
      </c>
      <c r="L243" t="s">
        <v>30</v>
      </c>
      <c r="M243">
        <v>5000000</v>
      </c>
      <c r="N243">
        <f t="shared" si="9"/>
        <v>0</v>
      </c>
      <c r="O243">
        <f t="shared" si="10"/>
        <v>0</v>
      </c>
    </row>
    <row r="244" spans="1:15" hidden="1">
      <c r="A244">
        <v>242</v>
      </c>
      <c r="B244">
        <v>242</v>
      </c>
      <c r="C244" t="s">
        <v>759</v>
      </c>
      <c r="D244" s="2">
        <v>43634</v>
      </c>
      <c r="E244" t="s">
        <v>81</v>
      </c>
      <c r="F244" t="s">
        <v>14</v>
      </c>
      <c r="G244" t="s">
        <v>760</v>
      </c>
      <c r="H244" s="2">
        <v>42905</v>
      </c>
      <c r="I244" t="s">
        <v>761</v>
      </c>
      <c r="J244" t="s">
        <v>762</v>
      </c>
      <c r="K244" t="s">
        <v>35</v>
      </c>
      <c r="L244" t="s">
        <v>30</v>
      </c>
      <c r="M244">
        <v>855000</v>
      </c>
      <c r="N244">
        <f t="shared" si="9"/>
        <v>0</v>
      </c>
      <c r="O244">
        <f t="shared" si="10"/>
        <v>0</v>
      </c>
    </row>
    <row r="245" spans="1:15" hidden="1">
      <c r="A245">
        <v>243</v>
      </c>
      <c r="B245">
        <v>243</v>
      </c>
      <c r="C245" t="s">
        <v>763</v>
      </c>
      <c r="D245" s="2">
        <v>43632</v>
      </c>
      <c r="E245" t="s">
        <v>43</v>
      </c>
      <c r="F245" t="s">
        <v>14</v>
      </c>
      <c r="G245" t="s">
        <v>764</v>
      </c>
      <c r="H245" s="2">
        <v>42355</v>
      </c>
      <c r="I245" t="s">
        <v>255</v>
      </c>
      <c r="J245" t="s">
        <v>765</v>
      </c>
      <c r="K245" t="s">
        <v>47</v>
      </c>
      <c r="L245" t="s">
        <v>30</v>
      </c>
      <c r="M245">
        <v>2613286</v>
      </c>
      <c r="N245">
        <f t="shared" si="9"/>
        <v>0</v>
      </c>
      <c r="O245">
        <f t="shared" si="10"/>
        <v>0</v>
      </c>
    </row>
    <row r="246" spans="1:15" hidden="1">
      <c r="A246">
        <v>244</v>
      </c>
      <c r="B246">
        <v>244</v>
      </c>
      <c r="C246" t="s">
        <v>766</v>
      </c>
      <c r="D246" s="2">
        <v>44361</v>
      </c>
      <c r="E246" t="s">
        <v>100</v>
      </c>
      <c r="F246" t="s">
        <v>14</v>
      </c>
      <c r="G246" t="s">
        <v>767</v>
      </c>
      <c r="H246" s="2">
        <v>43266</v>
      </c>
      <c r="I246" t="s">
        <v>16</v>
      </c>
      <c r="J246" t="s">
        <v>768</v>
      </c>
      <c r="K246" t="s">
        <v>35</v>
      </c>
      <c r="L246" t="s">
        <v>30</v>
      </c>
      <c r="M246">
        <v>3704276</v>
      </c>
      <c r="N246">
        <f t="shared" si="9"/>
        <v>0</v>
      </c>
      <c r="O246">
        <f t="shared" si="10"/>
        <v>0</v>
      </c>
    </row>
    <row r="247" spans="1:15" hidden="1">
      <c r="A247">
        <v>245</v>
      </c>
      <c r="B247">
        <v>245</v>
      </c>
      <c r="C247" t="s">
        <v>766</v>
      </c>
      <c r="D247" s="2">
        <v>44415</v>
      </c>
      <c r="E247" t="s">
        <v>100</v>
      </c>
      <c r="F247" t="s">
        <v>14</v>
      </c>
      <c r="G247" t="s">
        <v>769</v>
      </c>
      <c r="H247" s="2">
        <v>43139</v>
      </c>
      <c r="I247" t="s">
        <v>16</v>
      </c>
      <c r="J247" t="s">
        <v>770</v>
      </c>
      <c r="K247" t="s">
        <v>35</v>
      </c>
      <c r="L247" t="s">
        <v>30</v>
      </c>
      <c r="M247">
        <v>2056621</v>
      </c>
      <c r="N247">
        <f t="shared" si="9"/>
        <v>0</v>
      </c>
      <c r="O247">
        <f t="shared" si="10"/>
        <v>0</v>
      </c>
    </row>
    <row r="248" spans="1:15">
      <c r="A248">
        <v>246</v>
      </c>
      <c r="B248">
        <v>246</v>
      </c>
      <c r="C248" t="s">
        <v>771</v>
      </c>
      <c r="D248" s="2">
        <v>43726</v>
      </c>
      <c r="E248" t="s">
        <v>37</v>
      </c>
      <c r="F248" t="s">
        <v>14</v>
      </c>
      <c r="G248" t="s">
        <v>772</v>
      </c>
      <c r="H248" s="2">
        <v>42997</v>
      </c>
      <c r="I248" t="s">
        <v>196</v>
      </c>
      <c r="J248" t="s">
        <v>773</v>
      </c>
      <c r="K248" t="s">
        <v>41</v>
      </c>
      <c r="L248" t="s">
        <v>30</v>
      </c>
      <c r="M248">
        <v>1499999</v>
      </c>
      <c r="N248">
        <f t="shared" si="9"/>
        <v>0</v>
      </c>
      <c r="O248">
        <f t="shared" si="10"/>
        <v>0</v>
      </c>
    </row>
    <row r="249" spans="1:15" hidden="1">
      <c r="A249">
        <v>247</v>
      </c>
      <c r="B249">
        <v>247</v>
      </c>
      <c r="C249" t="s">
        <v>774</v>
      </c>
      <c r="D249" s="2">
        <v>44255</v>
      </c>
      <c r="E249" t="s">
        <v>236</v>
      </c>
      <c r="F249" t="s">
        <v>14</v>
      </c>
      <c r="G249" t="s">
        <v>775</v>
      </c>
      <c r="H249" s="2">
        <v>43313</v>
      </c>
      <c r="I249" t="s">
        <v>365</v>
      </c>
      <c r="J249" t="s">
        <v>776</v>
      </c>
      <c r="K249" t="s">
        <v>240</v>
      </c>
      <c r="L249" t="s">
        <v>30</v>
      </c>
      <c r="M249">
        <v>2599154</v>
      </c>
      <c r="N249">
        <f t="shared" si="9"/>
        <v>0</v>
      </c>
      <c r="O249">
        <f t="shared" si="10"/>
        <v>0</v>
      </c>
    </row>
    <row r="250" spans="1:15" hidden="1">
      <c r="A250">
        <v>248</v>
      </c>
      <c r="B250">
        <v>248</v>
      </c>
      <c r="C250" t="s">
        <v>777</v>
      </c>
      <c r="D250" s="2">
        <v>41090</v>
      </c>
      <c r="E250" t="s">
        <v>778</v>
      </c>
      <c r="F250" t="s">
        <v>779</v>
      </c>
      <c r="G250" t="s">
        <v>780</v>
      </c>
      <c r="H250" s="2">
        <v>40238</v>
      </c>
      <c r="I250" t="s">
        <v>16</v>
      </c>
      <c r="J250" t="s">
        <v>781</v>
      </c>
      <c r="K250" t="s">
        <v>47</v>
      </c>
      <c r="L250" t="s">
        <v>30</v>
      </c>
      <c r="M250">
        <v>3999828</v>
      </c>
      <c r="N250">
        <f t="shared" si="9"/>
        <v>1</v>
      </c>
      <c r="O250">
        <f t="shared" si="10"/>
        <v>0</v>
      </c>
    </row>
    <row r="251" spans="1:15" hidden="1">
      <c r="A251">
        <v>249</v>
      </c>
      <c r="B251">
        <v>249</v>
      </c>
      <c r="C251" t="s">
        <v>782</v>
      </c>
      <c r="D251" s="2">
        <v>41698</v>
      </c>
      <c r="E251" t="s">
        <v>783</v>
      </c>
      <c r="F251" t="s">
        <v>779</v>
      </c>
      <c r="G251" t="s">
        <v>784</v>
      </c>
      <c r="H251" s="2">
        <v>40422</v>
      </c>
      <c r="I251" t="s">
        <v>16</v>
      </c>
      <c r="J251" t="s">
        <v>785</v>
      </c>
      <c r="K251" t="s">
        <v>19</v>
      </c>
      <c r="L251" t="s">
        <v>30</v>
      </c>
      <c r="M251">
        <v>5975331</v>
      </c>
      <c r="N251">
        <f t="shared" si="9"/>
        <v>0</v>
      </c>
      <c r="O251">
        <f t="shared" si="10"/>
        <v>0</v>
      </c>
    </row>
    <row r="252" spans="1:15" hidden="1">
      <c r="A252">
        <v>250</v>
      </c>
      <c r="B252">
        <v>250</v>
      </c>
      <c r="C252" t="s">
        <v>786</v>
      </c>
      <c r="D252" s="2">
        <v>41820</v>
      </c>
      <c r="E252" t="s">
        <v>787</v>
      </c>
      <c r="F252" t="s">
        <v>779</v>
      </c>
      <c r="G252" t="s">
        <v>788</v>
      </c>
      <c r="H252" s="2">
        <v>40452</v>
      </c>
      <c r="I252" t="s">
        <v>39</v>
      </c>
      <c r="J252" t="s">
        <v>789</v>
      </c>
      <c r="K252" t="s">
        <v>18</v>
      </c>
      <c r="L252" t="s">
        <v>30</v>
      </c>
      <c r="M252">
        <v>4580020</v>
      </c>
      <c r="N252">
        <f t="shared" si="9"/>
        <v>0</v>
      </c>
      <c r="O252">
        <f t="shared" si="10"/>
        <v>0</v>
      </c>
    </row>
    <row r="253" spans="1:15" hidden="1">
      <c r="A253">
        <v>251</v>
      </c>
      <c r="B253">
        <v>251</v>
      </c>
      <c r="C253" t="s">
        <v>790</v>
      </c>
      <c r="D253" s="2">
        <v>41851</v>
      </c>
      <c r="E253" t="s">
        <v>791</v>
      </c>
      <c r="F253" t="s">
        <v>779</v>
      </c>
      <c r="G253" t="s">
        <v>792</v>
      </c>
      <c r="H253" s="2">
        <v>40919</v>
      </c>
      <c r="I253" t="s">
        <v>45</v>
      </c>
      <c r="J253" t="s">
        <v>793</v>
      </c>
      <c r="K253" t="s">
        <v>18</v>
      </c>
      <c r="L253" t="s">
        <v>30</v>
      </c>
      <c r="M253">
        <v>1555200</v>
      </c>
      <c r="N253">
        <f t="shared" si="9"/>
        <v>0</v>
      </c>
      <c r="O253">
        <f t="shared" si="10"/>
        <v>0</v>
      </c>
    </row>
    <row r="254" spans="1:15" hidden="1">
      <c r="A254">
        <v>252</v>
      </c>
      <c r="B254">
        <v>252</v>
      </c>
      <c r="C254" t="s">
        <v>794</v>
      </c>
      <c r="D254" s="2">
        <v>41851</v>
      </c>
      <c r="E254" t="s">
        <v>49</v>
      </c>
      <c r="F254" t="s">
        <v>779</v>
      </c>
      <c r="G254" t="s">
        <v>795</v>
      </c>
      <c r="H254" s="2">
        <v>40422</v>
      </c>
      <c r="I254" t="s">
        <v>109</v>
      </c>
      <c r="J254" t="s">
        <v>796</v>
      </c>
      <c r="K254" t="s">
        <v>52</v>
      </c>
      <c r="L254" t="s">
        <v>30</v>
      </c>
      <c r="M254">
        <v>3380389</v>
      </c>
      <c r="N254">
        <f>IF(F254="Alumni",1,IF(F254="cancelled",1,0))*IF(K254="Building Efficiency",1,0)</f>
        <v>1</v>
      </c>
    </row>
    <row r="255" spans="1:15" hidden="1">
      <c r="A255">
        <v>253</v>
      </c>
      <c r="B255">
        <v>253</v>
      </c>
      <c r="C255" t="s">
        <v>797</v>
      </c>
      <c r="D255" s="2">
        <v>43465</v>
      </c>
      <c r="E255" t="s">
        <v>136</v>
      </c>
      <c r="F255" t="s">
        <v>779</v>
      </c>
      <c r="G255" t="s">
        <v>798</v>
      </c>
      <c r="H255" s="2">
        <v>42231</v>
      </c>
      <c r="I255" t="s">
        <v>409</v>
      </c>
      <c r="J255" t="s">
        <v>799</v>
      </c>
      <c r="K255" t="s">
        <v>98</v>
      </c>
      <c r="L255" t="s">
        <v>30</v>
      </c>
      <c r="M255">
        <v>3202001</v>
      </c>
      <c r="N255">
        <f t="shared" si="9"/>
        <v>0</v>
      </c>
      <c r="O255">
        <f t="shared" si="10"/>
        <v>0</v>
      </c>
    </row>
    <row r="256" spans="1:15" hidden="1">
      <c r="A256">
        <v>254</v>
      </c>
      <c r="B256">
        <v>254</v>
      </c>
      <c r="C256" t="s">
        <v>800</v>
      </c>
      <c r="D256" s="2">
        <v>43338</v>
      </c>
      <c r="E256" t="s">
        <v>94</v>
      </c>
      <c r="F256" t="s">
        <v>779</v>
      </c>
      <c r="G256" t="s">
        <v>801</v>
      </c>
      <c r="H256" s="2">
        <v>42109</v>
      </c>
      <c r="I256" t="s">
        <v>27</v>
      </c>
      <c r="J256" t="s">
        <v>802</v>
      </c>
      <c r="K256" t="s">
        <v>98</v>
      </c>
      <c r="L256" t="s">
        <v>30</v>
      </c>
      <c r="M256">
        <v>2494131</v>
      </c>
      <c r="N256">
        <f t="shared" si="9"/>
        <v>0</v>
      </c>
      <c r="O256">
        <f t="shared" si="10"/>
        <v>0</v>
      </c>
    </row>
    <row r="257" spans="1:15" hidden="1">
      <c r="A257">
        <v>255</v>
      </c>
      <c r="B257">
        <v>255</v>
      </c>
      <c r="C257" t="s">
        <v>803</v>
      </c>
      <c r="D257" s="2">
        <v>43465</v>
      </c>
      <c r="E257" t="s">
        <v>43</v>
      </c>
      <c r="F257" t="s">
        <v>779</v>
      </c>
      <c r="G257" t="s">
        <v>804</v>
      </c>
      <c r="H257" s="2">
        <v>42309</v>
      </c>
      <c r="I257" t="s">
        <v>16</v>
      </c>
      <c r="J257" t="s">
        <v>805</v>
      </c>
      <c r="K257" t="s">
        <v>47</v>
      </c>
      <c r="L257" t="s">
        <v>30</v>
      </c>
      <c r="M257">
        <v>2555590</v>
      </c>
      <c r="N257">
        <f t="shared" si="9"/>
        <v>1</v>
      </c>
      <c r="O257">
        <f t="shared" si="10"/>
        <v>0</v>
      </c>
    </row>
    <row r="258" spans="1:15" hidden="1">
      <c r="A258">
        <v>256</v>
      </c>
      <c r="B258">
        <v>256</v>
      </c>
      <c r="C258" t="s">
        <v>806</v>
      </c>
      <c r="D258" s="2">
        <v>42094</v>
      </c>
      <c r="E258" t="s">
        <v>778</v>
      </c>
      <c r="F258" t="s">
        <v>779</v>
      </c>
      <c r="G258" t="s">
        <v>807</v>
      </c>
      <c r="H258" s="2">
        <v>40193</v>
      </c>
      <c r="I258" t="s">
        <v>16</v>
      </c>
      <c r="J258" t="s">
        <v>808</v>
      </c>
      <c r="K258" t="s">
        <v>35</v>
      </c>
      <c r="L258" t="s">
        <v>30</v>
      </c>
      <c r="M258">
        <v>6562292</v>
      </c>
      <c r="N258">
        <f t="shared" si="9"/>
        <v>0</v>
      </c>
      <c r="O258">
        <f t="shared" si="10"/>
        <v>0</v>
      </c>
    </row>
    <row r="259" spans="1:15" hidden="1">
      <c r="A259">
        <v>257</v>
      </c>
      <c r="B259">
        <v>257</v>
      </c>
      <c r="C259" t="s">
        <v>809</v>
      </c>
      <c r="D259" s="2">
        <v>43301</v>
      </c>
      <c r="E259" t="s">
        <v>540</v>
      </c>
      <c r="F259" t="s">
        <v>779</v>
      </c>
      <c r="G259" t="s">
        <v>810</v>
      </c>
      <c r="H259" s="2">
        <v>41729</v>
      </c>
      <c r="I259" t="s">
        <v>409</v>
      </c>
      <c r="J259" t="s">
        <v>811</v>
      </c>
      <c r="K259" t="s">
        <v>367</v>
      </c>
      <c r="L259" t="s">
        <v>30</v>
      </c>
      <c r="M259">
        <v>4267218</v>
      </c>
      <c r="N259">
        <f t="shared" ref="N259:N322" si="11">IF(F259="ALUMNI",IF(K259="Distributed Generation",1,0),0)</f>
        <v>0</v>
      </c>
      <c r="O259">
        <f t="shared" ref="O259:O322" si="12">IF(F259="Cancelled", IF(K259="Distributed Generation", 1,0),0)</f>
        <v>0</v>
      </c>
    </row>
    <row r="260" spans="1:15" hidden="1">
      <c r="A260">
        <v>258</v>
      </c>
      <c r="B260">
        <v>258</v>
      </c>
      <c r="C260" t="s">
        <v>812</v>
      </c>
      <c r="D260" s="2">
        <v>40939</v>
      </c>
      <c r="E260" t="s">
        <v>778</v>
      </c>
      <c r="F260" t="s">
        <v>779</v>
      </c>
      <c r="G260" t="s">
        <v>813</v>
      </c>
      <c r="H260" s="2">
        <v>40193</v>
      </c>
      <c r="I260" t="s">
        <v>109</v>
      </c>
      <c r="J260" t="s">
        <v>814</v>
      </c>
      <c r="K260" t="s">
        <v>35</v>
      </c>
      <c r="L260" t="s">
        <v>30</v>
      </c>
      <c r="M260">
        <v>5992676</v>
      </c>
      <c r="N260">
        <f t="shared" si="11"/>
        <v>0</v>
      </c>
      <c r="O260">
        <f t="shared" si="12"/>
        <v>0</v>
      </c>
    </row>
    <row r="261" spans="1:15" hidden="1">
      <c r="A261">
        <v>259</v>
      </c>
      <c r="B261">
        <v>259</v>
      </c>
      <c r="C261" t="s">
        <v>815</v>
      </c>
      <c r="D261" s="2">
        <v>41455</v>
      </c>
      <c r="E261" t="s">
        <v>816</v>
      </c>
      <c r="F261" t="s">
        <v>779</v>
      </c>
      <c r="G261" t="s">
        <v>817</v>
      </c>
      <c r="H261" s="2">
        <v>40360</v>
      </c>
      <c r="I261" t="s">
        <v>22</v>
      </c>
      <c r="J261" t="s">
        <v>818</v>
      </c>
      <c r="K261" t="s">
        <v>98</v>
      </c>
      <c r="L261" t="s">
        <v>30</v>
      </c>
      <c r="M261">
        <v>2683040</v>
      </c>
      <c r="N261">
        <f t="shared" si="11"/>
        <v>0</v>
      </c>
      <c r="O261">
        <f t="shared" si="12"/>
        <v>0</v>
      </c>
    </row>
    <row r="262" spans="1:15" hidden="1">
      <c r="A262">
        <v>260</v>
      </c>
      <c r="B262">
        <v>260</v>
      </c>
      <c r="C262" t="s">
        <v>819</v>
      </c>
      <c r="D262" s="2">
        <v>42460</v>
      </c>
      <c r="E262" t="s">
        <v>32</v>
      </c>
      <c r="F262" t="s">
        <v>779</v>
      </c>
      <c r="G262" t="s">
        <v>820</v>
      </c>
      <c r="H262" s="2">
        <v>41326</v>
      </c>
      <c r="I262" t="s">
        <v>27</v>
      </c>
      <c r="J262" t="s">
        <v>821</v>
      </c>
      <c r="K262" t="s">
        <v>18</v>
      </c>
      <c r="L262" t="s">
        <v>30</v>
      </c>
      <c r="M262">
        <v>4599814</v>
      </c>
      <c r="N262">
        <f t="shared" si="11"/>
        <v>0</v>
      </c>
      <c r="O262">
        <f t="shared" si="12"/>
        <v>0</v>
      </c>
    </row>
    <row r="263" spans="1:15" hidden="1">
      <c r="A263">
        <v>261</v>
      </c>
      <c r="B263">
        <v>261</v>
      </c>
      <c r="C263" t="s">
        <v>822</v>
      </c>
      <c r="D263" s="2">
        <v>43362</v>
      </c>
      <c r="E263" t="s">
        <v>13</v>
      </c>
      <c r="F263" t="s">
        <v>779</v>
      </c>
      <c r="G263" t="s">
        <v>823</v>
      </c>
      <c r="H263" s="2">
        <v>42724</v>
      </c>
      <c r="I263" t="s">
        <v>45</v>
      </c>
      <c r="J263" t="s">
        <v>824</v>
      </c>
      <c r="K263" t="s">
        <v>18</v>
      </c>
      <c r="L263" t="s">
        <v>19</v>
      </c>
      <c r="M263">
        <v>850000</v>
      </c>
      <c r="N263">
        <f t="shared" si="11"/>
        <v>0</v>
      </c>
      <c r="O263">
        <f t="shared" si="12"/>
        <v>0</v>
      </c>
    </row>
    <row r="264" spans="1:15" hidden="1">
      <c r="A264">
        <v>262</v>
      </c>
      <c r="B264">
        <v>262</v>
      </c>
      <c r="C264" t="s">
        <v>825</v>
      </c>
      <c r="D264" s="2">
        <v>42155</v>
      </c>
      <c r="E264" t="s">
        <v>826</v>
      </c>
      <c r="F264" t="s">
        <v>779</v>
      </c>
      <c r="G264" t="s">
        <v>827</v>
      </c>
      <c r="H264" s="2">
        <v>40909</v>
      </c>
      <c r="I264" t="s">
        <v>265</v>
      </c>
      <c r="J264" t="s">
        <v>828</v>
      </c>
      <c r="K264" t="s">
        <v>98</v>
      </c>
      <c r="L264" t="s">
        <v>30</v>
      </c>
      <c r="M264">
        <v>3035358</v>
      </c>
      <c r="N264">
        <f t="shared" si="11"/>
        <v>0</v>
      </c>
      <c r="O264">
        <f t="shared" si="12"/>
        <v>0</v>
      </c>
    </row>
    <row r="265" spans="1:15" hidden="1">
      <c r="A265">
        <v>263</v>
      </c>
      <c r="B265">
        <v>263</v>
      </c>
      <c r="C265" t="s">
        <v>829</v>
      </c>
      <c r="D265" s="2">
        <v>41547</v>
      </c>
      <c r="E265" t="s">
        <v>783</v>
      </c>
      <c r="F265" t="s">
        <v>779</v>
      </c>
      <c r="G265" t="s">
        <v>830</v>
      </c>
      <c r="H265" s="2">
        <v>40360</v>
      </c>
      <c r="I265" t="s">
        <v>27</v>
      </c>
      <c r="J265" t="s">
        <v>831</v>
      </c>
      <c r="K265" t="s">
        <v>19</v>
      </c>
      <c r="L265" t="s">
        <v>30</v>
      </c>
      <c r="M265">
        <v>4371028</v>
      </c>
      <c r="N265">
        <f t="shared" si="11"/>
        <v>0</v>
      </c>
      <c r="O265">
        <f t="shared" si="12"/>
        <v>0</v>
      </c>
    </row>
    <row r="266" spans="1:15" hidden="1">
      <c r="A266">
        <v>264</v>
      </c>
      <c r="B266">
        <v>264</v>
      </c>
      <c r="C266" t="s">
        <v>829</v>
      </c>
      <c r="D266" s="2">
        <v>42643</v>
      </c>
      <c r="E266" t="s">
        <v>32</v>
      </c>
      <c r="F266" t="s">
        <v>779</v>
      </c>
      <c r="G266" t="s">
        <v>832</v>
      </c>
      <c r="H266" s="2">
        <v>41426</v>
      </c>
      <c r="I266" t="s">
        <v>27</v>
      </c>
      <c r="J266" t="s">
        <v>833</v>
      </c>
      <c r="K266" t="s">
        <v>240</v>
      </c>
      <c r="L266" t="s">
        <v>47</v>
      </c>
      <c r="M266">
        <v>4958074</v>
      </c>
      <c r="N266">
        <f t="shared" si="11"/>
        <v>0</v>
      </c>
      <c r="O266">
        <f t="shared" si="12"/>
        <v>0</v>
      </c>
    </row>
    <row r="267" spans="1:15" hidden="1">
      <c r="A267">
        <v>265</v>
      </c>
      <c r="B267">
        <v>265</v>
      </c>
      <c r="C267" t="s">
        <v>834</v>
      </c>
      <c r="D267" s="2">
        <v>43524</v>
      </c>
      <c r="E267" t="s">
        <v>136</v>
      </c>
      <c r="F267" t="s">
        <v>779</v>
      </c>
      <c r="G267" t="s">
        <v>835</v>
      </c>
      <c r="H267" s="2">
        <v>42248</v>
      </c>
      <c r="I267" t="s">
        <v>243</v>
      </c>
      <c r="J267" t="s">
        <v>836</v>
      </c>
      <c r="K267" t="s">
        <v>98</v>
      </c>
      <c r="L267" t="s">
        <v>30</v>
      </c>
      <c r="M267">
        <v>2395492</v>
      </c>
      <c r="N267">
        <f t="shared" si="11"/>
        <v>0</v>
      </c>
      <c r="O267">
        <f t="shared" si="12"/>
        <v>0</v>
      </c>
    </row>
    <row r="268" spans="1:15" hidden="1">
      <c r="A268">
        <v>266</v>
      </c>
      <c r="B268">
        <v>266</v>
      </c>
      <c r="C268" t="s">
        <v>837</v>
      </c>
      <c r="D268" s="2">
        <v>42277</v>
      </c>
      <c r="E268" t="s">
        <v>838</v>
      </c>
      <c r="F268" t="s">
        <v>779</v>
      </c>
      <c r="G268" t="s">
        <v>839</v>
      </c>
      <c r="H268" s="2">
        <v>40909</v>
      </c>
      <c r="I268" t="s">
        <v>27</v>
      </c>
      <c r="J268" t="s">
        <v>840</v>
      </c>
      <c r="K268" t="s">
        <v>35</v>
      </c>
      <c r="L268" t="s">
        <v>30</v>
      </c>
      <c r="M268">
        <v>1416351</v>
      </c>
      <c r="N268">
        <f t="shared" si="11"/>
        <v>0</v>
      </c>
      <c r="O268">
        <f t="shared" si="12"/>
        <v>0</v>
      </c>
    </row>
    <row r="269" spans="1:15" hidden="1">
      <c r="A269">
        <v>267</v>
      </c>
      <c r="B269">
        <v>267</v>
      </c>
      <c r="C269" t="s">
        <v>841</v>
      </c>
      <c r="D269" s="2">
        <v>40830</v>
      </c>
      <c r="E269" t="s">
        <v>49</v>
      </c>
      <c r="F269" t="s">
        <v>779</v>
      </c>
      <c r="G269" t="s">
        <v>842</v>
      </c>
      <c r="H269" s="2">
        <v>40466</v>
      </c>
      <c r="I269" t="s">
        <v>383</v>
      </c>
      <c r="J269" t="s">
        <v>843</v>
      </c>
      <c r="K269" t="s">
        <v>52</v>
      </c>
      <c r="L269" t="s">
        <v>30</v>
      </c>
      <c r="M269">
        <v>458251</v>
      </c>
      <c r="N269">
        <f>IF(F269="Alumni",1,IF(F269="cancelled",1,0))*IF(K269="Building Efficiency",1,0)</f>
        <v>1</v>
      </c>
    </row>
    <row r="270" spans="1:15" hidden="1">
      <c r="A270">
        <v>268</v>
      </c>
      <c r="B270">
        <v>268</v>
      </c>
      <c r="C270" t="s">
        <v>844</v>
      </c>
      <c r="D270" s="2">
        <v>42825</v>
      </c>
      <c r="E270" t="s">
        <v>127</v>
      </c>
      <c r="F270" t="s">
        <v>779</v>
      </c>
      <c r="G270" t="s">
        <v>845</v>
      </c>
      <c r="H270" s="2">
        <v>41913</v>
      </c>
      <c r="I270" t="s">
        <v>202</v>
      </c>
      <c r="J270" t="s">
        <v>846</v>
      </c>
      <c r="K270" t="s">
        <v>47</v>
      </c>
      <c r="L270" t="s">
        <v>18</v>
      </c>
      <c r="M270">
        <v>2000000</v>
      </c>
      <c r="N270">
        <f t="shared" si="11"/>
        <v>1</v>
      </c>
      <c r="O270">
        <f t="shared" si="12"/>
        <v>0</v>
      </c>
    </row>
    <row r="271" spans="1:15" hidden="1">
      <c r="A271">
        <v>269</v>
      </c>
      <c r="B271">
        <v>269</v>
      </c>
      <c r="C271" t="s">
        <v>844</v>
      </c>
      <c r="D271" s="2">
        <v>42277</v>
      </c>
      <c r="E271" t="s">
        <v>826</v>
      </c>
      <c r="F271" t="s">
        <v>779</v>
      </c>
      <c r="G271" t="s">
        <v>847</v>
      </c>
      <c r="H271" s="2">
        <v>40909</v>
      </c>
      <c r="I271" t="s">
        <v>202</v>
      </c>
      <c r="J271" t="s">
        <v>848</v>
      </c>
      <c r="K271" t="s">
        <v>98</v>
      </c>
      <c r="L271" t="s">
        <v>30</v>
      </c>
      <c r="M271">
        <v>4683016</v>
      </c>
      <c r="N271">
        <f t="shared" si="11"/>
        <v>0</v>
      </c>
      <c r="O271">
        <f t="shared" si="12"/>
        <v>0</v>
      </c>
    </row>
    <row r="272" spans="1:15" hidden="1">
      <c r="A272">
        <v>270</v>
      </c>
      <c r="B272">
        <v>270</v>
      </c>
      <c r="C272" t="s">
        <v>59</v>
      </c>
      <c r="D272" s="2">
        <v>42976</v>
      </c>
      <c r="E272" t="s">
        <v>849</v>
      </c>
      <c r="F272" t="s">
        <v>779</v>
      </c>
      <c r="G272" t="s">
        <v>850</v>
      </c>
      <c r="H272" s="2">
        <v>41789</v>
      </c>
      <c r="I272" t="s">
        <v>62</v>
      </c>
      <c r="J272" t="s">
        <v>851</v>
      </c>
      <c r="K272" t="s">
        <v>47</v>
      </c>
      <c r="L272" t="s">
        <v>30</v>
      </c>
      <c r="M272">
        <v>3899998</v>
      </c>
      <c r="N272">
        <f t="shared" si="11"/>
        <v>1</v>
      </c>
      <c r="O272">
        <f t="shared" si="12"/>
        <v>0</v>
      </c>
    </row>
    <row r="273" spans="1:15" hidden="1">
      <c r="A273">
        <v>271</v>
      </c>
      <c r="B273">
        <v>271</v>
      </c>
      <c r="C273" t="s">
        <v>59</v>
      </c>
      <c r="D273" s="2">
        <v>42369</v>
      </c>
      <c r="E273" t="s">
        <v>655</v>
      </c>
      <c r="F273" t="s">
        <v>779</v>
      </c>
      <c r="G273" t="s">
        <v>852</v>
      </c>
      <c r="H273" s="2">
        <v>41603</v>
      </c>
      <c r="I273" t="s">
        <v>62</v>
      </c>
      <c r="J273" t="s">
        <v>853</v>
      </c>
      <c r="K273" t="s">
        <v>19</v>
      </c>
      <c r="L273" t="s">
        <v>30</v>
      </c>
      <c r="M273">
        <v>1998913</v>
      </c>
      <c r="N273">
        <f t="shared" si="11"/>
        <v>0</v>
      </c>
      <c r="O273">
        <f t="shared" si="12"/>
        <v>0</v>
      </c>
    </row>
    <row r="274" spans="1:15" hidden="1">
      <c r="A274">
        <v>272</v>
      </c>
      <c r="B274">
        <v>272</v>
      </c>
      <c r="C274" t="s">
        <v>59</v>
      </c>
      <c r="D274" s="2">
        <v>42794</v>
      </c>
      <c r="E274" t="s">
        <v>32</v>
      </c>
      <c r="F274" t="s">
        <v>779</v>
      </c>
      <c r="G274" t="s">
        <v>854</v>
      </c>
      <c r="H274" s="2">
        <v>41345</v>
      </c>
      <c r="I274" t="s">
        <v>62</v>
      </c>
      <c r="J274" t="s">
        <v>855</v>
      </c>
      <c r="K274" t="s">
        <v>98</v>
      </c>
      <c r="L274" t="s">
        <v>30</v>
      </c>
      <c r="M274">
        <v>3471515</v>
      </c>
      <c r="N274">
        <f t="shared" si="11"/>
        <v>0</v>
      </c>
      <c r="O274">
        <f t="shared" si="12"/>
        <v>0</v>
      </c>
    </row>
    <row r="275" spans="1:15" hidden="1">
      <c r="A275">
        <v>273</v>
      </c>
      <c r="B275">
        <v>273</v>
      </c>
      <c r="C275" t="s">
        <v>59</v>
      </c>
      <c r="D275" s="2">
        <v>41090</v>
      </c>
      <c r="E275" t="s">
        <v>778</v>
      </c>
      <c r="F275" t="s">
        <v>779</v>
      </c>
      <c r="G275" t="s">
        <v>856</v>
      </c>
      <c r="H275" s="2">
        <v>40168</v>
      </c>
      <c r="I275" t="s">
        <v>62</v>
      </c>
      <c r="J275" t="s">
        <v>857</v>
      </c>
      <c r="K275" t="s">
        <v>19</v>
      </c>
      <c r="L275" t="s">
        <v>30</v>
      </c>
      <c r="M275">
        <v>5132329</v>
      </c>
      <c r="N275">
        <f t="shared" si="11"/>
        <v>0</v>
      </c>
      <c r="O275">
        <f t="shared" si="12"/>
        <v>0</v>
      </c>
    </row>
    <row r="276" spans="1:15" hidden="1">
      <c r="A276">
        <v>274</v>
      </c>
      <c r="B276">
        <v>274</v>
      </c>
      <c r="C276" t="s">
        <v>59</v>
      </c>
      <c r="D276" s="2">
        <v>42978</v>
      </c>
      <c r="E276" t="s">
        <v>849</v>
      </c>
      <c r="F276" t="s">
        <v>779</v>
      </c>
      <c r="G276" t="s">
        <v>858</v>
      </c>
      <c r="H276" s="2">
        <v>41791</v>
      </c>
      <c r="I276" t="s">
        <v>62</v>
      </c>
      <c r="J276" t="s">
        <v>859</v>
      </c>
      <c r="K276" t="s">
        <v>47</v>
      </c>
      <c r="L276" t="s">
        <v>30</v>
      </c>
      <c r="M276">
        <v>2861296</v>
      </c>
      <c r="N276">
        <f t="shared" si="11"/>
        <v>1</v>
      </c>
      <c r="O276">
        <f t="shared" si="12"/>
        <v>0</v>
      </c>
    </row>
    <row r="277" spans="1:15" hidden="1">
      <c r="A277">
        <v>275</v>
      </c>
      <c r="B277">
        <v>275</v>
      </c>
      <c r="C277" t="s">
        <v>59</v>
      </c>
      <c r="D277" s="2">
        <v>41455</v>
      </c>
      <c r="E277" t="s">
        <v>778</v>
      </c>
      <c r="F277" t="s">
        <v>779</v>
      </c>
      <c r="G277" t="s">
        <v>860</v>
      </c>
      <c r="H277" s="2">
        <v>40179</v>
      </c>
      <c r="I277" t="s">
        <v>62</v>
      </c>
      <c r="J277" t="s">
        <v>861</v>
      </c>
      <c r="K277" t="s">
        <v>35</v>
      </c>
      <c r="L277" t="s">
        <v>30</v>
      </c>
      <c r="M277">
        <v>6799288</v>
      </c>
      <c r="N277">
        <f t="shared" si="11"/>
        <v>0</v>
      </c>
      <c r="O277">
        <f t="shared" si="12"/>
        <v>0</v>
      </c>
    </row>
    <row r="278" spans="1:15">
      <c r="A278">
        <v>276</v>
      </c>
      <c r="B278">
        <v>276</v>
      </c>
      <c r="C278" t="s">
        <v>862</v>
      </c>
      <c r="D278" s="2">
        <v>41729</v>
      </c>
      <c r="E278" t="s">
        <v>863</v>
      </c>
      <c r="F278" t="s">
        <v>779</v>
      </c>
      <c r="G278" t="s">
        <v>864</v>
      </c>
      <c r="H278" s="2">
        <v>40435</v>
      </c>
      <c r="I278" t="s">
        <v>153</v>
      </c>
      <c r="J278" t="s">
        <v>865</v>
      </c>
      <c r="K278" t="s">
        <v>41</v>
      </c>
      <c r="L278" t="s">
        <v>29</v>
      </c>
      <c r="M278">
        <v>3914051</v>
      </c>
      <c r="N278">
        <f t="shared" si="11"/>
        <v>0</v>
      </c>
      <c r="O278">
        <f t="shared" si="12"/>
        <v>0</v>
      </c>
    </row>
    <row r="279" spans="1:15" hidden="1">
      <c r="A279">
        <v>277</v>
      </c>
      <c r="B279">
        <v>277</v>
      </c>
      <c r="C279" t="s">
        <v>866</v>
      </c>
      <c r="D279" s="2">
        <v>42277</v>
      </c>
      <c r="E279" t="s">
        <v>280</v>
      </c>
      <c r="F279" t="s">
        <v>779</v>
      </c>
      <c r="G279" t="s">
        <v>867</v>
      </c>
      <c r="H279" s="2">
        <v>41640</v>
      </c>
      <c r="I279" t="s">
        <v>391</v>
      </c>
      <c r="J279" t="s">
        <v>868</v>
      </c>
      <c r="K279" t="s">
        <v>35</v>
      </c>
      <c r="L279" t="s">
        <v>30</v>
      </c>
      <c r="M279">
        <v>999751</v>
      </c>
      <c r="N279">
        <f t="shared" si="11"/>
        <v>0</v>
      </c>
      <c r="O279">
        <f t="shared" si="12"/>
        <v>0</v>
      </c>
    </row>
    <row r="280" spans="1:15" hidden="1">
      <c r="A280">
        <v>278</v>
      </c>
      <c r="B280">
        <v>278</v>
      </c>
      <c r="C280" t="s">
        <v>869</v>
      </c>
      <c r="D280" s="2">
        <v>41759</v>
      </c>
      <c r="E280" t="s">
        <v>49</v>
      </c>
      <c r="F280" t="s">
        <v>779</v>
      </c>
      <c r="G280" t="s">
        <v>870</v>
      </c>
      <c r="H280" s="2">
        <v>40422</v>
      </c>
      <c r="I280" t="s">
        <v>255</v>
      </c>
      <c r="J280" t="s">
        <v>871</v>
      </c>
      <c r="K280" t="s">
        <v>52</v>
      </c>
      <c r="L280" t="s">
        <v>30</v>
      </c>
      <c r="M280">
        <v>2889676</v>
      </c>
      <c r="N280">
        <f>IF(F280="Alumni",1,IF(F280="cancelled",1,0))*IF(K280="Building Efficiency",1,0)</f>
        <v>1</v>
      </c>
    </row>
    <row r="281" spans="1:15" hidden="1">
      <c r="A281">
        <v>279</v>
      </c>
      <c r="B281">
        <v>279</v>
      </c>
      <c r="C281" t="s">
        <v>872</v>
      </c>
      <c r="D281" s="2">
        <v>41729</v>
      </c>
      <c r="E281" t="s">
        <v>873</v>
      </c>
      <c r="F281" t="s">
        <v>779</v>
      </c>
      <c r="G281" t="s">
        <v>874</v>
      </c>
      <c r="H281" s="2">
        <v>40919</v>
      </c>
      <c r="I281" t="s">
        <v>27</v>
      </c>
      <c r="J281" t="s">
        <v>875</v>
      </c>
      <c r="K281" t="s">
        <v>72</v>
      </c>
      <c r="L281" t="s">
        <v>30</v>
      </c>
      <c r="M281">
        <v>3464850</v>
      </c>
      <c r="N281">
        <f t="shared" si="11"/>
        <v>0</v>
      </c>
      <c r="O281">
        <f t="shared" si="12"/>
        <v>0</v>
      </c>
    </row>
    <row r="282" spans="1:15" hidden="1">
      <c r="A282">
        <v>280</v>
      </c>
      <c r="B282">
        <v>280</v>
      </c>
      <c r="C282" t="s">
        <v>876</v>
      </c>
      <c r="D282" s="2">
        <v>42050</v>
      </c>
      <c r="E282" t="s">
        <v>826</v>
      </c>
      <c r="F282" t="s">
        <v>779</v>
      </c>
      <c r="G282" t="s">
        <v>877</v>
      </c>
      <c r="H282" s="2">
        <v>40939</v>
      </c>
      <c r="I282" t="s">
        <v>121</v>
      </c>
      <c r="J282" t="s">
        <v>878</v>
      </c>
      <c r="K282" t="s">
        <v>98</v>
      </c>
      <c r="L282" t="s">
        <v>30</v>
      </c>
      <c r="M282">
        <v>3042556</v>
      </c>
      <c r="N282">
        <f t="shared" si="11"/>
        <v>0</v>
      </c>
      <c r="O282">
        <f t="shared" si="12"/>
        <v>0</v>
      </c>
    </row>
    <row r="283" spans="1:15" hidden="1">
      <c r="A283">
        <v>281</v>
      </c>
      <c r="B283">
        <v>281</v>
      </c>
      <c r="C283" t="s">
        <v>879</v>
      </c>
      <c r="D283" s="2">
        <v>41912</v>
      </c>
      <c r="E283" t="s">
        <v>191</v>
      </c>
      <c r="F283" t="s">
        <v>779</v>
      </c>
      <c r="G283" t="s">
        <v>880</v>
      </c>
      <c r="H283" s="2">
        <v>41214</v>
      </c>
      <c r="I283" t="s">
        <v>109</v>
      </c>
      <c r="J283" t="s">
        <v>881</v>
      </c>
      <c r="K283" t="s">
        <v>18</v>
      </c>
      <c r="L283" t="s">
        <v>19</v>
      </c>
      <c r="M283">
        <v>930179</v>
      </c>
      <c r="N283">
        <f t="shared" si="11"/>
        <v>0</v>
      </c>
      <c r="O283">
        <f t="shared" si="12"/>
        <v>0</v>
      </c>
    </row>
    <row r="284" spans="1:15" hidden="1">
      <c r="A284">
        <v>282</v>
      </c>
      <c r="B284">
        <v>282</v>
      </c>
      <c r="C284" t="s">
        <v>879</v>
      </c>
      <c r="D284" s="2">
        <v>40907</v>
      </c>
      <c r="E284" t="s">
        <v>49</v>
      </c>
      <c r="F284" t="s">
        <v>779</v>
      </c>
      <c r="G284" t="s">
        <v>882</v>
      </c>
      <c r="H284" s="2">
        <v>40422</v>
      </c>
      <c r="I284" t="s">
        <v>109</v>
      </c>
      <c r="J284" t="s">
        <v>883</v>
      </c>
      <c r="K284" t="s">
        <v>52</v>
      </c>
      <c r="L284" t="s">
        <v>30</v>
      </c>
      <c r="M284">
        <v>399922</v>
      </c>
      <c r="N284">
        <f>IF(F284="Alumni",1,IF(F284="cancelled",1,0))*IF(K284="Building Efficiency",1,0)</f>
        <v>1</v>
      </c>
    </row>
    <row r="285" spans="1:15" hidden="1">
      <c r="A285">
        <v>283</v>
      </c>
      <c r="B285">
        <v>283</v>
      </c>
      <c r="C285" t="s">
        <v>80</v>
      </c>
      <c r="D285" s="2">
        <v>42277</v>
      </c>
      <c r="E285" t="s">
        <v>655</v>
      </c>
      <c r="F285" t="s">
        <v>779</v>
      </c>
      <c r="G285" t="s">
        <v>884</v>
      </c>
      <c r="H285" s="2">
        <v>41609</v>
      </c>
      <c r="I285" t="s">
        <v>83</v>
      </c>
      <c r="J285" t="s">
        <v>885</v>
      </c>
      <c r="K285" t="s">
        <v>19</v>
      </c>
      <c r="L285" t="s">
        <v>30</v>
      </c>
      <c r="M285">
        <v>587564</v>
      </c>
      <c r="N285">
        <f t="shared" si="11"/>
        <v>0</v>
      </c>
      <c r="O285">
        <f t="shared" si="12"/>
        <v>0</v>
      </c>
    </row>
    <row r="286" spans="1:15" hidden="1">
      <c r="A286">
        <v>284</v>
      </c>
      <c r="B286">
        <v>284</v>
      </c>
      <c r="C286" t="s">
        <v>886</v>
      </c>
      <c r="D286" s="2">
        <v>42551</v>
      </c>
      <c r="E286" t="s">
        <v>232</v>
      </c>
      <c r="F286" t="s">
        <v>779</v>
      </c>
      <c r="G286" t="s">
        <v>887</v>
      </c>
      <c r="H286" s="2">
        <v>42081</v>
      </c>
      <c r="I286" t="s">
        <v>83</v>
      </c>
      <c r="J286" t="s">
        <v>888</v>
      </c>
      <c r="K286" t="s">
        <v>72</v>
      </c>
      <c r="L286" t="s">
        <v>30</v>
      </c>
      <c r="M286">
        <v>420723</v>
      </c>
      <c r="N286">
        <f t="shared" si="11"/>
        <v>0</v>
      </c>
      <c r="O286">
        <f t="shared" si="12"/>
        <v>0</v>
      </c>
    </row>
    <row r="287" spans="1:15" hidden="1">
      <c r="A287">
        <v>285</v>
      </c>
      <c r="B287">
        <v>285</v>
      </c>
      <c r="C287" t="s">
        <v>889</v>
      </c>
      <c r="D287" s="2">
        <v>41455</v>
      </c>
      <c r="E287" t="s">
        <v>778</v>
      </c>
      <c r="F287" t="s">
        <v>779</v>
      </c>
      <c r="G287" t="s">
        <v>890</v>
      </c>
      <c r="H287" s="2">
        <v>41029</v>
      </c>
      <c r="I287" t="s">
        <v>27</v>
      </c>
      <c r="J287" t="s">
        <v>891</v>
      </c>
      <c r="K287" t="s">
        <v>35</v>
      </c>
      <c r="L287" t="s">
        <v>30</v>
      </c>
      <c r="M287">
        <v>8997843</v>
      </c>
      <c r="N287">
        <f t="shared" si="11"/>
        <v>0</v>
      </c>
      <c r="O287">
        <f t="shared" si="12"/>
        <v>0</v>
      </c>
    </row>
    <row r="288" spans="1:15" hidden="1">
      <c r="A288">
        <v>286</v>
      </c>
      <c r="B288">
        <v>286</v>
      </c>
      <c r="C288" t="s">
        <v>892</v>
      </c>
      <c r="D288" s="2">
        <v>43465</v>
      </c>
      <c r="E288" t="s">
        <v>32</v>
      </c>
      <c r="F288" t="s">
        <v>779</v>
      </c>
      <c r="G288" t="s">
        <v>893</v>
      </c>
      <c r="H288" s="2">
        <v>41306</v>
      </c>
      <c r="I288" t="s">
        <v>894</v>
      </c>
      <c r="J288" t="s">
        <v>895</v>
      </c>
      <c r="K288" t="s">
        <v>35</v>
      </c>
      <c r="L288" t="s">
        <v>30</v>
      </c>
      <c r="M288">
        <v>4665228</v>
      </c>
      <c r="N288">
        <f t="shared" si="11"/>
        <v>0</v>
      </c>
      <c r="O288">
        <f t="shared" si="12"/>
        <v>0</v>
      </c>
    </row>
    <row r="289" spans="1:15" hidden="1">
      <c r="A289">
        <v>287</v>
      </c>
      <c r="B289">
        <v>287</v>
      </c>
      <c r="C289" t="s">
        <v>896</v>
      </c>
      <c r="D289" s="2">
        <v>42643</v>
      </c>
      <c r="E289" t="s">
        <v>897</v>
      </c>
      <c r="F289" t="s">
        <v>779</v>
      </c>
      <c r="G289" t="s">
        <v>898</v>
      </c>
      <c r="H289" s="2">
        <v>41183</v>
      </c>
      <c r="I289" t="s">
        <v>27</v>
      </c>
      <c r="J289" t="s">
        <v>899</v>
      </c>
      <c r="K289" t="s">
        <v>35</v>
      </c>
      <c r="L289" t="s">
        <v>30</v>
      </c>
      <c r="M289">
        <v>5474629</v>
      </c>
      <c r="N289">
        <f t="shared" si="11"/>
        <v>0</v>
      </c>
      <c r="O289">
        <f t="shared" si="12"/>
        <v>0</v>
      </c>
    </row>
    <row r="290" spans="1:15" hidden="1">
      <c r="A290">
        <v>288</v>
      </c>
      <c r="B290">
        <v>288</v>
      </c>
      <c r="C290" t="s">
        <v>900</v>
      </c>
      <c r="D290" s="2">
        <v>42094</v>
      </c>
      <c r="E290" t="s">
        <v>540</v>
      </c>
      <c r="F290" t="s">
        <v>779</v>
      </c>
      <c r="G290" t="s">
        <v>901</v>
      </c>
      <c r="H290" s="2">
        <v>41640</v>
      </c>
      <c r="I290" t="s">
        <v>16</v>
      </c>
      <c r="J290" t="s">
        <v>902</v>
      </c>
      <c r="K290" t="s">
        <v>367</v>
      </c>
      <c r="L290" t="s">
        <v>30</v>
      </c>
      <c r="M290">
        <v>248608</v>
      </c>
      <c r="N290">
        <f t="shared" si="11"/>
        <v>0</v>
      </c>
      <c r="O290">
        <f t="shared" si="12"/>
        <v>0</v>
      </c>
    </row>
    <row r="291" spans="1:15" hidden="1">
      <c r="A291">
        <v>289</v>
      </c>
      <c r="B291">
        <v>289</v>
      </c>
      <c r="C291" t="s">
        <v>903</v>
      </c>
      <c r="D291" s="2">
        <v>43312</v>
      </c>
      <c r="E291" t="s">
        <v>25</v>
      </c>
      <c r="F291" t="s">
        <v>779</v>
      </c>
      <c r="G291" t="s">
        <v>904</v>
      </c>
      <c r="H291" s="2">
        <v>42495</v>
      </c>
      <c r="I291" t="s">
        <v>16</v>
      </c>
      <c r="J291" t="s">
        <v>905</v>
      </c>
      <c r="K291" t="s">
        <v>367</v>
      </c>
      <c r="L291" t="s">
        <v>30</v>
      </c>
      <c r="M291">
        <v>2279027</v>
      </c>
      <c r="N291">
        <f t="shared" si="11"/>
        <v>0</v>
      </c>
      <c r="O291">
        <f t="shared" si="12"/>
        <v>0</v>
      </c>
    </row>
    <row r="292" spans="1:15" hidden="1">
      <c r="A292">
        <v>290</v>
      </c>
      <c r="B292">
        <v>290</v>
      </c>
      <c r="C292" t="s">
        <v>85</v>
      </c>
      <c r="D292" s="2">
        <v>42460</v>
      </c>
      <c r="E292" t="s">
        <v>873</v>
      </c>
      <c r="F292" t="s">
        <v>779</v>
      </c>
      <c r="G292" t="s">
        <v>906</v>
      </c>
      <c r="H292" s="2">
        <v>41383</v>
      </c>
      <c r="I292" t="s">
        <v>16</v>
      </c>
      <c r="J292" t="s">
        <v>907</v>
      </c>
      <c r="K292" t="s">
        <v>72</v>
      </c>
      <c r="L292" t="s">
        <v>30</v>
      </c>
      <c r="M292">
        <v>2356656</v>
      </c>
      <c r="N292">
        <f t="shared" si="11"/>
        <v>0</v>
      </c>
      <c r="O292">
        <f t="shared" si="12"/>
        <v>0</v>
      </c>
    </row>
    <row r="293" spans="1:15" hidden="1">
      <c r="A293">
        <v>291</v>
      </c>
      <c r="B293">
        <v>291</v>
      </c>
      <c r="C293" t="s">
        <v>908</v>
      </c>
      <c r="D293" s="2">
        <v>43412</v>
      </c>
      <c r="E293" t="s">
        <v>43</v>
      </c>
      <c r="F293" t="s">
        <v>779</v>
      </c>
      <c r="G293" t="s">
        <v>909</v>
      </c>
      <c r="H293" s="2">
        <v>42317</v>
      </c>
      <c r="I293" t="s">
        <v>91</v>
      </c>
      <c r="J293" t="s">
        <v>910</v>
      </c>
      <c r="K293" t="s">
        <v>47</v>
      </c>
      <c r="L293" t="s">
        <v>30</v>
      </c>
      <c r="M293">
        <v>2599992</v>
      </c>
      <c r="N293">
        <f t="shared" si="11"/>
        <v>1</v>
      </c>
      <c r="O293">
        <f t="shared" si="12"/>
        <v>0</v>
      </c>
    </row>
    <row r="294" spans="1:15" hidden="1">
      <c r="A294">
        <v>292</v>
      </c>
      <c r="B294">
        <v>292</v>
      </c>
      <c r="C294" t="s">
        <v>911</v>
      </c>
      <c r="D294" s="2">
        <v>42460</v>
      </c>
      <c r="E294" t="s">
        <v>826</v>
      </c>
      <c r="F294" t="s">
        <v>779</v>
      </c>
      <c r="G294" t="s">
        <v>912</v>
      </c>
      <c r="H294" s="2">
        <v>40909</v>
      </c>
      <c r="I294" t="s">
        <v>83</v>
      </c>
      <c r="J294" t="s">
        <v>913</v>
      </c>
      <c r="K294" t="s">
        <v>98</v>
      </c>
      <c r="L294" t="s">
        <v>30</v>
      </c>
      <c r="M294">
        <v>2479770</v>
      </c>
      <c r="N294">
        <f t="shared" si="11"/>
        <v>0</v>
      </c>
      <c r="O294">
        <f t="shared" si="12"/>
        <v>0</v>
      </c>
    </row>
    <row r="295" spans="1:15" hidden="1">
      <c r="A295">
        <v>293</v>
      </c>
      <c r="B295">
        <v>293</v>
      </c>
      <c r="C295" t="s">
        <v>914</v>
      </c>
      <c r="D295" s="2">
        <v>42886</v>
      </c>
      <c r="E295" t="s">
        <v>32</v>
      </c>
      <c r="F295" t="s">
        <v>779</v>
      </c>
      <c r="G295" t="s">
        <v>915</v>
      </c>
      <c r="H295" s="2">
        <v>41353</v>
      </c>
      <c r="I295" t="s">
        <v>916</v>
      </c>
      <c r="J295" t="s">
        <v>917</v>
      </c>
      <c r="K295" t="s">
        <v>47</v>
      </c>
      <c r="L295" t="s">
        <v>30</v>
      </c>
      <c r="M295">
        <v>3465143</v>
      </c>
      <c r="N295">
        <f t="shared" si="11"/>
        <v>1</v>
      </c>
      <c r="O295">
        <f t="shared" si="12"/>
        <v>0</v>
      </c>
    </row>
    <row r="296" spans="1:15" hidden="1">
      <c r="A296">
        <v>294</v>
      </c>
      <c r="B296">
        <v>294</v>
      </c>
      <c r="C296" t="s">
        <v>918</v>
      </c>
      <c r="D296" s="2">
        <v>43070</v>
      </c>
      <c r="E296" t="s">
        <v>655</v>
      </c>
      <c r="F296" t="s">
        <v>779</v>
      </c>
      <c r="G296" t="s">
        <v>919</v>
      </c>
      <c r="H296" s="2">
        <v>41680</v>
      </c>
      <c r="I296" t="s">
        <v>196</v>
      </c>
      <c r="J296" t="s">
        <v>920</v>
      </c>
      <c r="K296" t="s">
        <v>19</v>
      </c>
      <c r="L296" t="s">
        <v>30</v>
      </c>
      <c r="M296">
        <v>3995980</v>
      </c>
      <c r="N296">
        <f t="shared" si="11"/>
        <v>0</v>
      </c>
      <c r="O296">
        <f t="shared" si="12"/>
        <v>0</v>
      </c>
    </row>
    <row r="297" spans="1:15" hidden="1">
      <c r="A297">
        <v>295</v>
      </c>
      <c r="B297">
        <v>295</v>
      </c>
      <c r="C297" t="s">
        <v>921</v>
      </c>
      <c r="D297" s="2">
        <v>43008</v>
      </c>
      <c r="E297" t="s">
        <v>232</v>
      </c>
      <c r="F297" t="s">
        <v>779</v>
      </c>
      <c r="G297" t="s">
        <v>922</v>
      </c>
      <c r="H297" s="2">
        <v>42072</v>
      </c>
      <c r="I297" t="s">
        <v>27</v>
      </c>
      <c r="J297" t="s">
        <v>923</v>
      </c>
      <c r="K297" t="s">
        <v>35</v>
      </c>
      <c r="L297" t="s">
        <v>30</v>
      </c>
      <c r="M297">
        <v>425000</v>
      </c>
      <c r="N297">
        <f t="shared" si="11"/>
        <v>0</v>
      </c>
      <c r="O297">
        <f t="shared" si="12"/>
        <v>0</v>
      </c>
    </row>
    <row r="298" spans="1:15" hidden="1">
      <c r="A298">
        <v>296</v>
      </c>
      <c r="B298">
        <v>296</v>
      </c>
      <c r="C298" t="s">
        <v>103</v>
      </c>
      <c r="D298" s="2">
        <v>43336</v>
      </c>
      <c r="E298" t="s">
        <v>232</v>
      </c>
      <c r="F298" t="s">
        <v>779</v>
      </c>
      <c r="G298" t="s">
        <v>924</v>
      </c>
      <c r="H298" s="2">
        <v>42972</v>
      </c>
      <c r="I298" t="s">
        <v>27</v>
      </c>
      <c r="J298" t="s">
        <v>925</v>
      </c>
      <c r="K298" t="s">
        <v>19</v>
      </c>
      <c r="L298" t="s">
        <v>30</v>
      </c>
      <c r="M298">
        <v>290000</v>
      </c>
      <c r="N298">
        <f t="shared" si="11"/>
        <v>0</v>
      </c>
      <c r="O298">
        <f t="shared" si="12"/>
        <v>0</v>
      </c>
    </row>
    <row r="299" spans="1:15" hidden="1">
      <c r="A299">
        <v>297</v>
      </c>
      <c r="B299">
        <v>297</v>
      </c>
      <c r="C299" t="s">
        <v>921</v>
      </c>
      <c r="D299" s="2">
        <v>43465</v>
      </c>
      <c r="E299" t="s">
        <v>289</v>
      </c>
      <c r="F299" t="s">
        <v>779</v>
      </c>
      <c r="G299" t="s">
        <v>926</v>
      </c>
      <c r="H299" s="2">
        <v>42278</v>
      </c>
      <c r="I299" t="s">
        <v>27</v>
      </c>
      <c r="J299" t="s">
        <v>927</v>
      </c>
      <c r="K299" t="s">
        <v>240</v>
      </c>
      <c r="L299" t="s">
        <v>30</v>
      </c>
      <c r="M299">
        <v>950000</v>
      </c>
      <c r="N299">
        <f t="shared" si="11"/>
        <v>0</v>
      </c>
      <c r="O299">
        <f t="shared" si="12"/>
        <v>0</v>
      </c>
    </row>
    <row r="300" spans="1:15" hidden="1">
      <c r="A300">
        <v>298</v>
      </c>
      <c r="B300">
        <v>298</v>
      </c>
      <c r="C300" t="s">
        <v>103</v>
      </c>
      <c r="D300" s="2">
        <v>42156</v>
      </c>
      <c r="E300" t="s">
        <v>873</v>
      </c>
      <c r="F300" t="s">
        <v>779</v>
      </c>
      <c r="G300" t="s">
        <v>928</v>
      </c>
      <c r="H300" s="2">
        <v>40969</v>
      </c>
      <c r="I300" t="s">
        <v>27</v>
      </c>
      <c r="J300" t="s">
        <v>929</v>
      </c>
      <c r="K300" t="s">
        <v>72</v>
      </c>
      <c r="L300" t="s">
        <v>30</v>
      </c>
      <c r="M300">
        <v>1345817</v>
      </c>
      <c r="N300">
        <f t="shared" si="11"/>
        <v>0</v>
      </c>
      <c r="O300">
        <f t="shared" si="12"/>
        <v>0</v>
      </c>
    </row>
    <row r="301" spans="1:15" hidden="1">
      <c r="A301">
        <v>299</v>
      </c>
      <c r="B301">
        <v>299</v>
      </c>
      <c r="C301" t="s">
        <v>103</v>
      </c>
      <c r="D301" s="2">
        <v>42640</v>
      </c>
      <c r="E301" t="s">
        <v>32</v>
      </c>
      <c r="F301" t="s">
        <v>779</v>
      </c>
      <c r="G301" t="s">
        <v>930</v>
      </c>
      <c r="H301" s="2">
        <v>41361</v>
      </c>
      <c r="I301" t="s">
        <v>27</v>
      </c>
      <c r="J301" t="s">
        <v>931</v>
      </c>
      <c r="K301" t="s">
        <v>47</v>
      </c>
      <c r="L301" t="s">
        <v>30</v>
      </c>
      <c r="M301">
        <v>2398749</v>
      </c>
      <c r="N301">
        <f t="shared" si="11"/>
        <v>1</v>
      </c>
      <c r="O301">
        <f t="shared" si="12"/>
        <v>0</v>
      </c>
    </row>
    <row r="302" spans="1:15" hidden="1">
      <c r="A302">
        <v>300</v>
      </c>
      <c r="B302">
        <v>300</v>
      </c>
      <c r="C302" t="s">
        <v>932</v>
      </c>
      <c r="D302" s="2">
        <v>42009</v>
      </c>
      <c r="E302" t="s">
        <v>280</v>
      </c>
      <c r="F302" t="s">
        <v>779</v>
      </c>
      <c r="G302" t="s">
        <v>933</v>
      </c>
      <c r="H302" s="2">
        <v>41645</v>
      </c>
      <c r="I302" t="s">
        <v>27</v>
      </c>
      <c r="J302" t="s">
        <v>934</v>
      </c>
      <c r="K302" t="s">
        <v>35</v>
      </c>
      <c r="L302" t="s">
        <v>30</v>
      </c>
      <c r="M302">
        <v>797646</v>
      </c>
      <c r="N302">
        <f t="shared" si="11"/>
        <v>0</v>
      </c>
      <c r="O302">
        <f t="shared" si="12"/>
        <v>0</v>
      </c>
    </row>
    <row r="303" spans="1:15" hidden="1">
      <c r="A303">
        <v>301</v>
      </c>
      <c r="B303">
        <v>301</v>
      </c>
      <c r="C303" t="s">
        <v>935</v>
      </c>
      <c r="D303" s="2">
        <v>42091</v>
      </c>
      <c r="E303" t="s">
        <v>936</v>
      </c>
      <c r="F303" t="s">
        <v>779</v>
      </c>
      <c r="G303" t="s">
        <v>937</v>
      </c>
      <c r="H303" s="2">
        <v>40966</v>
      </c>
      <c r="I303" t="s">
        <v>409</v>
      </c>
      <c r="J303" t="s">
        <v>938</v>
      </c>
      <c r="K303" t="s">
        <v>47</v>
      </c>
      <c r="L303" t="s">
        <v>30</v>
      </c>
      <c r="M303">
        <v>1781900</v>
      </c>
      <c r="N303">
        <f t="shared" si="11"/>
        <v>1</v>
      </c>
      <c r="O303">
        <f t="shared" si="12"/>
        <v>0</v>
      </c>
    </row>
    <row r="304" spans="1:15" hidden="1">
      <c r="A304">
        <v>302</v>
      </c>
      <c r="B304">
        <v>302</v>
      </c>
      <c r="C304" t="s">
        <v>107</v>
      </c>
      <c r="D304" s="2">
        <v>43507</v>
      </c>
      <c r="E304" t="s">
        <v>32</v>
      </c>
      <c r="F304" t="s">
        <v>779</v>
      </c>
      <c r="G304" t="s">
        <v>939</v>
      </c>
      <c r="H304" s="2">
        <v>41283</v>
      </c>
      <c r="I304" t="s">
        <v>109</v>
      </c>
      <c r="J304" t="s">
        <v>940</v>
      </c>
      <c r="K304" t="s">
        <v>18</v>
      </c>
      <c r="L304" t="s">
        <v>30</v>
      </c>
      <c r="M304">
        <v>3527909</v>
      </c>
      <c r="N304">
        <f t="shared" si="11"/>
        <v>0</v>
      </c>
      <c r="O304">
        <f t="shared" si="12"/>
        <v>0</v>
      </c>
    </row>
    <row r="305" spans="1:15" hidden="1">
      <c r="A305">
        <v>303</v>
      </c>
      <c r="B305">
        <v>303</v>
      </c>
      <c r="C305" t="s">
        <v>107</v>
      </c>
      <c r="D305" s="2">
        <v>42185</v>
      </c>
      <c r="E305" t="s">
        <v>826</v>
      </c>
      <c r="F305" t="s">
        <v>779</v>
      </c>
      <c r="G305" t="s">
        <v>941</v>
      </c>
      <c r="H305" s="2">
        <v>40909</v>
      </c>
      <c r="I305" t="s">
        <v>109</v>
      </c>
      <c r="J305" t="s">
        <v>942</v>
      </c>
      <c r="K305" t="s">
        <v>98</v>
      </c>
      <c r="L305" t="s">
        <v>30</v>
      </c>
      <c r="M305">
        <v>1849652</v>
      </c>
      <c r="N305">
        <f t="shared" si="11"/>
        <v>0</v>
      </c>
      <c r="O305">
        <f t="shared" si="12"/>
        <v>0</v>
      </c>
    </row>
    <row r="306" spans="1:15">
      <c r="A306">
        <v>304</v>
      </c>
      <c r="B306">
        <v>304</v>
      </c>
      <c r="C306" t="s">
        <v>107</v>
      </c>
      <c r="D306" s="2">
        <v>41243</v>
      </c>
      <c r="E306" t="s">
        <v>863</v>
      </c>
      <c r="F306" t="s">
        <v>779</v>
      </c>
      <c r="G306" t="s">
        <v>943</v>
      </c>
      <c r="H306" s="2">
        <v>40422</v>
      </c>
      <c r="I306" t="s">
        <v>109</v>
      </c>
      <c r="J306" t="s">
        <v>944</v>
      </c>
      <c r="K306" t="s">
        <v>41</v>
      </c>
      <c r="L306" t="s">
        <v>30</v>
      </c>
      <c r="M306">
        <v>2238263</v>
      </c>
      <c r="N306">
        <f t="shared" si="11"/>
        <v>0</v>
      </c>
      <c r="O306">
        <f t="shared" si="12"/>
        <v>0</v>
      </c>
    </row>
    <row r="307" spans="1:15" hidden="1">
      <c r="A307">
        <v>305</v>
      </c>
      <c r="B307">
        <v>305</v>
      </c>
      <c r="C307" t="s">
        <v>107</v>
      </c>
      <c r="D307" s="2">
        <v>42551</v>
      </c>
      <c r="E307" t="s">
        <v>540</v>
      </c>
      <c r="F307" t="s">
        <v>779</v>
      </c>
      <c r="G307" t="s">
        <v>945</v>
      </c>
      <c r="H307" s="2">
        <v>41640</v>
      </c>
      <c r="I307" t="s">
        <v>109</v>
      </c>
      <c r="J307" t="s">
        <v>946</v>
      </c>
      <c r="K307" t="s">
        <v>367</v>
      </c>
      <c r="L307" t="s">
        <v>30</v>
      </c>
      <c r="M307">
        <v>1374422</v>
      </c>
      <c r="N307">
        <f t="shared" si="11"/>
        <v>0</v>
      </c>
      <c r="O307">
        <f t="shared" si="12"/>
        <v>0</v>
      </c>
    </row>
    <row r="308" spans="1:15">
      <c r="A308">
        <v>306</v>
      </c>
      <c r="B308">
        <v>306</v>
      </c>
      <c r="C308" t="s">
        <v>947</v>
      </c>
      <c r="D308" s="2">
        <v>41851</v>
      </c>
      <c r="E308" t="s">
        <v>863</v>
      </c>
      <c r="F308" t="s">
        <v>779</v>
      </c>
      <c r="G308" t="s">
        <v>948</v>
      </c>
      <c r="H308" s="2">
        <v>40422</v>
      </c>
      <c r="I308" t="s">
        <v>238</v>
      </c>
      <c r="J308" t="s">
        <v>949</v>
      </c>
      <c r="K308" t="s">
        <v>41</v>
      </c>
      <c r="L308" t="s">
        <v>30</v>
      </c>
      <c r="M308">
        <v>1649628</v>
      </c>
      <c r="N308">
        <f t="shared" si="11"/>
        <v>0</v>
      </c>
      <c r="O308">
        <f t="shared" si="12"/>
        <v>0</v>
      </c>
    </row>
    <row r="309" spans="1:15">
      <c r="A309">
        <v>307</v>
      </c>
      <c r="B309">
        <v>307</v>
      </c>
      <c r="C309" t="s">
        <v>947</v>
      </c>
      <c r="D309" s="2">
        <v>41608</v>
      </c>
      <c r="E309" t="s">
        <v>863</v>
      </c>
      <c r="F309" t="s">
        <v>779</v>
      </c>
      <c r="G309" t="s">
        <v>950</v>
      </c>
      <c r="H309" s="2">
        <v>40422</v>
      </c>
      <c r="I309" t="s">
        <v>238</v>
      </c>
      <c r="J309" t="s">
        <v>951</v>
      </c>
      <c r="K309" t="s">
        <v>41</v>
      </c>
      <c r="L309" t="s">
        <v>30</v>
      </c>
      <c r="M309">
        <v>999950</v>
      </c>
      <c r="N309">
        <f t="shared" si="11"/>
        <v>0</v>
      </c>
      <c r="O309">
        <f t="shared" si="12"/>
        <v>0</v>
      </c>
    </row>
    <row r="310" spans="1:15" hidden="1">
      <c r="A310">
        <v>308</v>
      </c>
      <c r="B310">
        <v>308</v>
      </c>
      <c r="C310" t="s">
        <v>952</v>
      </c>
      <c r="D310" s="2">
        <v>42749</v>
      </c>
      <c r="E310" t="s">
        <v>655</v>
      </c>
      <c r="F310" t="s">
        <v>779</v>
      </c>
      <c r="G310" t="s">
        <v>953</v>
      </c>
      <c r="H310" s="2">
        <v>41640</v>
      </c>
      <c r="I310" t="s">
        <v>116</v>
      </c>
      <c r="J310" t="s">
        <v>954</v>
      </c>
      <c r="K310" t="s">
        <v>19</v>
      </c>
      <c r="L310" t="s">
        <v>30</v>
      </c>
      <c r="M310">
        <v>2966690</v>
      </c>
      <c r="N310">
        <f t="shared" si="11"/>
        <v>0</v>
      </c>
      <c r="O310">
        <f t="shared" si="12"/>
        <v>0</v>
      </c>
    </row>
    <row r="311" spans="1:15" hidden="1">
      <c r="A311">
        <v>309</v>
      </c>
      <c r="B311">
        <v>309</v>
      </c>
      <c r="C311" t="s">
        <v>952</v>
      </c>
      <c r="D311" s="2">
        <v>42050</v>
      </c>
      <c r="E311" t="s">
        <v>32</v>
      </c>
      <c r="F311" t="s">
        <v>779</v>
      </c>
      <c r="G311" t="s">
        <v>955</v>
      </c>
      <c r="H311" s="2">
        <v>41306</v>
      </c>
      <c r="I311" t="s">
        <v>116</v>
      </c>
      <c r="J311" t="s">
        <v>956</v>
      </c>
      <c r="K311" t="s">
        <v>98</v>
      </c>
      <c r="L311" t="s">
        <v>30</v>
      </c>
      <c r="M311">
        <v>1557753</v>
      </c>
      <c r="N311">
        <f t="shared" si="11"/>
        <v>0</v>
      </c>
      <c r="O311">
        <f t="shared" si="12"/>
        <v>0</v>
      </c>
    </row>
    <row r="312" spans="1:15" hidden="1">
      <c r="A312">
        <v>310</v>
      </c>
      <c r="B312">
        <v>310</v>
      </c>
      <c r="C312" t="s">
        <v>952</v>
      </c>
      <c r="D312" s="2">
        <v>42825</v>
      </c>
      <c r="E312" t="s">
        <v>32</v>
      </c>
      <c r="F312" t="s">
        <v>779</v>
      </c>
      <c r="G312" t="s">
        <v>957</v>
      </c>
      <c r="H312" s="2">
        <v>41306</v>
      </c>
      <c r="I312" t="s">
        <v>116</v>
      </c>
      <c r="J312" t="s">
        <v>958</v>
      </c>
      <c r="K312" t="s">
        <v>19</v>
      </c>
      <c r="L312" t="s">
        <v>30</v>
      </c>
      <c r="M312">
        <v>2113985</v>
      </c>
      <c r="N312">
        <f t="shared" si="11"/>
        <v>0</v>
      </c>
      <c r="O312">
        <f t="shared" si="12"/>
        <v>0</v>
      </c>
    </row>
    <row r="313" spans="1:15" hidden="1">
      <c r="A313">
        <v>311</v>
      </c>
      <c r="B313">
        <v>311</v>
      </c>
      <c r="C313" t="s">
        <v>959</v>
      </c>
      <c r="D313" s="2">
        <v>41639</v>
      </c>
      <c r="E313" t="s">
        <v>778</v>
      </c>
      <c r="F313" t="s">
        <v>779</v>
      </c>
      <c r="G313" t="s">
        <v>960</v>
      </c>
      <c r="H313" s="2">
        <v>40179</v>
      </c>
      <c r="I313" t="s">
        <v>27</v>
      </c>
      <c r="J313" t="s">
        <v>961</v>
      </c>
      <c r="K313" t="s">
        <v>35</v>
      </c>
      <c r="L313" t="s">
        <v>30</v>
      </c>
      <c r="M313">
        <v>5071690</v>
      </c>
      <c r="N313">
        <f t="shared" si="11"/>
        <v>0</v>
      </c>
      <c r="O313">
        <f t="shared" si="12"/>
        <v>0</v>
      </c>
    </row>
    <row r="314" spans="1:15" hidden="1">
      <c r="A314">
        <v>312</v>
      </c>
      <c r="B314">
        <v>312</v>
      </c>
      <c r="C314" t="s">
        <v>962</v>
      </c>
      <c r="D314" s="2">
        <v>42815</v>
      </c>
      <c r="E314" t="s">
        <v>232</v>
      </c>
      <c r="F314" t="s">
        <v>779</v>
      </c>
      <c r="G314" t="s">
        <v>963</v>
      </c>
      <c r="H314" s="2">
        <v>42360</v>
      </c>
      <c r="I314" t="s">
        <v>27</v>
      </c>
      <c r="J314" t="s">
        <v>964</v>
      </c>
      <c r="K314" t="s">
        <v>18</v>
      </c>
      <c r="L314" t="s">
        <v>19</v>
      </c>
      <c r="M314">
        <v>499023</v>
      </c>
      <c r="N314">
        <f t="shared" si="11"/>
        <v>0</v>
      </c>
      <c r="O314">
        <f t="shared" si="12"/>
        <v>0</v>
      </c>
    </row>
    <row r="315" spans="1:15">
      <c r="A315">
        <v>313</v>
      </c>
      <c r="B315">
        <v>313</v>
      </c>
      <c r="C315" t="s">
        <v>965</v>
      </c>
      <c r="D315" s="2">
        <v>41698</v>
      </c>
      <c r="E315" t="s">
        <v>863</v>
      </c>
      <c r="F315" t="s">
        <v>779</v>
      </c>
      <c r="G315" t="s">
        <v>966</v>
      </c>
      <c r="H315" s="2">
        <v>40423</v>
      </c>
      <c r="I315" t="s">
        <v>83</v>
      </c>
      <c r="J315" t="s">
        <v>967</v>
      </c>
      <c r="K315" t="s">
        <v>41</v>
      </c>
      <c r="L315" t="s">
        <v>30</v>
      </c>
      <c r="M315">
        <v>1568278</v>
      </c>
      <c r="N315">
        <f t="shared" si="11"/>
        <v>0</v>
      </c>
      <c r="O315">
        <f t="shared" si="12"/>
        <v>0</v>
      </c>
    </row>
    <row r="316" spans="1:15" hidden="1">
      <c r="A316">
        <v>314</v>
      </c>
      <c r="B316">
        <v>314</v>
      </c>
      <c r="C316" t="s">
        <v>965</v>
      </c>
      <c r="D316" s="2">
        <v>42094</v>
      </c>
      <c r="E316" t="s">
        <v>787</v>
      </c>
      <c r="F316" t="s">
        <v>779</v>
      </c>
      <c r="G316" t="s">
        <v>968</v>
      </c>
      <c r="H316" s="2">
        <v>40436</v>
      </c>
      <c r="I316" t="s">
        <v>83</v>
      </c>
      <c r="J316" t="s">
        <v>969</v>
      </c>
      <c r="K316" t="s">
        <v>18</v>
      </c>
      <c r="L316" t="s">
        <v>30</v>
      </c>
      <c r="M316">
        <v>3494708</v>
      </c>
      <c r="N316">
        <f t="shared" si="11"/>
        <v>0</v>
      </c>
      <c r="O316">
        <f t="shared" si="12"/>
        <v>0</v>
      </c>
    </row>
    <row r="317" spans="1:15" hidden="1">
      <c r="A317">
        <v>315</v>
      </c>
      <c r="B317">
        <v>315</v>
      </c>
      <c r="C317" t="s">
        <v>970</v>
      </c>
      <c r="D317" s="2">
        <v>41090</v>
      </c>
      <c r="E317" t="s">
        <v>816</v>
      </c>
      <c r="F317" t="s">
        <v>779</v>
      </c>
      <c r="G317" t="s">
        <v>971</v>
      </c>
      <c r="H317" s="2">
        <v>40360</v>
      </c>
      <c r="I317" t="s">
        <v>27</v>
      </c>
      <c r="J317" t="s">
        <v>972</v>
      </c>
      <c r="K317" t="s">
        <v>98</v>
      </c>
      <c r="L317" t="s">
        <v>30</v>
      </c>
      <c r="M317">
        <v>4657045</v>
      </c>
      <c r="N317">
        <f t="shared" si="11"/>
        <v>0</v>
      </c>
      <c r="O317">
        <f t="shared" si="12"/>
        <v>0</v>
      </c>
    </row>
    <row r="318" spans="1:15" hidden="1">
      <c r="A318">
        <v>316</v>
      </c>
      <c r="B318">
        <v>316</v>
      </c>
      <c r="C318" t="s">
        <v>973</v>
      </c>
      <c r="D318" s="2">
        <v>42560</v>
      </c>
      <c r="E318" t="s">
        <v>849</v>
      </c>
      <c r="F318" t="s">
        <v>779</v>
      </c>
      <c r="G318" t="s">
        <v>974</v>
      </c>
      <c r="H318" s="2">
        <v>41830</v>
      </c>
      <c r="I318" t="s">
        <v>27</v>
      </c>
      <c r="J318" t="s">
        <v>975</v>
      </c>
      <c r="K318" t="s">
        <v>47</v>
      </c>
      <c r="L318" t="s">
        <v>30</v>
      </c>
      <c r="M318">
        <v>1003329</v>
      </c>
      <c r="N318">
        <f t="shared" si="11"/>
        <v>1</v>
      </c>
      <c r="O318">
        <f t="shared" si="12"/>
        <v>0</v>
      </c>
    </row>
    <row r="319" spans="1:15" hidden="1">
      <c r="A319">
        <v>317</v>
      </c>
      <c r="B319">
        <v>317</v>
      </c>
      <c r="C319" t="s">
        <v>123</v>
      </c>
      <c r="D319" s="2">
        <v>43312</v>
      </c>
      <c r="E319" t="s">
        <v>232</v>
      </c>
      <c r="F319" t="s">
        <v>779</v>
      </c>
      <c r="G319" t="s">
        <v>976</v>
      </c>
      <c r="H319" s="2">
        <v>42640</v>
      </c>
      <c r="I319" t="s">
        <v>45</v>
      </c>
      <c r="J319" t="s">
        <v>977</v>
      </c>
      <c r="K319" t="s">
        <v>18</v>
      </c>
      <c r="L319" t="s">
        <v>30</v>
      </c>
      <c r="M319">
        <v>500000</v>
      </c>
      <c r="N319">
        <f t="shared" si="11"/>
        <v>0</v>
      </c>
      <c r="O319">
        <f t="shared" si="12"/>
        <v>0</v>
      </c>
    </row>
    <row r="320" spans="1:15" hidden="1">
      <c r="A320">
        <v>318</v>
      </c>
      <c r="B320">
        <v>318</v>
      </c>
      <c r="C320" t="s">
        <v>123</v>
      </c>
      <c r="D320" s="2">
        <v>43355</v>
      </c>
      <c r="E320" t="s">
        <v>232</v>
      </c>
      <c r="F320" t="s">
        <v>779</v>
      </c>
      <c r="G320" t="s">
        <v>978</v>
      </c>
      <c r="H320" s="2">
        <v>42807</v>
      </c>
      <c r="I320" t="s">
        <v>45</v>
      </c>
      <c r="J320" t="s">
        <v>979</v>
      </c>
      <c r="K320" t="s">
        <v>98</v>
      </c>
      <c r="L320" t="s">
        <v>30</v>
      </c>
      <c r="M320">
        <v>500000</v>
      </c>
      <c r="N320">
        <f t="shared" si="11"/>
        <v>0</v>
      </c>
      <c r="O320">
        <f t="shared" si="12"/>
        <v>0</v>
      </c>
    </row>
    <row r="321" spans="1:15" hidden="1">
      <c r="A321">
        <v>319</v>
      </c>
      <c r="B321">
        <v>319</v>
      </c>
      <c r="C321" t="s">
        <v>139</v>
      </c>
      <c r="D321" s="2">
        <v>42280</v>
      </c>
      <c r="E321" t="s">
        <v>32</v>
      </c>
      <c r="F321" t="s">
        <v>779</v>
      </c>
      <c r="G321" t="s">
        <v>980</v>
      </c>
      <c r="H321" s="2">
        <v>41368</v>
      </c>
      <c r="I321" t="s">
        <v>45</v>
      </c>
      <c r="J321" t="s">
        <v>981</v>
      </c>
      <c r="K321" t="s">
        <v>35</v>
      </c>
      <c r="L321" t="s">
        <v>30</v>
      </c>
      <c r="M321">
        <v>1576999</v>
      </c>
      <c r="N321">
        <f t="shared" si="11"/>
        <v>0</v>
      </c>
      <c r="O321">
        <f t="shared" si="12"/>
        <v>0</v>
      </c>
    </row>
    <row r="322" spans="1:15">
      <c r="A322">
        <v>320</v>
      </c>
      <c r="B322">
        <v>320</v>
      </c>
      <c r="C322" t="s">
        <v>142</v>
      </c>
      <c r="D322" s="2">
        <v>42797</v>
      </c>
      <c r="E322" t="s">
        <v>232</v>
      </c>
      <c r="F322" t="s">
        <v>779</v>
      </c>
      <c r="G322" t="s">
        <v>982</v>
      </c>
      <c r="H322" s="2">
        <v>42433</v>
      </c>
      <c r="I322" t="s">
        <v>83</v>
      </c>
      <c r="J322" t="s">
        <v>983</v>
      </c>
      <c r="K322" t="s">
        <v>41</v>
      </c>
      <c r="L322" t="s">
        <v>30</v>
      </c>
      <c r="M322">
        <v>500000</v>
      </c>
      <c r="N322">
        <f t="shared" si="11"/>
        <v>0</v>
      </c>
      <c r="O322">
        <f t="shared" si="12"/>
        <v>0</v>
      </c>
    </row>
    <row r="323" spans="1:15" hidden="1">
      <c r="A323">
        <v>321</v>
      </c>
      <c r="B323">
        <v>321</v>
      </c>
      <c r="C323" t="s">
        <v>142</v>
      </c>
      <c r="D323" s="2">
        <v>41820</v>
      </c>
      <c r="E323" t="s">
        <v>984</v>
      </c>
      <c r="F323" t="s">
        <v>779</v>
      </c>
      <c r="G323" t="s">
        <v>985</v>
      </c>
      <c r="H323" s="2">
        <v>40360</v>
      </c>
      <c r="I323" t="s">
        <v>83</v>
      </c>
      <c r="J323" t="s">
        <v>986</v>
      </c>
      <c r="K323" t="s">
        <v>35</v>
      </c>
      <c r="L323" t="s">
        <v>30</v>
      </c>
      <c r="M323">
        <v>1505985</v>
      </c>
      <c r="N323">
        <f t="shared" ref="N323:N386" si="13">IF(F323="ALUMNI",IF(K323="Distributed Generation",1,0),0)</f>
        <v>0</v>
      </c>
      <c r="O323">
        <f t="shared" ref="O323:O386" si="14">IF(F323="Cancelled", IF(K323="Distributed Generation", 1,0),0)</f>
        <v>0</v>
      </c>
    </row>
    <row r="324" spans="1:15" hidden="1">
      <c r="A324">
        <v>322</v>
      </c>
      <c r="B324">
        <v>322</v>
      </c>
      <c r="C324" t="s">
        <v>142</v>
      </c>
      <c r="D324" s="2">
        <v>42520</v>
      </c>
      <c r="E324" t="s">
        <v>232</v>
      </c>
      <c r="F324" t="s">
        <v>779</v>
      </c>
      <c r="G324" t="s">
        <v>987</v>
      </c>
      <c r="H324" s="2">
        <v>42064</v>
      </c>
      <c r="I324" t="s">
        <v>83</v>
      </c>
      <c r="J324" t="s">
        <v>988</v>
      </c>
      <c r="K324" t="s">
        <v>35</v>
      </c>
      <c r="L324" t="s">
        <v>30</v>
      </c>
      <c r="M324">
        <v>475221</v>
      </c>
      <c r="N324">
        <f t="shared" si="13"/>
        <v>0</v>
      </c>
      <c r="O324">
        <f t="shared" si="14"/>
        <v>0</v>
      </c>
    </row>
    <row r="325" spans="1:15" hidden="1">
      <c r="A325">
        <v>323</v>
      </c>
      <c r="B325">
        <v>323</v>
      </c>
      <c r="C325" t="s">
        <v>989</v>
      </c>
      <c r="D325" s="2">
        <v>42987</v>
      </c>
      <c r="E325" t="s">
        <v>232</v>
      </c>
      <c r="F325" t="s">
        <v>779</v>
      </c>
      <c r="G325" t="s">
        <v>990</v>
      </c>
      <c r="H325" s="2">
        <v>42531</v>
      </c>
      <c r="I325" t="s">
        <v>83</v>
      </c>
      <c r="J325" t="s">
        <v>951</v>
      </c>
      <c r="K325" t="s">
        <v>47</v>
      </c>
      <c r="L325" t="s">
        <v>30</v>
      </c>
      <c r="M325">
        <v>500000</v>
      </c>
      <c r="N325">
        <f t="shared" si="13"/>
        <v>1</v>
      </c>
      <c r="O325">
        <f t="shared" si="14"/>
        <v>0</v>
      </c>
    </row>
    <row r="326" spans="1:15" hidden="1">
      <c r="A326">
        <v>324</v>
      </c>
      <c r="B326">
        <v>324</v>
      </c>
      <c r="C326" t="s">
        <v>142</v>
      </c>
      <c r="D326" s="2">
        <v>41654</v>
      </c>
      <c r="E326" t="s">
        <v>816</v>
      </c>
      <c r="F326" t="s">
        <v>779</v>
      </c>
      <c r="G326" t="s">
        <v>991</v>
      </c>
      <c r="H326" s="2">
        <v>40375</v>
      </c>
      <c r="I326" t="s">
        <v>83</v>
      </c>
      <c r="J326" t="s">
        <v>992</v>
      </c>
      <c r="K326" t="s">
        <v>98</v>
      </c>
      <c r="L326" t="s">
        <v>30</v>
      </c>
      <c r="M326">
        <v>1254752</v>
      </c>
      <c r="N326">
        <f t="shared" si="13"/>
        <v>0</v>
      </c>
      <c r="O326">
        <f t="shared" si="14"/>
        <v>0</v>
      </c>
    </row>
    <row r="327" spans="1:15" hidden="1">
      <c r="A327">
        <v>325</v>
      </c>
      <c r="B327">
        <v>325</v>
      </c>
      <c r="C327" t="s">
        <v>147</v>
      </c>
      <c r="D327" s="2">
        <v>41760</v>
      </c>
      <c r="E327" t="s">
        <v>32</v>
      </c>
      <c r="F327" t="s">
        <v>779</v>
      </c>
      <c r="G327" t="s">
        <v>993</v>
      </c>
      <c r="H327" s="2">
        <v>41306</v>
      </c>
      <c r="I327" t="s">
        <v>83</v>
      </c>
      <c r="J327" t="s">
        <v>994</v>
      </c>
      <c r="K327" t="s">
        <v>35</v>
      </c>
      <c r="L327" t="s">
        <v>30</v>
      </c>
      <c r="M327">
        <v>908937</v>
      </c>
      <c r="N327">
        <f t="shared" si="13"/>
        <v>0</v>
      </c>
      <c r="O327">
        <f t="shared" si="14"/>
        <v>0</v>
      </c>
    </row>
    <row r="328" spans="1:15" hidden="1">
      <c r="A328">
        <v>326</v>
      </c>
      <c r="B328">
        <v>326</v>
      </c>
      <c r="C328" t="s">
        <v>147</v>
      </c>
      <c r="D328" s="2">
        <v>42963</v>
      </c>
      <c r="E328" t="s">
        <v>232</v>
      </c>
      <c r="F328" t="s">
        <v>779</v>
      </c>
      <c r="G328" t="s">
        <v>995</v>
      </c>
      <c r="H328" s="2">
        <v>42599</v>
      </c>
      <c r="I328" t="s">
        <v>83</v>
      </c>
      <c r="J328" t="s">
        <v>996</v>
      </c>
      <c r="K328" t="s">
        <v>35</v>
      </c>
      <c r="L328" t="s">
        <v>30</v>
      </c>
      <c r="M328">
        <v>499999</v>
      </c>
      <c r="N328">
        <f t="shared" si="13"/>
        <v>0</v>
      </c>
      <c r="O328">
        <f t="shared" si="14"/>
        <v>0</v>
      </c>
    </row>
    <row r="329" spans="1:15">
      <c r="A329">
        <v>327</v>
      </c>
      <c r="B329">
        <v>327</v>
      </c>
      <c r="C329" t="s">
        <v>147</v>
      </c>
      <c r="D329" s="2">
        <v>43024</v>
      </c>
      <c r="E329" t="s">
        <v>66</v>
      </c>
      <c r="F329" t="s">
        <v>779</v>
      </c>
      <c r="G329" t="s">
        <v>997</v>
      </c>
      <c r="H329" s="2">
        <v>42217</v>
      </c>
      <c r="I329" t="s">
        <v>83</v>
      </c>
      <c r="J329" t="s">
        <v>998</v>
      </c>
      <c r="K329" t="s">
        <v>41</v>
      </c>
      <c r="L329" t="s">
        <v>30</v>
      </c>
      <c r="M329">
        <v>3435498</v>
      </c>
      <c r="N329">
        <f t="shared" si="13"/>
        <v>0</v>
      </c>
      <c r="O329">
        <f t="shared" si="14"/>
        <v>0</v>
      </c>
    </row>
    <row r="330" spans="1:15" hidden="1">
      <c r="A330">
        <v>328</v>
      </c>
      <c r="B330">
        <v>328</v>
      </c>
      <c r="C330" t="s">
        <v>147</v>
      </c>
      <c r="D330" s="2">
        <v>43327</v>
      </c>
      <c r="E330" t="s">
        <v>386</v>
      </c>
      <c r="F330" t="s">
        <v>779</v>
      </c>
      <c r="G330" t="s">
        <v>999</v>
      </c>
      <c r="H330" s="2">
        <v>42121</v>
      </c>
      <c r="I330" t="s">
        <v>83</v>
      </c>
      <c r="J330" t="s">
        <v>1000</v>
      </c>
      <c r="K330" t="s">
        <v>52</v>
      </c>
      <c r="L330" t="s">
        <v>30</v>
      </c>
      <c r="M330">
        <v>2996807</v>
      </c>
      <c r="N330">
        <f>IF(F330="Alumni",1,IF(F330="cancelled",1,0))*IF(K330="Building Efficiency",1,0)</f>
        <v>1</v>
      </c>
    </row>
    <row r="331" spans="1:15" hidden="1">
      <c r="A331">
        <v>329</v>
      </c>
      <c r="B331">
        <v>329</v>
      </c>
      <c r="C331" t="s">
        <v>147</v>
      </c>
      <c r="D331" s="2">
        <v>42223</v>
      </c>
      <c r="E331" t="s">
        <v>873</v>
      </c>
      <c r="F331" t="s">
        <v>779</v>
      </c>
      <c r="G331" t="s">
        <v>1001</v>
      </c>
      <c r="H331" s="2">
        <v>40947</v>
      </c>
      <c r="I331" t="s">
        <v>83</v>
      </c>
      <c r="J331" t="s">
        <v>1002</v>
      </c>
      <c r="K331" t="s">
        <v>72</v>
      </c>
      <c r="L331" t="s">
        <v>30</v>
      </c>
      <c r="M331">
        <v>1300000</v>
      </c>
      <c r="N331">
        <f t="shared" si="13"/>
        <v>0</v>
      </c>
      <c r="O331">
        <f t="shared" si="14"/>
        <v>0</v>
      </c>
    </row>
    <row r="332" spans="1:15">
      <c r="A332">
        <v>330</v>
      </c>
      <c r="B332">
        <v>330</v>
      </c>
      <c r="C332" t="s">
        <v>1003</v>
      </c>
      <c r="D332" s="2">
        <v>42004</v>
      </c>
      <c r="E332" t="s">
        <v>863</v>
      </c>
      <c r="F332" t="s">
        <v>779</v>
      </c>
      <c r="G332" t="s">
        <v>1004</v>
      </c>
      <c r="H332" s="2">
        <v>40422</v>
      </c>
      <c r="I332" t="s">
        <v>39</v>
      </c>
      <c r="J332" t="s">
        <v>1005</v>
      </c>
      <c r="K332" t="s">
        <v>41</v>
      </c>
      <c r="L332" t="s">
        <v>72</v>
      </c>
      <c r="M332">
        <v>5999973</v>
      </c>
      <c r="N332">
        <f t="shared" si="13"/>
        <v>0</v>
      </c>
      <c r="O332">
        <f t="shared" si="14"/>
        <v>0</v>
      </c>
    </row>
    <row r="333" spans="1:15" hidden="1">
      <c r="A333">
        <v>331</v>
      </c>
      <c r="B333">
        <v>331</v>
      </c>
      <c r="C333" t="s">
        <v>1003</v>
      </c>
      <c r="D333" s="2">
        <v>42947</v>
      </c>
      <c r="E333" t="s">
        <v>936</v>
      </c>
      <c r="F333" t="s">
        <v>779</v>
      </c>
      <c r="G333" t="s">
        <v>1006</v>
      </c>
      <c r="H333" s="2">
        <v>40933</v>
      </c>
      <c r="I333" t="s">
        <v>39</v>
      </c>
      <c r="J333" t="s">
        <v>1007</v>
      </c>
      <c r="K333" t="s">
        <v>47</v>
      </c>
      <c r="L333" t="s">
        <v>30</v>
      </c>
      <c r="M333">
        <v>2794354</v>
      </c>
      <c r="N333">
        <f t="shared" si="13"/>
        <v>1</v>
      </c>
      <c r="O333">
        <f t="shared" si="14"/>
        <v>0</v>
      </c>
    </row>
    <row r="334" spans="1:15" hidden="1">
      <c r="A334">
        <v>332</v>
      </c>
      <c r="B334">
        <v>332</v>
      </c>
      <c r="C334" t="s">
        <v>150</v>
      </c>
      <c r="D334" s="2">
        <v>43133</v>
      </c>
      <c r="E334" t="s">
        <v>232</v>
      </c>
      <c r="F334" t="s">
        <v>779</v>
      </c>
      <c r="G334" t="s">
        <v>1008</v>
      </c>
      <c r="H334" s="2">
        <v>42769</v>
      </c>
      <c r="I334" t="s">
        <v>153</v>
      </c>
      <c r="J334" t="s">
        <v>1009</v>
      </c>
      <c r="K334" t="s">
        <v>47</v>
      </c>
      <c r="L334" t="s">
        <v>30</v>
      </c>
      <c r="M334">
        <v>498272</v>
      </c>
      <c r="N334">
        <f t="shared" si="13"/>
        <v>1</v>
      </c>
      <c r="O334">
        <f t="shared" si="14"/>
        <v>0</v>
      </c>
    </row>
    <row r="335" spans="1:15" hidden="1">
      <c r="A335">
        <v>333</v>
      </c>
      <c r="B335">
        <v>333</v>
      </c>
      <c r="C335" t="s">
        <v>1010</v>
      </c>
      <c r="D335" s="2">
        <v>43320</v>
      </c>
      <c r="E335" t="s">
        <v>25</v>
      </c>
      <c r="F335" t="s">
        <v>779</v>
      </c>
      <c r="G335" t="s">
        <v>1011</v>
      </c>
      <c r="H335" s="2">
        <v>42409</v>
      </c>
      <c r="I335" t="s">
        <v>430</v>
      </c>
      <c r="J335" t="s">
        <v>1012</v>
      </c>
      <c r="K335" t="s">
        <v>47</v>
      </c>
      <c r="L335" t="s">
        <v>30</v>
      </c>
      <c r="M335">
        <v>2073235</v>
      </c>
      <c r="N335">
        <f t="shared" si="13"/>
        <v>1</v>
      </c>
      <c r="O335">
        <f t="shared" si="14"/>
        <v>0</v>
      </c>
    </row>
    <row r="336" spans="1:15" hidden="1">
      <c r="A336">
        <v>334</v>
      </c>
      <c r="B336">
        <v>334</v>
      </c>
      <c r="C336" t="s">
        <v>1013</v>
      </c>
      <c r="D336" s="2">
        <v>40968</v>
      </c>
      <c r="E336" t="s">
        <v>49</v>
      </c>
      <c r="F336" t="s">
        <v>779</v>
      </c>
      <c r="G336" t="s">
        <v>1014</v>
      </c>
      <c r="H336" s="2">
        <v>40452</v>
      </c>
      <c r="I336" t="s">
        <v>640</v>
      </c>
      <c r="J336" t="s">
        <v>1015</v>
      </c>
      <c r="K336" t="s">
        <v>52</v>
      </c>
      <c r="L336" t="s">
        <v>30</v>
      </c>
      <c r="M336">
        <v>681322</v>
      </c>
      <c r="N336">
        <f>IF(F336="Alumni",1,IF(F336="cancelled",1,0))*IF(K336="Building Efficiency",1,0)</f>
        <v>1</v>
      </c>
    </row>
    <row r="337" spans="1:15" hidden="1">
      <c r="A337">
        <v>335</v>
      </c>
      <c r="B337">
        <v>335</v>
      </c>
      <c r="C337" t="s">
        <v>1016</v>
      </c>
      <c r="D337" s="2">
        <v>41363</v>
      </c>
      <c r="E337" t="s">
        <v>826</v>
      </c>
      <c r="F337" t="s">
        <v>779</v>
      </c>
      <c r="G337" t="s">
        <v>1017</v>
      </c>
      <c r="H337" s="2">
        <v>40909</v>
      </c>
      <c r="I337" t="s">
        <v>91</v>
      </c>
      <c r="J337" t="s">
        <v>1018</v>
      </c>
      <c r="K337" t="s">
        <v>98</v>
      </c>
      <c r="L337" t="s">
        <v>30</v>
      </c>
      <c r="M337">
        <v>397432</v>
      </c>
      <c r="N337">
        <f t="shared" si="13"/>
        <v>0</v>
      </c>
      <c r="O337">
        <f t="shared" si="14"/>
        <v>0</v>
      </c>
    </row>
    <row r="338" spans="1:15">
      <c r="A338">
        <v>336</v>
      </c>
      <c r="B338">
        <v>336</v>
      </c>
      <c r="C338" t="s">
        <v>1019</v>
      </c>
      <c r="D338" s="2">
        <v>41639</v>
      </c>
      <c r="E338" t="s">
        <v>778</v>
      </c>
      <c r="F338" t="s">
        <v>779</v>
      </c>
      <c r="G338" t="s">
        <v>1020</v>
      </c>
      <c r="H338" s="2">
        <v>40210</v>
      </c>
      <c r="I338" t="s">
        <v>212</v>
      </c>
      <c r="J338" t="s">
        <v>1021</v>
      </c>
      <c r="K338" t="s">
        <v>41</v>
      </c>
      <c r="L338" t="s">
        <v>29</v>
      </c>
      <c r="M338">
        <v>7044569</v>
      </c>
      <c r="N338">
        <f t="shared" si="13"/>
        <v>0</v>
      </c>
      <c r="O338">
        <f t="shared" si="14"/>
        <v>0</v>
      </c>
    </row>
    <row r="339" spans="1:15" hidden="1">
      <c r="A339">
        <v>337</v>
      </c>
      <c r="B339">
        <v>337</v>
      </c>
      <c r="C339" t="s">
        <v>1022</v>
      </c>
      <c r="D339" s="2">
        <v>42095</v>
      </c>
      <c r="E339" t="s">
        <v>191</v>
      </c>
      <c r="F339" t="s">
        <v>779</v>
      </c>
      <c r="G339" t="s">
        <v>1023</v>
      </c>
      <c r="H339" s="2">
        <v>41183</v>
      </c>
      <c r="I339" t="s">
        <v>158</v>
      </c>
      <c r="J339" t="s">
        <v>1024</v>
      </c>
      <c r="K339" t="s">
        <v>18</v>
      </c>
      <c r="L339" t="s">
        <v>19</v>
      </c>
      <c r="M339">
        <v>2030961</v>
      </c>
      <c r="N339">
        <f t="shared" si="13"/>
        <v>0</v>
      </c>
      <c r="O339">
        <f t="shared" si="14"/>
        <v>0</v>
      </c>
    </row>
    <row r="340" spans="1:15" hidden="1">
      <c r="A340">
        <v>338</v>
      </c>
      <c r="B340">
        <v>338</v>
      </c>
      <c r="C340" t="s">
        <v>1025</v>
      </c>
      <c r="D340" s="2">
        <v>43496</v>
      </c>
      <c r="E340" t="s">
        <v>25</v>
      </c>
      <c r="F340" t="s">
        <v>14</v>
      </c>
      <c r="G340" t="s">
        <v>1026</v>
      </c>
      <c r="H340" s="2">
        <v>42401</v>
      </c>
      <c r="I340" t="s">
        <v>640</v>
      </c>
      <c r="J340" t="s">
        <v>403</v>
      </c>
      <c r="K340" t="s">
        <v>72</v>
      </c>
      <c r="L340" t="s">
        <v>18</v>
      </c>
      <c r="M340">
        <v>2000000</v>
      </c>
      <c r="N340">
        <f t="shared" si="13"/>
        <v>0</v>
      </c>
      <c r="O340">
        <f t="shared" si="14"/>
        <v>0</v>
      </c>
    </row>
    <row r="341" spans="1:15" hidden="1">
      <c r="A341">
        <v>339</v>
      </c>
      <c r="B341">
        <v>339</v>
      </c>
      <c r="C341" t="s">
        <v>1025</v>
      </c>
      <c r="D341" s="2">
        <v>42800</v>
      </c>
      <c r="E341" t="s">
        <v>32</v>
      </c>
      <c r="F341" t="s">
        <v>779</v>
      </c>
      <c r="G341" t="s">
        <v>1027</v>
      </c>
      <c r="H341" s="2">
        <v>41306</v>
      </c>
      <c r="I341" t="s">
        <v>640</v>
      </c>
      <c r="J341" t="s">
        <v>1028</v>
      </c>
      <c r="K341" t="s">
        <v>98</v>
      </c>
      <c r="L341" t="s">
        <v>30</v>
      </c>
      <c r="M341">
        <v>4877239</v>
      </c>
      <c r="N341">
        <f t="shared" si="13"/>
        <v>0</v>
      </c>
      <c r="O341">
        <f t="shared" si="14"/>
        <v>0</v>
      </c>
    </row>
    <row r="342" spans="1:15" hidden="1">
      <c r="A342">
        <v>340</v>
      </c>
      <c r="B342">
        <v>340</v>
      </c>
      <c r="C342" t="s">
        <v>162</v>
      </c>
      <c r="D342" s="2">
        <v>42735</v>
      </c>
      <c r="E342" t="s">
        <v>838</v>
      </c>
      <c r="F342" t="s">
        <v>779</v>
      </c>
      <c r="G342" t="s">
        <v>1029</v>
      </c>
      <c r="H342" s="2">
        <v>40909</v>
      </c>
      <c r="I342" t="s">
        <v>164</v>
      </c>
      <c r="J342" t="s">
        <v>1030</v>
      </c>
      <c r="K342" t="s">
        <v>35</v>
      </c>
      <c r="L342" t="s">
        <v>30</v>
      </c>
      <c r="M342">
        <v>7073289</v>
      </c>
      <c r="N342">
        <f t="shared" si="13"/>
        <v>0</v>
      </c>
      <c r="O342">
        <f t="shared" si="14"/>
        <v>0</v>
      </c>
    </row>
    <row r="343" spans="1:15" hidden="1">
      <c r="A343">
        <v>341</v>
      </c>
      <c r="B343">
        <v>341</v>
      </c>
      <c r="C343" t="s">
        <v>171</v>
      </c>
      <c r="D343" s="2">
        <v>42369</v>
      </c>
      <c r="E343" t="s">
        <v>897</v>
      </c>
      <c r="F343" t="s">
        <v>779</v>
      </c>
      <c r="G343" t="s">
        <v>1031</v>
      </c>
      <c r="H343" s="2">
        <v>41275</v>
      </c>
      <c r="I343" t="s">
        <v>109</v>
      </c>
      <c r="J343" t="s">
        <v>1032</v>
      </c>
      <c r="K343" t="s">
        <v>35</v>
      </c>
      <c r="L343" t="s">
        <v>30</v>
      </c>
      <c r="M343">
        <v>3350928</v>
      </c>
      <c r="N343">
        <f t="shared" si="13"/>
        <v>0</v>
      </c>
      <c r="O343">
        <f t="shared" si="14"/>
        <v>0</v>
      </c>
    </row>
    <row r="344" spans="1:15" hidden="1">
      <c r="A344">
        <v>342</v>
      </c>
      <c r="B344">
        <v>342</v>
      </c>
      <c r="C344" t="s">
        <v>171</v>
      </c>
      <c r="D344" s="2">
        <v>42460</v>
      </c>
      <c r="E344" t="s">
        <v>191</v>
      </c>
      <c r="F344" t="s">
        <v>779</v>
      </c>
      <c r="G344" t="s">
        <v>1033</v>
      </c>
      <c r="H344" s="2">
        <v>41275</v>
      </c>
      <c r="I344" t="s">
        <v>109</v>
      </c>
      <c r="J344" t="s">
        <v>1034</v>
      </c>
      <c r="K344" t="s">
        <v>18</v>
      </c>
      <c r="L344" t="s">
        <v>19</v>
      </c>
      <c r="M344">
        <v>1891018</v>
      </c>
      <c r="N344">
        <f t="shared" si="13"/>
        <v>0</v>
      </c>
      <c r="O344">
        <f t="shared" si="14"/>
        <v>0</v>
      </c>
    </row>
    <row r="345" spans="1:15" hidden="1">
      <c r="A345">
        <v>343</v>
      </c>
      <c r="B345">
        <v>343</v>
      </c>
      <c r="C345" t="s">
        <v>1035</v>
      </c>
      <c r="D345" s="2">
        <v>42780</v>
      </c>
      <c r="E345" t="s">
        <v>32</v>
      </c>
      <c r="F345" t="s">
        <v>779</v>
      </c>
      <c r="G345" t="s">
        <v>1036</v>
      </c>
      <c r="H345" s="2">
        <v>41379</v>
      </c>
      <c r="I345" t="s">
        <v>409</v>
      </c>
      <c r="J345" t="s">
        <v>1037</v>
      </c>
      <c r="K345" t="s">
        <v>29</v>
      </c>
      <c r="L345" t="s">
        <v>30</v>
      </c>
      <c r="M345">
        <v>2889612</v>
      </c>
      <c r="N345">
        <f t="shared" si="13"/>
        <v>0</v>
      </c>
      <c r="O345">
        <f t="shared" si="14"/>
        <v>0</v>
      </c>
    </row>
    <row r="346" spans="1:15" hidden="1">
      <c r="A346">
        <v>344</v>
      </c>
      <c r="B346">
        <v>344</v>
      </c>
      <c r="C346" t="s">
        <v>1038</v>
      </c>
      <c r="D346" s="2">
        <v>43373</v>
      </c>
      <c r="E346" t="s">
        <v>540</v>
      </c>
      <c r="F346" t="s">
        <v>779</v>
      </c>
      <c r="G346" t="s">
        <v>1039</v>
      </c>
      <c r="H346" s="2">
        <v>41640</v>
      </c>
      <c r="I346" t="s">
        <v>894</v>
      </c>
      <c r="J346" t="s">
        <v>1040</v>
      </c>
      <c r="K346" t="s">
        <v>367</v>
      </c>
      <c r="L346" t="s">
        <v>30</v>
      </c>
      <c r="M346">
        <v>3815131</v>
      </c>
      <c r="N346">
        <f t="shared" si="13"/>
        <v>0</v>
      </c>
      <c r="O346">
        <f t="shared" si="14"/>
        <v>0</v>
      </c>
    </row>
    <row r="347" spans="1:15" hidden="1">
      <c r="A347">
        <v>345</v>
      </c>
      <c r="B347">
        <v>345</v>
      </c>
      <c r="C347" t="s">
        <v>1041</v>
      </c>
      <c r="D347" s="2">
        <v>42977</v>
      </c>
      <c r="E347" t="s">
        <v>787</v>
      </c>
      <c r="F347" t="s">
        <v>779</v>
      </c>
      <c r="G347" t="s">
        <v>1042</v>
      </c>
      <c r="H347" s="2">
        <v>41183</v>
      </c>
      <c r="I347" t="s">
        <v>383</v>
      </c>
      <c r="J347" t="s">
        <v>1043</v>
      </c>
      <c r="K347" t="s">
        <v>18</v>
      </c>
      <c r="L347" t="s">
        <v>30</v>
      </c>
      <c r="M347">
        <v>2825689</v>
      </c>
      <c r="N347">
        <f t="shared" si="13"/>
        <v>0</v>
      </c>
      <c r="O347">
        <f t="shared" si="14"/>
        <v>0</v>
      </c>
    </row>
    <row r="348" spans="1:15" hidden="1">
      <c r="A348">
        <v>346</v>
      </c>
      <c r="B348">
        <v>346</v>
      </c>
      <c r="C348" t="s">
        <v>1044</v>
      </c>
      <c r="D348" s="2">
        <v>41687</v>
      </c>
      <c r="E348" t="s">
        <v>32</v>
      </c>
      <c r="F348" t="s">
        <v>779</v>
      </c>
      <c r="G348" t="s">
        <v>1045</v>
      </c>
      <c r="H348" s="2">
        <v>41395</v>
      </c>
      <c r="I348" t="s">
        <v>158</v>
      </c>
      <c r="J348" t="s">
        <v>1046</v>
      </c>
      <c r="K348" t="s">
        <v>98</v>
      </c>
      <c r="L348" t="s">
        <v>30</v>
      </c>
      <c r="M348">
        <v>8358</v>
      </c>
      <c r="N348">
        <f t="shared" si="13"/>
        <v>0</v>
      </c>
      <c r="O348">
        <f t="shared" si="14"/>
        <v>0</v>
      </c>
    </row>
    <row r="349" spans="1:15" hidden="1">
      <c r="A349">
        <v>347</v>
      </c>
      <c r="B349">
        <v>347</v>
      </c>
      <c r="C349" t="s">
        <v>1047</v>
      </c>
      <c r="D349" s="2">
        <v>40908</v>
      </c>
      <c r="E349" t="s">
        <v>778</v>
      </c>
      <c r="F349" t="s">
        <v>779</v>
      </c>
      <c r="G349" t="s">
        <v>1048</v>
      </c>
      <c r="H349" s="2">
        <v>40179</v>
      </c>
      <c r="I349" t="s">
        <v>27</v>
      </c>
      <c r="J349" t="s">
        <v>1049</v>
      </c>
      <c r="K349" t="s">
        <v>19</v>
      </c>
      <c r="L349" t="s">
        <v>30</v>
      </c>
      <c r="M349">
        <v>3952876</v>
      </c>
      <c r="N349">
        <f t="shared" si="13"/>
        <v>0</v>
      </c>
      <c r="O349">
        <f t="shared" si="14"/>
        <v>0</v>
      </c>
    </row>
    <row r="350" spans="1:15" hidden="1">
      <c r="A350">
        <v>348</v>
      </c>
      <c r="B350">
        <v>348</v>
      </c>
      <c r="C350" t="s">
        <v>1050</v>
      </c>
      <c r="D350" s="2">
        <v>42090</v>
      </c>
      <c r="E350" t="s">
        <v>655</v>
      </c>
      <c r="F350" t="s">
        <v>779</v>
      </c>
      <c r="G350" t="s">
        <v>1051</v>
      </c>
      <c r="H350" s="2">
        <v>41689</v>
      </c>
      <c r="I350" t="s">
        <v>27</v>
      </c>
      <c r="J350" t="s">
        <v>1052</v>
      </c>
      <c r="K350" t="s">
        <v>19</v>
      </c>
      <c r="L350" t="s">
        <v>30</v>
      </c>
      <c r="M350">
        <v>452357</v>
      </c>
      <c r="N350">
        <f t="shared" si="13"/>
        <v>0</v>
      </c>
      <c r="O350">
        <f t="shared" si="14"/>
        <v>0</v>
      </c>
    </row>
    <row r="351" spans="1:15" hidden="1">
      <c r="A351">
        <v>349</v>
      </c>
      <c r="B351">
        <v>349</v>
      </c>
      <c r="C351" t="s">
        <v>1053</v>
      </c>
      <c r="D351" s="2">
        <v>42643</v>
      </c>
      <c r="E351" t="s">
        <v>32</v>
      </c>
      <c r="F351" t="s">
        <v>779</v>
      </c>
      <c r="G351" t="s">
        <v>1054</v>
      </c>
      <c r="H351" s="2">
        <v>41375</v>
      </c>
      <c r="I351" t="s">
        <v>537</v>
      </c>
      <c r="J351" t="s">
        <v>1055</v>
      </c>
      <c r="K351" t="s">
        <v>35</v>
      </c>
      <c r="L351" t="s">
        <v>30</v>
      </c>
      <c r="M351">
        <v>196458</v>
      </c>
      <c r="N351">
        <f t="shared" si="13"/>
        <v>0</v>
      </c>
      <c r="O351">
        <f t="shared" si="14"/>
        <v>0</v>
      </c>
    </row>
    <row r="352" spans="1:15" hidden="1">
      <c r="A352">
        <v>350</v>
      </c>
      <c r="B352">
        <v>350</v>
      </c>
      <c r="C352" t="s">
        <v>1056</v>
      </c>
      <c r="D352" s="2">
        <v>41060</v>
      </c>
      <c r="E352" t="s">
        <v>778</v>
      </c>
      <c r="F352" t="s">
        <v>779</v>
      </c>
      <c r="G352" t="s">
        <v>1057</v>
      </c>
      <c r="H352" s="2">
        <v>40148</v>
      </c>
      <c r="I352" t="s">
        <v>894</v>
      </c>
      <c r="J352" t="s">
        <v>1058</v>
      </c>
      <c r="K352" t="s">
        <v>35</v>
      </c>
      <c r="L352" t="s">
        <v>30</v>
      </c>
      <c r="M352">
        <v>999999</v>
      </c>
      <c r="N352">
        <f t="shared" si="13"/>
        <v>0</v>
      </c>
      <c r="O352">
        <f t="shared" si="14"/>
        <v>0</v>
      </c>
    </row>
    <row r="353" spans="1:15">
      <c r="A353">
        <v>351</v>
      </c>
      <c r="B353">
        <v>351</v>
      </c>
      <c r="C353" t="s">
        <v>1059</v>
      </c>
      <c r="D353" s="2">
        <v>42177</v>
      </c>
      <c r="E353" t="s">
        <v>66</v>
      </c>
      <c r="F353" t="s">
        <v>779</v>
      </c>
      <c r="G353" t="s">
        <v>1060</v>
      </c>
      <c r="H353" s="2">
        <v>41703</v>
      </c>
      <c r="I353" t="s">
        <v>196</v>
      </c>
      <c r="J353" t="s">
        <v>1061</v>
      </c>
      <c r="K353" t="s">
        <v>41</v>
      </c>
      <c r="L353" t="s">
        <v>30</v>
      </c>
      <c r="M353">
        <v>309107</v>
      </c>
      <c r="N353">
        <f t="shared" si="13"/>
        <v>0</v>
      </c>
      <c r="O353">
        <f t="shared" si="14"/>
        <v>0</v>
      </c>
    </row>
    <row r="354" spans="1:15" hidden="1">
      <c r="A354">
        <v>352</v>
      </c>
      <c r="B354">
        <v>352</v>
      </c>
      <c r="C354" t="s">
        <v>1062</v>
      </c>
      <c r="D354" s="2">
        <v>41639</v>
      </c>
      <c r="E354" t="s">
        <v>778</v>
      </c>
      <c r="F354" t="s">
        <v>779</v>
      </c>
      <c r="G354" t="s">
        <v>1063</v>
      </c>
      <c r="H354" s="2">
        <v>40269</v>
      </c>
      <c r="I354" t="s">
        <v>16</v>
      </c>
      <c r="J354" t="s">
        <v>1064</v>
      </c>
      <c r="K354" t="s">
        <v>19</v>
      </c>
      <c r="L354" t="s">
        <v>30</v>
      </c>
      <c r="M354">
        <v>5349931</v>
      </c>
      <c r="N354">
        <f t="shared" si="13"/>
        <v>0</v>
      </c>
      <c r="O354">
        <f t="shared" si="14"/>
        <v>0</v>
      </c>
    </row>
    <row r="355" spans="1:15" hidden="1">
      <c r="A355">
        <v>353</v>
      </c>
      <c r="B355">
        <v>353</v>
      </c>
      <c r="C355" t="s">
        <v>1065</v>
      </c>
      <c r="D355" s="2">
        <v>41364</v>
      </c>
      <c r="E355" t="s">
        <v>778</v>
      </c>
      <c r="F355" t="s">
        <v>779</v>
      </c>
      <c r="G355" t="s">
        <v>1066</v>
      </c>
      <c r="H355" s="2">
        <v>40231</v>
      </c>
      <c r="I355" t="s">
        <v>16</v>
      </c>
      <c r="J355" t="s">
        <v>1067</v>
      </c>
      <c r="K355" t="s">
        <v>47</v>
      </c>
      <c r="L355" t="s">
        <v>30</v>
      </c>
      <c r="M355">
        <v>8325400</v>
      </c>
      <c r="N355">
        <f t="shared" si="13"/>
        <v>1</v>
      </c>
      <c r="O355">
        <f t="shared" si="14"/>
        <v>0</v>
      </c>
    </row>
    <row r="356" spans="1:15" hidden="1">
      <c r="A356">
        <v>354</v>
      </c>
      <c r="B356">
        <v>354</v>
      </c>
      <c r="C356" t="s">
        <v>1068</v>
      </c>
      <c r="D356" s="2">
        <v>41364</v>
      </c>
      <c r="E356" t="s">
        <v>787</v>
      </c>
      <c r="F356" t="s">
        <v>779</v>
      </c>
      <c r="G356" t="s">
        <v>1069</v>
      </c>
      <c r="H356" s="2">
        <v>40452</v>
      </c>
      <c r="I356" t="s">
        <v>62</v>
      </c>
      <c r="J356" t="s">
        <v>1070</v>
      </c>
      <c r="K356" t="s">
        <v>18</v>
      </c>
      <c r="L356" t="s">
        <v>30</v>
      </c>
      <c r="M356">
        <v>2984396</v>
      </c>
      <c r="N356">
        <f t="shared" si="13"/>
        <v>0</v>
      </c>
      <c r="O356">
        <f t="shared" si="14"/>
        <v>0</v>
      </c>
    </row>
    <row r="357" spans="1:15" hidden="1">
      <c r="A357">
        <v>355</v>
      </c>
      <c r="B357">
        <v>355</v>
      </c>
      <c r="C357" t="s">
        <v>1071</v>
      </c>
      <c r="D357" s="2">
        <v>42460</v>
      </c>
      <c r="E357" t="s">
        <v>191</v>
      </c>
      <c r="F357" t="s">
        <v>779</v>
      </c>
      <c r="G357" t="s">
        <v>1072</v>
      </c>
      <c r="H357" s="2">
        <v>41275</v>
      </c>
      <c r="I357" t="s">
        <v>212</v>
      </c>
      <c r="J357" t="s">
        <v>1073</v>
      </c>
      <c r="K357" t="s">
        <v>18</v>
      </c>
      <c r="L357" t="s">
        <v>19</v>
      </c>
      <c r="M357">
        <v>3092109</v>
      </c>
      <c r="N357">
        <f t="shared" si="13"/>
        <v>0</v>
      </c>
      <c r="O357">
        <f t="shared" si="14"/>
        <v>0</v>
      </c>
    </row>
    <row r="358" spans="1:15" hidden="1">
      <c r="A358">
        <v>356</v>
      </c>
      <c r="B358">
        <v>356</v>
      </c>
      <c r="C358" t="s">
        <v>1074</v>
      </c>
      <c r="D358" s="2">
        <v>41547</v>
      </c>
      <c r="E358" t="s">
        <v>778</v>
      </c>
      <c r="F358" t="s">
        <v>779</v>
      </c>
      <c r="G358" t="s">
        <v>1075</v>
      </c>
      <c r="H358" s="2">
        <v>40193</v>
      </c>
      <c r="I358" t="s">
        <v>45</v>
      </c>
      <c r="J358" t="s">
        <v>1076</v>
      </c>
      <c r="K358" t="s">
        <v>240</v>
      </c>
      <c r="L358" t="s">
        <v>47</v>
      </c>
      <c r="M358">
        <v>9141029</v>
      </c>
      <c r="N358">
        <f t="shared" si="13"/>
        <v>0</v>
      </c>
      <c r="O358">
        <f t="shared" si="14"/>
        <v>0</v>
      </c>
    </row>
    <row r="359" spans="1:15" hidden="1">
      <c r="A359">
        <v>357</v>
      </c>
      <c r="B359">
        <v>357</v>
      </c>
      <c r="C359" t="s">
        <v>200</v>
      </c>
      <c r="D359" s="2">
        <v>42277</v>
      </c>
      <c r="E359" t="s">
        <v>32</v>
      </c>
      <c r="F359" t="s">
        <v>779</v>
      </c>
      <c r="G359" t="s">
        <v>1077</v>
      </c>
      <c r="H359" s="2">
        <v>41275</v>
      </c>
      <c r="I359" t="s">
        <v>202</v>
      </c>
      <c r="J359" t="s">
        <v>1078</v>
      </c>
      <c r="K359" t="s">
        <v>35</v>
      </c>
      <c r="L359" t="s">
        <v>30</v>
      </c>
      <c r="M359">
        <v>1640390</v>
      </c>
      <c r="N359">
        <f t="shared" si="13"/>
        <v>0</v>
      </c>
      <c r="O359">
        <f t="shared" si="14"/>
        <v>0</v>
      </c>
    </row>
    <row r="360" spans="1:15" hidden="1">
      <c r="A360">
        <v>358</v>
      </c>
      <c r="B360">
        <v>358</v>
      </c>
      <c r="C360" t="s">
        <v>1079</v>
      </c>
      <c r="D360" s="2">
        <v>43008</v>
      </c>
      <c r="E360" t="s">
        <v>232</v>
      </c>
      <c r="F360" t="s">
        <v>779</v>
      </c>
      <c r="G360" t="s">
        <v>1080</v>
      </c>
      <c r="H360" s="2">
        <v>42620</v>
      </c>
      <c r="I360" t="s">
        <v>202</v>
      </c>
      <c r="J360" t="s">
        <v>1081</v>
      </c>
      <c r="K360" t="s">
        <v>35</v>
      </c>
      <c r="L360" t="s">
        <v>30</v>
      </c>
      <c r="M360">
        <v>500000</v>
      </c>
      <c r="N360">
        <f t="shared" si="13"/>
        <v>0</v>
      </c>
      <c r="O360">
        <f t="shared" si="14"/>
        <v>0</v>
      </c>
    </row>
    <row r="361" spans="1:15" hidden="1">
      <c r="A361">
        <v>359</v>
      </c>
      <c r="B361">
        <v>359</v>
      </c>
      <c r="C361" t="s">
        <v>1079</v>
      </c>
      <c r="D361" s="2">
        <v>43159</v>
      </c>
      <c r="E361" t="s">
        <v>25</v>
      </c>
      <c r="F361" t="s">
        <v>779</v>
      </c>
      <c r="G361" t="s">
        <v>1082</v>
      </c>
      <c r="H361" s="2">
        <v>42430</v>
      </c>
      <c r="I361" t="s">
        <v>202</v>
      </c>
      <c r="J361" t="s">
        <v>1083</v>
      </c>
      <c r="K361" t="s">
        <v>367</v>
      </c>
      <c r="L361" t="s">
        <v>30</v>
      </c>
      <c r="M361">
        <v>3199931</v>
      </c>
      <c r="N361">
        <f t="shared" si="13"/>
        <v>0</v>
      </c>
      <c r="O361">
        <f t="shared" si="14"/>
        <v>0</v>
      </c>
    </row>
    <row r="362" spans="1:15" hidden="1">
      <c r="A362">
        <v>360</v>
      </c>
      <c r="B362">
        <v>360</v>
      </c>
      <c r="C362" t="s">
        <v>200</v>
      </c>
      <c r="D362" s="2">
        <v>41729</v>
      </c>
      <c r="E362" t="s">
        <v>897</v>
      </c>
      <c r="F362" t="s">
        <v>779</v>
      </c>
      <c r="G362" t="s">
        <v>1084</v>
      </c>
      <c r="H362" s="2">
        <v>41183</v>
      </c>
      <c r="I362" t="s">
        <v>202</v>
      </c>
      <c r="J362" t="s">
        <v>1085</v>
      </c>
      <c r="K362" t="s">
        <v>35</v>
      </c>
      <c r="L362" t="s">
        <v>30</v>
      </c>
      <c r="M362">
        <v>1485612</v>
      </c>
      <c r="N362">
        <f t="shared" si="13"/>
        <v>0</v>
      </c>
      <c r="O362">
        <f t="shared" si="14"/>
        <v>0</v>
      </c>
    </row>
    <row r="363" spans="1:15" hidden="1">
      <c r="A363">
        <v>361</v>
      </c>
      <c r="B363">
        <v>361</v>
      </c>
      <c r="C363" t="s">
        <v>200</v>
      </c>
      <c r="D363" s="2">
        <v>42004</v>
      </c>
      <c r="E363" t="s">
        <v>897</v>
      </c>
      <c r="F363" t="s">
        <v>779</v>
      </c>
      <c r="G363" t="s">
        <v>1086</v>
      </c>
      <c r="H363" s="2">
        <v>41275</v>
      </c>
      <c r="I363" t="s">
        <v>202</v>
      </c>
      <c r="J363" t="s">
        <v>1087</v>
      </c>
      <c r="K363" t="s">
        <v>35</v>
      </c>
      <c r="L363" t="s">
        <v>30</v>
      </c>
      <c r="M363">
        <v>873515</v>
      </c>
      <c r="N363">
        <f t="shared" si="13"/>
        <v>0</v>
      </c>
      <c r="O363">
        <f t="shared" si="14"/>
        <v>0</v>
      </c>
    </row>
    <row r="364" spans="1:15" hidden="1">
      <c r="A364">
        <v>362</v>
      </c>
      <c r="B364">
        <v>362</v>
      </c>
      <c r="C364" t="s">
        <v>200</v>
      </c>
      <c r="D364" s="2">
        <v>43131</v>
      </c>
      <c r="E364" t="s">
        <v>849</v>
      </c>
      <c r="F364" t="s">
        <v>779</v>
      </c>
      <c r="G364" t="s">
        <v>1088</v>
      </c>
      <c r="H364" s="2">
        <v>41772</v>
      </c>
      <c r="I364" t="s">
        <v>202</v>
      </c>
      <c r="J364" t="s">
        <v>1089</v>
      </c>
      <c r="K364" t="s">
        <v>47</v>
      </c>
      <c r="L364" t="s">
        <v>30</v>
      </c>
      <c r="M364">
        <v>3969400</v>
      </c>
      <c r="N364">
        <f t="shared" si="13"/>
        <v>1</v>
      </c>
      <c r="O364">
        <f t="shared" si="14"/>
        <v>0</v>
      </c>
    </row>
    <row r="365" spans="1:15" hidden="1">
      <c r="A365">
        <v>363</v>
      </c>
      <c r="B365">
        <v>363</v>
      </c>
      <c r="C365" t="s">
        <v>200</v>
      </c>
      <c r="D365" s="2">
        <v>42094</v>
      </c>
      <c r="E365" t="s">
        <v>540</v>
      </c>
      <c r="F365" t="s">
        <v>779</v>
      </c>
      <c r="G365" t="s">
        <v>1090</v>
      </c>
      <c r="H365" s="2">
        <v>41640</v>
      </c>
      <c r="I365" t="s">
        <v>202</v>
      </c>
      <c r="J365" t="s">
        <v>1091</v>
      </c>
      <c r="K365" t="s">
        <v>367</v>
      </c>
      <c r="L365" t="s">
        <v>30</v>
      </c>
      <c r="M365">
        <v>807426</v>
      </c>
      <c r="N365">
        <f t="shared" si="13"/>
        <v>0</v>
      </c>
      <c r="O365">
        <f t="shared" si="14"/>
        <v>0</v>
      </c>
    </row>
    <row r="366" spans="1:15" hidden="1">
      <c r="A366">
        <v>364</v>
      </c>
      <c r="B366">
        <v>364</v>
      </c>
      <c r="C366" t="s">
        <v>1092</v>
      </c>
      <c r="D366" s="2">
        <v>41486</v>
      </c>
      <c r="E366" t="s">
        <v>873</v>
      </c>
      <c r="F366" t="s">
        <v>779</v>
      </c>
      <c r="G366" t="s">
        <v>1093</v>
      </c>
      <c r="H366" s="2">
        <v>40917</v>
      </c>
      <c r="I366" t="s">
        <v>27</v>
      </c>
      <c r="J366" t="s">
        <v>1094</v>
      </c>
      <c r="K366" t="s">
        <v>72</v>
      </c>
      <c r="L366" t="s">
        <v>30</v>
      </c>
      <c r="M366">
        <v>2268543</v>
      </c>
      <c r="N366">
        <f t="shared" si="13"/>
        <v>0</v>
      </c>
      <c r="O366">
        <f t="shared" si="14"/>
        <v>0</v>
      </c>
    </row>
    <row r="367" spans="1:15" hidden="1">
      <c r="A367">
        <v>365</v>
      </c>
      <c r="B367">
        <v>365</v>
      </c>
      <c r="C367" t="s">
        <v>1092</v>
      </c>
      <c r="D367" s="2">
        <v>41514</v>
      </c>
      <c r="E367" t="s">
        <v>787</v>
      </c>
      <c r="F367" t="s">
        <v>779</v>
      </c>
      <c r="G367" t="s">
        <v>1095</v>
      </c>
      <c r="H367" s="2">
        <v>40422</v>
      </c>
      <c r="I367" t="s">
        <v>27</v>
      </c>
      <c r="J367" t="s">
        <v>1096</v>
      </c>
      <c r="K367" t="s">
        <v>18</v>
      </c>
      <c r="L367" t="s">
        <v>30</v>
      </c>
      <c r="M367">
        <v>1979619</v>
      </c>
      <c r="N367">
        <f t="shared" si="13"/>
        <v>0</v>
      </c>
      <c r="O367">
        <f t="shared" si="14"/>
        <v>0</v>
      </c>
    </row>
    <row r="368" spans="1:15" hidden="1">
      <c r="A368">
        <v>366</v>
      </c>
      <c r="B368">
        <v>366</v>
      </c>
      <c r="C368" t="s">
        <v>1097</v>
      </c>
      <c r="D368" s="2">
        <v>40634</v>
      </c>
      <c r="E368" t="s">
        <v>787</v>
      </c>
      <c r="F368" t="s">
        <v>779</v>
      </c>
      <c r="G368" t="s">
        <v>1098</v>
      </c>
      <c r="H368" s="2">
        <v>40434</v>
      </c>
      <c r="I368" t="s">
        <v>16</v>
      </c>
      <c r="J368" t="s">
        <v>1099</v>
      </c>
      <c r="K368" t="s">
        <v>18</v>
      </c>
      <c r="L368" t="s">
        <v>30</v>
      </c>
      <c r="M368">
        <v>750000</v>
      </c>
      <c r="N368">
        <f t="shared" si="13"/>
        <v>0</v>
      </c>
      <c r="O368">
        <f t="shared" si="14"/>
        <v>0</v>
      </c>
    </row>
    <row r="369" spans="1:15" hidden="1">
      <c r="A369">
        <v>367</v>
      </c>
      <c r="B369">
        <v>367</v>
      </c>
      <c r="C369" t="s">
        <v>204</v>
      </c>
      <c r="D369" s="2">
        <v>41547</v>
      </c>
      <c r="E369" t="s">
        <v>816</v>
      </c>
      <c r="F369" t="s">
        <v>779</v>
      </c>
      <c r="G369" t="s">
        <v>1100</v>
      </c>
      <c r="H369" s="2">
        <v>40452</v>
      </c>
      <c r="I369" t="s">
        <v>196</v>
      </c>
      <c r="J369" t="s">
        <v>1101</v>
      </c>
      <c r="K369" t="s">
        <v>98</v>
      </c>
      <c r="L369" t="s">
        <v>30</v>
      </c>
      <c r="M369">
        <v>3692967</v>
      </c>
      <c r="N369">
        <f t="shared" si="13"/>
        <v>0</v>
      </c>
      <c r="O369">
        <f t="shared" si="14"/>
        <v>0</v>
      </c>
    </row>
    <row r="370" spans="1:15" hidden="1">
      <c r="A370">
        <v>368</v>
      </c>
      <c r="B370">
        <v>368</v>
      </c>
      <c r="C370" t="s">
        <v>204</v>
      </c>
      <c r="D370" s="2">
        <v>43319</v>
      </c>
      <c r="E370" t="s">
        <v>94</v>
      </c>
      <c r="F370" t="s">
        <v>779</v>
      </c>
      <c r="G370" t="s">
        <v>1102</v>
      </c>
      <c r="H370" s="2">
        <v>42132</v>
      </c>
      <c r="I370" t="s">
        <v>196</v>
      </c>
      <c r="J370" t="s">
        <v>1103</v>
      </c>
      <c r="K370" t="s">
        <v>98</v>
      </c>
      <c r="L370" t="s">
        <v>30</v>
      </c>
      <c r="M370">
        <v>1438627</v>
      </c>
      <c r="N370">
        <f t="shared" si="13"/>
        <v>0</v>
      </c>
      <c r="O370">
        <f t="shared" si="14"/>
        <v>0</v>
      </c>
    </row>
    <row r="371" spans="1:15" hidden="1">
      <c r="A371">
        <v>369</v>
      </c>
      <c r="B371">
        <v>369</v>
      </c>
      <c r="C371" t="s">
        <v>204</v>
      </c>
      <c r="D371" s="2">
        <v>41790</v>
      </c>
      <c r="E371" t="s">
        <v>873</v>
      </c>
      <c r="F371" t="s">
        <v>779</v>
      </c>
      <c r="G371" t="s">
        <v>1104</v>
      </c>
      <c r="H371" s="2">
        <v>40963</v>
      </c>
      <c r="I371" t="s">
        <v>196</v>
      </c>
      <c r="J371" t="s">
        <v>1105</v>
      </c>
      <c r="K371" t="s">
        <v>72</v>
      </c>
      <c r="L371" t="s">
        <v>30</v>
      </c>
      <c r="M371">
        <v>816229</v>
      </c>
      <c r="N371">
        <f t="shared" si="13"/>
        <v>0</v>
      </c>
      <c r="O371">
        <f t="shared" si="14"/>
        <v>0</v>
      </c>
    </row>
    <row r="372" spans="1:15" hidden="1">
      <c r="A372">
        <v>370</v>
      </c>
      <c r="B372">
        <v>370</v>
      </c>
      <c r="C372" t="s">
        <v>204</v>
      </c>
      <c r="D372" s="2">
        <v>42796</v>
      </c>
      <c r="E372" t="s">
        <v>136</v>
      </c>
      <c r="F372" t="s">
        <v>779</v>
      </c>
      <c r="G372" t="s">
        <v>1106</v>
      </c>
      <c r="H372" s="2">
        <v>42248</v>
      </c>
      <c r="I372" t="s">
        <v>196</v>
      </c>
      <c r="J372" t="s">
        <v>1107</v>
      </c>
      <c r="K372" t="s">
        <v>98</v>
      </c>
      <c r="L372" t="s">
        <v>30</v>
      </c>
      <c r="M372">
        <v>1099940</v>
      </c>
      <c r="N372">
        <f t="shared" si="13"/>
        <v>0</v>
      </c>
      <c r="O372">
        <f t="shared" si="14"/>
        <v>0</v>
      </c>
    </row>
    <row r="373" spans="1:15" hidden="1">
      <c r="A373">
        <v>371</v>
      </c>
      <c r="B373">
        <v>371</v>
      </c>
      <c r="C373" t="s">
        <v>204</v>
      </c>
      <c r="D373" s="2">
        <v>42026</v>
      </c>
      <c r="E373" t="s">
        <v>873</v>
      </c>
      <c r="F373" t="s">
        <v>779</v>
      </c>
      <c r="G373" t="s">
        <v>1108</v>
      </c>
      <c r="H373" s="2">
        <v>40931</v>
      </c>
      <c r="I373" t="s">
        <v>196</v>
      </c>
      <c r="J373" t="s">
        <v>1109</v>
      </c>
      <c r="K373" t="s">
        <v>72</v>
      </c>
      <c r="L373" t="s">
        <v>30</v>
      </c>
      <c r="M373">
        <v>4412392</v>
      </c>
      <c r="N373">
        <f t="shared" si="13"/>
        <v>0</v>
      </c>
      <c r="O373">
        <f t="shared" si="14"/>
        <v>0</v>
      </c>
    </row>
    <row r="374" spans="1:15" hidden="1">
      <c r="A374">
        <v>372</v>
      </c>
      <c r="B374">
        <v>372</v>
      </c>
      <c r="C374" t="s">
        <v>204</v>
      </c>
      <c r="D374" s="2">
        <v>42947</v>
      </c>
      <c r="E374" t="s">
        <v>32</v>
      </c>
      <c r="F374" t="s">
        <v>779</v>
      </c>
      <c r="G374" t="s">
        <v>1110</v>
      </c>
      <c r="H374" s="2">
        <v>41394</v>
      </c>
      <c r="I374" t="s">
        <v>196</v>
      </c>
      <c r="J374" t="s">
        <v>1111</v>
      </c>
      <c r="K374" t="s">
        <v>72</v>
      </c>
      <c r="L374" t="s">
        <v>30</v>
      </c>
      <c r="M374">
        <v>5470993</v>
      </c>
      <c r="N374">
        <f t="shared" si="13"/>
        <v>0</v>
      </c>
      <c r="O374">
        <f t="shared" si="14"/>
        <v>0</v>
      </c>
    </row>
    <row r="375" spans="1:15" hidden="1">
      <c r="A375">
        <v>373</v>
      </c>
      <c r="B375">
        <v>373</v>
      </c>
      <c r="C375" t="s">
        <v>204</v>
      </c>
      <c r="D375" s="2">
        <v>43465</v>
      </c>
      <c r="E375" t="s">
        <v>849</v>
      </c>
      <c r="F375" t="s">
        <v>779</v>
      </c>
      <c r="G375" t="s">
        <v>1112</v>
      </c>
      <c r="H375" s="2">
        <v>41852</v>
      </c>
      <c r="I375" t="s">
        <v>196</v>
      </c>
      <c r="J375" t="s">
        <v>1113</v>
      </c>
      <c r="K375" t="s">
        <v>47</v>
      </c>
      <c r="L375" t="s">
        <v>30</v>
      </c>
      <c r="M375">
        <v>2275671</v>
      </c>
      <c r="N375">
        <f t="shared" si="13"/>
        <v>1</v>
      </c>
      <c r="O375">
        <f t="shared" si="14"/>
        <v>0</v>
      </c>
    </row>
    <row r="376" spans="1:15" hidden="1">
      <c r="A376">
        <v>374</v>
      </c>
      <c r="B376">
        <v>374</v>
      </c>
      <c r="C376" t="s">
        <v>204</v>
      </c>
      <c r="D376" s="2">
        <v>41547</v>
      </c>
      <c r="E376" t="s">
        <v>778</v>
      </c>
      <c r="F376" t="s">
        <v>779</v>
      </c>
      <c r="G376" t="s">
        <v>1114</v>
      </c>
      <c r="H376" s="2">
        <v>40452</v>
      </c>
      <c r="I376" t="s">
        <v>196</v>
      </c>
      <c r="J376" t="s">
        <v>1115</v>
      </c>
      <c r="K376" t="s">
        <v>29</v>
      </c>
      <c r="L376" t="s">
        <v>30</v>
      </c>
      <c r="M376">
        <v>2249123</v>
      </c>
      <c r="N376">
        <f t="shared" si="13"/>
        <v>0</v>
      </c>
      <c r="O376">
        <f t="shared" si="14"/>
        <v>0</v>
      </c>
    </row>
    <row r="377" spans="1:15" hidden="1">
      <c r="A377">
        <v>375</v>
      </c>
      <c r="B377">
        <v>375</v>
      </c>
      <c r="C377" t="s">
        <v>204</v>
      </c>
      <c r="D377" s="2">
        <v>42735</v>
      </c>
      <c r="E377" t="s">
        <v>191</v>
      </c>
      <c r="F377" t="s">
        <v>779</v>
      </c>
      <c r="G377" t="s">
        <v>1116</v>
      </c>
      <c r="H377" s="2">
        <v>41275</v>
      </c>
      <c r="I377" t="s">
        <v>196</v>
      </c>
      <c r="J377" t="s">
        <v>1117</v>
      </c>
      <c r="K377" t="s">
        <v>18</v>
      </c>
      <c r="L377" t="s">
        <v>19</v>
      </c>
      <c r="M377">
        <v>3122076</v>
      </c>
      <c r="N377">
        <f t="shared" si="13"/>
        <v>0</v>
      </c>
      <c r="O377">
        <f t="shared" si="14"/>
        <v>0</v>
      </c>
    </row>
    <row r="378" spans="1:15" hidden="1">
      <c r="A378">
        <v>376</v>
      </c>
      <c r="B378">
        <v>376</v>
      </c>
      <c r="C378" t="s">
        <v>1118</v>
      </c>
      <c r="D378" s="2">
        <v>42096</v>
      </c>
      <c r="E378" t="s">
        <v>655</v>
      </c>
      <c r="F378" t="s">
        <v>779</v>
      </c>
      <c r="G378" t="s">
        <v>1119</v>
      </c>
      <c r="H378" s="2">
        <v>41726</v>
      </c>
      <c r="I378" t="s">
        <v>196</v>
      </c>
      <c r="J378" t="s">
        <v>1120</v>
      </c>
      <c r="K378" t="s">
        <v>19</v>
      </c>
      <c r="L378" t="s">
        <v>30</v>
      </c>
      <c r="M378">
        <v>887755</v>
      </c>
      <c r="N378">
        <f t="shared" si="13"/>
        <v>0</v>
      </c>
      <c r="O378">
        <f t="shared" si="14"/>
        <v>0</v>
      </c>
    </row>
    <row r="379" spans="1:15" hidden="1">
      <c r="A379">
        <v>377</v>
      </c>
      <c r="B379">
        <v>377</v>
      </c>
      <c r="C379" t="s">
        <v>209</v>
      </c>
      <c r="D379" s="2">
        <v>40999</v>
      </c>
      <c r="E379" t="s">
        <v>778</v>
      </c>
      <c r="F379" t="s">
        <v>779</v>
      </c>
      <c r="G379" t="s">
        <v>1121</v>
      </c>
      <c r="H379" s="2">
        <v>40179</v>
      </c>
      <c r="I379" t="s">
        <v>212</v>
      </c>
      <c r="J379" t="s">
        <v>1122</v>
      </c>
      <c r="K379" t="s">
        <v>98</v>
      </c>
      <c r="L379" t="s">
        <v>30</v>
      </c>
      <c r="M379">
        <v>2698935</v>
      </c>
      <c r="N379">
        <f t="shared" si="13"/>
        <v>0</v>
      </c>
      <c r="O379">
        <f t="shared" si="14"/>
        <v>0</v>
      </c>
    </row>
    <row r="380" spans="1:15" hidden="1">
      <c r="A380">
        <v>378</v>
      </c>
      <c r="B380">
        <v>378</v>
      </c>
      <c r="C380" t="s">
        <v>1123</v>
      </c>
      <c r="D380" s="2">
        <v>43362</v>
      </c>
      <c r="E380" t="s">
        <v>232</v>
      </c>
      <c r="F380" t="s">
        <v>779</v>
      </c>
      <c r="G380" t="s">
        <v>1124</v>
      </c>
      <c r="H380" s="2">
        <v>42724</v>
      </c>
      <c r="I380" t="s">
        <v>238</v>
      </c>
      <c r="J380" t="s">
        <v>1125</v>
      </c>
      <c r="K380" t="s">
        <v>47</v>
      </c>
      <c r="L380" t="s">
        <v>30</v>
      </c>
      <c r="M380">
        <v>438520</v>
      </c>
      <c r="N380">
        <f t="shared" si="13"/>
        <v>1</v>
      </c>
      <c r="O380">
        <f t="shared" si="14"/>
        <v>0</v>
      </c>
    </row>
    <row r="381" spans="1:15">
      <c r="A381">
        <v>379</v>
      </c>
      <c r="B381">
        <v>379</v>
      </c>
      <c r="C381" t="s">
        <v>1123</v>
      </c>
      <c r="D381" s="2">
        <v>41333</v>
      </c>
      <c r="E381" t="s">
        <v>863</v>
      </c>
      <c r="F381" t="s">
        <v>779</v>
      </c>
      <c r="G381" t="s">
        <v>1126</v>
      </c>
      <c r="H381" s="2">
        <v>40422</v>
      </c>
      <c r="I381" t="s">
        <v>238</v>
      </c>
      <c r="J381" t="s">
        <v>1127</v>
      </c>
      <c r="K381" t="s">
        <v>41</v>
      </c>
      <c r="L381" t="s">
        <v>30</v>
      </c>
      <c r="M381">
        <v>2530949</v>
      </c>
      <c r="N381">
        <f t="shared" si="13"/>
        <v>0</v>
      </c>
      <c r="O381">
        <f t="shared" si="14"/>
        <v>0</v>
      </c>
    </row>
    <row r="382" spans="1:15" hidden="1">
      <c r="A382">
        <v>380</v>
      </c>
      <c r="B382">
        <v>380</v>
      </c>
      <c r="C382" t="s">
        <v>1128</v>
      </c>
      <c r="D382" s="2">
        <v>43420</v>
      </c>
      <c r="E382" t="s">
        <v>232</v>
      </c>
      <c r="F382" t="s">
        <v>779</v>
      </c>
      <c r="G382" t="s">
        <v>1129</v>
      </c>
      <c r="H382" s="2">
        <v>42949</v>
      </c>
      <c r="I382" t="s">
        <v>188</v>
      </c>
      <c r="J382" t="s">
        <v>1130</v>
      </c>
      <c r="K382" t="s">
        <v>47</v>
      </c>
      <c r="L382" t="s">
        <v>30</v>
      </c>
      <c r="M382">
        <v>499358</v>
      </c>
      <c r="N382">
        <f t="shared" si="13"/>
        <v>1</v>
      </c>
      <c r="O382">
        <f t="shared" si="14"/>
        <v>0</v>
      </c>
    </row>
    <row r="383" spans="1:15" hidden="1">
      <c r="A383">
        <v>381</v>
      </c>
      <c r="B383">
        <v>381</v>
      </c>
      <c r="C383" t="s">
        <v>217</v>
      </c>
      <c r="D383" s="2">
        <v>42660</v>
      </c>
      <c r="E383" t="s">
        <v>32</v>
      </c>
      <c r="F383" t="s">
        <v>779</v>
      </c>
      <c r="G383" t="s">
        <v>1131</v>
      </c>
      <c r="H383" s="2">
        <v>41381</v>
      </c>
      <c r="I383" t="s">
        <v>219</v>
      </c>
      <c r="J383" t="s">
        <v>1132</v>
      </c>
      <c r="K383" t="s">
        <v>47</v>
      </c>
      <c r="L383" t="s">
        <v>30</v>
      </c>
      <c r="M383">
        <v>3598640</v>
      </c>
      <c r="N383">
        <f t="shared" si="13"/>
        <v>1</v>
      </c>
      <c r="O383">
        <f t="shared" si="14"/>
        <v>0</v>
      </c>
    </row>
    <row r="384" spans="1:15" hidden="1">
      <c r="A384">
        <v>382</v>
      </c>
      <c r="B384">
        <v>382</v>
      </c>
      <c r="C384" t="s">
        <v>217</v>
      </c>
      <c r="D384" s="2">
        <v>43373</v>
      </c>
      <c r="E384" t="s">
        <v>127</v>
      </c>
      <c r="F384" t="s">
        <v>779</v>
      </c>
      <c r="G384" t="s">
        <v>1133</v>
      </c>
      <c r="H384" s="2">
        <v>41913</v>
      </c>
      <c r="I384" t="s">
        <v>219</v>
      </c>
      <c r="J384" t="s">
        <v>1134</v>
      </c>
      <c r="K384" t="s">
        <v>47</v>
      </c>
      <c r="L384" t="s">
        <v>18</v>
      </c>
      <c r="M384">
        <v>1230755</v>
      </c>
      <c r="N384">
        <f t="shared" si="13"/>
        <v>1</v>
      </c>
      <c r="O384">
        <f t="shared" si="14"/>
        <v>0</v>
      </c>
    </row>
    <row r="385" spans="1:15">
      <c r="A385">
        <v>383</v>
      </c>
      <c r="B385">
        <v>383</v>
      </c>
      <c r="C385" t="s">
        <v>217</v>
      </c>
      <c r="D385" s="2">
        <v>41698</v>
      </c>
      <c r="E385" t="s">
        <v>863</v>
      </c>
      <c r="F385" t="s">
        <v>779</v>
      </c>
      <c r="G385" t="s">
        <v>1135</v>
      </c>
      <c r="H385" s="2">
        <v>40422</v>
      </c>
      <c r="I385" t="s">
        <v>219</v>
      </c>
      <c r="J385" t="s">
        <v>1136</v>
      </c>
      <c r="K385" t="s">
        <v>41</v>
      </c>
      <c r="L385" t="s">
        <v>72</v>
      </c>
      <c r="M385">
        <v>1015792</v>
      </c>
      <c r="N385">
        <f t="shared" si="13"/>
        <v>0</v>
      </c>
      <c r="O385">
        <f t="shared" si="14"/>
        <v>0</v>
      </c>
    </row>
    <row r="386" spans="1:15" hidden="1">
      <c r="A386">
        <v>384</v>
      </c>
      <c r="B386">
        <v>384</v>
      </c>
      <c r="C386" t="s">
        <v>217</v>
      </c>
      <c r="D386" s="2">
        <v>42448</v>
      </c>
      <c r="E386" t="s">
        <v>32</v>
      </c>
      <c r="F386" t="s">
        <v>779</v>
      </c>
      <c r="G386" t="s">
        <v>1137</v>
      </c>
      <c r="H386" s="2">
        <v>41353</v>
      </c>
      <c r="I386" t="s">
        <v>219</v>
      </c>
      <c r="J386" t="s">
        <v>1138</v>
      </c>
      <c r="K386" t="s">
        <v>19</v>
      </c>
      <c r="L386" t="s">
        <v>30</v>
      </c>
      <c r="M386">
        <v>2114999</v>
      </c>
      <c r="N386">
        <f t="shared" si="13"/>
        <v>0</v>
      </c>
      <c r="O386">
        <f t="shared" si="14"/>
        <v>0</v>
      </c>
    </row>
    <row r="387" spans="1:15" hidden="1">
      <c r="A387">
        <v>385</v>
      </c>
      <c r="B387">
        <v>385</v>
      </c>
      <c r="C387" t="s">
        <v>217</v>
      </c>
      <c r="D387" s="2">
        <v>41820</v>
      </c>
      <c r="E387" t="s">
        <v>49</v>
      </c>
      <c r="F387" t="s">
        <v>779</v>
      </c>
      <c r="G387" t="s">
        <v>1139</v>
      </c>
      <c r="H387" s="2">
        <v>40422</v>
      </c>
      <c r="I387" t="s">
        <v>219</v>
      </c>
      <c r="J387" t="s">
        <v>1140</v>
      </c>
      <c r="K387" t="s">
        <v>52</v>
      </c>
      <c r="L387" t="s">
        <v>30</v>
      </c>
      <c r="M387">
        <v>2399492</v>
      </c>
      <c r="N387">
        <f>IF(F387="Alumni",1,IF(F387="cancelled",1,0))*IF(K387="Building Efficiency",1,0)</f>
        <v>1</v>
      </c>
    </row>
    <row r="388" spans="1:15" hidden="1">
      <c r="A388">
        <v>386</v>
      </c>
      <c r="B388">
        <v>386</v>
      </c>
      <c r="C388" t="s">
        <v>217</v>
      </c>
      <c r="D388" s="2">
        <v>43327</v>
      </c>
      <c r="E388" t="s">
        <v>1141</v>
      </c>
      <c r="F388" t="s">
        <v>779</v>
      </c>
      <c r="G388" t="s">
        <v>1142</v>
      </c>
      <c r="H388" s="2">
        <v>42375</v>
      </c>
      <c r="I388" t="s">
        <v>219</v>
      </c>
      <c r="J388" t="s">
        <v>1143</v>
      </c>
      <c r="K388" t="s">
        <v>1144</v>
      </c>
      <c r="L388" t="s">
        <v>30</v>
      </c>
      <c r="M388">
        <v>2981746</v>
      </c>
      <c r="N388">
        <f t="shared" ref="N387:N450" si="15">IF(F388="ALUMNI",IF(K388="Distributed Generation",1,0),0)</f>
        <v>0</v>
      </c>
      <c r="O388">
        <f t="shared" ref="O387:O450" si="16">IF(F388="Cancelled", IF(K388="Distributed Generation", 1,0),0)</f>
        <v>0</v>
      </c>
    </row>
    <row r="389" spans="1:15" hidden="1">
      <c r="A389">
        <v>387</v>
      </c>
      <c r="B389">
        <v>387</v>
      </c>
      <c r="C389" t="s">
        <v>217</v>
      </c>
      <c r="D389" s="2">
        <v>42050</v>
      </c>
      <c r="E389" t="s">
        <v>873</v>
      </c>
      <c r="F389" t="s">
        <v>779</v>
      </c>
      <c r="G389" t="s">
        <v>1145</v>
      </c>
      <c r="H389" s="2">
        <v>40919</v>
      </c>
      <c r="I389" t="s">
        <v>219</v>
      </c>
      <c r="J389" t="s">
        <v>1146</v>
      </c>
      <c r="K389" t="s">
        <v>72</v>
      </c>
      <c r="L389" t="s">
        <v>30</v>
      </c>
      <c r="M389">
        <v>2009908</v>
      </c>
      <c r="N389">
        <f t="shared" si="15"/>
        <v>0</v>
      </c>
      <c r="O389">
        <f t="shared" si="16"/>
        <v>0</v>
      </c>
    </row>
    <row r="390" spans="1:15">
      <c r="A390">
        <v>388</v>
      </c>
      <c r="B390">
        <v>388</v>
      </c>
      <c r="C390" t="s">
        <v>217</v>
      </c>
      <c r="D390" s="2">
        <v>41305</v>
      </c>
      <c r="E390" t="s">
        <v>863</v>
      </c>
      <c r="F390" t="s">
        <v>779</v>
      </c>
      <c r="G390" t="s">
        <v>1147</v>
      </c>
      <c r="H390" s="2">
        <v>40422</v>
      </c>
      <c r="I390" t="s">
        <v>219</v>
      </c>
      <c r="J390" t="s">
        <v>1148</v>
      </c>
      <c r="K390" t="s">
        <v>41</v>
      </c>
      <c r="L390" t="s">
        <v>30</v>
      </c>
      <c r="M390">
        <v>995896</v>
      </c>
      <c r="N390">
        <f t="shared" si="15"/>
        <v>0</v>
      </c>
      <c r="O390">
        <f t="shared" si="16"/>
        <v>0</v>
      </c>
    </row>
    <row r="391" spans="1:15" hidden="1">
      <c r="A391">
        <v>389</v>
      </c>
      <c r="B391">
        <v>389</v>
      </c>
      <c r="C391" t="s">
        <v>217</v>
      </c>
      <c r="D391" s="2">
        <v>41213</v>
      </c>
      <c r="E391" t="s">
        <v>816</v>
      </c>
      <c r="F391" t="s">
        <v>779</v>
      </c>
      <c r="G391" t="s">
        <v>1149</v>
      </c>
      <c r="H391" s="2">
        <v>40360</v>
      </c>
      <c r="I391" t="s">
        <v>219</v>
      </c>
      <c r="J391" t="s">
        <v>1150</v>
      </c>
      <c r="K391" t="s">
        <v>98</v>
      </c>
      <c r="L391" t="s">
        <v>30</v>
      </c>
      <c r="M391">
        <v>998928</v>
      </c>
      <c r="N391">
        <f t="shared" si="15"/>
        <v>0</v>
      </c>
      <c r="O391">
        <f t="shared" si="16"/>
        <v>0</v>
      </c>
    </row>
    <row r="392" spans="1:15" hidden="1">
      <c r="A392">
        <v>390</v>
      </c>
      <c r="B392">
        <v>390</v>
      </c>
      <c r="C392" t="s">
        <v>217</v>
      </c>
      <c r="D392" s="2">
        <v>42643</v>
      </c>
      <c r="E392" t="s">
        <v>32</v>
      </c>
      <c r="F392" t="s">
        <v>779</v>
      </c>
      <c r="G392" t="s">
        <v>1151</v>
      </c>
      <c r="H392" s="2">
        <v>41397</v>
      </c>
      <c r="I392" t="s">
        <v>219</v>
      </c>
      <c r="J392" t="s">
        <v>1152</v>
      </c>
      <c r="K392" t="s">
        <v>47</v>
      </c>
      <c r="L392" t="s">
        <v>30</v>
      </c>
      <c r="M392">
        <v>3674039</v>
      </c>
      <c r="N392">
        <f t="shared" si="15"/>
        <v>1</v>
      </c>
      <c r="O392">
        <f t="shared" si="16"/>
        <v>0</v>
      </c>
    </row>
    <row r="393" spans="1:15" hidden="1">
      <c r="A393">
        <v>391</v>
      </c>
      <c r="B393">
        <v>391</v>
      </c>
      <c r="C393" t="s">
        <v>217</v>
      </c>
      <c r="D393" s="2">
        <v>43100</v>
      </c>
      <c r="E393" t="s">
        <v>232</v>
      </c>
      <c r="F393" t="s">
        <v>779</v>
      </c>
      <c r="G393" t="s">
        <v>1153</v>
      </c>
      <c r="H393" s="2">
        <v>42578</v>
      </c>
      <c r="I393" t="s">
        <v>219</v>
      </c>
      <c r="J393" t="s">
        <v>1154</v>
      </c>
      <c r="K393" t="s">
        <v>367</v>
      </c>
      <c r="L393" t="s">
        <v>30</v>
      </c>
      <c r="M393">
        <v>474982</v>
      </c>
      <c r="N393">
        <f t="shared" si="15"/>
        <v>0</v>
      </c>
      <c r="O393">
        <f t="shared" si="16"/>
        <v>0</v>
      </c>
    </row>
    <row r="394" spans="1:15" hidden="1">
      <c r="A394">
        <v>392</v>
      </c>
      <c r="B394">
        <v>392</v>
      </c>
      <c r="C394" t="s">
        <v>1155</v>
      </c>
      <c r="D394" s="2">
        <v>41654</v>
      </c>
      <c r="E394" t="s">
        <v>984</v>
      </c>
      <c r="F394" t="s">
        <v>779</v>
      </c>
      <c r="G394" t="s">
        <v>1156</v>
      </c>
      <c r="H394" s="2">
        <v>40375</v>
      </c>
      <c r="I394" t="s">
        <v>16</v>
      </c>
      <c r="J394" t="s">
        <v>1157</v>
      </c>
      <c r="K394" t="s">
        <v>35</v>
      </c>
      <c r="L394" t="s">
        <v>30</v>
      </c>
      <c r="M394">
        <v>6438793</v>
      </c>
      <c r="N394">
        <f t="shared" si="15"/>
        <v>0</v>
      </c>
      <c r="O394">
        <f t="shared" si="16"/>
        <v>0</v>
      </c>
    </row>
    <row r="395" spans="1:15" hidden="1">
      <c r="A395">
        <v>393</v>
      </c>
      <c r="B395">
        <v>393</v>
      </c>
      <c r="C395" t="s">
        <v>224</v>
      </c>
      <c r="D395" s="2">
        <v>42825</v>
      </c>
      <c r="E395" t="s">
        <v>32</v>
      </c>
      <c r="F395" t="s">
        <v>779</v>
      </c>
      <c r="G395" t="s">
        <v>1158</v>
      </c>
      <c r="H395" s="2">
        <v>41365</v>
      </c>
      <c r="I395" t="s">
        <v>27</v>
      </c>
      <c r="J395" t="s">
        <v>1159</v>
      </c>
      <c r="K395" t="s">
        <v>47</v>
      </c>
      <c r="L395" t="s">
        <v>30</v>
      </c>
      <c r="M395">
        <v>2723044</v>
      </c>
      <c r="N395">
        <f t="shared" si="15"/>
        <v>1</v>
      </c>
      <c r="O395">
        <f t="shared" si="16"/>
        <v>0</v>
      </c>
    </row>
    <row r="396" spans="1:15" hidden="1">
      <c r="A396">
        <v>394</v>
      </c>
      <c r="B396">
        <v>394</v>
      </c>
      <c r="C396" t="s">
        <v>1160</v>
      </c>
      <c r="D396" s="2">
        <v>42800</v>
      </c>
      <c r="E396" t="s">
        <v>280</v>
      </c>
      <c r="F396" t="s">
        <v>779</v>
      </c>
      <c r="G396" t="s">
        <v>1161</v>
      </c>
      <c r="H396" s="2">
        <v>41673</v>
      </c>
      <c r="I396" t="s">
        <v>16</v>
      </c>
      <c r="J396" t="s">
        <v>1162</v>
      </c>
      <c r="K396" t="s">
        <v>35</v>
      </c>
      <c r="L396" t="s">
        <v>30</v>
      </c>
      <c r="M396">
        <v>4500000</v>
      </c>
      <c r="N396">
        <f t="shared" si="15"/>
        <v>0</v>
      </c>
      <c r="O396">
        <f t="shared" si="16"/>
        <v>0</v>
      </c>
    </row>
    <row r="397" spans="1:15">
      <c r="A397">
        <v>395</v>
      </c>
      <c r="B397">
        <v>395</v>
      </c>
      <c r="C397" t="s">
        <v>1163</v>
      </c>
      <c r="D397" s="2">
        <v>42551</v>
      </c>
      <c r="E397" t="s">
        <v>232</v>
      </c>
      <c r="F397" t="s">
        <v>779</v>
      </c>
      <c r="G397" t="s">
        <v>1164</v>
      </c>
      <c r="H397" s="2">
        <v>42156</v>
      </c>
      <c r="I397" t="s">
        <v>212</v>
      </c>
      <c r="J397" t="s">
        <v>1165</v>
      </c>
      <c r="K397" t="s">
        <v>41</v>
      </c>
      <c r="L397" t="s">
        <v>30</v>
      </c>
      <c r="M397">
        <v>499985</v>
      </c>
      <c r="N397">
        <f t="shared" si="15"/>
        <v>0</v>
      </c>
      <c r="O397">
        <f t="shared" si="16"/>
        <v>0</v>
      </c>
    </row>
    <row r="398" spans="1:15">
      <c r="A398">
        <v>396</v>
      </c>
      <c r="B398">
        <v>396</v>
      </c>
      <c r="C398" t="s">
        <v>1166</v>
      </c>
      <c r="D398" s="2">
        <v>42525</v>
      </c>
      <c r="E398" t="s">
        <v>32</v>
      </c>
      <c r="F398" t="s">
        <v>779</v>
      </c>
      <c r="G398" t="s">
        <v>1167</v>
      </c>
      <c r="H398" s="2">
        <v>41338</v>
      </c>
      <c r="I398" t="s">
        <v>212</v>
      </c>
      <c r="J398" t="s">
        <v>1168</v>
      </c>
      <c r="K398" t="s">
        <v>41</v>
      </c>
      <c r="L398" t="s">
        <v>30</v>
      </c>
      <c r="M398">
        <v>3828075</v>
      </c>
      <c r="N398">
        <f t="shared" si="15"/>
        <v>0</v>
      </c>
      <c r="O398">
        <f t="shared" si="16"/>
        <v>0</v>
      </c>
    </row>
    <row r="399" spans="1:15" hidden="1">
      <c r="A399">
        <v>397</v>
      </c>
      <c r="B399">
        <v>397</v>
      </c>
      <c r="C399" t="s">
        <v>1169</v>
      </c>
      <c r="D399" s="2">
        <v>42277</v>
      </c>
      <c r="E399" t="s">
        <v>791</v>
      </c>
      <c r="F399" t="s">
        <v>779</v>
      </c>
      <c r="G399" t="s">
        <v>1170</v>
      </c>
      <c r="H399" s="2">
        <v>40909</v>
      </c>
      <c r="I399" t="s">
        <v>27</v>
      </c>
      <c r="J399" t="s">
        <v>1171</v>
      </c>
      <c r="K399" t="s">
        <v>18</v>
      </c>
      <c r="L399" t="s">
        <v>30</v>
      </c>
      <c r="M399">
        <v>3303719</v>
      </c>
      <c r="N399">
        <f t="shared" si="15"/>
        <v>0</v>
      </c>
      <c r="O399">
        <f t="shared" si="16"/>
        <v>0</v>
      </c>
    </row>
    <row r="400" spans="1:15" hidden="1">
      <c r="A400">
        <v>398</v>
      </c>
      <c r="B400">
        <v>398</v>
      </c>
      <c r="C400" t="s">
        <v>1172</v>
      </c>
      <c r="D400" s="2">
        <v>41547</v>
      </c>
      <c r="E400" t="s">
        <v>984</v>
      </c>
      <c r="F400" t="s">
        <v>779</v>
      </c>
      <c r="G400" t="s">
        <v>1173</v>
      </c>
      <c r="H400" s="2">
        <v>40360</v>
      </c>
      <c r="I400" t="s">
        <v>16</v>
      </c>
      <c r="J400" t="s">
        <v>1174</v>
      </c>
      <c r="K400" t="s">
        <v>35</v>
      </c>
      <c r="L400" t="s">
        <v>30</v>
      </c>
      <c r="M400">
        <v>4194124</v>
      </c>
      <c r="N400">
        <f t="shared" si="15"/>
        <v>0</v>
      </c>
      <c r="O400">
        <f t="shared" si="16"/>
        <v>0</v>
      </c>
    </row>
    <row r="401" spans="1:15">
      <c r="A401">
        <v>399</v>
      </c>
      <c r="B401">
        <v>399</v>
      </c>
      <c r="C401" t="s">
        <v>1172</v>
      </c>
      <c r="D401" s="2">
        <v>43434</v>
      </c>
      <c r="E401" t="s">
        <v>232</v>
      </c>
      <c r="F401" t="s">
        <v>779</v>
      </c>
      <c r="G401" t="s">
        <v>1175</v>
      </c>
      <c r="H401" s="2">
        <v>42887</v>
      </c>
      <c r="I401" t="s">
        <v>16</v>
      </c>
      <c r="J401" t="s">
        <v>1176</v>
      </c>
      <c r="K401" t="s">
        <v>41</v>
      </c>
      <c r="L401" t="s">
        <v>30</v>
      </c>
      <c r="M401">
        <v>498566</v>
      </c>
      <c r="N401">
        <f t="shared" si="15"/>
        <v>0</v>
      </c>
      <c r="O401">
        <f t="shared" si="16"/>
        <v>0</v>
      </c>
    </row>
    <row r="402" spans="1:15" hidden="1">
      <c r="A402">
        <v>400</v>
      </c>
      <c r="B402">
        <v>400</v>
      </c>
      <c r="C402" t="s">
        <v>1172</v>
      </c>
      <c r="D402" s="2">
        <v>42819</v>
      </c>
      <c r="E402" t="s">
        <v>32</v>
      </c>
      <c r="F402" t="s">
        <v>779</v>
      </c>
      <c r="G402" t="s">
        <v>1177</v>
      </c>
      <c r="H402" s="2">
        <v>41306</v>
      </c>
      <c r="I402" t="s">
        <v>16</v>
      </c>
      <c r="J402" t="s">
        <v>1178</v>
      </c>
      <c r="K402" t="s">
        <v>18</v>
      </c>
      <c r="L402" t="s">
        <v>30</v>
      </c>
      <c r="M402">
        <v>4340035</v>
      </c>
      <c r="N402">
        <f t="shared" si="15"/>
        <v>0</v>
      </c>
      <c r="O402">
        <f t="shared" si="16"/>
        <v>0</v>
      </c>
    </row>
    <row r="403" spans="1:15" hidden="1">
      <c r="A403">
        <v>401</v>
      </c>
      <c r="B403">
        <v>401</v>
      </c>
      <c r="C403" t="s">
        <v>1179</v>
      </c>
      <c r="D403" s="2">
        <v>43372</v>
      </c>
      <c r="E403" t="s">
        <v>289</v>
      </c>
      <c r="F403" t="s">
        <v>779</v>
      </c>
      <c r="G403" t="s">
        <v>1180</v>
      </c>
      <c r="H403" s="2">
        <v>42277</v>
      </c>
      <c r="I403" t="s">
        <v>391</v>
      </c>
      <c r="J403" t="s">
        <v>1181</v>
      </c>
      <c r="K403" t="s">
        <v>240</v>
      </c>
      <c r="L403" t="s">
        <v>30</v>
      </c>
      <c r="M403">
        <v>3971263</v>
      </c>
      <c r="N403">
        <f t="shared" si="15"/>
        <v>0</v>
      </c>
      <c r="O403">
        <f t="shared" si="16"/>
        <v>0</v>
      </c>
    </row>
    <row r="404" spans="1:15" hidden="1">
      <c r="A404">
        <v>402</v>
      </c>
      <c r="B404">
        <v>402</v>
      </c>
      <c r="C404" t="s">
        <v>1182</v>
      </c>
      <c r="D404" s="2">
        <v>42521</v>
      </c>
      <c r="E404" t="s">
        <v>32</v>
      </c>
      <c r="F404" t="s">
        <v>779</v>
      </c>
      <c r="G404" t="s">
        <v>1183</v>
      </c>
      <c r="H404" s="2">
        <v>41310</v>
      </c>
      <c r="I404" t="s">
        <v>39</v>
      </c>
      <c r="J404" t="s">
        <v>1184</v>
      </c>
      <c r="K404" t="s">
        <v>72</v>
      </c>
      <c r="L404" t="s">
        <v>30</v>
      </c>
      <c r="M404">
        <v>2807237</v>
      </c>
      <c r="N404">
        <f t="shared" si="15"/>
        <v>0</v>
      </c>
      <c r="O404">
        <f t="shared" si="16"/>
        <v>0</v>
      </c>
    </row>
    <row r="405" spans="1:15" hidden="1">
      <c r="A405">
        <v>403</v>
      </c>
      <c r="B405">
        <v>403</v>
      </c>
      <c r="C405" t="s">
        <v>1185</v>
      </c>
      <c r="D405" s="2">
        <v>43049</v>
      </c>
      <c r="E405" t="s">
        <v>232</v>
      </c>
      <c r="F405" t="s">
        <v>779</v>
      </c>
      <c r="G405" t="s">
        <v>1186</v>
      </c>
      <c r="H405" s="2">
        <v>42495</v>
      </c>
      <c r="I405" t="s">
        <v>39</v>
      </c>
      <c r="J405" t="s">
        <v>1187</v>
      </c>
      <c r="K405" t="s">
        <v>35</v>
      </c>
      <c r="L405" t="s">
        <v>30</v>
      </c>
      <c r="M405">
        <v>499833</v>
      </c>
      <c r="N405">
        <f t="shared" si="15"/>
        <v>0</v>
      </c>
      <c r="O405">
        <f t="shared" si="16"/>
        <v>0</v>
      </c>
    </row>
    <row r="406" spans="1:15">
      <c r="A406">
        <v>404</v>
      </c>
      <c r="B406">
        <v>404</v>
      </c>
      <c r="C406" t="s">
        <v>1188</v>
      </c>
      <c r="D406" s="2">
        <v>43205</v>
      </c>
      <c r="E406" t="s">
        <v>66</v>
      </c>
      <c r="F406" t="s">
        <v>779</v>
      </c>
      <c r="G406" t="s">
        <v>1189</v>
      </c>
      <c r="H406" s="2">
        <v>41705</v>
      </c>
      <c r="I406" t="s">
        <v>27</v>
      </c>
      <c r="J406" t="s">
        <v>1190</v>
      </c>
      <c r="K406" t="s">
        <v>41</v>
      </c>
      <c r="L406" t="s">
        <v>30</v>
      </c>
      <c r="M406">
        <v>3510986</v>
      </c>
      <c r="N406">
        <f t="shared" si="15"/>
        <v>0</v>
      </c>
      <c r="O406">
        <f t="shared" si="16"/>
        <v>0</v>
      </c>
    </row>
    <row r="407" spans="1:15">
      <c r="A407">
        <v>405</v>
      </c>
      <c r="B407">
        <v>405</v>
      </c>
      <c r="C407" t="s">
        <v>1188</v>
      </c>
      <c r="D407" s="2">
        <v>41820</v>
      </c>
      <c r="E407" t="s">
        <v>863</v>
      </c>
      <c r="F407" t="s">
        <v>779</v>
      </c>
      <c r="G407" t="s">
        <v>1191</v>
      </c>
      <c r="H407" s="2">
        <v>40452</v>
      </c>
      <c r="I407" t="s">
        <v>27</v>
      </c>
      <c r="J407" t="s">
        <v>1192</v>
      </c>
      <c r="K407" t="s">
        <v>41</v>
      </c>
      <c r="L407" t="s">
        <v>30</v>
      </c>
      <c r="M407">
        <v>5425912</v>
      </c>
      <c r="N407">
        <f t="shared" si="15"/>
        <v>0</v>
      </c>
      <c r="O407">
        <f t="shared" si="16"/>
        <v>0</v>
      </c>
    </row>
    <row r="408" spans="1:15" hidden="1">
      <c r="A408">
        <v>406</v>
      </c>
      <c r="B408">
        <v>406</v>
      </c>
      <c r="C408" t="s">
        <v>245</v>
      </c>
      <c r="D408" s="2">
        <v>43321</v>
      </c>
      <c r="E408" t="s">
        <v>94</v>
      </c>
      <c r="F408" t="s">
        <v>779</v>
      </c>
      <c r="G408" t="s">
        <v>1193</v>
      </c>
      <c r="H408" s="2">
        <v>42226</v>
      </c>
      <c r="I408" t="s">
        <v>83</v>
      </c>
      <c r="J408" t="s">
        <v>1194</v>
      </c>
      <c r="K408" t="s">
        <v>98</v>
      </c>
      <c r="L408" t="s">
        <v>30</v>
      </c>
      <c r="M408">
        <v>4500000</v>
      </c>
      <c r="N408">
        <f t="shared" si="15"/>
        <v>0</v>
      </c>
      <c r="O408">
        <f t="shared" si="16"/>
        <v>0</v>
      </c>
    </row>
    <row r="409" spans="1:15" hidden="1">
      <c r="A409">
        <v>407</v>
      </c>
      <c r="B409">
        <v>407</v>
      </c>
      <c r="C409" t="s">
        <v>1195</v>
      </c>
      <c r="D409" s="2">
        <v>42153</v>
      </c>
      <c r="E409" t="s">
        <v>936</v>
      </c>
      <c r="F409" t="s">
        <v>779</v>
      </c>
      <c r="G409" t="s">
        <v>1196</v>
      </c>
      <c r="H409" s="2">
        <v>40938</v>
      </c>
      <c r="I409" t="s">
        <v>158</v>
      </c>
      <c r="J409" t="s">
        <v>1197</v>
      </c>
      <c r="K409" t="s">
        <v>47</v>
      </c>
      <c r="L409" t="s">
        <v>30</v>
      </c>
      <c r="M409">
        <v>2499787</v>
      </c>
      <c r="N409">
        <f t="shared" si="15"/>
        <v>1</v>
      </c>
      <c r="O409">
        <f t="shared" si="16"/>
        <v>0</v>
      </c>
    </row>
    <row r="410" spans="1:15" hidden="1">
      <c r="A410">
        <v>408</v>
      </c>
      <c r="B410">
        <v>408</v>
      </c>
      <c r="C410" t="s">
        <v>1198</v>
      </c>
      <c r="D410" s="2">
        <v>42714</v>
      </c>
      <c r="E410" t="s">
        <v>540</v>
      </c>
      <c r="F410" t="s">
        <v>779</v>
      </c>
      <c r="G410" t="s">
        <v>1199</v>
      </c>
      <c r="H410" s="2">
        <v>41620</v>
      </c>
      <c r="I410" t="s">
        <v>16</v>
      </c>
      <c r="J410" t="s">
        <v>1200</v>
      </c>
      <c r="K410" t="s">
        <v>367</v>
      </c>
      <c r="L410" t="s">
        <v>30</v>
      </c>
      <c r="M410">
        <v>3980000</v>
      </c>
      <c r="N410">
        <f t="shared" si="15"/>
        <v>0</v>
      </c>
      <c r="O410">
        <f t="shared" si="16"/>
        <v>0</v>
      </c>
    </row>
    <row r="411" spans="1:15" hidden="1">
      <c r="A411">
        <v>409</v>
      </c>
      <c r="B411">
        <v>409</v>
      </c>
      <c r="C411" t="s">
        <v>1201</v>
      </c>
      <c r="D411" s="2">
        <v>42978</v>
      </c>
      <c r="E411" t="s">
        <v>32</v>
      </c>
      <c r="F411" t="s">
        <v>779</v>
      </c>
      <c r="G411" t="s">
        <v>1202</v>
      </c>
      <c r="H411" s="2">
        <v>41369</v>
      </c>
      <c r="I411" t="s">
        <v>391</v>
      </c>
      <c r="J411" t="s">
        <v>1203</v>
      </c>
      <c r="K411" t="s">
        <v>47</v>
      </c>
      <c r="L411" t="s">
        <v>30</v>
      </c>
      <c r="M411">
        <v>2339676</v>
      </c>
      <c r="N411">
        <f t="shared" si="15"/>
        <v>1</v>
      </c>
      <c r="O411">
        <f t="shared" si="16"/>
        <v>0</v>
      </c>
    </row>
    <row r="412" spans="1:15" hidden="1">
      <c r="A412">
        <v>410</v>
      </c>
      <c r="B412">
        <v>410</v>
      </c>
      <c r="C412" t="s">
        <v>1204</v>
      </c>
      <c r="D412" s="2">
        <v>42830</v>
      </c>
      <c r="E412" t="s">
        <v>232</v>
      </c>
      <c r="F412" t="s">
        <v>779</v>
      </c>
      <c r="G412" t="s">
        <v>1205</v>
      </c>
      <c r="H412" s="2">
        <v>42375</v>
      </c>
      <c r="I412" t="s">
        <v>212</v>
      </c>
      <c r="J412" t="s">
        <v>1206</v>
      </c>
      <c r="K412" t="s">
        <v>29</v>
      </c>
      <c r="L412" t="s">
        <v>30</v>
      </c>
      <c r="M412">
        <v>499999</v>
      </c>
      <c r="N412">
        <f t="shared" si="15"/>
        <v>0</v>
      </c>
      <c r="O412">
        <f t="shared" si="16"/>
        <v>0</v>
      </c>
    </row>
    <row r="413" spans="1:15" hidden="1">
      <c r="A413">
        <v>411</v>
      </c>
      <c r="B413">
        <v>411</v>
      </c>
      <c r="C413" t="s">
        <v>263</v>
      </c>
      <c r="D413" s="2">
        <v>43100</v>
      </c>
      <c r="E413" t="s">
        <v>232</v>
      </c>
      <c r="F413" t="s">
        <v>779</v>
      </c>
      <c r="G413" t="s">
        <v>1207</v>
      </c>
      <c r="H413" s="2">
        <v>42593</v>
      </c>
      <c r="I413" t="s">
        <v>265</v>
      </c>
      <c r="J413" t="s">
        <v>1208</v>
      </c>
      <c r="K413" t="s">
        <v>35</v>
      </c>
      <c r="L413" t="s">
        <v>30</v>
      </c>
      <c r="M413">
        <v>371726</v>
      </c>
      <c r="N413">
        <f t="shared" si="15"/>
        <v>0</v>
      </c>
      <c r="O413">
        <f t="shared" si="16"/>
        <v>0</v>
      </c>
    </row>
    <row r="414" spans="1:15" hidden="1">
      <c r="A414">
        <v>412</v>
      </c>
      <c r="B414">
        <v>412</v>
      </c>
      <c r="C414" t="s">
        <v>1209</v>
      </c>
      <c r="D414" s="2">
        <v>43594</v>
      </c>
      <c r="E414" t="s">
        <v>60</v>
      </c>
      <c r="F414" t="s">
        <v>14</v>
      </c>
      <c r="G414" t="s">
        <v>1210</v>
      </c>
      <c r="H414" s="2">
        <v>42745</v>
      </c>
      <c r="I414" t="s">
        <v>243</v>
      </c>
      <c r="J414" t="s">
        <v>1211</v>
      </c>
      <c r="K414" t="s">
        <v>52</v>
      </c>
      <c r="L414" t="s">
        <v>30</v>
      </c>
      <c r="M414">
        <v>2149590</v>
      </c>
      <c r="N414">
        <f t="shared" ref="N414:N415" si="17">IF(F414="Alumni",1,IF(F414="cancelled",1,0))*IF(K414="Building Efficiency",1,0)</f>
        <v>0</v>
      </c>
    </row>
    <row r="415" spans="1:15" hidden="1">
      <c r="A415">
        <v>413</v>
      </c>
      <c r="B415">
        <v>413</v>
      </c>
      <c r="C415" t="s">
        <v>1212</v>
      </c>
      <c r="D415" s="2">
        <v>41455</v>
      </c>
      <c r="E415" t="s">
        <v>778</v>
      </c>
      <c r="F415" t="s">
        <v>779</v>
      </c>
      <c r="G415" t="s">
        <v>1213</v>
      </c>
      <c r="H415" s="2">
        <v>40179</v>
      </c>
      <c r="I415" t="s">
        <v>45</v>
      </c>
      <c r="J415" t="s">
        <v>1214</v>
      </c>
      <c r="K415" t="s">
        <v>52</v>
      </c>
      <c r="L415" t="s">
        <v>30</v>
      </c>
      <c r="M415">
        <v>5991065</v>
      </c>
      <c r="N415">
        <f t="shared" si="17"/>
        <v>1</v>
      </c>
    </row>
    <row r="416" spans="1:15" hidden="1">
      <c r="A416">
        <v>414</v>
      </c>
      <c r="B416">
        <v>414</v>
      </c>
      <c r="C416" t="s">
        <v>1212</v>
      </c>
      <c r="D416" s="2">
        <v>42185</v>
      </c>
      <c r="E416" t="s">
        <v>787</v>
      </c>
      <c r="F416" t="s">
        <v>779</v>
      </c>
      <c r="G416" t="s">
        <v>1215</v>
      </c>
      <c r="H416" s="2">
        <v>41183</v>
      </c>
      <c r="I416" t="s">
        <v>45</v>
      </c>
      <c r="J416" t="s">
        <v>1216</v>
      </c>
      <c r="K416" t="s">
        <v>18</v>
      </c>
      <c r="L416" t="s">
        <v>30</v>
      </c>
      <c r="M416">
        <v>1724842</v>
      </c>
      <c r="N416">
        <f t="shared" si="15"/>
        <v>0</v>
      </c>
      <c r="O416">
        <f t="shared" si="16"/>
        <v>0</v>
      </c>
    </row>
    <row r="417" spans="1:15" hidden="1">
      <c r="A417">
        <v>415</v>
      </c>
      <c r="B417">
        <v>415</v>
      </c>
      <c r="C417" t="s">
        <v>1217</v>
      </c>
      <c r="D417" s="2">
        <v>42508</v>
      </c>
      <c r="E417" t="s">
        <v>655</v>
      </c>
      <c r="F417" t="s">
        <v>779</v>
      </c>
      <c r="G417" t="s">
        <v>1218</v>
      </c>
      <c r="H417" s="2">
        <v>41759</v>
      </c>
      <c r="I417" t="s">
        <v>27</v>
      </c>
      <c r="J417" t="s">
        <v>1219</v>
      </c>
      <c r="K417" t="s">
        <v>19</v>
      </c>
      <c r="L417" t="s">
        <v>30</v>
      </c>
      <c r="M417">
        <v>2717969</v>
      </c>
      <c r="N417">
        <f t="shared" si="15"/>
        <v>0</v>
      </c>
      <c r="O417">
        <f t="shared" si="16"/>
        <v>0</v>
      </c>
    </row>
    <row r="418" spans="1:15" hidden="1">
      <c r="A418">
        <v>416</v>
      </c>
      <c r="B418">
        <v>416</v>
      </c>
      <c r="C418" t="s">
        <v>1220</v>
      </c>
      <c r="D418" s="2">
        <v>43100</v>
      </c>
      <c r="E418" t="s">
        <v>232</v>
      </c>
      <c r="F418" t="s">
        <v>779</v>
      </c>
      <c r="G418" t="s">
        <v>1221</v>
      </c>
      <c r="H418" s="2">
        <v>42415</v>
      </c>
      <c r="I418" t="s">
        <v>327</v>
      </c>
      <c r="J418" t="s">
        <v>1222</v>
      </c>
      <c r="K418" t="s">
        <v>98</v>
      </c>
      <c r="L418" t="s">
        <v>30</v>
      </c>
      <c r="M418">
        <v>500000</v>
      </c>
      <c r="N418">
        <f t="shared" si="15"/>
        <v>0</v>
      </c>
      <c r="O418">
        <f t="shared" si="16"/>
        <v>0</v>
      </c>
    </row>
    <row r="419" spans="1:15" hidden="1">
      <c r="A419">
        <v>417</v>
      </c>
      <c r="B419">
        <v>417</v>
      </c>
      <c r="C419" t="s">
        <v>1220</v>
      </c>
      <c r="D419" s="2">
        <v>42825</v>
      </c>
      <c r="E419" t="s">
        <v>232</v>
      </c>
      <c r="F419" t="s">
        <v>779</v>
      </c>
      <c r="G419" t="s">
        <v>1223</v>
      </c>
      <c r="H419" s="2">
        <v>42278</v>
      </c>
      <c r="I419" t="s">
        <v>327</v>
      </c>
      <c r="J419" t="s">
        <v>1224</v>
      </c>
      <c r="K419" t="s">
        <v>367</v>
      </c>
      <c r="L419" t="s">
        <v>30</v>
      </c>
      <c r="M419">
        <v>489889</v>
      </c>
      <c r="N419">
        <f t="shared" si="15"/>
        <v>0</v>
      </c>
      <c r="O419">
        <f t="shared" si="16"/>
        <v>0</v>
      </c>
    </row>
    <row r="420" spans="1:15" hidden="1">
      <c r="A420">
        <v>418</v>
      </c>
      <c r="B420">
        <v>418</v>
      </c>
      <c r="C420" t="s">
        <v>1225</v>
      </c>
      <c r="D420" s="2">
        <v>42735</v>
      </c>
      <c r="E420" t="s">
        <v>280</v>
      </c>
      <c r="F420" t="s">
        <v>779</v>
      </c>
      <c r="G420" t="s">
        <v>1226</v>
      </c>
      <c r="H420" s="2">
        <v>41640</v>
      </c>
      <c r="I420" t="s">
        <v>27</v>
      </c>
      <c r="J420" t="s">
        <v>1227</v>
      </c>
      <c r="K420" t="s">
        <v>35</v>
      </c>
      <c r="L420" t="s">
        <v>30</v>
      </c>
      <c r="M420">
        <v>3500000</v>
      </c>
      <c r="N420">
        <f t="shared" si="15"/>
        <v>0</v>
      </c>
      <c r="O420">
        <f t="shared" si="16"/>
        <v>0</v>
      </c>
    </row>
    <row r="421" spans="1:15" hidden="1">
      <c r="A421">
        <v>419</v>
      </c>
      <c r="B421">
        <v>419</v>
      </c>
      <c r="C421" t="s">
        <v>1225</v>
      </c>
      <c r="D421" s="2">
        <v>42004</v>
      </c>
      <c r="E421" t="s">
        <v>984</v>
      </c>
      <c r="F421" t="s">
        <v>779</v>
      </c>
      <c r="G421" t="s">
        <v>1228</v>
      </c>
      <c r="H421" s="2">
        <v>40375</v>
      </c>
      <c r="I421" t="s">
        <v>27</v>
      </c>
      <c r="J421" t="s">
        <v>1229</v>
      </c>
      <c r="K421" t="s">
        <v>35</v>
      </c>
      <c r="L421" t="s">
        <v>30</v>
      </c>
      <c r="M421">
        <v>3439506</v>
      </c>
      <c r="N421">
        <f t="shared" si="15"/>
        <v>0</v>
      </c>
      <c r="O421">
        <f t="shared" si="16"/>
        <v>0</v>
      </c>
    </row>
    <row r="422" spans="1:15" hidden="1">
      <c r="A422">
        <v>420</v>
      </c>
      <c r="B422">
        <v>420</v>
      </c>
      <c r="C422" t="s">
        <v>1225</v>
      </c>
      <c r="D422" s="2">
        <v>41547</v>
      </c>
      <c r="E422" t="s">
        <v>787</v>
      </c>
      <c r="F422" t="s">
        <v>779</v>
      </c>
      <c r="G422" t="s">
        <v>1230</v>
      </c>
      <c r="H422" s="2">
        <v>40452</v>
      </c>
      <c r="I422" t="s">
        <v>27</v>
      </c>
      <c r="J422" t="s">
        <v>1231</v>
      </c>
      <c r="K422" t="s">
        <v>18</v>
      </c>
      <c r="L422" t="s">
        <v>30</v>
      </c>
      <c r="M422">
        <v>1900136</v>
      </c>
      <c r="N422">
        <f t="shared" si="15"/>
        <v>0</v>
      </c>
      <c r="O422">
        <f t="shared" si="16"/>
        <v>0</v>
      </c>
    </row>
    <row r="423" spans="1:15" hidden="1">
      <c r="A423">
        <v>421</v>
      </c>
      <c r="B423">
        <v>421</v>
      </c>
      <c r="C423" t="s">
        <v>1225</v>
      </c>
      <c r="D423" s="2">
        <v>42089</v>
      </c>
      <c r="E423" t="s">
        <v>838</v>
      </c>
      <c r="F423" t="s">
        <v>779</v>
      </c>
      <c r="G423" t="s">
        <v>1232</v>
      </c>
      <c r="H423" s="2">
        <v>40909</v>
      </c>
      <c r="I423" t="s">
        <v>27</v>
      </c>
      <c r="J423" t="s">
        <v>1233</v>
      </c>
      <c r="K423" t="s">
        <v>35</v>
      </c>
      <c r="L423" t="s">
        <v>30</v>
      </c>
      <c r="M423">
        <v>4836807</v>
      </c>
      <c r="N423">
        <f t="shared" si="15"/>
        <v>0</v>
      </c>
      <c r="O423">
        <f t="shared" si="16"/>
        <v>0</v>
      </c>
    </row>
    <row r="424" spans="1:15" hidden="1">
      <c r="A424">
        <v>422</v>
      </c>
      <c r="B424">
        <v>422</v>
      </c>
      <c r="C424" t="s">
        <v>283</v>
      </c>
      <c r="D424" s="2">
        <v>43281</v>
      </c>
      <c r="E424" t="s">
        <v>289</v>
      </c>
      <c r="F424" t="s">
        <v>779</v>
      </c>
      <c r="G424" t="s">
        <v>1234</v>
      </c>
      <c r="H424" s="2">
        <v>42217</v>
      </c>
      <c r="I424" t="s">
        <v>27</v>
      </c>
      <c r="J424" t="s">
        <v>1235</v>
      </c>
      <c r="K424" t="s">
        <v>240</v>
      </c>
      <c r="L424" t="s">
        <v>30</v>
      </c>
      <c r="M424">
        <v>2450000</v>
      </c>
      <c r="N424">
        <f t="shared" si="15"/>
        <v>0</v>
      </c>
      <c r="O424">
        <f t="shared" si="16"/>
        <v>0</v>
      </c>
    </row>
    <row r="425" spans="1:15" hidden="1">
      <c r="A425">
        <v>423</v>
      </c>
      <c r="B425">
        <v>423</v>
      </c>
      <c r="C425" t="s">
        <v>283</v>
      </c>
      <c r="D425" s="2">
        <v>43343</v>
      </c>
      <c r="E425" t="s">
        <v>232</v>
      </c>
      <c r="F425" t="s">
        <v>779</v>
      </c>
      <c r="G425" t="s">
        <v>1236</v>
      </c>
      <c r="H425" s="2">
        <v>42979</v>
      </c>
      <c r="I425" t="s">
        <v>27</v>
      </c>
      <c r="J425" t="s">
        <v>1237</v>
      </c>
      <c r="K425" t="s">
        <v>19</v>
      </c>
      <c r="L425" t="s">
        <v>30</v>
      </c>
      <c r="M425">
        <v>500000</v>
      </c>
      <c r="N425">
        <f t="shared" si="15"/>
        <v>0</v>
      </c>
      <c r="O425">
        <f t="shared" si="16"/>
        <v>0</v>
      </c>
    </row>
    <row r="426" spans="1:15" hidden="1">
      <c r="A426">
        <v>424</v>
      </c>
      <c r="B426">
        <v>424</v>
      </c>
      <c r="C426" t="s">
        <v>1238</v>
      </c>
      <c r="D426" s="2">
        <v>42004</v>
      </c>
      <c r="E426" t="s">
        <v>816</v>
      </c>
      <c r="F426" t="s">
        <v>779</v>
      </c>
      <c r="G426" t="s">
        <v>1239</v>
      </c>
      <c r="H426" s="2">
        <v>40405</v>
      </c>
      <c r="I426" t="s">
        <v>27</v>
      </c>
      <c r="J426" t="s">
        <v>1240</v>
      </c>
      <c r="K426" t="s">
        <v>98</v>
      </c>
      <c r="L426" t="s">
        <v>30</v>
      </c>
      <c r="M426">
        <v>3611376</v>
      </c>
      <c r="N426">
        <f t="shared" si="15"/>
        <v>0</v>
      </c>
      <c r="O426">
        <f t="shared" si="16"/>
        <v>0</v>
      </c>
    </row>
    <row r="427" spans="1:15" hidden="1">
      <c r="A427">
        <v>425</v>
      </c>
      <c r="B427">
        <v>425</v>
      </c>
      <c r="C427" t="s">
        <v>1238</v>
      </c>
      <c r="D427" s="2">
        <v>42277</v>
      </c>
      <c r="E427" t="s">
        <v>191</v>
      </c>
      <c r="F427" t="s">
        <v>779</v>
      </c>
      <c r="G427" t="s">
        <v>1241</v>
      </c>
      <c r="H427" s="2">
        <v>41183</v>
      </c>
      <c r="I427" t="s">
        <v>27</v>
      </c>
      <c r="J427" t="s">
        <v>1242</v>
      </c>
      <c r="K427" t="s">
        <v>18</v>
      </c>
      <c r="L427" t="s">
        <v>19</v>
      </c>
      <c r="M427">
        <v>1906606</v>
      </c>
      <c r="N427">
        <f t="shared" si="15"/>
        <v>0</v>
      </c>
      <c r="O427">
        <f t="shared" si="16"/>
        <v>0</v>
      </c>
    </row>
    <row r="428" spans="1:15" hidden="1">
      <c r="A428">
        <v>426</v>
      </c>
      <c r="B428">
        <v>426</v>
      </c>
      <c r="C428" t="s">
        <v>1243</v>
      </c>
      <c r="D428" s="2">
        <v>41090</v>
      </c>
      <c r="E428" t="s">
        <v>778</v>
      </c>
      <c r="F428" t="s">
        <v>779</v>
      </c>
      <c r="G428" t="s">
        <v>1244</v>
      </c>
      <c r="H428" s="2">
        <v>40179</v>
      </c>
      <c r="I428" t="s">
        <v>409</v>
      </c>
      <c r="J428" t="s">
        <v>1245</v>
      </c>
      <c r="K428" t="s">
        <v>98</v>
      </c>
      <c r="L428" t="s">
        <v>30</v>
      </c>
      <c r="M428">
        <v>560808</v>
      </c>
      <c r="N428">
        <f t="shared" si="15"/>
        <v>0</v>
      </c>
      <c r="O428">
        <f t="shared" si="16"/>
        <v>0</v>
      </c>
    </row>
    <row r="429" spans="1:15" hidden="1">
      <c r="A429">
        <v>427</v>
      </c>
      <c r="B429">
        <v>427</v>
      </c>
      <c r="C429" t="s">
        <v>1246</v>
      </c>
      <c r="D429" s="2">
        <v>42959</v>
      </c>
      <c r="E429" t="s">
        <v>94</v>
      </c>
      <c r="F429" t="s">
        <v>779</v>
      </c>
      <c r="G429" t="s">
        <v>1247</v>
      </c>
      <c r="H429" s="2">
        <v>42139</v>
      </c>
      <c r="I429" t="s">
        <v>1248</v>
      </c>
      <c r="J429" t="s">
        <v>1249</v>
      </c>
      <c r="K429" t="s">
        <v>98</v>
      </c>
      <c r="L429" t="s">
        <v>30</v>
      </c>
      <c r="M429">
        <v>2849950</v>
      </c>
      <c r="N429">
        <f t="shared" si="15"/>
        <v>0</v>
      </c>
      <c r="O429">
        <f t="shared" si="16"/>
        <v>0</v>
      </c>
    </row>
    <row r="430" spans="1:15" hidden="1">
      <c r="A430">
        <v>428</v>
      </c>
      <c r="B430">
        <v>428</v>
      </c>
      <c r="C430" t="s">
        <v>1250</v>
      </c>
      <c r="D430" s="2">
        <v>43555</v>
      </c>
      <c r="E430" t="s">
        <v>289</v>
      </c>
      <c r="F430" t="s">
        <v>14</v>
      </c>
      <c r="G430" t="s">
        <v>1251</v>
      </c>
      <c r="H430" s="2">
        <v>42278</v>
      </c>
      <c r="I430" t="s">
        <v>27</v>
      </c>
      <c r="J430" t="s">
        <v>1252</v>
      </c>
      <c r="K430" t="s">
        <v>240</v>
      </c>
      <c r="L430" t="s">
        <v>30</v>
      </c>
      <c r="M430">
        <v>4598239</v>
      </c>
      <c r="N430">
        <f t="shared" si="15"/>
        <v>0</v>
      </c>
      <c r="O430">
        <f t="shared" si="16"/>
        <v>0</v>
      </c>
    </row>
    <row r="431" spans="1:15" hidden="1">
      <c r="A431">
        <v>429</v>
      </c>
      <c r="B431">
        <v>429</v>
      </c>
      <c r="C431" t="s">
        <v>1253</v>
      </c>
      <c r="D431" s="2">
        <v>41563</v>
      </c>
      <c r="E431" t="s">
        <v>778</v>
      </c>
      <c r="F431" t="s">
        <v>779</v>
      </c>
      <c r="G431" t="s">
        <v>1254</v>
      </c>
      <c r="H431" s="2">
        <v>40422</v>
      </c>
      <c r="I431" t="s">
        <v>27</v>
      </c>
      <c r="J431" t="s">
        <v>1255</v>
      </c>
      <c r="K431" t="s">
        <v>47</v>
      </c>
      <c r="L431" t="s">
        <v>30</v>
      </c>
      <c r="M431">
        <v>5584267</v>
      </c>
      <c r="N431">
        <f t="shared" si="15"/>
        <v>1</v>
      </c>
      <c r="O431">
        <f t="shared" si="16"/>
        <v>0</v>
      </c>
    </row>
    <row r="432" spans="1:15" hidden="1">
      <c r="A432">
        <v>430</v>
      </c>
      <c r="B432">
        <v>430</v>
      </c>
      <c r="C432" t="s">
        <v>1256</v>
      </c>
      <c r="D432" s="2">
        <v>41973</v>
      </c>
      <c r="E432" t="s">
        <v>791</v>
      </c>
      <c r="F432" t="s">
        <v>779</v>
      </c>
      <c r="G432" t="s">
        <v>1257</v>
      </c>
      <c r="H432" s="2">
        <v>40868</v>
      </c>
      <c r="I432" t="s">
        <v>16</v>
      </c>
      <c r="J432" t="s">
        <v>1258</v>
      </c>
      <c r="K432" t="s">
        <v>18</v>
      </c>
      <c r="L432" t="s">
        <v>30</v>
      </c>
      <c r="M432">
        <v>871612</v>
      </c>
      <c r="N432">
        <f t="shared" si="15"/>
        <v>0</v>
      </c>
      <c r="O432">
        <f t="shared" si="16"/>
        <v>0</v>
      </c>
    </row>
    <row r="433" spans="1:15" hidden="1">
      <c r="A433">
        <v>431</v>
      </c>
      <c r="B433">
        <v>431</v>
      </c>
      <c r="C433" t="s">
        <v>1256</v>
      </c>
      <c r="D433" s="2">
        <v>41729</v>
      </c>
      <c r="E433" t="s">
        <v>984</v>
      </c>
      <c r="F433" t="s">
        <v>779</v>
      </c>
      <c r="G433" t="s">
        <v>1259</v>
      </c>
      <c r="H433" s="2">
        <v>40374</v>
      </c>
      <c r="I433" t="s">
        <v>16</v>
      </c>
      <c r="J433" t="s">
        <v>1260</v>
      </c>
      <c r="K433" t="s">
        <v>35</v>
      </c>
      <c r="L433" t="s">
        <v>30</v>
      </c>
      <c r="M433">
        <v>3863563</v>
      </c>
      <c r="N433">
        <f t="shared" si="15"/>
        <v>0</v>
      </c>
      <c r="O433">
        <f t="shared" si="16"/>
        <v>0</v>
      </c>
    </row>
    <row r="434" spans="1:15" hidden="1">
      <c r="A434">
        <v>432</v>
      </c>
      <c r="B434">
        <v>432</v>
      </c>
      <c r="C434" t="s">
        <v>307</v>
      </c>
      <c r="D434" s="2">
        <v>43353</v>
      </c>
      <c r="E434" t="s">
        <v>1141</v>
      </c>
      <c r="F434" t="s">
        <v>779</v>
      </c>
      <c r="G434" t="s">
        <v>1261</v>
      </c>
      <c r="H434" s="2">
        <v>42349</v>
      </c>
      <c r="I434" t="s">
        <v>16</v>
      </c>
      <c r="J434" t="s">
        <v>1262</v>
      </c>
      <c r="K434" t="s">
        <v>1144</v>
      </c>
      <c r="L434" t="s">
        <v>30</v>
      </c>
      <c r="M434">
        <v>3990128</v>
      </c>
      <c r="N434">
        <f t="shared" si="15"/>
        <v>0</v>
      </c>
      <c r="O434">
        <f t="shared" si="16"/>
        <v>0</v>
      </c>
    </row>
    <row r="435" spans="1:15">
      <c r="A435">
        <v>433</v>
      </c>
      <c r="B435">
        <v>433</v>
      </c>
      <c r="C435" t="s">
        <v>1256</v>
      </c>
      <c r="D435" s="2">
        <v>41639</v>
      </c>
      <c r="E435" t="s">
        <v>863</v>
      </c>
      <c r="F435" t="s">
        <v>779</v>
      </c>
      <c r="G435" t="s">
        <v>1263</v>
      </c>
      <c r="H435" s="2">
        <v>40422</v>
      </c>
      <c r="I435" t="s">
        <v>16</v>
      </c>
      <c r="J435" t="s">
        <v>1264</v>
      </c>
      <c r="K435" t="s">
        <v>41</v>
      </c>
      <c r="L435" t="s">
        <v>30</v>
      </c>
      <c r="M435">
        <v>4414003</v>
      </c>
      <c r="N435">
        <f t="shared" si="15"/>
        <v>0</v>
      </c>
      <c r="O435">
        <f t="shared" si="16"/>
        <v>0</v>
      </c>
    </row>
    <row r="436" spans="1:15" hidden="1">
      <c r="A436">
        <v>434</v>
      </c>
      <c r="B436">
        <v>434</v>
      </c>
      <c r="C436" t="s">
        <v>1256</v>
      </c>
      <c r="D436" s="2">
        <v>42004</v>
      </c>
      <c r="E436" t="s">
        <v>32</v>
      </c>
      <c r="F436" t="s">
        <v>779</v>
      </c>
      <c r="G436" t="s">
        <v>1265</v>
      </c>
      <c r="H436" s="2">
        <v>41426</v>
      </c>
      <c r="I436" t="s">
        <v>16</v>
      </c>
      <c r="J436" t="s">
        <v>1266</v>
      </c>
      <c r="K436" t="s">
        <v>98</v>
      </c>
      <c r="L436" t="s">
        <v>30</v>
      </c>
      <c r="M436">
        <v>749119</v>
      </c>
      <c r="N436">
        <f t="shared" si="15"/>
        <v>0</v>
      </c>
      <c r="O436">
        <f t="shared" si="16"/>
        <v>0</v>
      </c>
    </row>
    <row r="437" spans="1:15" hidden="1">
      <c r="A437">
        <v>435</v>
      </c>
      <c r="B437">
        <v>435</v>
      </c>
      <c r="C437" t="s">
        <v>1256</v>
      </c>
      <c r="D437" s="2">
        <v>42994</v>
      </c>
      <c r="E437" t="s">
        <v>849</v>
      </c>
      <c r="F437" t="s">
        <v>779</v>
      </c>
      <c r="G437" t="s">
        <v>1267</v>
      </c>
      <c r="H437" s="2">
        <v>41807</v>
      </c>
      <c r="I437" t="s">
        <v>16</v>
      </c>
      <c r="J437" t="s">
        <v>1268</v>
      </c>
      <c r="K437" t="s">
        <v>47</v>
      </c>
      <c r="L437" t="s">
        <v>30</v>
      </c>
      <c r="M437">
        <v>2765422</v>
      </c>
      <c r="N437">
        <f t="shared" si="15"/>
        <v>1</v>
      </c>
      <c r="O437">
        <f t="shared" si="16"/>
        <v>0</v>
      </c>
    </row>
    <row r="438" spans="1:15" hidden="1">
      <c r="A438">
        <v>436</v>
      </c>
      <c r="B438">
        <v>436</v>
      </c>
      <c r="C438" t="s">
        <v>1256</v>
      </c>
      <c r="D438" s="2">
        <v>41548</v>
      </c>
      <c r="E438" t="s">
        <v>984</v>
      </c>
      <c r="F438" t="s">
        <v>779</v>
      </c>
      <c r="G438" t="s">
        <v>1269</v>
      </c>
      <c r="H438" s="2">
        <v>40374</v>
      </c>
      <c r="I438" t="s">
        <v>16</v>
      </c>
      <c r="J438" t="s">
        <v>1270</v>
      </c>
      <c r="K438" t="s">
        <v>35</v>
      </c>
      <c r="L438" t="s">
        <v>30</v>
      </c>
      <c r="M438">
        <v>1770269</v>
      </c>
      <c r="N438">
        <f t="shared" si="15"/>
        <v>0</v>
      </c>
      <c r="O438">
        <f t="shared" si="16"/>
        <v>0</v>
      </c>
    </row>
    <row r="439" spans="1:15" hidden="1">
      <c r="A439">
        <v>437</v>
      </c>
      <c r="B439">
        <v>437</v>
      </c>
      <c r="C439" t="s">
        <v>1256</v>
      </c>
      <c r="D439" s="2">
        <v>42216</v>
      </c>
      <c r="E439" t="s">
        <v>849</v>
      </c>
      <c r="F439" t="s">
        <v>779</v>
      </c>
      <c r="G439" t="s">
        <v>1271</v>
      </c>
      <c r="H439" s="2">
        <v>41774</v>
      </c>
      <c r="I439" t="s">
        <v>16</v>
      </c>
      <c r="J439" t="s">
        <v>1272</v>
      </c>
      <c r="K439" t="s">
        <v>47</v>
      </c>
      <c r="L439" t="s">
        <v>30</v>
      </c>
      <c r="M439">
        <v>594327</v>
      </c>
      <c r="N439">
        <f t="shared" si="15"/>
        <v>1</v>
      </c>
      <c r="O439">
        <f t="shared" si="16"/>
        <v>0</v>
      </c>
    </row>
    <row r="440" spans="1:15" hidden="1">
      <c r="A440">
        <v>438</v>
      </c>
      <c r="B440">
        <v>438</v>
      </c>
      <c r="C440" t="s">
        <v>1256</v>
      </c>
      <c r="D440" s="2">
        <v>41305</v>
      </c>
      <c r="E440" t="s">
        <v>816</v>
      </c>
      <c r="F440" t="s">
        <v>779</v>
      </c>
      <c r="G440" t="s">
        <v>1273</v>
      </c>
      <c r="H440" s="2">
        <v>40360</v>
      </c>
      <c r="I440" t="s">
        <v>16</v>
      </c>
      <c r="J440" t="s">
        <v>1274</v>
      </c>
      <c r="K440" t="s">
        <v>98</v>
      </c>
      <c r="L440" t="s">
        <v>30</v>
      </c>
      <c r="M440">
        <v>998111</v>
      </c>
      <c r="N440">
        <f t="shared" si="15"/>
        <v>0</v>
      </c>
      <c r="O440">
        <f t="shared" si="16"/>
        <v>0</v>
      </c>
    </row>
    <row r="441" spans="1:15" hidden="1">
      <c r="A441">
        <v>439</v>
      </c>
      <c r="B441">
        <v>439</v>
      </c>
      <c r="C441" t="s">
        <v>1256</v>
      </c>
      <c r="D441" s="2">
        <v>42643</v>
      </c>
      <c r="E441" t="s">
        <v>791</v>
      </c>
      <c r="F441" t="s">
        <v>779</v>
      </c>
      <c r="G441" t="s">
        <v>1275</v>
      </c>
      <c r="H441" s="2">
        <v>40890</v>
      </c>
      <c r="I441" t="s">
        <v>16</v>
      </c>
      <c r="J441" t="s">
        <v>1276</v>
      </c>
      <c r="K441" t="s">
        <v>18</v>
      </c>
      <c r="L441" t="s">
        <v>30</v>
      </c>
      <c r="M441">
        <v>3555627</v>
      </c>
      <c r="N441">
        <f t="shared" si="15"/>
        <v>0</v>
      </c>
      <c r="O441">
        <f t="shared" si="16"/>
        <v>0</v>
      </c>
    </row>
    <row r="442" spans="1:15" hidden="1">
      <c r="A442">
        <v>440</v>
      </c>
      <c r="B442">
        <v>440</v>
      </c>
      <c r="C442" t="s">
        <v>1256</v>
      </c>
      <c r="D442" s="2">
        <v>41547</v>
      </c>
      <c r="E442" t="s">
        <v>778</v>
      </c>
      <c r="F442" t="s">
        <v>779</v>
      </c>
      <c r="G442" t="s">
        <v>1277</v>
      </c>
      <c r="H442" s="2">
        <v>40193</v>
      </c>
      <c r="I442" t="s">
        <v>16</v>
      </c>
      <c r="J442" t="s">
        <v>1278</v>
      </c>
      <c r="K442" t="s">
        <v>18</v>
      </c>
      <c r="L442" t="s">
        <v>30</v>
      </c>
      <c r="M442">
        <v>6949584</v>
      </c>
      <c r="N442">
        <f t="shared" si="15"/>
        <v>0</v>
      </c>
      <c r="O442">
        <f t="shared" si="16"/>
        <v>0</v>
      </c>
    </row>
    <row r="443" spans="1:15" hidden="1">
      <c r="A443">
        <v>441</v>
      </c>
      <c r="B443">
        <v>441</v>
      </c>
      <c r="C443" t="s">
        <v>1256</v>
      </c>
      <c r="D443" s="2">
        <v>42916</v>
      </c>
      <c r="E443" t="s">
        <v>280</v>
      </c>
      <c r="F443" t="s">
        <v>779</v>
      </c>
      <c r="G443" t="s">
        <v>1279</v>
      </c>
      <c r="H443" s="2">
        <v>41673</v>
      </c>
      <c r="I443" t="s">
        <v>16</v>
      </c>
      <c r="J443" t="s">
        <v>1280</v>
      </c>
      <c r="K443" t="s">
        <v>35</v>
      </c>
      <c r="L443" t="s">
        <v>30</v>
      </c>
      <c r="M443">
        <v>3000000</v>
      </c>
      <c r="N443">
        <f t="shared" si="15"/>
        <v>0</v>
      </c>
      <c r="O443">
        <f t="shared" si="16"/>
        <v>0</v>
      </c>
    </row>
    <row r="444" spans="1:15" hidden="1">
      <c r="A444">
        <v>442</v>
      </c>
      <c r="B444">
        <v>442</v>
      </c>
      <c r="C444" t="s">
        <v>307</v>
      </c>
      <c r="D444" s="2">
        <v>43585</v>
      </c>
      <c r="E444" t="s">
        <v>104</v>
      </c>
      <c r="F444" t="s">
        <v>14</v>
      </c>
      <c r="G444" t="s">
        <v>1281</v>
      </c>
      <c r="H444" s="2">
        <v>42353</v>
      </c>
      <c r="I444" t="s">
        <v>16</v>
      </c>
      <c r="J444" t="s">
        <v>1282</v>
      </c>
      <c r="K444" t="s">
        <v>47</v>
      </c>
      <c r="L444" t="s">
        <v>30</v>
      </c>
      <c r="M444">
        <v>3343250</v>
      </c>
      <c r="N444">
        <f t="shared" si="15"/>
        <v>0</v>
      </c>
      <c r="O444">
        <f t="shared" si="16"/>
        <v>0</v>
      </c>
    </row>
    <row r="445" spans="1:15" hidden="1">
      <c r="A445">
        <v>443</v>
      </c>
      <c r="B445">
        <v>443</v>
      </c>
      <c r="C445" t="s">
        <v>1256</v>
      </c>
      <c r="D445" s="2">
        <v>42012</v>
      </c>
      <c r="E445" t="s">
        <v>791</v>
      </c>
      <c r="F445" t="s">
        <v>779</v>
      </c>
      <c r="G445" t="s">
        <v>1283</v>
      </c>
      <c r="H445" s="2">
        <v>40917</v>
      </c>
      <c r="I445" t="s">
        <v>16</v>
      </c>
      <c r="J445" t="s">
        <v>1284</v>
      </c>
      <c r="K445" t="s">
        <v>18</v>
      </c>
      <c r="L445" t="s">
        <v>19</v>
      </c>
      <c r="M445">
        <v>2966654</v>
      </c>
      <c r="N445">
        <f t="shared" si="15"/>
        <v>0</v>
      </c>
      <c r="O445">
        <f t="shared" si="16"/>
        <v>0</v>
      </c>
    </row>
    <row r="446" spans="1:15" hidden="1">
      <c r="A446">
        <v>444</v>
      </c>
      <c r="B446">
        <v>444</v>
      </c>
      <c r="C446" t="s">
        <v>1285</v>
      </c>
      <c r="D446" s="2">
        <v>43555</v>
      </c>
      <c r="E446" t="s">
        <v>540</v>
      </c>
      <c r="F446" t="s">
        <v>779</v>
      </c>
      <c r="G446" t="s">
        <v>1286</v>
      </c>
      <c r="H446" s="2">
        <v>42017</v>
      </c>
      <c r="I446" t="s">
        <v>62</v>
      </c>
      <c r="J446" t="s">
        <v>1287</v>
      </c>
      <c r="K446" t="s">
        <v>367</v>
      </c>
      <c r="L446" t="s">
        <v>30</v>
      </c>
      <c r="M446">
        <v>3287109</v>
      </c>
      <c r="N446">
        <f t="shared" si="15"/>
        <v>0</v>
      </c>
      <c r="O446">
        <f t="shared" si="16"/>
        <v>0</v>
      </c>
    </row>
    <row r="447" spans="1:15" hidden="1">
      <c r="A447">
        <v>445</v>
      </c>
      <c r="B447">
        <v>445</v>
      </c>
      <c r="C447" t="s">
        <v>1288</v>
      </c>
      <c r="D447" s="2">
        <v>42551</v>
      </c>
      <c r="E447" t="s">
        <v>787</v>
      </c>
      <c r="F447" t="s">
        <v>779</v>
      </c>
      <c r="G447" t="s">
        <v>1289</v>
      </c>
      <c r="H447" s="2">
        <v>41183</v>
      </c>
      <c r="I447" t="s">
        <v>116</v>
      </c>
      <c r="J447" t="s">
        <v>1290</v>
      </c>
      <c r="K447" t="s">
        <v>18</v>
      </c>
      <c r="L447" t="s">
        <v>30</v>
      </c>
      <c r="M447">
        <v>3224916</v>
      </c>
      <c r="N447">
        <f t="shared" si="15"/>
        <v>0</v>
      </c>
      <c r="O447">
        <f t="shared" si="16"/>
        <v>0</v>
      </c>
    </row>
    <row r="448" spans="1:15" hidden="1">
      <c r="A448">
        <v>446</v>
      </c>
      <c r="B448">
        <v>446</v>
      </c>
      <c r="C448" t="s">
        <v>1291</v>
      </c>
      <c r="D448" s="2">
        <v>43435</v>
      </c>
      <c r="E448" t="s">
        <v>94</v>
      </c>
      <c r="F448" t="s">
        <v>779</v>
      </c>
      <c r="G448" t="s">
        <v>1292</v>
      </c>
      <c r="H448" s="2">
        <v>42157</v>
      </c>
      <c r="I448" t="s">
        <v>327</v>
      </c>
      <c r="J448" t="s">
        <v>1293</v>
      </c>
      <c r="K448" t="s">
        <v>98</v>
      </c>
      <c r="L448" t="s">
        <v>30</v>
      </c>
      <c r="M448">
        <v>1900073</v>
      </c>
      <c r="N448">
        <f t="shared" si="15"/>
        <v>0</v>
      </c>
      <c r="O448">
        <f t="shared" si="16"/>
        <v>0</v>
      </c>
    </row>
    <row r="449" spans="1:15" hidden="1">
      <c r="A449">
        <v>447</v>
      </c>
      <c r="B449">
        <v>447</v>
      </c>
      <c r="C449" t="s">
        <v>1294</v>
      </c>
      <c r="D449" s="2">
        <v>42050</v>
      </c>
      <c r="E449" t="s">
        <v>984</v>
      </c>
      <c r="F449" t="s">
        <v>779</v>
      </c>
      <c r="G449" t="s">
        <v>1295</v>
      </c>
      <c r="H449" s="2">
        <v>40368</v>
      </c>
      <c r="I449" t="s">
        <v>121</v>
      </c>
      <c r="J449" t="s">
        <v>1296</v>
      </c>
      <c r="K449" t="s">
        <v>35</v>
      </c>
      <c r="L449" t="s">
        <v>30</v>
      </c>
      <c r="M449">
        <v>2632680</v>
      </c>
      <c r="N449">
        <f t="shared" si="15"/>
        <v>0</v>
      </c>
      <c r="O449">
        <f t="shared" si="16"/>
        <v>0</v>
      </c>
    </row>
    <row r="450" spans="1:15" hidden="1">
      <c r="A450">
        <v>448</v>
      </c>
      <c r="B450">
        <v>448</v>
      </c>
      <c r="C450" t="s">
        <v>1297</v>
      </c>
      <c r="D450" s="2">
        <v>43465</v>
      </c>
      <c r="E450" t="s">
        <v>43</v>
      </c>
      <c r="F450" t="s">
        <v>779</v>
      </c>
      <c r="G450" t="s">
        <v>1298</v>
      </c>
      <c r="H450" s="2">
        <v>42299</v>
      </c>
      <c r="I450" t="s">
        <v>16</v>
      </c>
      <c r="J450" t="s">
        <v>1299</v>
      </c>
      <c r="K450" t="s">
        <v>47</v>
      </c>
      <c r="L450" t="s">
        <v>30</v>
      </c>
      <c r="M450">
        <v>2614492</v>
      </c>
      <c r="N450">
        <f t="shared" si="15"/>
        <v>1</v>
      </c>
      <c r="O450">
        <f t="shared" si="16"/>
        <v>0</v>
      </c>
    </row>
    <row r="451" spans="1:15" hidden="1">
      <c r="A451">
        <v>449</v>
      </c>
      <c r="B451">
        <v>449</v>
      </c>
      <c r="C451" t="s">
        <v>315</v>
      </c>
      <c r="D451" s="2">
        <v>42323</v>
      </c>
      <c r="E451" t="s">
        <v>873</v>
      </c>
      <c r="F451" t="s">
        <v>779</v>
      </c>
      <c r="G451" t="s">
        <v>1300</v>
      </c>
      <c r="H451" s="2">
        <v>40947</v>
      </c>
      <c r="I451" t="s">
        <v>212</v>
      </c>
      <c r="J451" t="s">
        <v>1301</v>
      </c>
      <c r="K451" t="s">
        <v>72</v>
      </c>
      <c r="L451" t="s">
        <v>30</v>
      </c>
      <c r="M451">
        <v>2399984</v>
      </c>
      <c r="N451">
        <f t="shared" ref="N451:N514" si="18">IF(F451="ALUMNI",IF(K451="Distributed Generation",1,0),0)</f>
        <v>0</v>
      </c>
      <c r="O451">
        <f t="shared" ref="O451:O514" si="19">IF(F451="Cancelled", IF(K451="Distributed Generation", 1,0),0)</f>
        <v>0</v>
      </c>
    </row>
    <row r="452" spans="1:15">
      <c r="A452">
        <v>450</v>
      </c>
      <c r="B452">
        <v>450</v>
      </c>
      <c r="C452" t="s">
        <v>315</v>
      </c>
      <c r="D452" s="2">
        <v>43008</v>
      </c>
      <c r="E452" t="s">
        <v>66</v>
      </c>
      <c r="F452" t="s">
        <v>779</v>
      </c>
      <c r="G452" t="s">
        <v>1302</v>
      </c>
      <c r="H452" s="2">
        <v>41689</v>
      </c>
      <c r="I452" t="s">
        <v>212</v>
      </c>
      <c r="J452" t="s">
        <v>1303</v>
      </c>
      <c r="K452" t="s">
        <v>41</v>
      </c>
      <c r="L452" t="s">
        <v>30</v>
      </c>
      <c r="M452">
        <v>2245868</v>
      </c>
      <c r="N452">
        <f t="shared" si="18"/>
        <v>0</v>
      </c>
      <c r="O452">
        <f t="shared" si="19"/>
        <v>0</v>
      </c>
    </row>
    <row r="453" spans="1:15" hidden="1">
      <c r="A453">
        <v>451</v>
      </c>
      <c r="B453">
        <v>451</v>
      </c>
      <c r="C453" t="s">
        <v>315</v>
      </c>
      <c r="D453" s="2">
        <v>41547</v>
      </c>
      <c r="E453" t="s">
        <v>778</v>
      </c>
      <c r="F453" t="s">
        <v>779</v>
      </c>
      <c r="G453" t="s">
        <v>1304</v>
      </c>
      <c r="H453" s="2">
        <v>40192</v>
      </c>
      <c r="I453" t="s">
        <v>212</v>
      </c>
      <c r="J453" t="s">
        <v>1305</v>
      </c>
      <c r="K453" t="s">
        <v>47</v>
      </c>
      <c r="L453" t="s">
        <v>30</v>
      </c>
      <c r="M453">
        <v>3068591</v>
      </c>
      <c r="N453">
        <f t="shared" si="18"/>
        <v>1</v>
      </c>
      <c r="O453">
        <f t="shared" si="19"/>
        <v>0</v>
      </c>
    </row>
    <row r="454" spans="1:15">
      <c r="A454">
        <v>452</v>
      </c>
      <c r="B454">
        <v>452</v>
      </c>
      <c r="C454" t="s">
        <v>1306</v>
      </c>
      <c r="D454" s="2">
        <v>43078</v>
      </c>
      <c r="E454" t="s">
        <v>66</v>
      </c>
      <c r="F454" t="s">
        <v>779</v>
      </c>
      <c r="G454" t="s">
        <v>1307</v>
      </c>
      <c r="H454" s="2">
        <v>41708</v>
      </c>
      <c r="I454" t="s">
        <v>202</v>
      </c>
      <c r="J454" t="s">
        <v>1308</v>
      </c>
      <c r="K454" t="s">
        <v>41</v>
      </c>
      <c r="L454" t="s">
        <v>30</v>
      </c>
      <c r="M454">
        <v>3225000</v>
      </c>
      <c r="N454">
        <f t="shared" si="18"/>
        <v>0</v>
      </c>
      <c r="O454">
        <f t="shared" si="19"/>
        <v>0</v>
      </c>
    </row>
    <row r="455" spans="1:15" hidden="1">
      <c r="A455">
        <v>453</v>
      </c>
      <c r="B455">
        <v>453</v>
      </c>
      <c r="C455" t="s">
        <v>1309</v>
      </c>
      <c r="D455" s="2">
        <v>42916</v>
      </c>
      <c r="E455" t="s">
        <v>280</v>
      </c>
      <c r="F455" t="s">
        <v>779</v>
      </c>
      <c r="G455" t="s">
        <v>1310</v>
      </c>
      <c r="H455" s="2">
        <v>41640</v>
      </c>
      <c r="I455" t="s">
        <v>164</v>
      </c>
      <c r="J455" t="s">
        <v>1311</v>
      </c>
      <c r="K455" t="s">
        <v>35</v>
      </c>
      <c r="L455" t="s">
        <v>30</v>
      </c>
      <c r="M455">
        <v>2399326</v>
      </c>
      <c r="N455">
        <f t="shared" si="18"/>
        <v>0</v>
      </c>
      <c r="O455">
        <f t="shared" si="19"/>
        <v>0</v>
      </c>
    </row>
    <row r="456" spans="1:15">
      <c r="A456">
        <v>454</v>
      </c>
      <c r="B456">
        <v>454</v>
      </c>
      <c r="C456" t="s">
        <v>1312</v>
      </c>
      <c r="D456" s="2">
        <v>43008</v>
      </c>
      <c r="E456" t="s">
        <v>66</v>
      </c>
      <c r="F456" t="s">
        <v>779</v>
      </c>
      <c r="G456" t="s">
        <v>1313</v>
      </c>
      <c r="H456" s="2">
        <v>41640</v>
      </c>
      <c r="I456" t="s">
        <v>158</v>
      </c>
      <c r="J456" t="s">
        <v>1314</v>
      </c>
      <c r="K456" t="s">
        <v>41</v>
      </c>
      <c r="L456" t="s">
        <v>30</v>
      </c>
      <c r="M456">
        <v>3225000</v>
      </c>
      <c r="N456">
        <f t="shared" si="18"/>
        <v>0</v>
      </c>
      <c r="O456">
        <f t="shared" si="19"/>
        <v>0</v>
      </c>
    </row>
    <row r="457" spans="1:15">
      <c r="A457">
        <v>455</v>
      </c>
      <c r="B457">
        <v>455</v>
      </c>
      <c r="C457" t="s">
        <v>335</v>
      </c>
      <c r="D457" s="2">
        <v>41759</v>
      </c>
      <c r="E457" t="s">
        <v>32</v>
      </c>
      <c r="F457" t="s">
        <v>779</v>
      </c>
      <c r="G457" t="s">
        <v>1315</v>
      </c>
      <c r="H457" s="2">
        <v>41306</v>
      </c>
      <c r="I457" t="s">
        <v>45</v>
      </c>
      <c r="J457" t="s">
        <v>1316</v>
      </c>
      <c r="K457" t="s">
        <v>41</v>
      </c>
      <c r="L457" t="s">
        <v>30</v>
      </c>
      <c r="M457">
        <v>745565</v>
      </c>
      <c r="N457">
        <f t="shared" si="18"/>
        <v>0</v>
      </c>
      <c r="O457">
        <f t="shared" si="19"/>
        <v>0</v>
      </c>
    </row>
    <row r="458" spans="1:15" hidden="1">
      <c r="A458">
        <v>456</v>
      </c>
      <c r="B458">
        <v>456</v>
      </c>
      <c r="C458" t="s">
        <v>335</v>
      </c>
      <c r="D458" s="2">
        <v>43464</v>
      </c>
      <c r="E458" t="s">
        <v>32</v>
      </c>
      <c r="F458" t="s">
        <v>779</v>
      </c>
      <c r="G458" t="s">
        <v>1317</v>
      </c>
      <c r="H458" s="2">
        <v>41306</v>
      </c>
      <c r="I458" t="s">
        <v>45</v>
      </c>
      <c r="J458" t="s">
        <v>1318</v>
      </c>
      <c r="K458" t="s">
        <v>47</v>
      </c>
      <c r="L458" t="s">
        <v>30</v>
      </c>
      <c r="M458">
        <v>4162496</v>
      </c>
      <c r="N458">
        <f t="shared" si="18"/>
        <v>1</v>
      </c>
      <c r="O458">
        <f t="shared" si="19"/>
        <v>0</v>
      </c>
    </row>
    <row r="459" spans="1:15" hidden="1">
      <c r="A459">
        <v>457</v>
      </c>
      <c r="B459">
        <v>457</v>
      </c>
      <c r="C459" t="s">
        <v>332</v>
      </c>
      <c r="D459" s="2">
        <v>43465</v>
      </c>
      <c r="E459" t="s">
        <v>1141</v>
      </c>
      <c r="F459" t="s">
        <v>779</v>
      </c>
      <c r="G459" t="s">
        <v>1319</v>
      </c>
      <c r="H459" s="2">
        <v>42389</v>
      </c>
      <c r="I459" t="s">
        <v>45</v>
      </c>
      <c r="J459" t="s">
        <v>1320</v>
      </c>
      <c r="K459" t="s">
        <v>1144</v>
      </c>
      <c r="L459" t="s">
        <v>30</v>
      </c>
      <c r="M459">
        <v>1576343</v>
      </c>
      <c r="N459">
        <f t="shared" si="18"/>
        <v>0</v>
      </c>
      <c r="O459">
        <f t="shared" si="19"/>
        <v>0</v>
      </c>
    </row>
    <row r="460" spans="1:15" hidden="1">
      <c r="A460">
        <v>458</v>
      </c>
      <c r="B460">
        <v>458</v>
      </c>
      <c r="C460" t="s">
        <v>335</v>
      </c>
      <c r="D460" s="2">
        <v>42053</v>
      </c>
      <c r="E460" t="s">
        <v>655</v>
      </c>
      <c r="F460" t="s">
        <v>779</v>
      </c>
      <c r="G460" t="s">
        <v>1321</v>
      </c>
      <c r="H460" s="2">
        <v>41645</v>
      </c>
      <c r="I460" t="s">
        <v>45</v>
      </c>
      <c r="J460" t="s">
        <v>1322</v>
      </c>
      <c r="K460" t="s">
        <v>19</v>
      </c>
      <c r="L460" t="s">
        <v>30</v>
      </c>
      <c r="M460">
        <v>999087</v>
      </c>
      <c r="N460">
        <f t="shared" si="18"/>
        <v>0</v>
      </c>
      <c r="O460">
        <f t="shared" si="19"/>
        <v>0</v>
      </c>
    </row>
    <row r="461" spans="1:15" hidden="1">
      <c r="A461">
        <v>459</v>
      </c>
      <c r="B461">
        <v>459</v>
      </c>
      <c r="C461" t="s">
        <v>1323</v>
      </c>
      <c r="D461" s="2">
        <v>41516</v>
      </c>
      <c r="E461" t="s">
        <v>791</v>
      </c>
      <c r="F461" t="s">
        <v>779</v>
      </c>
      <c r="G461" t="s">
        <v>1324</v>
      </c>
      <c r="H461" s="2">
        <v>40878</v>
      </c>
      <c r="I461" t="s">
        <v>62</v>
      </c>
      <c r="J461" t="s">
        <v>1325</v>
      </c>
      <c r="K461" t="s">
        <v>18</v>
      </c>
      <c r="L461" t="s">
        <v>30</v>
      </c>
      <c r="M461">
        <v>812328</v>
      </c>
      <c r="N461">
        <f t="shared" si="18"/>
        <v>0</v>
      </c>
      <c r="O461">
        <f t="shared" si="19"/>
        <v>0</v>
      </c>
    </row>
    <row r="462" spans="1:15" hidden="1">
      <c r="A462">
        <v>460</v>
      </c>
      <c r="B462">
        <v>460</v>
      </c>
      <c r="C462" t="s">
        <v>1326</v>
      </c>
      <c r="D462" s="2">
        <v>42004</v>
      </c>
      <c r="E462" t="s">
        <v>984</v>
      </c>
      <c r="F462" t="s">
        <v>779</v>
      </c>
      <c r="G462" t="s">
        <v>1327</v>
      </c>
      <c r="H462" s="2">
        <v>40360</v>
      </c>
      <c r="I462" t="s">
        <v>39</v>
      </c>
      <c r="J462" t="s">
        <v>1328</v>
      </c>
      <c r="K462" t="s">
        <v>35</v>
      </c>
      <c r="L462" t="s">
        <v>30</v>
      </c>
      <c r="M462">
        <v>3149561</v>
      </c>
      <c r="N462">
        <f t="shared" si="18"/>
        <v>0</v>
      </c>
      <c r="O462">
        <f t="shared" si="19"/>
        <v>0</v>
      </c>
    </row>
    <row r="463" spans="1:15" hidden="1">
      <c r="A463">
        <v>461</v>
      </c>
      <c r="B463">
        <v>461</v>
      </c>
      <c r="C463" t="s">
        <v>1326</v>
      </c>
      <c r="D463" s="2">
        <v>42825</v>
      </c>
      <c r="E463" t="s">
        <v>838</v>
      </c>
      <c r="F463" t="s">
        <v>779</v>
      </c>
      <c r="G463" t="s">
        <v>1329</v>
      </c>
      <c r="H463" s="2">
        <v>40909</v>
      </c>
      <c r="I463" t="s">
        <v>39</v>
      </c>
      <c r="J463" t="s">
        <v>1330</v>
      </c>
      <c r="K463" t="s">
        <v>35</v>
      </c>
      <c r="L463" t="s">
        <v>30</v>
      </c>
      <c r="M463">
        <v>8556336</v>
      </c>
      <c r="N463">
        <f t="shared" si="18"/>
        <v>0</v>
      </c>
      <c r="O463">
        <f t="shared" si="19"/>
        <v>0</v>
      </c>
    </row>
    <row r="464" spans="1:15" hidden="1">
      <c r="A464">
        <v>462</v>
      </c>
      <c r="B464">
        <v>462</v>
      </c>
      <c r="C464" t="s">
        <v>357</v>
      </c>
      <c r="D464" s="2">
        <v>43100</v>
      </c>
      <c r="E464" t="s">
        <v>232</v>
      </c>
      <c r="F464" t="s">
        <v>779</v>
      </c>
      <c r="G464" t="s">
        <v>1331</v>
      </c>
      <c r="H464" s="2">
        <v>42614</v>
      </c>
      <c r="I464" t="s">
        <v>16</v>
      </c>
      <c r="J464" t="s">
        <v>1332</v>
      </c>
      <c r="K464" t="s">
        <v>52</v>
      </c>
      <c r="L464" t="s">
        <v>30</v>
      </c>
      <c r="M464">
        <v>500000</v>
      </c>
      <c r="N464">
        <f>IF(F464="Alumni",1,IF(F464="cancelled",1,0))*IF(K464="Building Efficiency",1,0)</f>
        <v>1</v>
      </c>
    </row>
    <row r="465" spans="1:15" hidden="1">
      <c r="A465">
        <v>463</v>
      </c>
      <c r="B465">
        <v>463</v>
      </c>
      <c r="C465" t="s">
        <v>357</v>
      </c>
      <c r="D465" s="2">
        <v>41639</v>
      </c>
      <c r="E465" t="s">
        <v>826</v>
      </c>
      <c r="F465" t="s">
        <v>779</v>
      </c>
      <c r="G465" t="s">
        <v>1333</v>
      </c>
      <c r="H465" s="2">
        <v>40963</v>
      </c>
      <c r="I465" t="s">
        <v>16</v>
      </c>
      <c r="J465" t="s">
        <v>1334</v>
      </c>
      <c r="K465" t="s">
        <v>98</v>
      </c>
      <c r="L465" t="s">
        <v>30</v>
      </c>
      <c r="M465">
        <v>2216836</v>
      </c>
      <c r="N465">
        <f t="shared" si="18"/>
        <v>0</v>
      </c>
      <c r="O465">
        <f t="shared" si="19"/>
        <v>0</v>
      </c>
    </row>
    <row r="466" spans="1:15" hidden="1">
      <c r="A466">
        <v>464</v>
      </c>
      <c r="B466">
        <v>464</v>
      </c>
      <c r="C466" t="s">
        <v>357</v>
      </c>
      <c r="D466" s="2">
        <v>43074</v>
      </c>
      <c r="E466" t="s">
        <v>232</v>
      </c>
      <c r="F466" t="s">
        <v>779</v>
      </c>
      <c r="G466" t="s">
        <v>1335</v>
      </c>
      <c r="H466" s="2">
        <v>42710</v>
      </c>
      <c r="I466" t="s">
        <v>16</v>
      </c>
      <c r="J466" t="s">
        <v>1336</v>
      </c>
      <c r="K466" t="s">
        <v>47</v>
      </c>
      <c r="L466" t="s">
        <v>30</v>
      </c>
      <c r="M466">
        <v>240118</v>
      </c>
      <c r="N466">
        <f t="shared" si="18"/>
        <v>1</v>
      </c>
      <c r="O466">
        <f t="shared" si="19"/>
        <v>0</v>
      </c>
    </row>
    <row r="467" spans="1:15" hidden="1">
      <c r="A467">
        <v>465</v>
      </c>
      <c r="B467">
        <v>465</v>
      </c>
      <c r="C467" t="s">
        <v>360</v>
      </c>
      <c r="D467" s="2">
        <v>42323</v>
      </c>
      <c r="E467" t="s">
        <v>280</v>
      </c>
      <c r="F467" t="s">
        <v>779</v>
      </c>
      <c r="G467" t="s">
        <v>1337</v>
      </c>
      <c r="H467" s="2">
        <v>41682</v>
      </c>
      <c r="I467" t="s">
        <v>202</v>
      </c>
      <c r="J467" t="s">
        <v>1338</v>
      </c>
      <c r="K467" t="s">
        <v>35</v>
      </c>
      <c r="L467" t="s">
        <v>30</v>
      </c>
      <c r="M467">
        <v>1613781</v>
      </c>
      <c r="N467">
        <f t="shared" si="18"/>
        <v>0</v>
      </c>
      <c r="O467">
        <f t="shared" si="19"/>
        <v>0</v>
      </c>
    </row>
    <row r="468" spans="1:15" hidden="1">
      <c r="A468">
        <v>466</v>
      </c>
      <c r="B468">
        <v>466</v>
      </c>
      <c r="C468" t="s">
        <v>1339</v>
      </c>
      <c r="D468" s="2">
        <v>43404</v>
      </c>
      <c r="E468" t="s">
        <v>289</v>
      </c>
      <c r="F468" t="s">
        <v>779</v>
      </c>
      <c r="G468" t="s">
        <v>1340</v>
      </c>
      <c r="H468" s="2">
        <v>42278</v>
      </c>
      <c r="I468" t="s">
        <v>243</v>
      </c>
      <c r="J468" t="s">
        <v>1341</v>
      </c>
      <c r="K468" t="s">
        <v>240</v>
      </c>
      <c r="L468" t="s">
        <v>30</v>
      </c>
      <c r="M468">
        <v>3043946</v>
      </c>
      <c r="N468">
        <f t="shared" si="18"/>
        <v>0</v>
      </c>
      <c r="O468">
        <f t="shared" si="19"/>
        <v>0</v>
      </c>
    </row>
    <row r="469" spans="1:15" hidden="1">
      <c r="A469">
        <v>467</v>
      </c>
      <c r="B469">
        <v>467</v>
      </c>
      <c r="C469" t="s">
        <v>1342</v>
      </c>
      <c r="D469" s="2">
        <v>42916</v>
      </c>
      <c r="E469" t="s">
        <v>873</v>
      </c>
      <c r="F469" t="s">
        <v>779</v>
      </c>
      <c r="G469" t="s">
        <v>1343</v>
      </c>
      <c r="H469" s="2">
        <v>40963</v>
      </c>
      <c r="I469" t="s">
        <v>365</v>
      </c>
      <c r="J469" t="s">
        <v>1344</v>
      </c>
      <c r="K469" t="s">
        <v>72</v>
      </c>
      <c r="L469" t="s">
        <v>30</v>
      </c>
      <c r="M469">
        <v>5496651</v>
      </c>
      <c r="N469">
        <f t="shared" si="18"/>
        <v>0</v>
      </c>
      <c r="O469">
        <f t="shared" si="19"/>
        <v>0</v>
      </c>
    </row>
    <row r="470" spans="1:15" hidden="1">
      <c r="A470">
        <v>468</v>
      </c>
      <c r="B470">
        <v>468</v>
      </c>
      <c r="C470" t="s">
        <v>1342</v>
      </c>
      <c r="D470" s="2">
        <v>41501</v>
      </c>
      <c r="E470" t="s">
        <v>816</v>
      </c>
      <c r="F470" t="s">
        <v>779</v>
      </c>
      <c r="G470" t="s">
        <v>1345</v>
      </c>
      <c r="H470" s="2">
        <v>40360</v>
      </c>
      <c r="I470" t="s">
        <v>365</v>
      </c>
      <c r="J470" t="s">
        <v>1346</v>
      </c>
      <c r="K470" t="s">
        <v>98</v>
      </c>
      <c r="L470" t="s">
        <v>30</v>
      </c>
      <c r="M470">
        <v>799570</v>
      </c>
      <c r="N470">
        <f t="shared" si="18"/>
        <v>0</v>
      </c>
      <c r="O470">
        <f t="shared" si="19"/>
        <v>0</v>
      </c>
    </row>
    <row r="471" spans="1:15" hidden="1">
      <c r="A471">
        <v>469</v>
      </c>
      <c r="B471">
        <v>469</v>
      </c>
      <c r="C471" t="s">
        <v>1342</v>
      </c>
      <c r="D471" s="2">
        <v>43015</v>
      </c>
      <c r="E471" t="s">
        <v>127</v>
      </c>
      <c r="F471" t="s">
        <v>779</v>
      </c>
      <c r="G471" t="s">
        <v>1347</v>
      </c>
      <c r="H471" s="2">
        <v>41913</v>
      </c>
      <c r="I471" t="s">
        <v>365</v>
      </c>
      <c r="J471" t="s">
        <v>1348</v>
      </c>
      <c r="K471" t="s">
        <v>47</v>
      </c>
      <c r="L471" t="s">
        <v>18</v>
      </c>
      <c r="M471">
        <v>2750000</v>
      </c>
      <c r="N471">
        <f t="shared" si="18"/>
        <v>1</v>
      </c>
      <c r="O471">
        <f t="shared" si="19"/>
        <v>0</v>
      </c>
    </row>
    <row r="472" spans="1:15" hidden="1">
      <c r="A472">
        <v>470</v>
      </c>
      <c r="B472">
        <v>470</v>
      </c>
      <c r="C472" t="s">
        <v>1342</v>
      </c>
      <c r="D472" s="2">
        <v>42369</v>
      </c>
      <c r="E472" t="s">
        <v>655</v>
      </c>
      <c r="F472" t="s">
        <v>779</v>
      </c>
      <c r="G472" t="s">
        <v>1349</v>
      </c>
      <c r="H472" s="2">
        <v>41791</v>
      </c>
      <c r="I472" t="s">
        <v>365</v>
      </c>
      <c r="J472" t="s">
        <v>1350</v>
      </c>
      <c r="K472" t="s">
        <v>19</v>
      </c>
      <c r="L472" t="s">
        <v>30</v>
      </c>
      <c r="M472">
        <v>449981</v>
      </c>
      <c r="N472">
        <f t="shared" si="18"/>
        <v>0</v>
      </c>
      <c r="O472">
        <f t="shared" si="19"/>
        <v>0</v>
      </c>
    </row>
    <row r="473" spans="1:15" hidden="1">
      <c r="A473">
        <v>471</v>
      </c>
      <c r="B473">
        <v>471</v>
      </c>
      <c r="C473" t="s">
        <v>1342</v>
      </c>
      <c r="D473" s="2">
        <v>42308</v>
      </c>
      <c r="E473" t="s">
        <v>655</v>
      </c>
      <c r="F473" t="s">
        <v>779</v>
      </c>
      <c r="G473" t="s">
        <v>1351</v>
      </c>
      <c r="H473" s="2">
        <v>41579</v>
      </c>
      <c r="I473" t="s">
        <v>365</v>
      </c>
      <c r="J473" t="s">
        <v>1352</v>
      </c>
      <c r="K473" t="s">
        <v>19</v>
      </c>
      <c r="L473" t="s">
        <v>30</v>
      </c>
      <c r="M473">
        <v>550000</v>
      </c>
      <c r="N473">
        <f t="shared" si="18"/>
        <v>0</v>
      </c>
      <c r="O473">
        <f t="shared" si="19"/>
        <v>0</v>
      </c>
    </row>
    <row r="474" spans="1:15" hidden="1">
      <c r="A474">
        <v>472</v>
      </c>
      <c r="B474">
        <v>472</v>
      </c>
      <c r="C474" t="s">
        <v>1342</v>
      </c>
      <c r="D474" s="2">
        <v>42050</v>
      </c>
      <c r="E474" t="s">
        <v>191</v>
      </c>
      <c r="F474" t="s">
        <v>779</v>
      </c>
      <c r="G474" t="s">
        <v>1353</v>
      </c>
      <c r="H474" s="2">
        <v>41183</v>
      </c>
      <c r="I474" t="s">
        <v>365</v>
      </c>
      <c r="J474" t="s">
        <v>1354</v>
      </c>
      <c r="K474" t="s">
        <v>18</v>
      </c>
      <c r="L474" t="s">
        <v>19</v>
      </c>
      <c r="M474">
        <v>999998</v>
      </c>
      <c r="N474">
        <f t="shared" si="18"/>
        <v>0</v>
      </c>
      <c r="O474">
        <f t="shared" si="19"/>
        <v>0</v>
      </c>
    </row>
    <row r="475" spans="1:15" hidden="1">
      <c r="A475">
        <v>473</v>
      </c>
      <c r="B475">
        <v>473</v>
      </c>
      <c r="C475" t="s">
        <v>1355</v>
      </c>
      <c r="D475" s="2">
        <v>43114</v>
      </c>
      <c r="E475" t="s">
        <v>897</v>
      </c>
      <c r="F475" t="s">
        <v>779</v>
      </c>
      <c r="G475" t="s">
        <v>1356</v>
      </c>
      <c r="H475" s="2">
        <v>41183</v>
      </c>
      <c r="I475" t="s">
        <v>383</v>
      </c>
      <c r="J475" t="s">
        <v>1357</v>
      </c>
      <c r="K475" t="s">
        <v>35</v>
      </c>
      <c r="L475" t="s">
        <v>30</v>
      </c>
      <c r="M475">
        <v>6268430</v>
      </c>
      <c r="N475">
        <f t="shared" si="18"/>
        <v>0</v>
      </c>
      <c r="O475">
        <f t="shared" si="19"/>
        <v>0</v>
      </c>
    </row>
    <row r="476" spans="1:15" hidden="1">
      <c r="A476">
        <v>474</v>
      </c>
      <c r="B476">
        <v>474</v>
      </c>
      <c r="C476" t="s">
        <v>1358</v>
      </c>
      <c r="D476" s="2">
        <v>41729</v>
      </c>
      <c r="E476" t="s">
        <v>984</v>
      </c>
      <c r="F476" t="s">
        <v>779</v>
      </c>
      <c r="G476" t="s">
        <v>1359</v>
      </c>
      <c r="H476" s="2">
        <v>40371</v>
      </c>
      <c r="I476" t="s">
        <v>45</v>
      </c>
      <c r="J476" t="s">
        <v>1360</v>
      </c>
      <c r="K476" t="s">
        <v>35</v>
      </c>
      <c r="L476" t="s">
        <v>30</v>
      </c>
      <c r="M476">
        <v>5997490</v>
      </c>
      <c r="N476">
        <f t="shared" si="18"/>
        <v>0</v>
      </c>
      <c r="O476">
        <f t="shared" si="19"/>
        <v>0</v>
      </c>
    </row>
    <row r="477" spans="1:15" hidden="1">
      <c r="A477">
        <v>475</v>
      </c>
      <c r="B477">
        <v>475</v>
      </c>
      <c r="C477" t="s">
        <v>1361</v>
      </c>
      <c r="D477" s="2">
        <v>42582</v>
      </c>
      <c r="E477" t="s">
        <v>232</v>
      </c>
      <c r="F477" t="s">
        <v>779</v>
      </c>
      <c r="G477" t="s">
        <v>1362</v>
      </c>
      <c r="H477" s="2">
        <v>41835</v>
      </c>
      <c r="I477" t="s">
        <v>383</v>
      </c>
      <c r="J477" t="s">
        <v>1363</v>
      </c>
      <c r="K477" t="s">
        <v>47</v>
      </c>
      <c r="L477" t="s">
        <v>35</v>
      </c>
      <c r="M477">
        <v>488061</v>
      </c>
      <c r="N477">
        <f t="shared" si="18"/>
        <v>1</v>
      </c>
      <c r="O477">
        <f t="shared" si="19"/>
        <v>0</v>
      </c>
    </row>
    <row r="478" spans="1:15" hidden="1">
      <c r="A478">
        <v>476</v>
      </c>
      <c r="B478">
        <v>476</v>
      </c>
      <c r="C478" t="s">
        <v>1361</v>
      </c>
      <c r="D478" s="2">
        <v>42978</v>
      </c>
      <c r="E478" t="s">
        <v>280</v>
      </c>
      <c r="F478" t="s">
        <v>779</v>
      </c>
      <c r="G478" t="s">
        <v>1364</v>
      </c>
      <c r="H478" s="2">
        <v>41640</v>
      </c>
      <c r="I478" t="s">
        <v>383</v>
      </c>
      <c r="J478" t="s">
        <v>1365</v>
      </c>
      <c r="K478" t="s">
        <v>35</v>
      </c>
      <c r="L478" t="s">
        <v>30</v>
      </c>
      <c r="M478">
        <v>2630867</v>
      </c>
      <c r="N478">
        <f t="shared" si="18"/>
        <v>0</v>
      </c>
      <c r="O478">
        <f t="shared" si="19"/>
        <v>0</v>
      </c>
    </row>
    <row r="479" spans="1:15" hidden="1">
      <c r="A479">
        <v>477</v>
      </c>
      <c r="B479">
        <v>477</v>
      </c>
      <c r="C479" t="s">
        <v>385</v>
      </c>
      <c r="D479" s="2">
        <v>43008</v>
      </c>
      <c r="E479" t="s">
        <v>32</v>
      </c>
      <c r="F479" t="s">
        <v>779</v>
      </c>
      <c r="G479" t="s">
        <v>1366</v>
      </c>
      <c r="H479" s="2">
        <v>41324</v>
      </c>
      <c r="I479" t="s">
        <v>27</v>
      </c>
      <c r="J479" t="s">
        <v>1367</v>
      </c>
      <c r="K479" t="s">
        <v>47</v>
      </c>
      <c r="L479" t="s">
        <v>30</v>
      </c>
      <c r="M479">
        <v>4290432</v>
      </c>
      <c r="N479">
        <f t="shared" si="18"/>
        <v>1</v>
      </c>
      <c r="O479">
        <f t="shared" si="19"/>
        <v>0</v>
      </c>
    </row>
    <row r="480" spans="1:15" hidden="1">
      <c r="A480">
        <v>478</v>
      </c>
      <c r="B480">
        <v>478</v>
      </c>
      <c r="C480" t="s">
        <v>385</v>
      </c>
      <c r="D480" s="2">
        <v>42460</v>
      </c>
      <c r="E480" t="s">
        <v>897</v>
      </c>
      <c r="F480" t="s">
        <v>779</v>
      </c>
      <c r="G480" t="s">
        <v>1368</v>
      </c>
      <c r="H480" s="2">
        <v>41155</v>
      </c>
      <c r="I480" t="s">
        <v>27</v>
      </c>
      <c r="J480" t="s">
        <v>1369</v>
      </c>
      <c r="K480" t="s">
        <v>35</v>
      </c>
      <c r="L480" t="s">
        <v>30</v>
      </c>
      <c r="M480">
        <v>3450000</v>
      </c>
      <c r="N480">
        <f t="shared" si="18"/>
        <v>0</v>
      </c>
      <c r="O480">
        <f t="shared" si="19"/>
        <v>0</v>
      </c>
    </row>
    <row r="481" spans="1:15" hidden="1">
      <c r="A481">
        <v>479</v>
      </c>
      <c r="B481">
        <v>479</v>
      </c>
      <c r="C481" t="s">
        <v>385</v>
      </c>
      <c r="D481" s="2">
        <v>43178</v>
      </c>
      <c r="E481" t="s">
        <v>232</v>
      </c>
      <c r="F481" t="s">
        <v>779</v>
      </c>
      <c r="G481" t="s">
        <v>1370</v>
      </c>
      <c r="H481" s="2">
        <v>42795</v>
      </c>
      <c r="I481" t="s">
        <v>27</v>
      </c>
      <c r="J481" t="s">
        <v>1371</v>
      </c>
      <c r="K481" t="s">
        <v>72</v>
      </c>
      <c r="L481" t="s">
        <v>30</v>
      </c>
      <c r="M481">
        <v>494247</v>
      </c>
      <c r="N481">
        <f t="shared" si="18"/>
        <v>0</v>
      </c>
      <c r="O481">
        <f t="shared" si="19"/>
        <v>0</v>
      </c>
    </row>
    <row r="482" spans="1:15" hidden="1">
      <c r="A482">
        <v>480</v>
      </c>
      <c r="B482">
        <v>480</v>
      </c>
      <c r="C482" t="s">
        <v>1372</v>
      </c>
      <c r="D482" s="2">
        <v>42277</v>
      </c>
      <c r="E482" t="s">
        <v>826</v>
      </c>
      <c r="F482" t="s">
        <v>779</v>
      </c>
      <c r="G482" t="s">
        <v>1373</v>
      </c>
      <c r="H482" s="2">
        <v>40909</v>
      </c>
      <c r="I482" t="s">
        <v>391</v>
      </c>
      <c r="J482" t="s">
        <v>1374</v>
      </c>
      <c r="K482" t="s">
        <v>98</v>
      </c>
      <c r="L482" t="s">
        <v>30</v>
      </c>
      <c r="M482">
        <v>5387368</v>
      </c>
      <c r="N482">
        <f t="shared" si="18"/>
        <v>0</v>
      </c>
      <c r="O482">
        <f t="shared" si="19"/>
        <v>0</v>
      </c>
    </row>
    <row r="483" spans="1:15" hidden="1">
      <c r="A483">
        <v>481</v>
      </c>
      <c r="B483">
        <v>481</v>
      </c>
      <c r="C483" t="s">
        <v>1372</v>
      </c>
      <c r="D483" s="2">
        <v>42568</v>
      </c>
      <c r="E483" t="s">
        <v>32</v>
      </c>
      <c r="F483" t="s">
        <v>779</v>
      </c>
      <c r="G483" t="s">
        <v>1375</v>
      </c>
      <c r="H483" s="2">
        <v>41376</v>
      </c>
      <c r="I483" t="s">
        <v>391</v>
      </c>
      <c r="J483" t="s">
        <v>1376</v>
      </c>
      <c r="K483" t="s">
        <v>72</v>
      </c>
      <c r="L483" t="s">
        <v>30</v>
      </c>
      <c r="M483">
        <v>1599636</v>
      </c>
      <c r="N483">
        <f t="shared" si="18"/>
        <v>0</v>
      </c>
      <c r="O483">
        <f t="shared" si="19"/>
        <v>0</v>
      </c>
    </row>
    <row r="484" spans="1:15" hidden="1">
      <c r="A484">
        <v>482</v>
      </c>
      <c r="B484">
        <v>482</v>
      </c>
      <c r="C484" t="s">
        <v>1372</v>
      </c>
      <c r="D484" s="2">
        <v>43483</v>
      </c>
      <c r="E484" t="s">
        <v>228</v>
      </c>
      <c r="F484" t="s">
        <v>14</v>
      </c>
      <c r="G484" t="s">
        <v>1377</v>
      </c>
      <c r="H484" s="2">
        <v>42620</v>
      </c>
      <c r="I484" t="s">
        <v>391</v>
      </c>
      <c r="J484" t="s">
        <v>1378</v>
      </c>
      <c r="K484" t="s">
        <v>72</v>
      </c>
      <c r="L484" t="s">
        <v>30</v>
      </c>
      <c r="M484">
        <v>1424845</v>
      </c>
      <c r="N484">
        <f t="shared" si="18"/>
        <v>0</v>
      </c>
      <c r="O484">
        <f t="shared" si="19"/>
        <v>0</v>
      </c>
    </row>
    <row r="485" spans="1:15" hidden="1">
      <c r="A485">
        <v>483</v>
      </c>
      <c r="B485">
        <v>483</v>
      </c>
      <c r="C485" t="s">
        <v>1372</v>
      </c>
      <c r="D485" s="2">
        <v>41912</v>
      </c>
      <c r="E485" t="s">
        <v>897</v>
      </c>
      <c r="F485" t="s">
        <v>779</v>
      </c>
      <c r="G485" t="s">
        <v>1379</v>
      </c>
      <c r="H485" s="2">
        <v>41183</v>
      </c>
      <c r="I485" t="s">
        <v>391</v>
      </c>
      <c r="J485" t="s">
        <v>1380</v>
      </c>
      <c r="K485" t="s">
        <v>35</v>
      </c>
      <c r="L485" t="s">
        <v>30</v>
      </c>
      <c r="M485">
        <v>553092</v>
      </c>
      <c r="N485">
        <f t="shared" si="18"/>
        <v>0</v>
      </c>
      <c r="O485">
        <f t="shared" si="19"/>
        <v>0</v>
      </c>
    </row>
    <row r="486" spans="1:15" hidden="1">
      <c r="A486">
        <v>484</v>
      </c>
      <c r="B486">
        <v>484</v>
      </c>
      <c r="C486" t="s">
        <v>1372</v>
      </c>
      <c r="D486" s="2">
        <v>41643</v>
      </c>
      <c r="E486" t="s">
        <v>791</v>
      </c>
      <c r="F486" t="s">
        <v>779</v>
      </c>
      <c r="G486" t="s">
        <v>1381</v>
      </c>
      <c r="H486" s="2">
        <v>40868</v>
      </c>
      <c r="I486" t="s">
        <v>391</v>
      </c>
      <c r="J486" t="s">
        <v>1382</v>
      </c>
      <c r="K486" t="s">
        <v>18</v>
      </c>
      <c r="L486" t="s">
        <v>30</v>
      </c>
      <c r="M486">
        <v>801441</v>
      </c>
      <c r="N486">
        <f t="shared" si="18"/>
        <v>0</v>
      </c>
      <c r="O486">
        <f t="shared" si="19"/>
        <v>0</v>
      </c>
    </row>
    <row r="487" spans="1:15" hidden="1">
      <c r="A487">
        <v>485</v>
      </c>
      <c r="B487">
        <v>485</v>
      </c>
      <c r="C487" t="s">
        <v>389</v>
      </c>
      <c r="D487" s="2">
        <v>43722</v>
      </c>
      <c r="E487" t="s">
        <v>119</v>
      </c>
      <c r="F487" t="s">
        <v>14</v>
      </c>
      <c r="G487" t="s">
        <v>1383</v>
      </c>
      <c r="H487" s="2">
        <v>42262</v>
      </c>
      <c r="I487" t="s">
        <v>391</v>
      </c>
      <c r="J487" t="s">
        <v>1384</v>
      </c>
      <c r="K487" t="s">
        <v>35</v>
      </c>
      <c r="L487" t="s">
        <v>30</v>
      </c>
      <c r="M487">
        <v>7033003</v>
      </c>
      <c r="N487">
        <f t="shared" si="18"/>
        <v>0</v>
      </c>
      <c r="O487">
        <f t="shared" si="19"/>
        <v>0</v>
      </c>
    </row>
    <row r="488" spans="1:15" hidden="1">
      <c r="A488">
        <v>486</v>
      </c>
      <c r="B488">
        <v>486</v>
      </c>
      <c r="C488" t="s">
        <v>1372</v>
      </c>
      <c r="D488" s="2">
        <v>42216</v>
      </c>
      <c r="E488" t="s">
        <v>49</v>
      </c>
      <c r="F488" t="s">
        <v>779</v>
      </c>
      <c r="G488" t="s">
        <v>1385</v>
      </c>
      <c r="H488" s="2">
        <v>40436</v>
      </c>
      <c r="I488" t="s">
        <v>391</v>
      </c>
      <c r="J488" t="s">
        <v>1386</v>
      </c>
      <c r="K488" t="s">
        <v>52</v>
      </c>
      <c r="L488" t="s">
        <v>30</v>
      </c>
      <c r="M488">
        <v>2733685</v>
      </c>
      <c r="N488">
        <f>IF(F488="Alumni",1,IF(F488="cancelled",1,0))*IF(K488="Building Efficiency",1,0)</f>
        <v>1</v>
      </c>
    </row>
    <row r="489" spans="1:15" hidden="1">
      <c r="A489">
        <v>487</v>
      </c>
      <c r="B489">
        <v>487</v>
      </c>
      <c r="C489" t="s">
        <v>1372</v>
      </c>
      <c r="D489" s="2">
        <v>41759</v>
      </c>
      <c r="E489" t="s">
        <v>791</v>
      </c>
      <c r="F489" t="s">
        <v>779</v>
      </c>
      <c r="G489" t="s">
        <v>1387</v>
      </c>
      <c r="H489" s="2">
        <v>40882</v>
      </c>
      <c r="I489" t="s">
        <v>391</v>
      </c>
      <c r="J489" t="s">
        <v>1388</v>
      </c>
      <c r="K489" t="s">
        <v>18</v>
      </c>
      <c r="L489" t="s">
        <v>30</v>
      </c>
      <c r="M489">
        <v>712453</v>
      </c>
      <c r="N489">
        <f t="shared" si="18"/>
        <v>0</v>
      </c>
      <c r="O489">
        <f t="shared" si="19"/>
        <v>0</v>
      </c>
    </row>
    <row r="490" spans="1:15" hidden="1">
      <c r="A490">
        <v>488</v>
      </c>
      <c r="B490">
        <v>488</v>
      </c>
      <c r="C490" t="s">
        <v>1389</v>
      </c>
      <c r="D490" s="2">
        <v>42825</v>
      </c>
      <c r="E490" t="s">
        <v>232</v>
      </c>
      <c r="F490" t="s">
        <v>779</v>
      </c>
      <c r="G490" t="s">
        <v>1390</v>
      </c>
      <c r="H490" s="2">
        <v>42355</v>
      </c>
      <c r="I490" t="s">
        <v>27</v>
      </c>
      <c r="J490" t="s">
        <v>1391</v>
      </c>
      <c r="K490" t="s">
        <v>98</v>
      </c>
      <c r="L490" t="s">
        <v>30</v>
      </c>
      <c r="M490">
        <v>499834</v>
      </c>
      <c r="N490">
        <f t="shared" si="18"/>
        <v>0</v>
      </c>
      <c r="O490">
        <f t="shared" si="19"/>
        <v>0</v>
      </c>
    </row>
    <row r="491" spans="1:15" hidden="1">
      <c r="A491">
        <v>489</v>
      </c>
      <c r="B491">
        <v>489</v>
      </c>
      <c r="C491" t="s">
        <v>1389</v>
      </c>
      <c r="D491" s="2">
        <v>42521</v>
      </c>
      <c r="E491" t="s">
        <v>540</v>
      </c>
      <c r="F491" t="s">
        <v>779</v>
      </c>
      <c r="G491" t="s">
        <v>1392</v>
      </c>
      <c r="H491" s="2">
        <v>41620</v>
      </c>
      <c r="I491" t="s">
        <v>27</v>
      </c>
      <c r="J491" t="s">
        <v>1393</v>
      </c>
      <c r="K491" t="s">
        <v>367</v>
      </c>
      <c r="L491" t="s">
        <v>30</v>
      </c>
      <c r="M491">
        <v>1492128</v>
      </c>
      <c r="N491">
        <f t="shared" si="18"/>
        <v>0</v>
      </c>
      <c r="O491">
        <f t="shared" si="19"/>
        <v>0</v>
      </c>
    </row>
    <row r="492" spans="1:15" hidden="1">
      <c r="A492">
        <v>490</v>
      </c>
      <c r="B492">
        <v>490</v>
      </c>
      <c r="C492" t="s">
        <v>1389</v>
      </c>
      <c r="D492" s="2">
        <v>43308</v>
      </c>
      <c r="E492" t="s">
        <v>1141</v>
      </c>
      <c r="F492" t="s">
        <v>779</v>
      </c>
      <c r="G492" t="s">
        <v>1394</v>
      </c>
      <c r="H492" s="2">
        <v>42366</v>
      </c>
      <c r="I492" t="s">
        <v>27</v>
      </c>
      <c r="J492" t="s">
        <v>1395</v>
      </c>
      <c r="K492" t="s">
        <v>1144</v>
      </c>
      <c r="L492" t="s">
        <v>30</v>
      </c>
      <c r="M492">
        <v>2177717</v>
      </c>
      <c r="N492">
        <f t="shared" si="18"/>
        <v>0</v>
      </c>
      <c r="O492">
        <f t="shared" si="19"/>
        <v>0</v>
      </c>
    </row>
    <row r="493" spans="1:15" hidden="1">
      <c r="A493">
        <v>491</v>
      </c>
      <c r="B493">
        <v>491</v>
      </c>
      <c r="C493" t="s">
        <v>1389</v>
      </c>
      <c r="D493" s="2">
        <v>43373</v>
      </c>
      <c r="E493" t="s">
        <v>94</v>
      </c>
      <c r="F493" t="s">
        <v>779</v>
      </c>
      <c r="G493" t="s">
        <v>1396</v>
      </c>
      <c r="H493" s="2">
        <v>42135</v>
      </c>
      <c r="I493" t="s">
        <v>27</v>
      </c>
      <c r="J493" t="s">
        <v>1397</v>
      </c>
      <c r="K493" t="s">
        <v>98</v>
      </c>
      <c r="L493" t="s">
        <v>30</v>
      </c>
      <c r="M493">
        <v>3395164</v>
      </c>
      <c r="N493">
        <f t="shared" si="18"/>
        <v>0</v>
      </c>
      <c r="O493">
        <f t="shared" si="19"/>
        <v>0</v>
      </c>
    </row>
    <row r="494" spans="1:15" hidden="1">
      <c r="A494">
        <v>492</v>
      </c>
      <c r="B494">
        <v>492</v>
      </c>
      <c r="C494" t="s">
        <v>1389</v>
      </c>
      <c r="D494" s="2">
        <v>42800</v>
      </c>
      <c r="E494" t="s">
        <v>191</v>
      </c>
      <c r="F494" t="s">
        <v>779</v>
      </c>
      <c r="G494" t="s">
        <v>1398</v>
      </c>
      <c r="H494" s="2">
        <v>41183</v>
      </c>
      <c r="I494" t="s">
        <v>27</v>
      </c>
      <c r="J494" t="s">
        <v>1399</v>
      </c>
      <c r="K494" t="s">
        <v>18</v>
      </c>
      <c r="L494" t="s">
        <v>19</v>
      </c>
      <c r="M494">
        <v>4773952</v>
      </c>
      <c r="N494">
        <f t="shared" si="18"/>
        <v>0</v>
      </c>
      <c r="O494">
        <f t="shared" si="19"/>
        <v>0</v>
      </c>
    </row>
    <row r="495" spans="1:15" hidden="1">
      <c r="A495">
        <v>493</v>
      </c>
      <c r="B495">
        <v>493</v>
      </c>
      <c r="C495" t="s">
        <v>404</v>
      </c>
      <c r="D495" s="2">
        <v>42860</v>
      </c>
      <c r="E495" t="s">
        <v>136</v>
      </c>
      <c r="F495" t="s">
        <v>779</v>
      </c>
      <c r="G495" t="s">
        <v>1400</v>
      </c>
      <c r="H495" s="2">
        <v>42222</v>
      </c>
      <c r="I495" t="s">
        <v>27</v>
      </c>
      <c r="J495" t="s">
        <v>1401</v>
      </c>
      <c r="K495" t="s">
        <v>98</v>
      </c>
      <c r="L495" t="s">
        <v>30</v>
      </c>
      <c r="M495">
        <v>999999</v>
      </c>
      <c r="N495">
        <f t="shared" si="18"/>
        <v>0</v>
      </c>
      <c r="O495">
        <f t="shared" si="19"/>
        <v>0</v>
      </c>
    </row>
    <row r="496" spans="1:15" hidden="1">
      <c r="A496">
        <v>494</v>
      </c>
      <c r="B496">
        <v>494</v>
      </c>
      <c r="C496" t="s">
        <v>1389</v>
      </c>
      <c r="D496" s="2">
        <v>41801</v>
      </c>
      <c r="E496" t="s">
        <v>32</v>
      </c>
      <c r="F496" t="s">
        <v>779</v>
      </c>
      <c r="G496" t="s">
        <v>1402</v>
      </c>
      <c r="H496" s="2">
        <v>41334</v>
      </c>
      <c r="I496" t="s">
        <v>27</v>
      </c>
      <c r="J496" t="s">
        <v>1403</v>
      </c>
      <c r="K496" t="s">
        <v>19</v>
      </c>
      <c r="L496" t="s">
        <v>30</v>
      </c>
      <c r="M496">
        <v>935022</v>
      </c>
      <c r="N496">
        <f t="shared" si="18"/>
        <v>0</v>
      </c>
      <c r="O496">
        <f t="shared" si="19"/>
        <v>0</v>
      </c>
    </row>
    <row r="497" spans="1:15" hidden="1">
      <c r="A497">
        <v>495</v>
      </c>
      <c r="B497">
        <v>495</v>
      </c>
      <c r="C497" t="s">
        <v>404</v>
      </c>
      <c r="D497" s="2">
        <v>43555</v>
      </c>
      <c r="E497" t="s">
        <v>104</v>
      </c>
      <c r="F497" t="s">
        <v>14</v>
      </c>
      <c r="G497" t="s">
        <v>1404</v>
      </c>
      <c r="H497" s="2">
        <v>42367</v>
      </c>
      <c r="I497" t="s">
        <v>27</v>
      </c>
      <c r="J497" t="s">
        <v>1405</v>
      </c>
      <c r="K497" t="s">
        <v>47</v>
      </c>
      <c r="L497" t="s">
        <v>30</v>
      </c>
      <c r="M497">
        <v>1497564</v>
      </c>
      <c r="N497">
        <f t="shared" si="18"/>
        <v>0</v>
      </c>
      <c r="O497">
        <f t="shared" si="19"/>
        <v>0</v>
      </c>
    </row>
    <row r="498" spans="1:15" hidden="1">
      <c r="A498">
        <v>496</v>
      </c>
      <c r="B498">
        <v>496</v>
      </c>
      <c r="C498" t="s">
        <v>1406</v>
      </c>
      <c r="D498" s="2">
        <v>43569</v>
      </c>
      <c r="E498" t="s">
        <v>104</v>
      </c>
      <c r="F498" t="s">
        <v>14</v>
      </c>
      <c r="G498" t="s">
        <v>1407</v>
      </c>
      <c r="H498" s="2">
        <v>42384</v>
      </c>
      <c r="I498" t="s">
        <v>27</v>
      </c>
      <c r="J498" t="s">
        <v>1408</v>
      </c>
      <c r="K498" t="s">
        <v>47</v>
      </c>
      <c r="L498" t="s">
        <v>30</v>
      </c>
      <c r="M498">
        <v>1626000</v>
      </c>
      <c r="N498">
        <f t="shared" si="18"/>
        <v>0</v>
      </c>
      <c r="O498">
        <f t="shared" si="19"/>
        <v>0</v>
      </c>
    </row>
    <row r="499" spans="1:15" hidden="1">
      <c r="A499">
        <v>497</v>
      </c>
      <c r="B499">
        <v>497</v>
      </c>
      <c r="C499" t="s">
        <v>1409</v>
      </c>
      <c r="D499" s="2">
        <v>41274</v>
      </c>
      <c r="E499" t="s">
        <v>783</v>
      </c>
      <c r="F499" t="s">
        <v>779</v>
      </c>
      <c r="G499" t="s">
        <v>1410</v>
      </c>
      <c r="H499" s="2">
        <v>40422</v>
      </c>
      <c r="I499" t="s">
        <v>16</v>
      </c>
      <c r="J499" t="s">
        <v>1411</v>
      </c>
      <c r="K499" t="s">
        <v>19</v>
      </c>
      <c r="L499" t="s">
        <v>30</v>
      </c>
      <c r="M499">
        <v>3204080</v>
      </c>
      <c r="N499">
        <f t="shared" si="18"/>
        <v>0</v>
      </c>
      <c r="O499">
        <f t="shared" si="19"/>
        <v>0</v>
      </c>
    </row>
    <row r="500" spans="1:15" hidden="1">
      <c r="A500">
        <v>498</v>
      </c>
      <c r="B500">
        <v>498</v>
      </c>
      <c r="C500" t="s">
        <v>407</v>
      </c>
      <c r="D500" s="2">
        <v>43465</v>
      </c>
      <c r="E500" t="s">
        <v>13</v>
      </c>
      <c r="F500" t="s">
        <v>779</v>
      </c>
      <c r="G500" t="s">
        <v>1412</v>
      </c>
      <c r="H500" s="2">
        <v>42736</v>
      </c>
      <c r="I500" t="s">
        <v>409</v>
      </c>
      <c r="J500" t="s">
        <v>1413</v>
      </c>
      <c r="K500" t="s">
        <v>18</v>
      </c>
      <c r="L500" t="s">
        <v>19</v>
      </c>
      <c r="M500">
        <v>1000000</v>
      </c>
      <c r="N500">
        <f t="shared" si="18"/>
        <v>0</v>
      </c>
      <c r="O500">
        <f t="shared" si="19"/>
        <v>0</v>
      </c>
    </row>
    <row r="501" spans="1:15" hidden="1">
      <c r="A501">
        <v>499</v>
      </c>
      <c r="B501">
        <v>499</v>
      </c>
      <c r="C501" t="s">
        <v>411</v>
      </c>
      <c r="D501" s="2">
        <v>42369</v>
      </c>
      <c r="E501" t="s">
        <v>655</v>
      </c>
      <c r="F501" t="s">
        <v>779</v>
      </c>
      <c r="G501" t="s">
        <v>1414</v>
      </c>
      <c r="H501" s="2">
        <v>41579</v>
      </c>
      <c r="I501" t="s">
        <v>409</v>
      </c>
      <c r="J501" t="s">
        <v>1415</v>
      </c>
      <c r="K501" t="s">
        <v>19</v>
      </c>
      <c r="L501" t="s">
        <v>30</v>
      </c>
      <c r="M501">
        <v>769144</v>
      </c>
      <c r="N501">
        <f t="shared" si="18"/>
        <v>0</v>
      </c>
      <c r="O501">
        <f t="shared" si="19"/>
        <v>0</v>
      </c>
    </row>
    <row r="502" spans="1:15" hidden="1">
      <c r="A502">
        <v>500</v>
      </c>
      <c r="B502">
        <v>500</v>
      </c>
      <c r="C502" t="s">
        <v>411</v>
      </c>
      <c r="D502" s="2">
        <v>42460</v>
      </c>
      <c r="E502" t="s">
        <v>191</v>
      </c>
      <c r="F502" t="s">
        <v>779</v>
      </c>
      <c r="G502" t="s">
        <v>1416</v>
      </c>
      <c r="H502" s="2">
        <v>41275</v>
      </c>
      <c r="I502" t="s">
        <v>409</v>
      </c>
      <c r="J502" t="s">
        <v>1417</v>
      </c>
      <c r="K502" t="s">
        <v>18</v>
      </c>
      <c r="L502" t="s">
        <v>19</v>
      </c>
      <c r="M502">
        <v>1355208</v>
      </c>
      <c r="N502">
        <f t="shared" si="18"/>
        <v>0</v>
      </c>
      <c r="O502">
        <f t="shared" si="19"/>
        <v>0</v>
      </c>
    </row>
    <row r="503" spans="1:15" hidden="1">
      <c r="A503">
        <v>501</v>
      </c>
      <c r="B503">
        <v>501</v>
      </c>
      <c r="C503" t="s">
        <v>411</v>
      </c>
      <c r="D503" s="2">
        <v>42916</v>
      </c>
      <c r="E503" t="s">
        <v>280</v>
      </c>
      <c r="F503" t="s">
        <v>779</v>
      </c>
      <c r="G503" t="s">
        <v>1418</v>
      </c>
      <c r="H503" s="2">
        <v>41640</v>
      </c>
      <c r="I503" t="s">
        <v>409</v>
      </c>
      <c r="J503" t="s">
        <v>1419</v>
      </c>
      <c r="K503" t="s">
        <v>35</v>
      </c>
      <c r="L503" t="s">
        <v>30</v>
      </c>
      <c r="M503">
        <v>3000000</v>
      </c>
      <c r="N503">
        <f t="shared" si="18"/>
        <v>0</v>
      </c>
      <c r="O503">
        <f t="shared" si="19"/>
        <v>0</v>
      </c>
    </row>
    <row r="504" spans="1:15" hidden="1">
      <c r="A504">
        <v>502</v>
      </c>
      <c r="B504">
        <v>502</v>
      </c>
      <c r="C504" t="s">
        <v>411</v>
      </c>
      <c r="D504" s="2">
        <v>41820</v>
      </c>
      <c r="E504" t="s">
        <v>984</v>
      </c>
      <c r="F504" t="s">
        <v>779</v>
      </c>
      <c r="G504" t="s">
        <v>1420</v>
      </c>
      <c r="H504" s="2">
        <v>40360</v>
      </c>
      <c r="I504" t="s">
        <v>409</v>
      </c>
      <c r="J504" t="s">
        <v>1421</v>
      </c>
      <c r="K504" t="s">
        <v>35</v>
      </c>
      <c r="L504" t="s">
        <v>30</v>
      </c>
      <c r="M504">
        <v>1602863</v>
      </c>
      <c r="N504">
        <f t="shared" si="18"/>
        <v>0</v>
      </c>
      <c r="O504">
        <f t="shared" si="19"/>
        <v>0</v>
      </c>
    </row>
    <row r="505" spans="1:15" hidden="1">
      <c r="A505">
        <v>503</v>
      </c>
      <c r="B505">
        <v>503</v>
      </c>
      <c r="C505" t="s">
        <v>411</v>
      </c>
      <c r="D505" s="2">
        <v>41851</v>
      </c>
      <c r="E505" t="s">
        <v>49</v>
      </c>
      <c r="F505" t="s">
        <v>779</v>
      </c>
      <c r="G505" t="s">
        <v>1422</v>
      </c>
      <c r="H505" s="2">
        <v>40422</v>
      </c>
      <c r="I505" t="s">
        <v>409</v>
      </c>
      <c r="J505" t="s">
        <v>1423</v>
      </c>
      <c r="K505" t="s">
        <v>52</v>
      </c>
      <c r="L505" t="s">
        <v>30</v>
      </c>
      <c r="M505">
        <v>3233147</v>
      </c>
      <c r="N505">
        <f>IF(F505="Alumni",1,IF(F505="cancelled",1,0))*IF(K505="Building Efficiency",1,0)</f>
        <v>1</v>
      </c>
    </row>
    <row r="506" spans="1:15" hidden="1">
      <c r="A506">
        <v>504</v>
      </c>
      <c r="B506">
        <v>504</v>
      </c>
      <c r="C506" t="s">
        <v>1424</v>
      </c>
      <c r="D506" s="2">
        <v>42064</v>
      </c>
      <c r="E506" t="s">
        <v>540</v>
      </c>
      <c r="F506" t="s">
        <v>779</v>
      </c>
      <c r="G506" t="s">
        <v>1425</v>
      </c>
      <c r="H506" s="2">
        <v>41611</v>
      </c>
      <c r="I506" t="s">
        <v>537</v>
      </c>
      <c r="J506" t="s">
        <v>1426</v>
      </c>
      <c r="K506" t="s">
        <v>367</v>
      </c>
      <c r="L506" t="s">
        <v>30</v>
      </c>
      <c r="M506">
        <v>758649</v>
      </c>
      <c r="N506">
        <f t="shared" si="18"/>
        <v>0</v>
      </c>
      <c r="O506">
        <f t="shared" si="19"/>
        <v>0</v>
      </c>
    </row>
    <row r="507" spans="1:15" hidden="1">
      <c r="A507">
        <v>505</v>
      </c>
      <c r="B507">
        <v>505</v>
      </c>
      <c r="C507" t="s">
        <v>1427</v>
      </c>
      <c r="D507" s="2">
        <v>40998</v>
      </c>
      <c r="E507" t="s">
        <v>778</v>
      </c>
      <c r="F507" t="s">
        <v>779</v>
      </c>
      <c r="G507" t="s">
        <v>1428</v>
      </c>
      <c r="H507" s="2">
        <v>40158</v>
      </c>
      <c r="I507" t="s">
        <v>39</v>
      </c>
      <c r="J507" t="s">
        <v>1429</v>
      </c>
      <c r="K507" t="s">
        <v>18</v>
      </c>
      <c r="L507" t="s">
        <v>30</v>
      </c>
      <c r="M507">
        <v>2999999</v>
      </c>
      <c r="N507">
        <f t="shared" si="18"/>
        <v>0</v>
      </c>
      <c r="O507">
        <f t="shared" si="19"/>
        <v>0</v>
      </c>
    </row>
    <row r="508" spans="1:15" hidden="1">
      <c r="A508">
        <v>506</v>
      </c>
      <c r="B508">
        <v>506</v>
      </c>
      <c r="C508" t="s">
        <v>1430</v>
      </c>
      <c r="D508" s="2">
        <v>43465</v>
      </c>
      <c r="E508" t="s">
        <v>94</v>
      </c>
      <c r="F508" t="s">
        <v>779</v>
      </c>
      <c r="G508" t="s">
        <v>1431</v>
      </c>
      <c r="H508" s="2">
        <v>42110</v>
      </c>
      <c r="I508" t="s">
        <v>16</v>
      </c>
      <c r="J508" t="s">
        <v>802</v>
      </c>
      <c r="K508" t="s">
        <v>98</v>
      </c>
      <c r="L508" t="s">
        <v>30</v>
      </c>
      <c r="M508">
        <v>2948259</v>
      </c>
      <c r="N508">
        <f t="shared" si="18"/>
        <v>0</v>
      </c>
      <c r="O508">
        <f t="shared" si="19"/>
        <v>0</v>
      </c>
    </row>
    <row r="509" spans="1:15" hidden="1">
      <c r="A509">
        <v>507</v>
      </c>
      <c r="B509">
        <v>507</v>
      </c>
      <c r="C509" t="s">
        <v>1432</v>
      </c>
      <c r="D509" s="2">
        <v>42900</v>
      </c>
      <c r="E509" t="s">
        <v>32</v>
      </c>
      <c r="F509" t="s">
        <v>779</v>
      </c>
      <c r="G509" t="s">
        <v>1433</v>
      </c>
      <c r="H509" s="2">
        <v>41348</v>
      </c>
      <c r="I509" t="s">
        <v>327</v>
      </c>
      <c r="J509" t="s">
        <v>1434</v>
      </c>
      <c r="K509" t="s">
        <v>35</v>
      </c>
      <c r="L509" t="s">
        <v>30</v>
      </c>
      <c r="M509">
        <v>2050471</v>
      </c>
      <c r="N509">
        <f t="shared" si="18"/>
        <v>0</v>
      </c>
      <c r="O509">
        <f t="shared" si="19"/>
        <v>0</v>
      </c>
    </row>
    <row r="510" spans="1:15" hidden="1">
      <c r="A510">
        <v>508</v>
      </c>
      <c r="B510">
        <v>508</v>
      </c>
      <c r="C510" t="s">
        <v>416</v>
      </c>
      <c r="D510" s="2">
        <v>41274</v>
      </c>
      <c r="E510" t="s">
        <v>783</v>
      </c>
      <c r="F510" t="s">
        <v>779</v>
      </c>
      <c r="G510" t="s">
        <v>1435</v>
      </c>
      <c r="H510" s="2">
        <v>40360</v>
      </c>
      <c r="I510" t="s">
        <v>27</v>
      </c>
      <c r="J510" t="s">
        <v>1436</v>
      </c>
      <c r="K510" t="s">
        <v>19</v>
      </c>
      <c r="L510" t="s">
        <v>30</v>
      </c>
      <c r="M510">
        <v>5396310</v>
      </c>
      <c r="N510">
        <f t="shared" si="18"/>
        <v>0</v>
      </c>
      <c r="O510">
        <f t="shared" si="19"/>
        <v>0</v>
      </c>
    </row>
    <row r="511" spans="1:15" hidden="1">
      <c r="A511">
        <v>509</v>
      </c>
      <c r="B511">
        <v>509</v>
      </c>
      <c r="C511" t="s">
        <v>416</v>
      </c>
      <c r="D511" s="2">
        <v>42460</v>
      </c>
      <c r="E511" t="s">
        <v>32</v>
      </c>
      <c r="F511" t="s">
        <v>779</v>
      </c>
      <c r="G511" t="s">
        <v>1437</v>
      </c>
      <c r="H511" s="2">
        <v>41311</v>
      </c>
      <c r="I511" t="s">
        <v>27</v>
      </c>
      <c r="J511" t="s">
        <v>1438</v>
      </c>
      <c r="K511" t="s">
        <v>18</v>
      </c>
      <c r="L511" t="s">
        <v>30</v>
      </c>
      <c r="M511">
        <v>4500000</v>
      </c>
      <c r="N511">
        <f t="shared" si="18"/>
        <v>0</v>
      </c>
      <c r="O511">
        <f t="shared" si="19"/>
        <v>0</v>
      </c>
    </row>
    <row r="512" spans="1:15" hidden="1">
      <c r="A512">
        <v>510</v>
      </c>
      <c r="B512">
        <v>510</v>
      </c>
      <c r="C512" t="s">
        <v>1439</v>
      </c>
      <c r="D512" s="2">
        <v>41364</v>
      </c>
      <c r="E512" t="s">
        <v>778</v>
      </c>
      <c r="F512" t="s">
        <v>779</v>
      </c>
      <c r="G512" t="s">
        <v>1440</v>
      </c>
      <c r="H512" s="2">
        <v>40238</v>
      </c>
      <c r="I512" t="s">
        <v>27</v>
      </c>
      <c r="J512" t="s">
        <v>1441</v>
      </c>
      <c r="K512" t="s">
        <v>98</v>
      </c>
      <c r="L512" t="s">
        <v>30</v>
      </c>
      <c r="M512">
        <v>1153974</v>
      </c>
      <c r="N512">
        <f t="shared" si="18"/>
        <v>0</v>
      </c>
      <c r="O512">
        <f t="shared" si="19"/>
        <v>0</v>
      </c>
    </row>
    <row r="513" spans="1:15" hidden="1">
      <c r="A513">
        <v>511</v>
      </c>
      <c r="B513">
        <v>511</v>
      </c>
      <c r="C513" t="s">
        <v>1442</v>
      </c>
      <c r="D513" s="2">
        <v>42078</v>
      </c>
      <c r="E513" t="s">
        <v>32</v>
      </c>
      <c r="F513" t="s">
        <v>779</v>
      </c>
      <c r="G513" t="s">
        <v>1443</v>
      </c>
      <c r="H513" s="2">
        <v>41439</v>
      </c>
      <c r="I513" t="s">
        <v>27</v>
      </c>
      <c r="J513" t="s">
        <v>1444</v>
      </c>
      <c r="K513" t="s">
        <v>47</v>
      </c>
      <c r="L513" t="s">
        <v>30</v>
      </c>
      <c r="M513">
        <v>462236</v>
      </c>
      <c r="N513">
        <f t="shared" si="18"/>
        <v>1</v>
      </c>
      <c r="O513">
        <f t="shared" si="19"/>
        <v>0</v>
      </c>
    </row>
    <row r="514" spans="1:15" hidden="1">
      <c r="A514">
        <v>512</v>
      </c>
      <c r="B514">
        <v>512</v>
      </c>
      <c r="C514" t="s">
        <v>1442</v>
      </c>
      <c r="D514" s="2">
        <v>42444</v>
      </c>
      <c r="E514" t="s">
        <v>32</v>
      </c>
      <c r="F514" t="s">
        <v>779</v>
      </c>
      <c r="G514" t="s">
        <v>1445</v>
      </c>
      <c r="H514" s="2">
        <v>41395</v>
      </c>
      <c r="I514" t="s">
        <v>27</v>
      </c>
      <c r="J514" t="s">
        <v>1446</v>
      </c>
      <c r="K514" t="s">
        <v>35</v>
      </c>
      <c r="L514" t="s">
        <v>30</v>
      </c>
      <c r="M514">
        <v>5246281</v>
      </c>
      <c r="N514">
        <f t="shared" si="18"/>
        <v>0</v>
      </c>
      <c r="O514">
        <f t="shared" si="19"/>
        <v>0</v>
      </c>
    </row>
    <row r="515" spans="1:15" hidden="1">
      <c r="A515">
        <v>513</v>
      </c>
      <c r="B515">
        <v>513</v>
      </c>
      <c r="C515" t="s">
        <v>419</v>
      </c>
      <c r="D515" s="2">
        <v>41274</v>
      </c>
      <c r="E515" t="s">
        <v>787</v>
      </c>
      <c r="F515" t="s">
        <v>779</v>
      </c>
      <c r="G515" t="s">
        <v>1447</v>
      </c>
      <c r="H515" s="2">
        <v>40422</v>
      </c>
      <c r="I515" t="s">
        <v>27</v>
      </c>
      <c r="J515" t="s">
        <v>1448</v>
      </c>
      <c r="K515" t="s">
        <v>18</v>
      </c>
      <c r="L515" t="s">
        <v>30</v>
      </c>
      <c r="M515">
        <v>1999999</v>
      </c>
      <c r="N515">
        <f t="shared" ref="N515:N578" si="20">IF(F515="ALUMNI",IF(K515="Distributed Generation",1,0),0)</f>
        <v>0</v>
      </c>
      <c r="O515">
        <f t="shared" ref="O515:O578" si="21">IF(F515="Cancelled", IF(K515="Distributed Generation", 1,0),0)</f>
        <v>0</v>
      </c>
    </row>
    <row r="516" spans="1:15" hidden="1">
      <c r="A516">
        <v>514</v>
      </c>
      <c r="B516">
        <v>514</v>
      </c>
      <c r="C516" t="s">
        <v>1449</v>
      </c>
      <c r="D516" s="2">
        <v>42277</v>
      </c>
      <c r="E516" t="s">
        <v>232</v>
      </c>
      <c r="F516" t="s">
        <v>779</v>
      </c>
      <c r="G516" t="s">
        <v>1450</v>
      </c>
      <c r="H516" s="2">
        <v>41913</v>
      </c>
      <c r="I516" t="s">
        <v>894</v>
      </c>
      <c r="J516" t="s">
        <v>1451</v>
      </c>
      <c r="K516" t="s">
        <v>29</v>
      </c>
      <c r="L516" t="s">
        <v>30</v>
      </c>
      <c r="M516">
        <v>500000</v>
      </c>
      <c r="N516">
        <f t="shared" si="20"/>
        <v>0</v>
      </c>
      <c r="O516">
        <f t="shared" si="21"/>
        <v>0</v>
      </c>
    </row>
    <row r="517" spans="1:15">
      <c r="A517">
        <v>515</v>
      </c>
      <c r="B517">
        <v>515</v>
      </c>
      <c r="C517" t="s">
        <v>1449</v>
      </c>
      <c r="D517" s="2">
        <v>43008</v>
      </c>
      <c r="E517" t="s">
        <v>25</v>
      </c>
      <c r="F517" t="s">
        <v>779</v>
      </c>
      <c r="G517" t="s">
        <v>1452</v>
      </c>
      <c r="H517" s="2">
        <v>42426</v>
      </c>
      <c r="I517" t="s">
        <v>894</v>
      </c>
      <c r="J517" t="s">
        <v>1453</v>
      </c>
      <c r="K517" t="s">
        <v>41</v>
      </c>
      <c r="L517" t="s">
        <v>30</v>
      </c>
      <c r="M517">
        <v>1120000</v>
      </c>
      <c r="N517">
        <f t="shared" si="20"/>
        <v>0</v>
      </c>
      <c r="O517">
        <f t="shared" si="21"/>
        <v>0</v>
      </c>
    </row>
    <row r="518" spans="1:15" hidden="1">
      <c r="A518">
        <v>516</v>
      </c>
      <c r="B518">
        <v>516</v>
      </c>
      <c r="C518" t="s">
        <v>1454</v>
      </c>
      <c r="D518" s="2">
        <v>42094</v>
      </c>
      <c r="E518" t="s">
        <v>655</v>
      </c>
      <c r="F518" t="s">
        <v>779</v>
      </c>
      <c r="G518" t="s">
        <v>1455</v>
      </c>
      <c r="H518" s="2">
        <v>41619</v>
      </c>
      <c r="I518" t="s">
        <v>894</v>
      </c>
      <c r="J518" t="s">
        <v>1456</v>
      </c>
      <c r="K518" t="s">
        <v>19</v>
      </c>
      <c r="L518" t="s">
        <v>30</v>
      </c>
      <c r="M518">
        <v>952187</v>
      </c>
      <c r="N518">
        <f t="shared" si="20"/>
        <v>0</v>
      </c>
      <c r="O518">
        <f t="shared" si="21"/>
        <v>0</v>
      </c>
    </row>
    <row r="519" spans="1:15">
      <c r="A519">
        <v>517</v>
      </c>
      <c r="B519">
        <v>517</v>
      </c>
      <c r="C519" t="s">
        <v>1454</v>
      </c>
      <c r="D519" s="2">
        <v>42824</v>
      </c>
      <c r="E519" t="s">
        <v>232</v>
      </c>
      <c r="F519" t="s">
        <v>779</v>
      </c>
      <c r="G519" t="s">
        <v>1457</v>
      </c>
      <c r="H519" s="2">
        <v>42278</v>
      </c>
      <c r="I519" t="s">
        <v>894</v>
      </c>
      <c r="J519" t="s">
        <v>1458</v>
      </c>
      <c r="K519" t="s">
        <v>41</v>
      </c>
      <c r="L519" t="s">
        <v>30</v>
      </c>
      <c r="M519">
        <v>486825</v>
      </c>
      <c r="N519">
        <f t="shared" si="20"/>
        <v>0</v>
      </c>
      <c r="O519">
        <f t="shared" si="21"/>
        <v>0</v>
      </c>
    </row>
    <row r="520" spans="1:15" hidden="1">
      <c r="A520">
        <v>518</v>
      </c>
      <c r="B520">
        <v>518</v>
      </c>
      <c r="C520" t="s">
        <v>425</v>
      </c>
      <c r="D520" s="2">
        <v>41729</v>
      </c>
      <c r="E520" t="s">
        <v>787</v>
      </c>
      <c r="F520" t="s">
        <v>779</v>
      </c>
      <c r="G520" t="s">
        <v>1459</v>
      </c>
      <c r="H520" s="2">
        <v>40422</v>
      </c>
      <c r="I520" t="s">
        <v>196</v>
      </c>
      <c r="J520" t="s">
        <v>1460</v>
      </c>
      <c r="K520" t="s">
        <v>18</v>
      </c>
      <c r="L520" t="s">
        <v>30</v>
      </c>
      <c r="M520">
        <v>4598306</v>
      </c>
      <c r="N520">
        <f t="shared" si="20"/>
        <v>0</v>
      </c>
      <c r="O520">
        <f t="shared" si="21"/>
        <v>0</v>
      </c>
    </row>
    <row r="521" spans="1:15" hidden="1">
      <c r="A521">
        <v>519</v>
      </c>
      <c r="B521">
        <v>519</v>
      </c>
      <c r="C521" t="s">
        <v>432</v>
      </c>
      <c r="D521" s="2">
        <v>42369</v>
      </c>
      <c r="E521" t="s">
        <v>655</v>
      </c>
      <c r="F521" t="s">
        <v>779</v>
      </c>
      <c r="G521" t="s">
        <v>1461</v>
      </c>
      <c r="H521" s="2">
        <v>41610</v>
      </c>
      <c r="I521" t="s">
        <v>430</v>
      </c>
      <c r="J521" t="s">
        <v>1462</v>
      </c>
      <c r="K521" t="s">
        <v>19</v>
      </c>
      <c r="L521" t="s">
        <v>30</v>
      </c>
      <c r="M521">
        <v>798932</v>
      </c>
      <c r="N521">
        <f t="shared" si="20"/>
        <v>0</v>
      </c>
      <c r="O521">
        <f t="shared" si="21"/>
        <v>0</v>
      </c>
    </row>
    <row r="522" spans="1:15" hidden="1">
      <c r="A522">
        <v>520</v>
      </c>
      <c r="B522">
        <v>520</v>
      </c>
      <c r="C522" t="s">
        <v>1463</v>
      </c>
      <c r="D522" s="2">
        <v>42063</v>
      </c>
      <c r="E522" t="s">
        <v>826</v>
      </c>
      <c r="F522" t="s">
        <v>779</v>
      </c>
      <c r="G522" t="s">
        <v>1464</v>
      </c>
      <c r="H522" s="2">
        <v>40909</v>
      </c>
      <c r="I522" t="s">
        <v>164</v>
      </c>
      <c r="J522" t="s">
        <v>1465</v>
      </c>
      <c r="K522" t="s">
        <v>98</v>
      </c>
      <c r="L522" t="s">
        <v>30</v>
      </c>
      <c r="M522">
        <v>1612700</v>
      </c>
      <c r="N522">
        <f t="shared" si="20"/>
        <v>0</v>
      </c>
      <c r="O522">
        <f t="shared" si="21"/>
        <v>0</v>
      </c>
    </row>
    <row r="523" spans="1:15">
      <c r="A523">
        <v>521</v>
      </c>
      <c r="B523">
        <v>521</v>
      </c>
      <c r="C523" t="s">
        <v>1466</v>
      </c>
      <c r="D523" s="2">
        <v>43373</v>
      </c>
      <c r="E523" t="s">
        <v>232</v>
      </c>
      <c r="F523" t="s">
        <v>779</v>
      </c>
      <c r="G523" t="s">
        <v>1467</v>
      </c>
      <c r="H523" s="2">
        <v>42826</v>
      </c>
      <c r="I523" t="s">
        <v>27</v>
      </c>
      <c r="J523" t="s">
        <v>1468</v>
      </c>
      <c r="K523" t="s">
        <v>41</v>
      </c>
      <c r="L523" t="s">
        <v>30</v>
      </c>
      <c r="M523">
        <v>500000</v>
      </c>
      <c r="N523">
        <f t="shared" si="20"/>
        <v>0</v>
      </c>
      <c r="O523">
        <f t="shared" si="21"/>
        <v>0</v>
      </c>
    </row>
    <row r="524" spans="1:15" hidden="1">
      <c r="A524">
        <v>522</v>
      </c>
      <c r="B524">
        <v>522</v>
      </c>
      <c r="C524" t="s">
        <v>1469</v>
      </c>
      <c r="D524" s="2">
        <v>41861</v>
      </c>
      <c r="E524" t="s">
        <v>32</v>
      </c>
      <c r="F524" t="s">
        <v>779</v>
      </c>
      <c r="G524" t="s">
        <v>1470</v>
      </c>
      <c r="H524" s="2">
        <v>41316</v>
      </c>
      <c r="I524" t="s">
        <v>16</v>
      </c>
      <c r="J524" t="s">
        <v>1471</v>
      </c>
      <c r="K524" t="s">
        <v>72</v>
      </c>
      <c r="L524" t="s">
        <v>30</v>
      </c>
      <c r="M524">
        <v>1203998</v>
      </c>
      <c r="N524">
        <f t="shared" si="20"/>
        <v>0</v>
      </c>
      <c r="O524">
        <f t="shared" si="21"/>
        <v>0</v>
      </c>
    </row>
    <row r="525" spans="1:15" hidden="1">
      <c r="A525">
        <v>523</v>
      </c>
      <c r="B525">
        <v>523</v>
      </c>
      <c r="C525" t="s">
        <v>1472</v>
      </c>
      <c r="D525" s="2">
        <v>43327</v>
      </c>
      <c r="E525" t="s">
        <v>94</v>
      </c>
      <c r="F525" t="s">
        <v>779</v>
      </c>
      <c r="G525" t="s">
        <v>1473</v>
      </c>
      <c r="H525" s="2">
        <v>42110</v>
      </c>
      <c r="I525" t="s">
        <v>158</v>
      </c>
      <c r="J525" t="s">
        <v>1474</v>
      </c>
      <c r="K525" t="s">
        <v>98</v>
      </c>
      <c r="L525" t="s">
        <v>30</v>
      </c>
      <c r="M525">
        <v>4255000</v>
      </c>
      <c r="N525">
        <f t="shared" si="20"/>
        <v>0</v>
      </c>
      <c r="O525">
        <f t="shared" si="21"/>
        <v>0</v>
      </c>
    </row>
    <row r="526" spans="1:15" hidden="1">
      <c r="A526">
        <v>524</v>
      </c>
      <c r="B526">
        <v>524</v>
      </c>
      <c r="C526" t="s">
        <v>1475</v>
      </c>
      <c r="D526" s="2">
        <v>41274</v>
      </c>
      <c r="E526" t="s">
        <v>783</v>
      </c>
      <c r="F526" t="s">
        <v>779</v>
      </c>
      <c r="G526" t="s">
        <v>1476</v>
      </c>
      <c r="H526" s="2">
        <v>40360</v>
      </c>
      <c r="I526" t="s">
        <v>27</v>
      </c>
      <c r="J526" t="s">
        <v>1477</v>
      </c>
      <c r="K526" t="s">
        <v>19</v>
      </c>
      <c r="L526" t="s">
        <v>30</v>
      </c>
      <c r="M526">
        <v>999999</v>
      </c>
      <c r="N526">
        <f t="shared" si="20"/>
        <v>0</v>
      </c>
      <c r="O526">
        <f t="shared" si="21"/>
        <v>0</v>
      </c>
    </row>
    <row r="527" spans="1:15" hidden="1">
      <c r="A527">
        <v>525</v>
      </c>
      <c r="B527">
        <v>525</v>
      </c>
      <c r="C527" t="s">
        <v>1478</v>
      </c>
      <c r="D527" s="2">
        <v>43190</v>
      </c>
      <c r="E527" t="s">
        <v>127</v>
      </c>
      <c r="F527" t="s">
        <v>779</v>
      </c>
      <c r="G527" t="s">
        <v>1479</v>
      </c>
      <c r="H527" s="2">
        <v>41913</v>
      </c>
      <c r="I527" t="s">
        <v>327</v>
      </c>
      <c r="J527" t="s">
        <v>1480</v>
      </c>
      <c r="K527" t="s">
        <v>47</v>
      </c>
      <c r="L527" t="s">
        <v>18</v>
      </c>
      <c r="M527">
        <v>5250000</v>
      </c>
      <c r="N527">
        <f t="shared" si="20"/>
        <v>1</v>
      </c>
      <c r="O527">
        <f t="shared" si="21"/>
        <v>0</v>
      </c>
    </row>
    <row r="528" spans="1:15" hidden="1">
      <c r="A528">
        <v>526</v>
      </c>
      <c r="B528">
        <v>526</v>
      </c>
      <c r="C528" t="s">
        <v>1481</v>
      </c>
      <c r="D528" s="2">
        <v>42643</v>
      </c>
      <c r="E528" t="s">
        <v>897</v>
      </c>
      <c r="F528" t="s">
        <v>779</v>
      </c>
      <c r="G528" t="s">
        <v>1482</v>
      </c>
      <c r="H528" s="2">
        <v>41153</v>
      </c>
      <c r="I528" t="s">
        <v>212</v>
      </c>
      <c r="J528" t="s">
        <v>1483</v>
      </c>
      <c r="K528" t="s">
        <v>35</v>
      </c>
      <c r="L528" t="s">
        <v>30</v>
      </c>
      <c r="M528">
        <v>5000000</v>
      </c>
      <c r="N528">
        <f t="shared" si="20"/>
        <v>0</v>
      </c>
      <c r="O528">
        <f t="shared" si="21"/>
        <v>0</v>
      </c>
    </row>
    <row r="529" spans="1:15" hidden="1">
      <c r="A529">
        <v>527</v>
      </c>
      <c r="B529">
        <v>527</v>
      </c>
      <c r="C529" t="s">
        <v>445</v>
      </c>
      <c r="D529" s="2">
        <v>42435</v>
      </c>
      <c r="E529" t="s">
        <v>32</v>
      </c>
      <c r="F529" t="s">
        <v>779</v>
      </c>
      <c r="G529" t="s">
        <v>1484</v>
      </c>
      <c r="H529" s="2">
        <v>41340</v>
      </c>
      <c r="I529" t="s">
        <v>83</v>
      </c>
      <c r="J529" t="s">
        <v>1485</v>
      </c>
      <c r="K529" t="s">
        <v>72</v>
      </c>
      <c r="L529" t="s">
        <v>30</v>
      </c>
      <c r="M529">
        <v>803907</v>
      </c>
      <c r="N529">
        <f t="shared" si="20"/>
        <v>0</v>
      </c>
      <c r="O529">
        <f t="shared" si="21"/>
        <v>0</v>
      </c>
    </row>
    <row r="530" spans="1:15" hidden="1">
      <c r="A530">
        <v>528</v>
      </c>
      <c r="B530">
        <v>528</v>
      </c>
      <c r="C530" t="s">
        <v>1486</v>
      </c>
      <c r="D530" s="2">
        <v>42800</v>
      </c>
      <c r="E530" t="s">
        <v>540</v>
      </c>
      <c r="F530" t="s">
        <v>779</v>
      </c>
      <c r="G530" t="s">
        <v>1487</v>
      </c>
      <c r="H530" s="2">
        <v>41676</v>
      </c>
      <c r="I530" t="s">
        <v>39</v>
      </c>
      <c r="J530" t="s">
        <v>1488</v>
      </c>
      <c r="K530" t="s">
        <v>367</v>
      </c>
      <c r="L530" t="s">
        <v>30</v>
      </c>
      <c r="M530">
        <v>3120541</v>
      </c>
      <c r="N530">
        <f t="shared" si="20"/>
        <v>0</v>
      </c>
      <c r="O530">
        <f t="shared" si="21"/>
        <v>0</v>
      </c>
    </row>
    <row r="531" spans="1:15" hidden="1">
      <c r="A531">
        <v>529</v>
      </c>
      <c r="B531">
        <v>529</v>
      </c>
      <c r="C531" t="s">
        <v>1486</v>
      </c>
      <c r="D531" s="2">
        <v>41547</v>
      </c>
      <c r="E531" t="s">
        <v>778</v>
      </c>
      <c r="F531" t="s">
        <v>779</v>
      </c>
      <c r="G531" t="s">
        <v>1489</v>
      </c>
      <c r="H531" s="2">
        <v>40179</v>
      </c>
      <c r="I531" t="s">
        <v>39</v>
      </c>
      <c r="J531" t="s">
        <v>1490</v>
      </c>
      <c r="K531" t="s">
        <v>35</v>
      </c>
      <c r="L531" t="s">
        <v>30</v>
      </c>
      <c r="M531">
        <v>3100769</v>
      </c>
      <c r="N531">
        <f t="shared" si="20"/>
        <v>0</v>
      </c>
      <c r="O531">
        <f t="shared" si="21"/>
        <v>0</v>
      </c>
    </row>
    <row r="532" spans="1:15" hidden="1">
      <c r="A532">
        <v>530</v>
      </c>
      <c r="B532">
        <v>530</v>
      </c>
      <c r="C532" t="s">
        <v>1486</v>
      </c>
      <c r="D532" s="2">
        <v>41547</v>
      </c>
      <c r="E532" t="s">
        <v>816</v>
      </c>
      <c r="F532" t="s">
        <v>779</v>
      </c>
      <c r="G532" t="s">
        <v>1491</v>
      </c>
      <c r="H532" s="2">
        <v>40360</v>
      </c>
      <c r="I532" t="s">
        <v>39</v>
      </c>
      <c r="J532" t="s">
        <v>1492</v>
      </c>
      <c r="K532" t="s">
        <v>98</v>
      </c>
      <c r="L532" t="s">
        <v>30</v>
      </c>
      <c r="M532">
        <v>2475501</v>
      </c>
      <c r="N532">
        <f t="shared" si="20"/>
        <v>0</v>
      </c>
      <c r="O532">
        <f t="shared" si="21"/>
        <v>0</v>
      </c>
    </row>
    <row r="533" spans="1:15" hidden="1">
      <c r="A533">
        <v>531</v>
      </c>
      <c r="B533">
        <v>531</v>
      </c>
      <c r="C533" t="s">
        <v>1486</v>
      </c>
      <c r="D533" s="2">
        <v>42916</v>
      </c>
      <c r="E533" t="s">
        <v>32</v>
      </c>
      <c r="F533" t="s">
        <v>779</v>
      </c>
      <c r="G533" t="s">
        <v>1493</v>
      </c>
      <c r="H533" s="2">
        <v>41348</v>
      </c>
      <c r="I533" t="s">
        <v>39</v>
      </c>
      <c r="J533" t="s">
        <v>1494</v>
      </c>
      <c r="K533" t="s">
        <v>35</v>
      </c>
      <c r="L533" t="s">
        <v>30</v>
      </c>
      <c r="M533">
        <v>3872274</v>
      </c>
      <c r="N533">
        <f t="shared" si="20"/>
        <v>0</v>
      </c>
      <c r="O533">
        <f t="shared" si="21"/>
        <v>0</v>
      </c>
    </row>
    <row r="534" spans="1:15" hidden="1">
      <c r="A534">
        <v>532</v>
      </c>
      <c r="B534">
        <v>532</v>
      </c>
      <c r="C534" t="s">
        <v>1495</v>
      </c>
      <c r="D534" s="2">
        <v>42277</v>
      </c>
      <c r="E534" t="s">
        <v>232</v>
      </c>
      <c r="F534" t="s">
        <v>779</v>
      </c>
      <c r="G534" t="s">
        <v>1496</v>
      </c>
      <c r="H534" s="2">
        <v>42005</v>
      </c>
      <c r="I534" t="s">
        <v>212</v>
      </c>
      <c r="J534" t="s">
        <v>1497</v>
      </c>
      <c r="K534" t="s">
        <v>367</v>
      </c>
      <c r="L534" t="s">
        <v>30</v>
      </c>
      <c r="M534">
        <v>497525</v>
      </c>
      <c r="N534">
        <f t="shared" si="20"/>
        <v>0</v>
      </c>
      <c r="O534">
        <f t="shared" si="21"/>
        <v>0</v>
      </c>
    </row>
    <row r="535" spans="1:15" hidden="1">
      <c r="A535">
        <v>533</v>
      </c>
      <c r="B535">
        <v>533</v>
      </c>
      <c r="C535" t="s">
        <v>1498</v>
      </c>
      <c r="D535" s="2">
        <v>43083</v>
      </c>
      <c r="E535" t="s">
        <v>232</v>
      </c>
      <c r="F535" t="s">
        <v>779</v>
      </c>
      <c r="G535" t="s">
        <v>1499</v>
      </c>
      <c r="H535" s="2">
        <v>42628</v>
      </c>
      <c r="I535" t="s">
        <v>158</v>
      </c>
      <c r="J535" t="s">
        <v>1500</v>
      </c>
      <c r="K535" t="s">
        <v>35</v>
      </c>
      <c r="L535" t="s">
        <v>30</v>
      </c>
      <c r="M535">
        <v>499989</v>
      </c>
      <c r="N535">
        <f t="shared" si="20"/>
        <v>0</v>
      </c>
      <c r="O535">
        <f t="shared" si="21"/>
        <v>0</v>
      </c>
    </row>
    <row r="536" spans="1:15" hidden="1">
      <c r="A536">
        <v>534</v>
      </c>
      <c r="B536">
        <v>534</v>
      </c>
      <c r="C536" t="s">
        <v>1501</v>
      </c>
      <c r="D536" s="2">
        <v>42800</v>
      </c>
      <c r="E536" t="s">
        <v>191</v>
      </c>
      <c r="F536" t="s">
        <v>779</v>
      </c>
      <c r="G536" t="s">
        <v>1502</v>
      </c>
      <c r="H536" s="2">
        <v>41275</v>
      </c>
      <c r="I536" t="s">
        <v>212</v>
      </c>
      <c r="J536" t="s">
        <v>1503</v>
      </c>
      <c r="K536" t="s">
        <v>18</v>
      </c>
      <c r="L536" t="s">
        <v>19</v>
      </c>
      <c r="M536">
        <v>4245658</v>
      </c>
      <c r="N536">
        <f t="shared" si="20"/>
        <v>0</v>
      </c>
      <c r="O536">
        <f t="shared" si="21"/>
        <v>0</v>
      </c>
    </row>
    <row r="537" spans="1:15" hidden="1">
      <c r="A537">
        <v>535</v>
      </c>
      <c r="B537">
        <v>535</v>
      </c>
      <c r="C537" t="s">
        <v>456</v>
      </c>
      <c r="D537" s="2">
        <v>43281</v>
      </c>
      <c r="E537" t="s">
        <v>127</v>
      </c>
      <c r="F537" t="s">
        <v>779</v>
      </c>
      <c r="G537" t="s">
        <v>1504</v>
      </c>
      <c r="H537" s="2">
        <v>41913</v>
      </c>
      <c r="I537" t="s">
        <v>27</v>
      </c>
      <c r="J537" t="s">
        <v>1505</v>
      </c>
      <c r="K537" t="s">
        <v>47</v>
      </c>
      <c r="L537" t="s">
        <v>18</v>
      </c>
      <c r="M537">
        <v>3699230</v>
      </c>
      <c r="N537">
        <f t="shared" si="20"/>
        <v>1</v>
      </c>
      <c r="O537">
        <f t="shared" si="21"/>
        <v>0</v>
      </c>
    </row>
    <row r="538" spans="1:15" hidden="1">
      <c r="A538">
        <v>536</v>
      </c>
      <c r="B538">
        <v>536</v>
      </c>
      <c r="C538" t="s">
        <v>1506</v>
      </c>
      <c r="D538" s="2">
        <v>42855</v>
      </c>
      <c r="E538" t="s">
        <v>232</v>
      </c>
      <c r="F538" t="s">
        <v>779</v>
      </c>
      <c r="G538" t="s">
        <v>1507</v>
      </c>
      <c r="H538" s="2">
        <v>42388</v>
      </c>
      <c r="I538" t="s">
        <v>16</v>
      </c>
      <c r="J538" t="s">
        <v>1508</v>
      </c>
      <c r="K538" t="s">
        <v>47</v>
      </c>
      <c r="L538" t="s">
        <v>30</v>
      </c>
      <c r="M538">
        <v>494637</v>
      </c>
      <c r="N538">
        <f t="shared" si="20"/>
        <v>1</v>
      </c>
      <c r="O538">
        <f t="shared" si="21"/>
        <v>0</v>
      </c>
    </row>
    <row r="539" spans="1:15">
      <c r="A539">
        <v>537</v>
      </c>
      <c r="B539">
        <v>537</v>
      </c>
      <c r="C539" t="s">
        <v>462</v>
      </c>
      <c r="D539" s="2">
        <v>43404</v>
      </c>
      <c r="E539" t="s">
        <v>232</v>
      </c>
      <c r="F539" t="s">
        <v>779</v>
      </c>
      <c r="G539" t="s">
        <v>1509</v>
      </c>
      <c r="H539" s="2">
        <v>42856</v>
      </c>
      <c r="I539" t="s">
        <v>243</v>
      </c>
      <c r="J539" t="s">
        <v>1510</v>
      </c>
      <c r="K539" t="s">
        <v>41</v>
      </c>
      <c r="L539" t="s">
        <v>30</v>
      </c>
      <c r="M539">
        <v>500000</v>
      </c>
      <c r="N539">
        <f t="shared" si="20"/>
        <v>0</v>
      </c>
      <c r="O539">
        <f t="shared" si="21"/>
        <v>0</v>
      </c>
    </row>
    <row r="540" spans="1:15" hidden="1">
      <c r="A540">
        <v>538</v>
      </c>
      <c r="B540">
        <v>538</v>
      </c>
      <c r="C540" t="s">
        <v>462</v>
      </c>
      <c r="D540" s="2">
        <v>42020</v>
      </c>
      <c r="E540" t="s">
        <v>873</v>
      </c>
      <c r="F540" t="s">
        <v>779</v>
      </c>
      <c r="G540" t="s">
        <v>1511</v>
      </c>
      <c r="H540" s="2">
        <v>41000</v>
      </c>
      <c r="I540" t="s">
        <v>243</v>
      </c>
      <c r="J540" t="s">
        <v>1512</v>
      </c>
      <c r="K540" t="s">
        <v>72</v>
      </c>
      <c r="L540" t="s">
        <v>30</v>
      </c>
      <c r="M540">
        <v>2998886</v>
      </c>
      <c r="N540">
        <f t="shared" si="20"/>
        <v>0</v>
      </c>
      <c r="O540">
        <f t="shared" si="21"/>
        <v>0</v>
      </c>
    </row>
    <row r="541" spans="1:15" hidden="1">
      <c r="A541">
        <v>539</v>
      </c>
      <c r="B541">
        <v>539</v>
      </c>
      <c r="C541" t="s">
        <v>462</v>
      </c>
      <c r="D541" s="2">
        <v>43428</v>
      </c>
      <c r="E541" t="s">
        <v>289</v>
      </c>
      <c r="F541" t="s">
        <v>779</v>
      </c>
      <c r="G541" t="s">
        <v>1513</v>
      </c>
      <c r="H541" s="2">
        <v>42231</v>
      </c>
      <c r="I541" t="s">
        <v>243</v>
      </c>
      <c r="J541" t="s">
        <v>1514</v>
      </c>
      <c r="K541" t="s">
        <v>240</v>
      </c>
      <c r="L541" t="s">
        <v>30</v>
      </c>
      <c r="M541">
        <v>4435676</v>
      </c>
      <c r="N541">
        <f t="shared" si="20"/>
        <v>0</v>
      </c>
      <c r="O541">
        <f t="shared" si="21"/>
        <v>0</v>
      </c>
    </row>
    <row r="542" spans="1:15" hidden="1">
      <c r="A542">
        <v>540</v>
      </c>
      <c r="B542">
        <v>540</v>
      </c>
      <c r="C542" t="s">
        <v>462</v>
      </c>
      <c r="D542" s="2">
        <v>43089</v>
      </c>
      <c r="E542" t="s">
        <v>232</v>
      </c>
      <c r="F542" t="s">
        <v>779</v>
      </c>
      <c r="G542" t="s">
        <v>1515</v>
      </c>
      <c r="H542" s="2">
        <v>42725</v>
      </c>
      <c r="I542" t="s">
        <v>243</v>
      </c>
      <c r="J542" t="s">
        <v>1516</v>
      </c>
      <c r="K542" t="s">
        <v>47</v>
      </c>
      <c r="L542" t="s">
        <v>30</v>
      </c>
      <c r="M542">
        <v>500000</v>
      </c>
      <c r="N542">
        <f t="shared" si="20"/>
        <v>1</v>
      </c>
      <c r="O542">
        <f t="shared" si="21"/>
        <v>0</v>
      </c>
    </row>
    <row r="543" spans="1:15" hidden="1">
      <c r="A543">
        <v>541</v>
      </c>
      <c r="B543">
        <v>541</v>
      </c>
      <c r="C543" t="s">
        <v>1517</v>
      </c>
      <c r="D543" s="2">
        <v>42456</v>
      </c>
      <c r="E543" t="s">
        <v>32</v>
      </c>
      <c r="F543" t="s">
        <v>779</v>
      </c>
      <c r="G543" t="s">
        <v>1518</v>
      </c>
      <c r="H543" s="2">
        <v>41361</v>
      </c>
      <c r="I543" t="s">
        <v>391</v>
      </c>
      <c r="J543" t="s">
        <v>1519</v>
      </c>
      <c r="K543" t="s">
        <v>18</v>
      </c>
      <c r="L543" t="s">
        <v>30</v>
      </c>
      <c r="M543">
        <v>2904393</v>
      </c>
      <c r="N543">
        <f t="shared" si="20"/>
        <v>0</v>
      </c>
      <c r="O543">
        <f t="shared" si="21"/>
        <v>0</v>
      </c>
    </row>
    <row r="544" spans="1:15" hidden="1">
      <c r="A544">
        <v>542</v>
      </c>
      <c r="B544">
        <v>542</v>
      </c>
      <c r="C544" t="s">
        <v>1520</v>
      </c>
      <c r="D544" s="2">
        <v>42094</v>
      </c>
      <c r="E544" t="s">
        <v>791</v>
      </c>
      <c r="F544" t="s">
        <v>779</v>
      </c>
      <c r="G544" t="s">
        <v>1521</v>
      </c>
      <c r="H544" s="2">
        <v>40862</v>
      </c>
      <c r="I544" t="s">
        <v>158</v>
      </c>
      <c r="J544" t="s">
        <v>1522</v>
      </c>
      <c r="K544" t="s">
        <v>19</v>
      </c>
      <c r="L544" t="s">
        <v>30</v>
      </c>
      <c r="M544">
        <v>4623433</v>
      </c>
      <c r="N544">
        <f t="shared" si="20"/>
        <v>0</v>
      </c>
      <c r="O544">
        <f t="shared" si="21"/>
        <v>0</v>
      </c>
    </row>
    <row r="545" spans="1:15" hidden="1">
      <c r="A545">
        <v>543</v>
      </c>
      <c r="B545">
        <v>543</v>
      </c>
      <c r="C545" t="s">
        <v>1520</v>
      </c>
      <c r="D545" s="2">
        <v>42185</v>
      </c>
      <c r="E545" t="s">
        <v>49</v>
      </c>
      <c r="F545" t="s">
        <v>779</v>
      </c>
      <c r="G545" t="s">
        <v>1523</v>
      </c>
      <c r="H545" s="2">
        <v>40422</v>
      </c>
      <c r="I545" t="s">
        <v>158</v>
      </c>
      <c r="J545" t="s">
        <v>1524</v>
      </c>
      <c r="K545" t="s">
        <v>52</v>
      </c>
      <c r="L545" t="s">
        <v>30</v>
      </c>
      <c r="M545">
        <v>3789025</v>
      </c>
      <c r="N545">
        <f t="shared" ref="N545:N546" si="22">IF(F545="Alumni",1,IF(F545="cancelled",1,0))*IF(K545="Building Efficiency",1,0)</f>
        <v>1</v>
      </c>
    </row>
    <row r="546" spans="1:15" hidden="1">
      <c r="A546">
        <v>544</v>
      </c>
      <c r="B546">
        <v>544</v>
      </c>
      <c r="C546" t="s">
        <v>1525</v>
      </c>
      <c r="D546" s="2">
        <v>42556</v>
      </c>
      <c r="E546" t="s">
        <v>232</v>
      </c>
      <c r="F546" t="s">
        <v>779</v>
      </c>
      <c r="G546" t="s">
        <v>1526</v>
      </c>
      <c r="H546" s="2">
        <v>42191</v>
      </c>
      <c r="I546" t="s">
        <v>27</v>
      </c>
      <c r="J546" t="s">
        <v>1527</v>
      </c>
      <c r="K546" t="s">
        <v>52</v>
      </c>
      <c r="L546" t="s">
        <v>30</v>
      </c>
      <c r="M546">
        <v>499939</v>
      </c>
      <c r="N546">
        <f t="shared" si="22"/>
        <v>1</v>
      </c>
    </row>
    <row r="547" spans="1:15" hidden="1">
      <c r="A547">
        <v>545</v>
      </c>
      <c r="B547">
        <v>545</v>
      </c>
      <c r="C547" t="s">
        <v>1528</v>
      </c>
      <c r="D547" s="2">
        <v>43251</v>
      </c>
      <c r="E547" t="s">
        <v>13</v>
      </c>
      <c r="F547" t="s">
        <v>779</v>
      </c>
      <c r="G547" t="s">
        <v>1529</v>
      </c>
      <c r="H547" s="2">
        <v>42705</v>
      </c>
      <c r="I547" t="s">
        <v>27</v>
      </c>
      <c r="J547" t="s">
        <v>1530</v>
      </c>
      <c r="K547" t="s">
        <v>18</v>
      </c>
      <c r="L547" t="s">
        <v>19</v>
      </c>
      <c r="M547">
        <v>1000000</v>
      </c>
      <c r="N547">
        <f t="shared" si="20"/>
        <v>0</v>
      </c>
      <c r="O547">
        <f t="shared" si="21"/>
        <v>0</v>
      </c>
    </row>
    <row r="548" spans="1:15" hidden="1">
      <c r="A548">
        <v>546</v>
      </c>
      <c r="B548">
        <v>546</v>
      </c>
      <c r="C548" t="s">
        <v>1528</v>
      </c>
      <c r="D548" s="2">
        <v>42460</v>
      </c>
      <c r="E548" t="s">
        <v>783</v>
      </c>
      <c r="F548" t="s">
        <v>779</v>
      </c>
      <c r="G548" t="s">
        <v>1531</v>
      </c>
      <c r="H548" s="2">
        <v>41183</v>
      </c>
      <c r="I548" t="s">
        <v>27</v>
      </c>
      <c r="J548" t="s">
        <v>1532</v>
      </c>
      <c r="K548" t="s">
        <v>19</v>
      </c>
      <c r="L548" t="s">
        <v>30</v>
      </c>
      <c r="M548">
        <v>3225000</v>
      </c>
      <c r="N548">
        <f t="shared" si="20"/>
        <v>0</v>
      </c>
      <c r="O548">
        <f t="shared" si="21"/>
        <v>0</v>
      </c>
    </row>
    <row r="549" spans="1:15" hidden="1">
      <c r="A549">
        <v>547</v>
      </c>
      <c r="B549">
        <v>547</v>
      </c>
      <c r="C549" t="s">
        <v>1533</v>
      </c>
      <c r="D549" s="2">
        <v>41547</v>
      </c>
      <c r="E549" t="s">
        <v>783</v>
      </c>
      <c r="F549" t="s">
        <v>779</v>
      </c>
      <c r="G549" t="s">
        <v>1534</v>
      </c>
      <c r="H549" s="2">
        <v>40452</v>
      </c>
      <c r="I549" t="s">
        <v>62</v>
      </c>
      <c r="J549" t="s">
        <v>1535</v>
      </c>
      <c r="K549" t="s">
        <v>19</v>
      </c>
      <c r="L549" t="s">
        <v>30</v>
      </c>
      <c r="M549">
        <v>4305005</v>
      </c>
      <c r="N549">
        <f t="shared" si="20"/>
        <v>0</v>
      </c>
      <c r="O549">
        <f t="shared" si="21"/>
        <v>0</v>
      </c>
    </row>
    <row r="550" spans="1:15" hidden="1">
      <c r="A550">
        <v>548</v>
      </c>
      <c r="B550">
        <v>548</v>
      </c>
      <c r="C550" t="s">
        <v>1536</v>
      </c>
      <c r="D550" s="2">
        <v>43373</v>
      </c>
      <c r="E550" t="s">
        <v>81</v>
      </c>
      <c r="F550" t="s">
        <v>779</v>
      </c>
      <c r="G550" t="s">
        <v>1537</v>
      </c>
      <c r="H550" s="2">
        <v>42895</v>
      </c>
      <c r="I550" t="s">
        <v>196</v>
      </c>
      <c r="J550" t="s">
        <v>1538</v>
      </c>
      <c r="K550" t="s">
        <v>35</v>
      </c>
      <c r="L550" t="s">
        <v>30</v>
      </c>
      <c r="M550">
        <v>1200000</v>
      </c>
      <c r="N550">
        <f t="shared" si="20"/>
        <v>0</v>
      </c>
      <c r="O550">
        <f t="shared" si="21"/>
        <v>0</v>
      </c>
    </row>
    <row r="551" spans="1:15" hidden="1">
      <c r="A551">
        <v>549</v>
      </c>
      <c r="B551">
        <v>549</v>
      </c>
      <c r="C551" t="s">
        <v>1539</v>
      </c>
      <c r="D551" s="2">
        <v>41912</v>
      </c>
      <c r="E551" t="s">
        <v>873</v>
      </c>
      <c r="F551" t="s">
        <v>779</v>
      </c>
      <c r="G551" t="s">
        <v>1540</v>
      </c>
      <c r="H551" s="2">
        <v>41022</v>
      </c>
      <c r="I551" t="s">
        <v>27</v>
      </c>
      <c r="J551" t="s">
        <v>1541</v>
      </c>
      <c r="K551" t="s">
        <v>72</v>
      </c>
      <c r="L551" t="s">
        <v>30</v>
      </c>
      <c r="M551">
        <v>3977619</v>
      </c>
      <c r="N551">
        <f t="shared" si="20"/>
        <v>0</v>
      </c>
      <c r="O551">
        <f t="shared" si="21"/>
        <v>0</v>
      </c>
    </row>
    <row r="552" spans="1:15" hidden="1">
      <c r="A552">
        <v>550</v>
      </c>
      <c r="B552">
        <v>550</v>
      </c>
      <c r="C552" t="s">
        <v>1542</v>
      </c>
      <c r="D552" s="2">
        <v>42177</v>
      </c>
      <c r="E552" t="s">
        <v>936</v>
      </c>
      <c r="F552" t="s">
        <v>779</v>
      </c>
      <c r="G552" t="s">
        <v>1543</v>
      </c>
      <c r="H552" s="2">
        <v>40962</v>
      </c>
      <c r="I552" t="s">
        <v>158</v>
      </c>
      <c r="J552" t="s">
        <v>1544</v>
      </c>
      <c r="K552" t="s">
        <v>47</v>
      </c>
      <c r="L552" t="s">
        <v>30</v>
      </c>
      <c r="M552">
        <v>1099848</v>
      </c>
      <c r="N552">
        <f t="shared" si="20"/>
        <v>1</v>
      </c>
      <c r="O552">
        <f t="shared" si="21"/>
        <v>0</v>
      </c>
    </row>
    <row r="553" spans="1:15" hidden="1">
      <c r="A553">
        <v>551</v>
      </c>
      <c r="B553">
        <v>551</v>
      </c>
      <c r="C553" t="s">
        <v>1545</v>
      </c>
      <c r="D553" s="2">
        <v>42916</v>
      </c>
      <c r="E553" t="s">
        <v>655</v>
      </c>
      <c r="F553" t="s">
        <v>779</v>
      </c>
      <c r="G553" t="s">
        <v>1546</v>
      </c>
      <c r="H553" s="2">
        <v>41640</v>
      </c>
      <c r="I553" t="s">
        <v>45</v>
      </c>
      <c r="J553" t="s">
        <v>1547</v>
      </c>
      <c r="K553" t="s">
        <v>19</v>
      </c>
      <c r="L553" t="s">
        <v>30</v>
      </c>
      <c r="M553">
        <v>3459250</v>
      </c>
      <c r="N553">
        <f t="shared" si="20"/>
        <v>0</v>
      </c>
      <c r="O553">
        <f t="shared" si="21"/>
        <v>0</v>
      </c>
    </row>
    <row r="554" spans="1:15">
      <c r="A554">
        <v>552</v>
      </c>
      <c r="B554">
        <v>552</v>
      </c>
      <c r="C554" t="s">
        <v>1548</v>
      </c>
      <c r="D554" s="2">
        <v>42141</v>
      </c>
      <c r="E554" t="s">
        <v>66</v>
      </c>
      <c r="F554" t="s">
        <v>779</v>
      </c>
      <c r="G554" t="s">
        <v>1549</v>
      </c>
      <c r="H554" s="2">
        <v>41687</v>
      </c>
      <c r="I554" t="s">
        <v>27</v>
      </c>
      <c r="J554" t="s">
        <v>1550</v>
      </c>
      <c r="K554" t="s">
        <v>41</v>
      </c>
      <c r="L554" t="s">
        <v>30</v>
      </c>
      <c r="M554">
        <v>225000</v>
      </c>
      <c r="N554">
        <f t="shared" si="20"/>
        <v>0</v>
      </c>
      <c r="O554">
        <f t="shared" si="21"/>
        <v>0</v>
      </c>
    </row>
    <row r="555" spans="1:15" hidden="1">
      <c r="A555">
        <v>553</v>
      </c>
      <c r="B555">
        <v>553</v>
      </c>
      <c r="C555" t="s">
        <v>1548</v>
      </c>
      <c r="D555" s="2">
        <v>42400</v>
      </c>
      <c r="E555" t="s">
        <v>778</v>
      </c>
      <c r="F555" t="s">
        <v>779</v>
      </c>
      <c r="G555" t="s">
        <v>1551</v>
      </c>
      <c r="H555" s="2">
        <v>41066</v>
      </c>
      <c r="I555" t="s">
        <v>27</v>
      </c>
      <c r="J555" t="s">
        <v>1552</v>
      </c>
      <c r="K555" t="s">
        <v>52</v>
      </c>
      <c r="L555" t="s">
        <v>30</v>
      </c>
      <c r="M555">
        <v>6319259</v>
      </c>
      <c r="N555">
        <f>IF(F555="Alumni",1,IF(F555="cancelled",1,0))*IF(K555="Building Efficiency",1,0)</f>
        <v>1</v>
      </c>
    </row>
    <row r="556" spans="1:15" hidden="1">
      <c r="A556">
        <v>554</v>
      </c>
      <c r="B556">
        <v>554</v>
      </c>
      <c r="C556" t="s">
        <v>473</v>
      </c>
      <c r="D556" s="2">
        <v>42050</v>
      </c>
      <c r="E556" t="s">
        <v>191</v>
      </c>
      <c r="F556" t="s">
        <v>779</v>
      </c>
      <c r="G556" t="s">
        <v>1553</v>
      </c>
      <c r="H556" s="2">
        <v>41183</v>
      </c>
      <c r="I556" t="s">
        <v>158</v>
      </c>
      <c r="J556" t="s">
        <v>1554</v>
      </c>
      <c r="K556" t="s">
        <v>18</v>
      </c>
      <c r="L556" t="s">
        <v>19</v>
      </c>
      <c r="M556">
        <v>712000</v>
      </c>
      <c r="N556">
        <f t="shared" si="20"/>
        <v>0</v>
      </c>
      <c r="O556">
        <f t="shared" si="21"/>
        <v>0</v>
      </c>
    </row>
    <row r="557" spans="1:15" hidden="1">
      <c r="A557">
        <v>555</v>
      </c>
      <c r="B557">
        <v>555</v>
      </c>
      <c r="C557" t="s">
        <v>1555</v>
      </c>
      <c r="D557" s="2">
        <v>42369</v>
      </c>
      <c r="E557" t="s">
        <v>232</v>
      </c>
      <c r="F557" t="s">
        <v>779</v>
      </c>
      <c r="G557" t="s">
        <v>1556</v>
      </c>
      <c r="H557" s="2">
        <v>41852</v>
      </c>
      <c r="I557" t="s">
        <v>27</v>
      </c>
      <c r="J557" t="s">
        <v>1557</v>
      </c>
      <c r="K557" t="s">
        <v>35</v>
      </c>
      <c r="L557" t="s">
        <v>30</v>
      </c>
      <c r="M557">
        <v>499880</v>
      </c>
      <c r="N557">
        <f t="shared" si="20"/>
        <v>0</v>
      </c>
      <c r="O557">
        <f t="shared" si="21"/>
        <v>0</v>
      </c>
    </row>
    <row r="558" spans="1:15" hidden="1">
      <c r="A558">
        <v>556</v>
      </c>
      <c r="B558">
        <v>556</v>
      </c>
      <c r="C558" t="s">
        <v>1558</v>
      </c>
      <c r="D558" s="2">
        <v>42892</v>
      </c>
      <c r="E558" t="s">
        <v>136</v>
      </c>
      <c r="F558" t="s">
        <v>779</v>
      </c>
      <c r="G558" t="s">
        <v>1559</v>
      </c>
      <c r="H558" s="2">
        <v>42221</v>
      </c>
      <c r="I558" t="s">
        <v>27</v>
      </c>
      <c r="J558" t="s">
        <v>1560</v>
      </c>
      <c r="K558" t="s">
        <v>98</v>
      </c>
      <c r="L558" t="s">
        <v>30</v>
      </c>
      <c r="M558">
        <v>674852</v>
      </c>
      <c r="N558">
        <f t="shared" si="20"/>
        <v>0</v>
      </c>
      <c r="O558">
        <f t="shared" si="21"/>
        <v>0</v>
      </c>
    </row>
    <row r="559" spans="1:15" hidden="1">
      <c r="A559">
        <v>557</v>
      </c>
      <c r="B559">
        <v>557</v>
      </c>
      <c r="C559" t="s">
        <v>1561</v>
      </c>
      <c r="D559" s="2">
        <v>43803</v>
      </c>
      <c r="E559" t="s">
        <v>60</v>
      </c>
      <c r="F559" t="s">
        <v>14</v>
      </c>
      <c r="G559" t="s">
        <v>1562</v>
      </c>
      <c r="H559" s="2">
        <v>42709</v>
      </c>
      <c r="I559" t="s">
        <v>27</v>
      </c>
      <c r="J559" t="s">
        <v>1563</v>
      </c>
      <c r="K559" t="s">
        <v>52</v>
      </c>
      <c r="L559" t="s">
        <v>30</v>
      </c>
      <c r="M559">
        <v>1413502</v>
      </c>
      <c r="N559">
        <f>IF(F559="Alumni",1,IF(F559="cancelled",1,0))*IF(K559="Building Efficiency",1,0)</f>
        <v>0</v>
      </c>
    </row>
    <row r="560" spans="1:15" hidden="1">
      <c r="A560">
        <v>558</v>
      </c>
      <c r="B560">
        <v>558</v>
      </c>
      <c r="C560" t="s">
        <v>1561</v>
      </c>
      <c r="D560" s="2">
        <v>42124</v>
      </c>
      <c r="E560" t="s">
        <v>540</v>
      </c>
      <c r="F560" t="s">
        <v>779</v>
      </c>
      <c r="G560" t="s">
        <v>1564</v>
      </c>
      <c r="H560" s="2">
        <v>41618</v>
      </c>
      <c r="I560" t="s">
        <v>27</v>
      </c>
      <c r="J560" t="s">
        <v>1565</v>
      </c>
      <c r="K560" t="s">
        <v>367</v>
      </c>
      <c r="L560" t="s">
        <v>30</v>
      </c>
      <c r="M560">
        <v>902104</v>
      </c>
      <c r="N560">
        <f t="shared" si="20"/>
        <v>0</v>
      </c>
      <c r="O560">
        <f t="shared" si="21"/>
        <v>0</v>
      </c>
    </row>
    <row r="561" spans="1:15" hidden="1">
      <c r="A561">
        <v>559</v>
      </c>
      <c r="B561">
        <v>559</v>
      </c>
      <c r="C561" t="s">
        <v>1558</v>
      </c>
      <c r="D561" s="2">
        <v>43373</v>
      </c>
      <c r="E561" t="s">
        <v>386</v>
      </c>
      <c r="F561" t="s">
        <v>779</v>
      </c>
      <c r="G561" t="s">
        <v>1566</v>
      </c>
      <c r="H561" s="2">
        <v>42125</v>
      </c>
      <c r="I561" t="s">
        <v>27</v>
      </c>
      <c r="J561" t="s">
        <v>1567</v>
      </c>
      <c r="K561" t="s">
        <v>52</v>
      </c>
      <c r="L561" t="s">
        <v>30</v>
      </c>
      <c r="M561">
        <v>3853224</v>
      </c>
      <c r="N561">
        <f>IF(F561="Alumni",1,IF(F561="cancelled",1,0))*IF(K561="Building Efficiency",1,0)</f>
        <v>1</v>
      </c>
    </row>
    <row r="562" spans="1:15" hidden="1">
      <c r="A562">
        <v>560</v>
      </c>
      <c r="B562">
        <v>560</v>
      </c>
      <c r="C562" t="s">
        <v>476</v>
      </c>
      <c r="D562" s="2">
        <v>43465</v>
      </c>
      <c r="E562" t="s">
        <v>25</v>
      </c>
      <c r="F562" t="s">
        <v>779</v>
      </c>
      <c r="G562" t="s">
        <v>1568</v>
      </c>
      <c r="H562" s="2">
        <v>42522</v>
      </c>
      <c r="I562" t="s">
        <v>27</v>
      </c>
      <c r="J562" t="s">
        <v>373</v>
      </c>
      <c r="K562" t="s">
        <v>47</v>
      </c>
      <c r="L562" t="s">
        <v>30</v>
      </c>
      <c r="M562">
        <v>3985608</v>
      </c>
      <c r="N562">
        <f t="shared" si="20"/>
        <v>1</v>
      </c>
      <c r="O562">
        <f t="shared" si="21"/>
        <v>0</v>
      </c>
    </row>
    <row r="563" spans="1:15" hidden="1">
      <c r="A563">
        <v>561</v>
      </c>
      <c r="B563">
        <v>561</v>
      </c>
      <c r="C563" t="s">
        <v>476</v>
      </c>
      <c r="D563" s="2">
        <v>41090</v>
      </c>
      <c r="E563" t="s">
        <v>783</v>
      </c>
      <c r="F563" t="s">
        <v>779</v>
      </c>
      <c r="G563" t="s">
        <v>1569</v>
      </c>
      <c r="H563" s="2">
        <v>40360</v>
      </c>
      <c r="I563" t="s">
        <v>27</v>
      </c>
      <c r="J563" t="s">
        <v>1570</v>
      </c>
      <c r="K563" t="s">
        <v>19</v>
      </c>
      <c r="L563" t="s">
        <v>30</v>
      </c>
      <c r="M563">
        <v>1498681</v>
      </c>
      <c r="N563">
        <f t="shared" si="20"/>
        <v>0</v>
      </c>
      <c r="O563">
        <f t="shared" si="21"/>
        <v>0</v>
      </c>
    </row>
    <row r="564" spans="1:15" hidden="1">
      <c r="A564">
        <v>562</v>
      </c>
      <c r="B564">
        <v>562</v>
      </c>
      <c r="C564" t="s">
        <v>476</v>
      </c>
      <c r="D564" s="2">
        <v>42704</v>
      </c>
      <c r="E564" t="s">
        <v>778</v>
      </c>
      <c r="F564" t="s">
        <v>779</v>
      </c>
      <c r="G564" t="s">
        <v>1571</v>
      </c>
      <c r="H564" s="2">
        <v>40192</v>
      </c>
      <c r="I564" t="s">
        <v>27</v>
      </c>
      <c r="J564" t="s">
        <v>1572</v>
      </c>
      <c r="K564" t="s">
        <v>98</v>
      </c>
      <c r="L564" t="s">
        <v>30</v>
      </c>
      <c r="M564">
        <v>8461360</v>
      </c>
      <c r="N564">
        <f t="shared" si="20"/>
        <v>0</v>
      </c>
      <c r="O564">
        <f t="shared" si="21"/>
        <v>0</v>
      </c>
    </row>
    <row r="565" spans="1:15" hidden="1">
      <c r="A565">
        <v>563</v>
      </c>
      <c r="B565">
        <v>563</v>
      </c>
      <c r="C565" t="s">
        <v>476</v>
      </c>
      <c r="D565" s="2">
        <v>43008</v>
      </c>
      <c r="E565" t="s">
        <v>655</v>
      </c>
      <c r="F565" t="s">
        <v>779</v>
      </c>
      <c r="G565" t="s">
        <v>1573</v>
      </c>
      <c r="H565" s="2">
        <v>41681</v>
      </c>
      <c r="I565" t="s">
        <v>27</v>
      </c>
      <c r="J565" t="s">
        <v>1574</v>
      </c>
      <c r="K565" t="s">
        <v>19</v>
      </c>
      <c r="L565" t="s">
        <v>30</v>
      </c>
      <c r="M565">
        <v>2744657</v>
      </c>
      <c r="N565">
        <f t="shared" si="20"/>
        <v>0</v>
      </c>
      <c r="O565">
        <f t="shared" si="21"/>
        <v>0</v>
      </c>
    </row>
    <row r="566" spans="1:15" hidden="1">
      <c r="A566">
        <v>564</v>
      </c>
      <c r="B566">
        <v>564</v>
      </c>
      <c r="C566" t="s">
        <v>476</v>
      </c>
      <c r="D566" s="2">
        <v>43178</v>
      </c>
      <c r="E566" t="s">
        <v>32</v>
      </c>
      <c r="F566" t="s">
        <v>779</v>
      </c>
      <c r="G566" t="s">
        <v>1575</v>
      </c>
      <c r="H566" s="2">
        <v>41325</v>
      </c>
      <c r="I566" t="s">
        <v>27</v>
      </c>
      <c r="J566" t="s">
        <v>1576</v>
      </c>
      <c r="K566" t="s">
        <v>52</v>
      </c>
      <c r="L566" t="s">
        <v>30</v>
      </c>
      <c r="M566">
        <v>2943851</v>
      </c>
      <c r="N566">
        <f>IF(F566="Alumni",1,IF(F566="cancelled",1,0))*IF(K566="Building Efficiency",1,0)</f>
        <v>1</v>
      </c>
    </row>
    <row r="567" spans="1:15" hidden="1">
      <c r="A567">
        <v>565</v>
      </c>
      <c r="B567">
        <v>565</v>
      </c>
      <c r="C567" t="s">
        <v>1577</v>
      </c>
      <c r="D567" s="2">
        <v>41274</v>
      </c>
      <c r="E567" t="s">
        <v>778</v>
      </c>
      <c r="F567" t="s">
        <v>779</v>
      </c>
      <c r="G567" t="s">
        <v>1578</v>
      </c>
      <c r="H567" s="2">
        <v>40178</v>
      </c>
      <c r="I567" t="s">
        <v>16</v>
      </c>
      <c r="J567" t="s">
        <v>1579</v>
      </c>
      <c r="K567" t="s">
        <v>98</v>
      </c>
      <c r="L567" t="s">
        <v>30</v>
      </c>
      <c r="M567">
        <v>4085346</v>
      </c>
      <c r="N567">
        <f t="shared" si="20"/>
        <v>0</v>
      </c>
      <c r="O567">
        <f t="shared" si="21"/>
        <v>0</v>
      </c>
    </row>
    <row r="568" spans="1:15" hidden="1">
      <c r="A568">
        <v>566</v>
      </c>
      <c r="B568">
        <v>566</v>
      </c>
      <c r="C568" t="s">
        <v>1580</v>
      </c>
      <c r="D568" s="2">
        <v>42094</v>
      </c>
      <c r="E568" t="s">
        <v>816</v>
      </c>
      <c r="F568" t="s">
        <v>779</v>
      </c>
      <c r="G568" t="s">
        <v>1581</v>
      </c>
      <c r="H568" s="2">
        <v>40373</v>
      </c>
      <c r="I568" t="s">
        <v>116</v>
      </c>
      <c r="J568" t="s">
        <v>1582</v>
      </c>
      <c r="K568" t="s">
        <v>98</v>
      </c>
      <c r="L568" t="s">
        <v>30</v>
      </c>
      <c r="M568">
        <v>5297254</v>
      </c>
      <c r="N568">
        <f t="shared" si="20"/>
        <v>0</v>
      </c>
      <c r="O568">
        <f t="shared" si="21"/>
        <v>0</v>
      </c>
    </row>
    <row r="569" spans="1:15" hidden="1">
      <c r="A569">
        <v>567</v>
      </c>
      <c r="B569">
        <v>567</v>
      </c>
      <c r="C569" t="s">
        <v>1583</v>
      </c>
      <c r="D569" s="2">
        <v>42800</v>
      </c>
      <c r="E569" t="s">
        <v>32</v>
      </c>
      <c r="F569" t="s">
        <v>779</v>
      </c>
      <c r="G569" t="s">
        <v>1584</v>
      </c>
      <c r="H569" s="2">
        <v>41320</v>
      </c>
      <c r="I569" t="s">
        <v>365</v>
      </c>
      <c r="J569" t="s">
        <v>1585</v>
      </c>
      <c r="K569" t="s">
        <v>19</v>
      </c>
      <c r="L569" t="s">
        <v>30</v>
      </c>
      <c r="M569">
        <v>2150081</v>
      </c>
      <c r="N569">
        <f t="shared" si="20"/>
        <v>0</v>
      </c>
      <c r="O569">
        <f t="shared" si="21"/>
        <v>0</v>
      </c>
    </row>
    <row r="570" spans="1:15" hidden="1">
      <c r="A570">
        <v>568</v>
      </c>
      <c r="B570">
        <v>568</v>
      </c>
      <c r="C570" t="s">
        <v>1586</v>
      </c>
      <c r="D570" s="2">
        <v>43465</v>
      </c>
      <c r="E570" t="s">
        <v>232</v>
      </c>
      <c r="F570" t="s">
        <v>779</v>
      </c>
      <c r="G570" t="s">
        <v>1587</v>
      </c>
      <c r="H570" s="2">
        <v>43039</v>
      </c>
      <c r="I570" t="s">
        <v>27</v>
      </c>
      <c r="J570" t="s">
        <v>1588</v>
      </c>
      <c r="K570" t="s">
        <v>47</v>
      </c>
      <c r="L570" t="s">
        <v>30</v>
      </c>
      <c r="M570">
        <v>450500</v>
      </c>
      <c r="N570">
        <f t="shared" si="20"/>
        <v>1</v>
      </c>
      <c r="O570">
        <f t="shared" si="21"/>
        <v>0</v>
      </c>
    </row>
    <row r="571" spans="1:15" hidden="1">
      <c r="A571">
        <v>569</v>
      </c>
      <c r="B571">
        <v>569</v>
      </c>
      <c r="C571" t="s">
        <v>1589</v>
      </c>
      <c r="D571" s="2">
        <v>41670</v>
      </c>
      <c r="E571" t="s">
        <v>32</v>
      </c>
      <c r="F571" t="s">
        <v>779</v>
      </c>
      <c r="G571" t="s">
        <v>1590</v>
      </c>
      <c r="H571" s="2">
        <v>41309</v>
      </c>
      <c r="I571" t="s">
        <v>27</v>
      </c>
      <c r="J571" t="s">
        <v>1591</v>
      </c>
      <c r="K571" t="s">
        <v>18</v>
      </c>
      <c r="L571" t="s">
        <v>30</v>
      </c>
      <c r="M571">
        <v>540040</v>
      </c>
      <c r="N571">
        <f t="shared" si="20"/>
        <v>0</v>
      </c>
      <c r="O571">
        <f t="shared" si="21"/>
        <v>0</v>
      </c>
    </row>
    <row r="572" spans="1:15" hidden="1">
      <c r="A572">
        <v>570</v>
      </c>
      <c r="B572">
        <v>570</v>
      </c>
      <c r="C572" t="s">
        <v>1589</v>
      </c>
      <c r="D572" s="2">
        <v>41383</v>
      </c>
      <c r="E572" t="s">
        <v>778</v>
      </c>
      <c r="F572" t="s">
        <v>779</v>
      </c>
      <c r="G572" t="s">
        <v>1592</v>
      </c>
      <c r="H572" s="2">
        <v>40452</v>
      </c>
      <c r="I572" t="s">
        <v>27</v>
      </c>
      <c r="J572" t="s">
        <v>1593</v>
      </c>
      <c r="K572" t="s">
        <v>47</v>
      </c>
      <c r="L572" t="s">
        <v>30</v>
      </c>
      <c r="M572">
        <v>968943</v>
      </c>
      <c r="N572">
        <f t="shared" si="20"/>
        <v>1</v>
      </c>
      <c r="O572">
        <f t="shared" si="21"/>
        <v>0</v>
      </c>
    </row>
    <row r="573" spans="1:15">
      <c r="A573">
        <v>571</v>
      </c>
      <c r="B573">
        <v>571</v>
      </c>
      <c r="C573" t="s">
        <v>1589</v>
      </c>
      <c r="D573" s="2">
        <v>41486</v>
      </c>
      <c r="E573" t="s">
        <v>863</v>
      </c>
      <c r="F573" t="s">
        <v>779</v>
      </c>
      <c r="G573" t="s">
        <v>1594</v>
      </c>
      <c r="H573" s="2">
        <v>40452</v>
      </c>
      <c r="I573" t="s">
        <v>27</v>
      </c>
      <c r="J573" t="s">
        <v>1595</v>
      </c>
      <c r="K573" t="s">
        <v>41</v>
      </c>
      <c r="L573" t="s">
        <v>30</v>
      </c>
      <c r="M573">
        <v>3436541</v>
      </c>
      <c r="N573">
        <f t="shared" si="20"/>
        <v>0</v>
      </c>
      <c r="O573">
        <f t="shared" si="21"/>
        <v>0</v>
      </c>
    </row>
    <row r="574" spans="1:15" hidden="1">
      <c r="A574">
        <v>572</v>
      </c>
      <c r="B574">
        <v>572</v>
      </c>
      <c r="C574" t="s">
        <v>1596</v>
      </c>
      <c r="D574" s="2">
        <v>43281</v>
      </c>
      <c r="E574" t="s">
        <v>232</v>
      </c>
      <c r="F574" t="s">
        <v>779</v>
      </c>
      <c r="G574" t="s">
        <v>1597</v>
      </c>
      <c r="H574" s="2">
        <v>42825</v>
      </c>
      <c r="I574" t="s">
        <v>121</v>
      </c>
      <c r="J574" t="s">
        <v>1598</v>
      </c>
      <c r="K574" t="s">
        <v>19</v>
      </c>
      <c r="L574" t="s">
        <v>30</v>
      </c>
      <c r="M574">
        <v>500000</v>
      </c>
      <c r="N574">
        <f t="shared" si="20"/>
        <v>0</v>
      </c>
      <c r="O574">
        <f t="shared" si="21"/>
        <v>0</v>
      </c>
    </row>
    <row r="575" spans="1:15" hidden="1">
      <c r="A575">
        <v>573</v>
      </c>
      <c r="B575">
        <v>573</v>
      </c>
      <c r="C575" t="s">
        <v>506</v>
      </c>
      <c r="D575" s="2">
        <v>42800</v>
      </c>
      <c r="E575" t="s">
        <v>838</v>
      </c>
      <c r="F575" t="s">
        <v>779</v>
      </c>
      <c r="G575" t="s">
        <v>1599</v>
      </c>
      <c r="H575" s="2">
        <v>40954</v>
      </c>
      <c r="I575" t="s">
        <v>158</v>
      </c>
      <c r="J575" t="s">
        <v>1600</v>
      </c>
      <c r="K575" t="s">
        <v>35</v>
      </c>
      <c r="L575" t="s">
        <v>30</v>
      </c>
      <c r="M575">
        <v>4877583</v>
      </c>
      <c r="N575">
        <f t="shared" si="20"/>
        <v>0</v>
      </c>
      <c r="O575">
        <f t="shared" si="21"/>
        <v>0</v>
      </c>
    </row>
    <row r="576" spans="1:15" hidden="1">
      <c r="A576">
        <v>574</v>
      </c>
      <c r="B576">
        <v>574</v>
      </c>
      <c r="C576" t="s">
        <v>509</v>
      </c>
      <c r="D576" s="2">
        <v>42004</v>
      </c>
      <c r="E576" t="s">
        <v>897</v>
      </c>
      <c r="F576" t="s">
        <v>779</v>
      </c>
      <c r="G576" t="s">
        <v>1601</v>
      </c>
      <c r="H576" s="2">
        <v>41169</v>
      </c>
      <c r="I576" t="s">
        <v>158</v>
      </c>
      <c r="J576" t="s">
        <v>1602</v>
      </c>
      <c r="K576" t="s">
        <v>35</v>
      </c>
      <c r="L576" t="s">
        <v>30</v>
      </c>
      <c r="M576">
        <v>2631351</v>
      </c>
      <c r="N576">
        <f t="shared" si="20"/>
        <v>0</v>
      </c>
      <c r="O576">
        <f t="shared" si="21"/>
        <v>0</v>
      </c>
    </row>
    <row r="577" spans="1:15" hidden="1">
      <c r="A577">
        <v>575</v>
      </c>
      <c r="B577">
        <v>575</v>
      </c>
      <c r="C577" t="s">
        <v>1603</v>
      </c>
      <c r="D577" s="2">
        <v>43404</v>
      </c>
      <c r="E577" t="s">
        <v>119</v>
      </c>
      <c r="F577" t="s">
        <v>779</v>
      </c>
      <c r="G577" t="s">
        <v>1604</v>
      </c>
      <c r="H577" s="2">
        <v>42278</v>
      </c>
      <c r="I577" t="s">
        <v>158</v>
      </c>
      <c r="J577" t="s">
        <v>1605</v>
      </c>
      <c r="K577" t="s">
        <v>35</v>
      </c>
      <c r="L577" t="s">
        <v>30</v>
      </c>
      <c r="M577">
        <v>3212999</v>
      </c>
      <c r="N577">
        <f t="shared" si="20"/>
        <v>0</v>
      </c>
      <c r="O577">
        <f t="shared" si="21"/>
        <v>0</v>
      </c>
    </row>
    <row r="578" spans="1:15" hidden="1">
      <c r="A578">
        <v>576</v>
      </c>
      <c r="B578">
        <v>576</v>
      </c>
      <c r="C578" t="s">
        <v>509</v>
      </c>
      <c r="D578" s="2">
        <v>41182</v>
      </c>
      <c r="E578" t="s">
        <v>816</v>
      </c>
      <c r="F578" t="s">
        <v>779</v>
      </c>
      <c r="G578" t="s">
        <v>1606</v>
      </c>
      <c r="H578" s="2">
        <v>40360</v>
      </c>
      <c r="I578" t="s">
        <v>158</v>
      </c>
      <c r="J578" t="s">
        <v>1607</v>
      </c>
      <c r="K578" t="s">
        <v>98</v>
      </c>
      <c r="L578" t="s">
        <v>30</v>
      </c>
      <c r="M578">
        <v>972859</v>
      </c>
      <c r="N578">
        <f t="shared" si="20"/>
        <v>0</v>
      </c>
      <c r="O578">
        <f t="shared" si="21"/>
        <v>0</v>
      </c>
    </row>
    <row r="579" spans="1:15" hidden="1">
      <c r="A579">
        <v>577</v>
      </c>
      <c r="B579">
        <v>577</v>
      </c>
      <c r="C579" t="s">
        <v>1608</v>
      </c>
      <c r="D579" s="2">
        <v>42277</v>
      </c>
      <c r="E579" t="s">
        <v>32</v>
      </c>
      <c r="F579" t="s">
        <v>779</v>
      </c>
      <c r="G579" t="s">
        <v>1609</v>
      </c>
      <c r="H579" s="2">
        <v>41365</v>
      </c>
      <c r="I579" t="s">
        <v>158</v>
      </c>
      <c r="J579" t="s">
        <v>1610</v>
      </c>
      <c r="K579" t="s">
        <v>47</v>
      </c>
      <c r="L579" t="s">
        <v>30</v>
      </c>
      <c r="M579">
        <v>1244006</v>
      </c>
      <c r="N579">
        <f t="shared" ref="N579:N642" si="23">IF(F579="ALUMNI",IF(K579="Distributed Generation",1,0),0)</f>
        <v>1</v>
      </c>
      <c r="O579">
        <f t="shared" ref="O579:O642" si="24">IF(F579="Cancelled", IF(K579="Distributed Generation", 1,0),0)</f>
        <v>0</v>
      </c>
    </row>
    <row r="580" spans="1:15" hidden="1">
      <c r="A580">
        <v>578</v>
      </c>
      <c r="B580">
        <v>578</v>
      </c>
      <c r="C580" t="s">
        <v>1608</v>
      </c>
      <c r="D580" s="2">
        <v>42185</v>
      </c>
      <c r="E580" t="s">
        <v>873</v>
      </c>
      <c r="F580" t="s">
        <v>779</v>
      </c>
      <c r="G580" t="s">
        <v>1611</v>
      </c>
      <c r="H580" s="2">
        <v>40969</v>
      </c>
      <c r="I580" t="s">
        <v>158</v>
      </c>
      <c r="J580" t="s">
        <v>1612</v>
      </c>
      <c r="K580" t="s">
        <v>72</v>
      </c>
      <c r="L580" t="s">
        <v>30</v>
      </c>
      <c r="M580">
        <v>4878173</v>
      </c>
      <c r="N580">
        <f t="shared" si="23"/>
        <v>0</v>
      </c>
      <c r="O580">
        <f t="shared" si="24"/>
        <v>0</v>
      </c>
    </row>
    <row r="581" spans="1:15" hidden="1">
      <c r="A581">
        <v>579</v>
      </c>
      <c r="B581">
        <v>579</v>
      </c>
      <c r="C581" t="s">
        <v>1608</v>
      </c>
      <c r="D581" s="2">
        <v>43465</v>
      </c>
      <c r="E581" t="s">
        <v>104</v>
      </c>
      <c r="F581" t="s">
        <v>779</v>
      </c>
      <c r="G581" t="s">
        <v>1613</v>
      </c>
      <c r="H581" s="2">
        <v>42401</v>
      </c>
      <c r="I581" t="s">
        <v>158</v>
      </c>
      <c r="J581" t="s">
        <v>1614</v>
      </c>
      <c r="K581" t="s">
        <v>47</v>
      </c>
      <c r="L581" t="s">
        <v>30</v>
      </c>
      <c r="M581">
        <v>991898</v>
      </c>
      <c r="N581">
        <f t="shared" si="23"/>
        <v>1</v>
      </c>
      <c r="O581">
        <f t="shared" si="24"/>
        <v>0</v>
      </c>
    </row>
    <row r="582" spans="1:15" hidden="1">
      <c r="A582">
        <v>580</v>
      </c>
      <c r="B582">
        <v>580</v>
      </c>
      <c r="C582" t="s">
        <v>515</v>
      </c>
      <c r="D582" s="2">
        <v>41547</v>
      </c>
      <c r="E582" t="s">
        <v>787</v>
      </c>
      <c r="F582" t="s">
        <v>779</v>
      </c>
      <c r="G582" t="s">
        <v>1615</v>
      </c>
      <c r="H582" s="2">
        <v>40452</v>
      </c>
      <c r="I582" t="s">
        <v>202</v>
      </c>
      <c r="J582" t="s">
        <v>1616</v>
      </c>
      <c r="K582" t="s">
        <v>18</v>
      </c>
      <c r="L582" t="s">
        <v>30</v>
      </c>
      <c r="M582">
        <v>2228786</v>
      </c>
      <c r="N582">
        <f t="shared" si="23"/>
        <v>0</v>
      </c>
      <c r="O582">
        <f t="shared" si="24"/>
        <v>0</v>
      </c>
    </row>
    <row r="583" spans="1:15" hidden="1">
      <c r="A583">
        <v>581</v>
      </c>
      <c r="B583">
        <v>581</v>
      </c>
      <c r="C583" t="s">
        <v>1617</v>
      </c>
      <c r="D583" s="2">
        <v>43190</v>
      </c>
      <c r="E583" t="s">
        <v>25</v>
      </c>
      <c r="F583" t="s">
        <v>779</v>
      </c>
      <c r="G583" t="s">
        <v>1618</v>
      </c>
      <c r="H583" s="2">
        <v>42461</v>
      </c>
      <c r="I583" t="s">
        <v>212</v>
      </c>
      <c r="J583" t="s">
        <v>1619</v>
      </c>
      <c r="K583" t="s">
        <v>52</v>
      </c>
      <c r="L583" t="s">
        <v>30</v>
      </c>
      <c r="M583">
        <v>2500000</v>
      </c>
      <c r="N583">
        <f>IF(F583="Alumni",1,IF(F583="cancelled",1,0))*IF(K583="Building Efficiency",1,0)</f>
        <v>1</v>
      </c>
    </row>
    <row r="584" spans="1:15" hidden="1">
      <c r="A584">
        <v>582</v>
      </c>
      <c r="B584">
        <v>582</v>
      </c>
      <c r="C584" t="s">
        <v>1620</v>
      </c>
      <c r="D584" s="2">
        <v>41912</v>
      </c>
      <c r="E584" t="s">
        <v>778</v>
      </c>
      <c r="F584" t="s">
        <v>779</v>
      </c>
      <c r="G584" t="s">
        <v>1621</v>
      </c>
      <c r="H584" s="2">
        <v>40269</v>
      </c>
      <c r="I584" t="s">
        <v>109</v>
      </c>
      <c r="J584" t="s">
        <v>1622</v>
      </c>
      <c r="K584" t="s">
        <v>98</v>
      </c>
      <c r="L584" t="s">
        <v>30</v>
      </c>
      <c r="M584">
        <v>7099904</v>
      </c>
      <c r="N584">
        <f t="shared" si="23"/>
        <v>0</v>
      </c>
      <c r="O584">
        <f t="shared" si="24"/>
        <v>0</v>
      </c>
    </row>
    <row r="585" spans="1:15" hidden="1">
      <c r="A585">
        <v>583</v>
      </c>
      <c r="B585">
        <v>583</v>
      </c>
      <c r="C585" t="s">
        <v>1620</v>
      </c>
      <c r="D585" s="2">
        <v>41820</v>
      </c>
      <c r="E585" t="s">
        <v>984</v>
      </c>
      <c r="F585" t="s">
        <v>779</v>
      </c>
      <c r="G585" t="s">
        <v>1623</v>
      </c>
      <c r="H585" s="2">
        <v>40360</v>
      </c>
      <c r="I585" t="s">
        <v>109</v>
      </c>
      <c r="J585" t="s">
        <v>1624</v>
      </c>
      <c r="K585" t="s">
        <v>35</v>
      </c>
      <c r="L585" t="s">
        <v>30</v>
      </c>
      <c r="M585">
        <v>3977349</v>
      </c>
      <c r="N585">
        <f t="shared" si="23"/>
        <v>0</v>
      </c>
      <c r="O585">
        <f t="shared" si="24"/>
        <v>0</v>
      </c>
    </row>
    <row r="586" spans="1:15" hidden="1">
      <c r="A586">
        <v>584</v>
      </c>
      <c r="B586">
        <v>584</v>
      </c>
      <c r="C586" t="s">
        <v>527</v>
      </c>
      <c r="D586" s="2">
        <v>43577</v>
      </c>
      <c r="E586" t="s">
        <v>136</v>
      </c>
      <c r="F586" t="s">
        <v>14</v>
      </c>
      <c r="G586" t="s">
        <v>1625</v>
      </c>
      <c r="H586" s="2">
        <v>42239</v>
      </c>
      <c r="I586" t="s">
        <v>83</v>
      </c>
      <c r="J586" t="s">
        <v>1626</v>
      </c>
      <c r="K586" t="s">
        <v>98</v>
      </c>
      <c r="L586" t="s">
        <v>30</v>
      </c>
      <c r="M586">
        <v>2500000</v>
      </c>
      <c r="N586">
        <f t="shared" si="23"/>
        <v>0</v>
      </c>
      <c r="O586">
        <f t="shared" si="24"/>
        <v>0</v>
      </c>
    </row>
    <row r="587" spans="1:15" hidden="1">
      <c r="A587">
        <v>585</v>
      </c>
      <c r="B587">
        <v>585</v>
      </c>
      <c r="C587" t="s">
        <v>527</v>
      </c>
      <c r="D587" s="2">
        <v>43311</v>
      </c>
      <c r="E587" t="s">
        <v>386</v>
      </c>
      <c r="F587" t="s">
        <v>779</v>
      </c>
      <c r="G587" t="s">
        <v>1627</v>
      </c>
      <c r="H587" s="2">
        <v>42129</v>
      </c>
      <c r="I587" t="s">
        <v>83</v>
      </c>
      <c r="J587" t="s">
        <v>1628</v>
      </c>
      <c r="K587" t="s">
        <v>52</v>
      </c>
      <c r="L587" t="s">
        <v>30</v>
      </c>
      <c r="M587">
        <v>1360630</v>
      </c>
      <c r="N587">
        <f>IF(F587="Alumni",1,IF(F587="cancelled",1,0))*IF(K587="Building Efficiency",1,0)</f>
        <v>1</v>
      </c>
    </row>
    <row r="588" spans="1:15">
      <c r="A588">
        <v>586</v>
      </c>
      <c r="B588">
        <v>586</v>
      </c>
      <c r="C588" t="s">
        <v>1629</v>
      </c>
      <c r="D588" s="2">
        <v>41422</v>
      </c>
      <c r="E588" t="s">
        <v>863</v>
      </c>
      <c r="F588" t="s">
        <v>779</v>
      </c>
      <c r="G588" t="s">
        <v>1630</v>
      </c>
      <c r="H588" s="2">
        <v>40422</v>
      </c>
      <c r="I588" t="s">
        <v>27</v>
      </c>
      <c r="J588" t="s">
        <v>1631</v>
      </c>
      <c r="K588" t="s">
        <v>41</v>
      </c>
      <c r="L588" t="s">
        <v>30</v>
      </c>
      <c r="M588">
        <v>2947805</v>
      </c>
      <c r="N588">
        <f t="shared" si="23"/>
        <v>0</v>
      </c>
      <c r="O588">
        <f t="shared" si="24"/>
        <v>0</v>
      </c>
    </row>
    <row r="589" spans="1:15" hidden="1">
      <c r="A589">
        <v>587</v>
      </c>
      <c r="B589">
        <v>587</v>
      </c>
      <c r="C589" t="s">
        <v>1629</v>
      </c>
      <c r="D589" s="2">
        <v>42094</v>
      </c>
      <c r="E589" t="s">
        <v>936</v>
      </c>
      <c r="F589" t="s">
        <v>779</v>
      </c>
      <c r="G589" t="s">
        <v>1632</v>
      </c>
      <c r="H589" s="2">
        <v>40952</v>
      </c>
      <c r="I589" t="s">
        <v>27</v>
      </c>
      <c r="J589" t="s">
        <v>1633</v>
      </c>
      <c r="K589" t="s">
        <v>47</v>
      </c>
      <c r="L589" t="s">
        <v>30</v>
      </c>
      <c r="M589">
        <v>2446140</v>
      </c>
      <c r="N589">
        <f t="shared" si="23"/>
        <v>1</v>
      </c>
      <c r="O589">
        <f t="shared" si="24"/>
        <v>0</v>
      </c>
    </row>
    <row r="590" spans="1:15" hidden="1">
      <c r="A590">
        <v>588</v>
      </c>
      <c r="B590">
        <v>588</v>
      </c>
      <c r="C590" t="s">
        <v>1634</v>
      </c>
      <c r="D590" s="2">
        <v>43172</v>
      </c>
      <c r="E590" t="s">
        <v>60</v>
      </c>
      <c r="F590" t="s">
        <v>779</v>
      </c>
      <c r="G590" t="s">
        <v>1635</v>
      </c>
      <c r="H590" s="2">
        <v>42772</v>
      </c>
      <c r="I590" t="s">
        <v>16</v>
      </c>
      <c r="J590" t="s">
        <v>1636</v>
      </c>
      <c r="K590" t="s">
        <v>52</v>
      </c>
      <c r="L590" t="s">
        <v>30</v>
      </c>
      <c r="M590">
        <v>3224500</v>
      </c>
      <c r="N590">
        <f>IF(F590="Alumni",1,IF(F590="cancelled",1,0))*IF(K590="Building Efficiency",1,0)</f>
        <v>1</v>
      </c>
    </row>
    <row r="591" spans="1:15" hidden="1">
      <c r="A591">
        <v>589</v>
      </c>
      <c r="B591">
        <v>589</v>
      </c>
      <c r="C591" t="s">
        <v>1637</v>
      </c>
      <c r="D591" s="2">
        <v>43373</v>
      </c>
      <c r="E591" t="s">
        <v>849</v>
      </c>
      <c r="F591" t="s">
        <v>779</v>
      </c>
      <c r="G591" t="s">
        <v>1638</v>
      </c>
      <c r="H591" s="2">
        <v>41852</v>
      </c>
      <c r="I591" t="s">
        <v>1639</v>
      </c>
      <c r="J591" t="s">
        <v>1640</v>
      </c>
      <c r="K591" t="s">
        <v>47</v>
      </c>
      <c r="L591" t="s">
        <v>30</v>
      </c>
      <c r="M591">
        <v>3299936</v>
      </c>
      <c r="N591">
        <f t="shared" si="23"/>
        <v>1</v>
      </c>
      <c r="O591">
        <f t="shared" si="24"/>
        <v>0</v>
      </c>
    </row>
    <row r="592" spans="1:15" hidden="1">
      <c r="A592">
        <v>590</v>
      </c>
      <c r="B592">
        <v>590</v>
      </c>
      <c r="C592" t="s">
        <v>1641</v>
      </c>
      <c r="D592" s="2">
        <v>42185</v>
      </c>
      <c r="E592" t="s">
        <v>787</v>
      </c>
      <c r="F592" t="s">
        <v>779</v>
      </c>
      <c r="G592" t="s">
        <v>1642</v>
      </c>
      <c r="H592" s="2">
        <v>41183</v>
      </c>
      <c r="I592" t="s">
        <v>761</v>
      </c>
      <c r="J592" t="s">
        <v>1643</v>
      </c>
      <c r="K592" t="s">
        <v>18</v>
      </c>
      <c r="L592" t="s">
        <v>30</v>
      </c>
      <c r="M592">
        <v>1719335</v>
      </c>
      <c r="N592">
        <f t="shared" si="23"/>
        <v>0</v>
      </c>
      <c r="O592">
        <f t="shared" si="24"/>
        <v>0</v>
      </c>
    </row>
    <row r="593" spans="1:15" hidden="1">
      <c r="A593">
        <v>591</v>
      </c>
      <c r="B593">
        <v>591</v>
      </c>
      <c r="C593" t="s">
        <v>543</v>
      </c>
      <c r="D593" s="2">
        <v>42460</v>
      </c>
      <c r="E593" t="s">
        <v>32</v>
      </c>
      <c r="F593" t="s">
        <v>779</v>
      </c>
      <c r="G593" t="s">
        <v>1644</v>
      </c>
      <c r="H593" s="2">
        <v>41317</v>
      </c>
      <c r="I593" t="s">
        <v>196</v>
      </c>
      <c r="J593" t="s">
        <v>1645</v>
      </c>
      <c r="K593" t="s">
        <v>367</v>
      </c>
      <c r="L593" t="s">
        <v>30</v>
      </c>
      <c r="M593">
        <v>2699970</v>
      </c>
      <c r="N593">
        <f t="shared" si="23"/>
        <v>0</v>
      </c>
      <c r="O593">
        <f t="shared" si="24"/>
        <v>0</v>
      </c>
    </row>
    <row r="594" spans="1:15" hidden="1">
      <c r="A594">
        <v>592</v>
      </c>
      <c r="B594">
        <v>592</v>
      </c>
      <c r="C594" t="s">
        <v>543</v>
      </c>
      <c r="D594" s="2">
        <v>42552</v>
      </c>
      <c r="E594" t="s">
        <v>232</v>
      </c>
      <c r="F594" t="s">
        <v>779</v>
      </c>
      <c r="G594" t="s">
        <v>1646</v>
      </c>
      <c r="H594" s="2">
        <v>42187</v>
      </c>
      <c r="I594" t="s">
        <v>196</v>
      </c>
      <c r="J594" t="s">
        <v>1647</v>
      </c>
      <c r="K594" t="s">
        <v>18</v>
      </c>
      <c r="L594" t="s">
        <v>30</v>
      </c>
      <c r="M594">
        <v>499922</v>
      </c>
      <c r="N594">
        <f t="shared" si="23"/>
        <v>0</v>
      </c>
      <c r="O594">
        <f t="shared" si="24"/>
        <v>0</v>
      </c>
    </row>
    <row r="595" spans="1:15" hidden="1">
      <c r="A595">
        <v>593</v>
      </c>
      <c r="B595">
        <v>593</v>
      </c>
      <c r="C595" t="s">
        <v>543</v>
      </c>
      <c r="D595" s="2">
        <v>43178</v>
      </c>
      <c r="E595" t="s">
        <v>127</v>
      </c>
      <c r="F595" t="s">
        <v>779</v>
      </c>
      <c r="G595" t="s">
        <v>1648</v>
      </c>
      <c r="H595" s="2">
        <v>41913</v>
      </c>
      <c r="I595" t="s">
        <v>196</v>
      </c>
      <c r="J595" t="s">
        <v>1649</v>
      </c>
      <c r="K595" t="s">
        <v>47</v>
      </c>
      <c r="L595" t="s">
        <v>18</v>
      </c>
      <c r="M595">
        <v>3349695</v>
      </c>
      <c r="N595">
        <f t="shared" si="23"/>
        <v>1</v>
      </c>
      <c r="O595">
        <f t="shared" si="24"/>
        <v>0</v>
      </c>
    </row>
    <row r="596" spans="1:15" hidden="1">
      <c r="A596">
        <v>594</v>
      </c>
      <c r="B596">
        <v>594</v>
      </c>
      <c r="C596" t="s">
        <v>543</v>
      </c>
      <c r="D596" s="2">
        <v>43190</v>
      </c>
      <c r="E596" t="s">
        <v>232</v>
      </c>
      <c r="F596" t="s">
        <v>779</v>
      </c>
      <c r="G596" t="s">
        <v>1650</v>
      </c>
      <c r="H596" s="2">
        <v>42826</v>
      </c>
      <c r="I596" t="s">
        <v>196</v>
      </c>
      <c r="J596" t="s">
        <v>1651</v>
      </c>
      <c r="K596" t="s">
        <v>367</v>
      </c>
      <c r="L596" t="s">
        <v>30</v>
      </c>
      <c r="M596">
        <v>479232</v>
      </c>
      <c r="N596">
        <f t="shared" si="23"/>
        <v>0</v>
      </c>
      <c r="O596">
        <f t="shared" si="24"/>
        <v>0</v>
      </c>
    </row>
    <row r="597" spans="1:15" hidden="1">
      <c r="A597">
        <v>595</v>
      </c>
      <c r="B597">
        <v>595</v>
      </c>
      <c r="C597" t="s">
        <v>543</v>
      </c>
      <c r="D597" s="2">
        <v>41547</v>
      </c>
      <c r="E597" t="s">
        <v>787</v>
      </c>
      <c r="F597" t="s">
        <v>779</v>
      </c>
      <c r="G597" t="s">
        <v>1652</v>
      </c>
      <c r="H597" s="2">
        <v>40430</v>
      </c>
      <c r="I597" t="s">
        <v>196</v>
      </c>
      <c r="J597" t="s">
        <v>1653</v>
      </c>
      <c r="K597" t="s">
        <v>18</v>
      </c>
      <c r="L597" t="s">
        <v>30</v>
      </c>
      <c r="M597">
        <v>3599894</v>
      </c>
      <c r="N597">
        <f t="shared" si="23"/>
        <v>0</v>
      </c>
      <c r="O597">
        <f t="shared" si="24"/>
        <v>0</v>
      </c>
    </row>
    <row r="598" spans="1:15" hidden="1">
      <c r="A598">
        <v>596</v>
      </c>
      <c r="B598">
        <v>596</v>
      </c>
      <c r="C598" t="s">
        <v>543</v>
      </c>
      <c r="D598" s="2">
        <v>42007</v>
      </c>
      <c r="E598" t="s">
        <v>791</v>
      </c>
      <c r="F598" t="s">
        <v>779</v>
      </c>
      <c r="G598" t="s">
        <v>1654</v>
      </c>
      <c r="H598" s="2">
        <v>40912</v>
      </c>
      <c r="I598" t="s">
        <v>196</v>
      </c>
      <c r="J598" t="s">
        <v>1655</v>
      </c>
      <c r="K598" t="s">
        <v>19</v>
      </c>
      <c r="L598" t="s">
        <v>30</v>
      </c>
      <c r="M598">
        <v>2646509</v>
      </c>
      <c r="N598">
        <f t="shared" si="23"/>
        <v>0</v>
      </c>
      <c r="O598">
        <f t="shared" si="24"/>
        <v>0</v>
      </c>
    </row>
    <row r="599" spans="1:15" hidden="1">
      <c r="A599">
        <v>597</v>
      </c>
      <c r="B599">
        <v>597</v>
      </c>
      <c r="C599" t="s">
        <v>543</v>
      </c>
      <c r="D599" s="2">
        <v>42460</v>
      </c>
      <c r="E599" t="s">
        <v>897</v>
      </c>
      <c r="F599" t="s">
        <v>779</v>
      </c>
      <c r="G599" t="s">
        <v>1656</v>
      </c>
      <c r="H599" s="2">
        <v>41183</v>
      </c>
      <c r="I599" t="s">
        <v>196</v>
      </c>
      <c r="J599" t="s">
        <v>1657</v>
      </c>
      <c r="K599" t="s">
        <v>35</v>
      </c>
      <c r="L599" t="s">
        <v>30</v>
      </c>
      <c r="M599">
        <v>4188331</v>
      </c>
      <c r="N599">
        <f t="shared" si="23"/>
        <v>0</v>
      </c>
      <c r="O599">
        <f t="shared" si="24"/>
        <v>0</v>
      </c>
    </row>
    <row r="600" spans="1:15" hidden="1">
      <c r="A600">
        <v>598</v>
      </c>
      <c r="B600">
        <v>598</v>
      </c>
      <c r="C600" t="s">
        <v>543</v>
      </c>
      <c r="D600" s="2">
        <v>41882</v>
      </c>
      <c r="E600" t="s">
        <v>49</v>
      </c>
      <c r="F600" t="s">
        <v>779</v>
      </c>
      <c r="G600" t="s">
        <v>1658</v>
      </c>
      <c r="H600" s="2">
        <v>40423</v>
      </c>
      <c r="I600" t="s">
        <v>196</v>
      </c>
      <c r="J600" t="s">
        <v>1659</v>
      </c>
      <c r="K600" t="s">
        <v>52</v>
      </c>
      <c r="L600" t="s">
        <v>30</v>
      </c>
      <c r="M600">
        <v>3079168</v>
      </c>
      <c r="N600">
        <f>IF(F600="Alumni",1,IF(F600="cancelled",1,0))*IF(K600="Building Efficiency",1,0)</f>
        <v>1</v>
      </c>
    </row>
    <row r="601" spans="1:15" hidden="1">
      <c r="A601">
        <v>599</v>
      </c>
      <c r="B601">
        <v>599</v>
      </c>
      <c r="C601" t="s">
        <v>555</v>
      </c>
      <c r="D601" s="2">
        <v>41547</v>
      </c>
      <c r="E601" t="s">
        <v>826</v>
      </c>
      <c r="F601" t="s">
        <v>779</v>
      </c>
      <c r="G601" t="s">
        <v>1660</v>
      </c>
      <c r="H601" s="2">
        <v>40947</v>
      </c>
      <c r="I601" t="s">
        <v>557</v>
      </c>
      <c r="J601" t="s">
        <v>1661</v>
      </c>
      <c r="K601" t="s">
        <v>98</v>
      </c>
      <c r="L601" t="s">
        <v>30</v>
      </c>
      <c r="M601">
        <v>712950</v>
      </c>
      <c r="N601">
        <f t="shared" si="23"/>
        <v>0</v>
      </c>
      <c r="O601">
        <f t="shared" si="24"/>
        <v>0</v>
      </c>
    </row>
    <row r="602" spans="1:15" hidden="1">
      <c r="A602">
        <v>600</v>
      </c>
      <c r="B602">
        <v>600</v>
      </c>
      <c r="C602" t="s">
        <v>563</v>
      </c>
      <c r="D602" s="2">
        <v>43322</v>
      </c>
      <c r="E602" t="s">
        <v>849</v>
      </c>
      <c r="F602" t="s">
        <v>779</v>
      </c>
      <c r="G602" t="s">
        <v>1662</v>
      </c>
      <c r="H602" s="2">
        <v>42958</v>
      </c>
      <c r="I602" t="s">
        <v>62</v>
      </c>
      <c r="J602" t="s">
        <v>1663</v>
      </c>
      <c r="K602" t="s">
        <v>47</v>
      </c>
      <c r="L602" t="s">
        <v>30</v>
      </c>
      <c r="M602">
        <v>4182915</v>
      </c>
      <c r="N602">
        <f t="shared" si="23"/>
        <v>1</v>
      </c>
      <c r="O602">
        <f t="shared" si="24"/>
        <v>0</v>
      </c>
    </row>
    <row r="603" spans="1:15" hidden="1">
      <c r="A603">
        <v>601</v>
      </c>
      <c r="B603">
        <v>601</v>
      </c>
      <c r="C603" t="s">
        <v>574</v>
      </c>
      <c r="D603" s="2">
        <v>42272</v>
      </c>
      <c r="E603" t="s">
        <v>816</v>
      </c>
      <c r="F603" t="s">
        <v>779</v>
      </c>
      <c r="G603" t="s">
        <v>1664</v>
      </c>
      <c r="H603" s="2">
        <v>40360</v>
      </c>
      <c r="I603" t="s">
        <v>27</v>
      </c>
      <c r="J603" t="s">
        <v>1665</v>
      </c>
      <c r="K603" t="s">
        <v>98</v>
      </c>
      <c r="L603" t="s">
        <v>30</v>
      </c>
      <c r="M603">
        <v>4960431</v>
      </c>
      <c r="N603">
        <f t="shared" si="23"/>
        <v>0</v>
      </c>
      <c r="O603">
        <f t="shared" si="24"/>
        <v>0</v>
      </c>
    </row>
    <row r="604" spans="1:15" hidden="1">
      <c r="A604">
        <v>602</v>
      </c>
      <c r="B604">
        <v>602</v>
      </c>
      <c r="C604" t="s">
        <v>574</v>
      </c>
      <c r="D604" s="2">
        <v>42704</v>
      </c>
      <c r="E604" t="s">
        <v>32</v>
      </c>
      <c r="F604" t="s">
        <v>779</v>
      </c>
      <c r="G604" t="s">
        <v>1666</v>
      </c>
      <c r="H604" s="2">
        <v>41372</v>
      </c>
      <c r="I604" t="s">
        <v>27</v>
      </c>
      <c r="J604" t="s">
        <v>1667</v>
      </c>
      <c r="K604" t="s">
        <v>52</v>
      </c>
      <c r="L604" t="s">
        <v>30</v>
      </c>
      <c r="M604">
        <v>3571837</v>
      </c>
      <c r="N604">
        <f>IF(F604="Alumni",1,IF(F604="cancelled",1,0))*IF(K604="Building Efficiency",1,0)</f>
        <v>1</v>
      </c>
    </row>
    <row r="605" spans="1:15" hidden="1">
      <c r="A605">
        <v>603</v>
      </c>
      <c r="B605">
        <v>603</v>
      </c>
      <c r="C605" t="s">
        <v>574</v>
      </c>
      <c r="D605" s="2">
        <v>43281</v>
      </c>
      <c r="E605" t="s">
        <v>32</v>
      </c>
      <c r="F605" t="s">
        <v>779</v>
      </c>
      <c r="G605" t="s">
        <v>1668</v>
      </c>
      <c r="H605" s="2">
        <v>41334</v>
      </c>
      <c r="I605" t="s">
        <v>27</v>
      </c>
      <c r="J605" t="s">
        <v>1669</v>
      </c>
      <c r="K605" t="s">
        <v>72</v>
      </c>
      <c r="L605" t="s">
        <v>30</v>
      </c>
      <c r="M605">
        <v>6182674</v>
      </c>
      <c r="N605">
        <f t="shared" si="23"/>
        <v>0</v>
      </c>
      <c r="O605">
        <f t="shared" si="24"/>
        <v>0</v>
      </c>
    </row>
    <row r="606" spans="1:15" hidden="1">
      <c r="A606">
        <v>604</v>
      </c>
      <c r="B606">
        <v>604</v>
      </c>
      <c r="C606" t="s">
        <v>569</v>
      </c>
      <c r="D606" s="2">
        <v>43281</v>
      </c>
      <c r="E606" t="s">
        <v>386</v>
      </c>
      <c r="F606" t="s">
        <v>779</v>
      </c>
      <c r="G606" t="s">
        <v>1670</v>
      </c>
      <c r="H606" s="2">
        <v>42138</v>
      </c>
      <c r="I606" t="s">
        <v>27</v>
      </c>
      <c r="J606" t="s">
        <v>1671</v>
      </c>
      <c r="K606" t="s">
        <v>52</v>
      </c>
      <c r="L606" t="s">
        <v>30</v>
      </c>
      <c r="M606">
        <v>2618462</v>
      </c>
      <c r="N606">
        <f>IF(F606="Alumni",1,IF(F606="cancelled",1,0))*IF(K606="Building Efficiency",1,0)</f>
        <v>1</v>
      </c>
    </row>
    <row r="607" spans="1:15" hidden="1">
      <c r="A607">
        <v>605</v>
      </c>
      <c r="B607">
        <v>605</v>
      </c>
      <c r="C607" t="s">
        <v>1672</v>
      </c>
      <c r="D607" s="2">
        <v>43008</v>
      </c>
      <c r="E607" t="s">
        <v>280</v>
      </c>
      <c r="F607" t="s">
        <v>779</v>
      </c>
      <c r="G607" t="s">
        <v>1673</v>
      </c>
      <c r="H607" s="2">
        <v>41646</v>
      </c>
      <c r="I607" t="s">
        <v>27</v>
      </c>
      <c r="J607" t="s">
        <v>1674</v>
      </c>
      <c r="K607" t="s">
        <v>35</v>
      </c>
      <c r="L607" t="s">
        <v>30</v>
      </c>
      <c r="M607">
        <v>1500000</v>
      </c>
      <c r="N607">
        <f t="shared" si="23"/>
        <v>0</v>
      </c>
      <c r="O607">
        <f t="shared" si="24"/>
        <v>0</v>
      </c>
    </row>
    <row r="608" spans="1:15" hidden="1">
      <c r="A608">
        <v>606</v>
      </c>
      <c r="B608">
        <v>606</v>
      </c>
      <c r="C608" t="s">
        <v>579</v>
      </c>
      <c r="D608" s="2">
        <v>43209</v>
      </c>
      <c r="E608" t="s">
        <v>386</v>
      </c>
      <c r="F608" t="s">
        <v>779</v>
      </c>
      <c r="G608" t="s">
        <v>1675</v>
      </c>
      <c r="H608" s="2">
        <v>42114</v>
      </c>
      <c r="I608" t="s">
        <v>27</v>
      </c>
      <c r="J608" t="s">
        <v>1676</v>
      </c>
      <c r="K608" t="s">
        <v>52</v>
      </c>
      <c r="L608" t="s">
        <v>30</v>
      </c>
      <c r="M608">
        <v>2367426</v>
      </c>
      <c r="N608">
        <f>IF(F608="Alumni",1,IF(F608="cancelled",1,0))*IF(K608="Building Efficiency",1,0)</f>
        <v>1</v>
      </c>
    </row>
    <row r="609" spans="1:15" hidden="1">
      <c r="A609">
        <v>607</v>
      </c>
      <c r="B609">
        <v>607</v>
      </c>
      <c r="C609" t="s">
        <v>1677</v>
      </c>
      <c r="D609" s="2">
        <v>42643</v>
      </c>
      <c r="E609" t="s">
        <v>778</v>
      </c>
      <c r="F609" t="s">
        <v>779</v>
      </c>
      <c r="G609" t="s">
        <v>1678</v>
      </c>
      <c r="H609" s="2">
        <v>40575</v>
      </c>
      <c r="I609" t="s">
        <v>27</v>
      </c>
      <c r="J609" t="s">
        <v>1679</v>
      </c>
      <c r="K609" t="s">
        <v>18</v>
      </c>
      <c r="L609" t="s">
        <v>30</v>
      </c>
      <c r="M609">
        <v>2908837</v>
      </c>
      <c r="N609">
        <f t="shared" si="23"/>
        <v>0</v>
      </c>
      <c r="O609">
        <f t="shared" si="24"/>
        <v>0</v>
      </c>
    </row>
    <row r="610" spans="1:15" hidden="1">
      <c r="A610">
        <v>608</v>
      </c>
      <c r="B610">
        <v>608</v>
      </c>
      <c r="C610" t="s">
        <v>1677</v>
      </c>
      <c r="D610" s="2">
        <v>41759</v>
      </c>
      <c r="E610" t="s">
        <v>984</v>
      </c>
      <c r="F610" t="s">
        <v>779</v>
      </c>
      <c r="G610" t="s">
        <v>1680</v>
      </c>
      <c r="H610" s="2">
        <v>40374</v>
      </c>
      <c r="I610" t="s">
        <v>27</v>
      </c>
      <c r="J610" t="s">
        <v>1681</v>
      </c>
      <c r="K610" t="s">
        <v>35</v>
      </c>
      <c r="L610" t="s">
        <v>30</v>
      </c>
      <c r="M610">
        <v>4208460</v>
      </c>
      <c r="N610">
        <f t="shared" si="23"/>
        <v>0</v>
      </c>
      <c r="O610">
        <f t="shared" si="24"/>
        <v>0</v>
      </c>
    </row>
    <row r="611" spans="1:15" hidden="1">
      <c r="A611">
        <v>609</v>
      </c>
      <c r="B611">
        <v>609</v>
      </c>
      <c r="C611" t="s">
        <v>1677</v>
      </c>
      <c r="D611" s="2">
        <v>42277</v>
      </c>
      <c r="E611" t="s">
        <v>838</v>
      </c>
      <c r="F611" t="s">
        <v>779</v>
      </c>
      <c r="G611" t="s">
        <v>1682</v>
      </c>
      <c r="H611" s="2">
        <v>40909</v>
      </c>
      <c r="I611" t="s">
        <v>27</v>
      </c>
      <c r="J611" t="s">
        <v>1683</v>
      </c>
      <c r="K611" t="s">
        <v>35</v>
      </c>
      <c r="L611" t="s">
        <v>30</v>
      </c>
      <c r="M611">
        <v>4076907</v>
      </c>
      <c r="N611">
        <f t="shared" si="23"/>
        <v>0</v>
      </c>
      <c r="O611">
        <f t="shared" si="24"/>
        <v>0</v>
      </c>
    </row>
    <row r="612" spans="1:15" hidden="1">
      <c r="A612">
        <v>610</v>
      </c>
      <c r="B612">
        <v>610</v>
      </c>
      <c r="C612" t="s">
        <v>1677</v>
      </c>
      <c r="D612" s="2">
        <v>42855</v>
      </c>
      <c r="E612" t="s">
        <v>127</v>
      </c>
      <c r="F612" t="s">
        <v>779</v>
      </c>
      <c r="G612" t="s">
        <v>1684</v>
      </c>
      <c r="H612" s="2">
        <v>41944</v>
      </c>
      <c r="I612" t="s">
        <v>27</v>
      </c>
      <c r="J612" t="s">
        <v>1685</v>
      </c>
      <c r="K612" t="s">
        <v>47</v>
      </c>
      <c r="L612" t="s">
        <v>18</v>
      </c>
      <c r="M612">
        <v>1000000</v>
      </c>
      <c r="N612">
        <f t="shared" si="23"/>
        <v>1</v>
      </c>
      <c r="O612">
        <f t="shared" si="24"/>
        <v>0</v>
      </c>
    </row>
    <row r="613" spans="1:15" hidden="1">
      <c r="A613">
        <v>611</v>
      </c>
      <c r="B613">
        <v>611</v>
      </c>
      <c r="C613" t="s">
        <v>1677</v>
      </c>
      <c r="D613" s="2">
        <v>42916</v>
      </c>
      <c r="E613" t="s">
        <v>280</v>
      </c>
      <c r="F613" t="s">
        <v>779</v>
      </c>
      <c r="G613" t="s">
        <v>1686</v>
      </c>
      <c r="H613" s="2">
        <v>41640</v>
      </c>
      <c r="I613" t="s">
        <v>27</v>
      </c>
      <c r="J613" t="s">
        <v>1687</v>
      </c>
      <c r="K613" t="s">
        <v>35</v>
      </c>
      <c r="L613" t="s">
        <v>30</v>
      </c>
      <c r="M613">
        <v>3000000</v>
      </c>
      <c r="N613">
        <f t="shared" si="23"/>
        <v>0</v>
      </c>
      <c r="O613">
        <f t="shared" si="24"/>
        <v>0</v>
      </c>
    </row>
    <row r="614" spans="1:15" hidden="1">
      <c r="A614">
        <v>612</v>
      </c>
      <c r="B614">
        <v>612</v>
      </c>
      <c r="C614" t="s">
        <v>1677</v>
      </c>
      <c r="D614" s="2">
        <v>43006</v>
      </c>
      <c r="E614" t="s">
        <v>655</v>
      </c>
      <c r="F614" t="s">
        <v>779</v>
      </c>
      <c r="G614" t="s">
        <v>1688</v>
      </c>
      <c r="H614" s="2">
        <v>42642</v>
      </c>
      <c r="I614" t="s">
        <v>27</v>
      </c>
      <c r="J614" t="s">
        <v>1689</v>
      </c>
      <c r="K614" t="s">
        <v>19</v>
      </c>
      <c r="L614" t="s">
        <v>30</v>
      </c>
      <c r="M614">
        <v>1107005</v>
      </c>
      <c r="N614">
        <f t="shared" si="23"/>
        <v>0</v>
      </c>
      <c r="O614">
        <f t="shared" si="24"/>
        <v>0</v>
      </c>
    </row>
    <row r="615" spans="1:15" hidden="1">
      <c r="A615">
        <v>613</v>
      </c>
      <c r="B615">
        <v>613</v>
      </c>
      <c r="C615" t="s">
        <v>1677</v>
      </c>
      <c r="D615" s="2">
        <v>41182</v>
      </c>
      <c r="E615" t="s">
        <v>49</v>
      </c>
      <c r="F615" t="s">
        <v>779</v>
      </c>
      <c r="G615" t="s">
        <v>1690</v>
      </c>
      <c r="H615" s="2">
        <v>40452</v>
      </c>
      <c r="I615" t="s">
        <v>27</v>
      </c>
      <c r="J615" t="s">
        <v>1691</v>
      </c>
      <c r="K615" t="s">
        <v>52</v>
      </c>
      <c r="L615" t="s">
        <v>30</v>
      </c>
      <c r="M615">
        <v>520547</v>
      </c>
      <c r="N615">
        <f t="shared" ref="N615:N616" si="25">IF(F615="Alumni",1,IF(F615="cancelled",1,0))*IF(K615="Building Efficiency",1,0)</f>
        <v>1</v>
      </c>
    </row>
    <row r="616" spans="1:15" hidden="1">
      <c r="A616">
        <v>614</v>
      </c>
      <c r="B616">
        <v>614</v>
      </c>
      <c r="C616" t="s">
        <v>593</v>
      </c>
      <c r="D616" s="2">
        <v>43349</v>
      </c>
      <c r="E616" t="s">
        <v>386</v>
      </c>
      <c r="F616" t="s">
        <v>779</v>
      </c>
      <c r="G616" t="s">
        <v>1692</v>
      </c>
      <c r="H616" s="2">
        <v>42131</v>
      </c>
      <c r="I616" t="s">
        <v>27</v>
      </c>
      <c r="J616" t="s">
        <v>1693</v>
      </c>
      <c r="K616" t="s">
        <v>52</v>
      </c>
      <c r="L616" t="s">
        <v>30</v>
      </c>
      <c r="M616">
        <v>2600000</v>
      </c>
      <c r="N616">
        <f t="shared" si="25"/>
        <v>1</v>
      </c>
    </row>
    <row r="617" spans="1:15" hidden="1">
      <c r="A617">
        <v>615</v>
      </c>
      <c r="B617">
        <v>615</v>
      </c>
      <c r="C617" t="s">
        <v>593</v>
      </c>
      <c r="D617" s="2">
        <v>42247</v>
      </c>
      <c r="E617" t="s">
        <v>232</v>
      </c>
      <c r="F617" t="s">
        <v>779</v>
      </c>
      <c r="G617" t="s">
        <v>1694</v>
      </c>
      <c r="H617" s="2">
        <v>41730</v>
      </c>
      <c r="I617" t="s">
        <v>27</v>
      </c>
      <c r="J617" t="s">
        <v>1695</v>
      </c>
      <c r="K617" t="s">
        <v>18</v>
      </c>
      <c r="L617" t="s">
        <v>19</v>
      </c>
      <c r="M617">
        <v>500000</v>
      </c>
      <c r="N617">
        <f t="shared" si="23"/>
        <v>0</v>
      </c>
      <c r="O617">
        <f t="shared" si="24"/>
        <v>0</v>
      </c>
    </row>
    <row r="618" spans="1:15" hidden="1">
      <c r="A618">
        <v>616</v>
      </c>
      <c r="B618">
        <v>616</v>
      </c>
      <c r="C618" t="s">
        <v>593</v>
      </c>
      <c r="D618" s="2">
        <v>42853</v>
      </c>
      <c r="E618" t="s">
        <v>655</v>
      </c>
      <c r="F618" t="s">
        <v>779</v>
      </c>
      <c r="G618" t="s">
        <v>1696</v>
      </c>
      <c r="H618" s="2">
        <v>41689</v>
      </c>
      <c r="I618" t="s">
        <v>27</v>
      </c>
      <c r="J618" t="s">
        <v>1697</v>
      </c>
      <c r="K618" t="s">
        <v>19</v>
      </c>
      <c r="L618" t="s">
        <v>30</v>
      </c>
      <c r="M618">
        <v>3498061</v>
      </c>
      <c r="N618">
        <f t="shared" si="23"/>
        <v>0</v>
      </c>
      <c r="O618">
        <f t="shared" si="24"/>
        <v>0</v>
      </c>
    </row>
    <row r="619" spans="1:15">
      <c r="A619">
        <v>617</v>
      </c>
      <c r="B619">
        <v>617</v>
      </c>
      <c r="C619" t="s">
        <v>603</v>
      </c>
      <c r="D619" s="2">
        <v>43561</v>
      </c>
      <c r="E619" t="s">
        <v>25</v>
      </c>
      <c r="F619" t="s">
        <v>14</v>
      </c>
      <c r="G619" t="s">
        <v>1698</v>
      </c>
      <c r="H619" s="2">
        <v>42467</v>
      </c>
      <c r="I619" t="s">
        <v>27</v>
      </c>
      <c r="J619" t="s">
        <v>1453</v>
      </c>
      <c r="K619" t="s">
        <v>41</v>
      </c>
      <c r="L619" t="s">
        <v>30</v>
      </c>
      <c r="M619">
        <v>1934700</v>
      </c>
      <c r="N619">
        <f t="shared" si="23"/>
        <v>0</v>
      </c>
      <c r="O619">
        <f t="shared" si="24"/>
        <v>0</v>
      </c>
    </row>
    <row r="620" spans="1:15" hidden="1">
      <c r="A620">
        <v>618</v>
      </c>
      <c r="B620">
        <v>618</v>
      </c>
      <c r="C620" t="s">
        <v>603</v>
      </c>
      <c r="D620" s="2">
        <v>42551</v>
      </c>
      <c r="E620" t="s">
        <v>32</v>
      </c>
      <c r="F620" t="s">
        <v>779</v>
      </c>
      <c r="G620" t="s">
        <v>1699</v>
      </c>
      <c r="H620" s="2">
        <v>41348</v>
      </c>
      <c r="I620" t="s">
        <v>27</v>
      </c>
      <c r="J620" t="s">
        <v>1700</v>
      </c>
      <c r="K620" t="s">
        <v>19</v>
      </c>
      <c r="L620" t="s">
        <v>30</v>
      </c>
      <c r="M620">
        <v>1595909</v>
      </c>
      <c r="N620">
        <f t="shared" si="23"/>
        <v>0</v>
      </c>
      <c r="O620">
        <f t="shared" si="24"/>
        <v>0</v>
      </c>
    </row>
    <row r="621" spans="1:15" hidden="1">
      <c r="A621">
        <v>619</v>
      </c>
      <c r="B621">
        <v>619</v>
      </c>
      <c r="C621" t="s">
        <v>623</v>
      </c>
      <c r="D621" s="2">
        <v>43373</v>
      </c>
      <c r="E621" t="s">
        <v>136</v>
      </c>
      <c r="F621" t="s">
        <v>779</v>
      </c>
      <c r="G621" t="s">
        <v>1701</v>
      </c>
      <c r="H621" s="2">
        <v>42216</v>
      </c>
      <c r="I621" t="s">
        <v>45</v>
      </c>
      <c r="J621" t="s">
        <v>1702</v>
      </c>
      <c r="K621" t="s">
        <v>98</v>
      </c>
      <c r="L621" t="s">
        <v>30</v>
      </c>
      <c r="M621">
        <v>2998642</v>
      </c>
      <c r="N621">
        <f t="shared" si="23"/>
        <v>0</v>
      </c>
      <c r="O621">
        <f t="shared" si="24"/>
        <v>0</v>
      </c>
    </row>
    <row r="622" spans="1:15" hidden="1">
      <c r="A622">
        <v>620</v>
      </c>
      <c r="B622">
        <v>620</v>
      </c>
      <c r="C622" t="s">
        <v>623</v>
      </c>
      <c r="D622" s="2">
        <v>42916</v>
      </c>
      <c r="E622" t="s">
        <v>540</v>
      </c>
      <c r="F622" t="s">
        <v>779</v>
      </c>
      <c r="G622" t="s">
        <v>1703</v>
      </c>
      <c r="H622" s="2">
        <v>41640</v>
      </c>
      <c r="I622" t="s">
        <v>45</v>
      </c>
      <c r="J622" t="s">
        <v>1704</v>
      </c>
      <c r="K622" t="s">
        <v>367</v>
      </c>
      <c r="L622" t="s">
        <v>30</v>
      </c>
      <c r="M622">
        <v>3599299</v>
      </c>
      <c r="N622">
        <f t="shared" si="23"/>
        <v>0</v>
      </c>
      <c r="O622">
        <f t="shared" si="24"/>
        <v>0</v>
      </c>
    </row>
    <row r="623" spans="1:15" hidden="1">
      <c r="A623">
        <v>621</v>
      </c>
      <c r="B623">
        <v>621</v>
      </c>
      <c r="C623" t="s">
        <v>623</v>
      </c>
      <c r="D623" s="2">
        <v>41851</v>
      </c>
      <c r="E623" t="s">
        <v>816</v>
      </c>
      <c r="F623" t="s">
        <v>779</v>
      </c>
      <c r="G623" t="s">
        <v>1705</v>
      </c>
      <c r="H623" s="2">
        <v>40575</v>
      </c>
      <c r="I623" t="s">
        <v>45</v>
      </c>
      <c r="J623" t="s">
        <v>1706</v>
      </c>
      <c r="K623" t="s">
        <v>98</v>
      </c>
      <c r="L623" t="s">
        <v>30</v>
      </c>
      <c r="M623">
        <v>3650557</v>
      </c>
      <c r="N623">
        <f t="shared" si="23"/>
        <v>0</v>
      </c>
      <c r="O623">
        <f t="shared" si="24"/>
        <v>0</v>
      </c>
    </row>
    <row r="624" spans="1:15" hidden="1">
      <c r="A624">
        <v>622</v>
      </c>
      <c r="B624">
        <v>622</v>
      </c>
      <c r="C624" t="s">
        <v>623</v>
      </c>
      <c r="D624" s="2">
        <v>42247</v>
      </c>
      <c r="E624" t="s">
        <v>936</v>
      </c>
      <c r="F624" t="s">
        <v>779</v>
      </c>
      <c r="G624" t="s">
        <v>1707</v>
      </c>
      <c r="H624" s="2">
        <v>40948</v>
      </c>
      <c r="I624" t="s">
        <v>45</v>
      </c>
      <c r="J624" t="s">
        <v>1708</v>
      </c>
      <c r="K624" t="s">
        <v>47</v>
      </c>
      <c r="L624" t="s">
        <v>30</v>
      </c>
      <c r="M624">
        <v>1164676</v>
      </c>
      <c r="N624">
        <f t="shared" si="23"/>
        <v>1</v>
      </c>
      <c r="O624">
        <f t="shared" si="24"/>
        <v>0</v>
      </c>
    </row>
    <row r="625" spans="1:15" hidden="1">
      <c r="A625">
        <v>623</v>
      </c>
      <c r="B625">
        <v>623</v>
      </c>
      <c r="C625" t="s">
        <v>616</v>
      </c>
      <c r="D625" s="2">
        <v>42961</v>
      </c>
      <c r="E625" t="s">
        <v>232</v>
      </c>
      <c r="F625" t="s">
        <v>779</v>
      </c>
      <c r="G625" t="s">
        <v>1709</v>
      </c>
      <c r="H625" s="2">
        <v>42292</v>
      </c>
      <c r="I625" t="s">
        <v>45</v>
      </c>
      <c r="J625" t="s">
        <v>1710</v>
      </c>
      <c r="K625" t="s">
        <v>29</v>
      </c>
      <c r="L625" t="s">
        <v>30</v>
      </c>
      <c r="M625">
        <v>499039</v>
      </c>
      <c r="N625">
        <f t="shared" si="23"/>
        <v>0</v>
      </c>
      <c r="O625">
        <f t="shared" si="24"/>
        <v>0</v>
      </c>
    </row>
    <row r="626" spans="1:15" hidden="1">
      <c r="A626">
        <v>624</v>
      </c>
      <c r="B626">
        <v>624</v>
      </c>
      <c r="C626" t="s">
        <v>628</v>
      </c>
      <c r="D626" s="2">
        <v>42800</v>
      </c>
      <c r="E626" t="s">
        <v>32</v>
      </c>
      <c r="F626" t="s">
        <v>779</v>
      </c>
      <c r="G626" t="s">
        <v>1711</v>
      </c>
      <c r="H626" s="2">
        <v>41283</v>
      </c>
      <c r="I626" t="s">
        <v>323</v>
      </c>
      <c r="J626" t="s">
        <v>1712</v>
      </c>
      <c r="K626" t="s">
        <v>18</v>
      </c>
      <c r="L626" t="s">
        <v>30</v>
      </c>
      <c r="M626">
        <v>928380</v>
      </c>
      <c r="N626">
        <f t="shared" si="23"/>
        <v>0</v>
      </c>
      <c r="O626">
        <f t="shared" si="24"/>
        <v>0</v>
      </c>
    </row>
    <row r="627" spans="1:15" hidden="1">
      <c r="A627">
        <v>625</v>
      </c>
      <c r="B627">
        <v>625</v>
      </c>
      <c r="C627" t="s">
        <v>628</v>
      </c>
      <c r="D627" s="2">
        <v>41547</v>
      </c>
      <c r="E627" t="s">
        <v>778</v>
      </c>
      <c r="F627" t="s">
        <v>779</v>
      </c>
      <c r="G627" t="s">
        <v>1713</v>
      </c>
      <c r="H627" s="2">
        <v>40224</v>
      </c>
      <c r="I627" t="s">
        <v>323</v>
      </c>
      <c r="J627" t="s">
        <v>1714</v>
      </c>
      <c r="K627" t="s">
        <v>29</v>
      </c>
      <c r="L627" t="s">
        <v>30</v>
      </c>
      <c r="M627">
        <v>4475417</v>
      </c>
      <c r="N627">
        <f t="shared" si="23"/>
        <v>0</v>
      </c>
      <c r="O627">
        <f t="shared" si="24"/>
        <v>0</v>
      </c>
    </row>
    <row r="628" spans="1:15" hidden="1">
      <c r="A628">
        <v>626</v>
      </c>
      <c r="B628">
        <v>626</v>
      </c>
      <c r="C628" t="s">
        <v>628</v>
      </c>
      <c r="D628" s="2">
        <v>42004</v>
      </c>
      <c r="E628" t="s">
        <v>778</v>
      </c>
      <c r="F628" t="s">
        <v>779</v>
      </c>
      <c r="G628" t="s">
        <v>1715</v>
      </c>
      <c r="H628" s="2">
        <v>40954</v>
      </c>
      <c r="I628" t="s">
        <v>323</v>
      </c>
      <c r="J628" t="s">
        <v>1716</v>
      </c>
      <c r="K628" t="s">
        <v>47</v>
      </c>
      <c r="L628" t="s">
        <v>30</v>
      </c>
      <c r="M628">
        <v>1278663</v>
      </c>
      <c r="N628">
        <f t="shared" si="23"/>
        <v>1</v>
      </c>
      <c r="O628">
        <f t="shared" si="24"/>
        <v>0</v>
      </c>
    </row>
    <row r="629" spans="1:15" hidden="1">
      <c r="A629">
        <v>627</v>
      </c>
      <c r="B629">
        <v>627</v>
      </c>
      <c r="C629" t="s">
        <v>638</v>
      </c>
      <c r="D629" s="2">
        <v>42566</v>
      </c>
      <c r="E629" t="s">
        <v>791</v>
      </c>
      <c r="F629" t="s">
        <v>779</v>
      </c>
      <c r="G629" t="s">
        <v>1717</v>
      </c>
      <c r="H629" s="2">
        <v>40896</v>
      </c>
      <c r="I629" t="s">
        <v>640</v>
      </c>
      <c r="J629" t="s">
        <v>1718</v>
      </c>
      <c r="K629" t="s">
        <v>47</v>
      </c>
      <c r="L629" t="s">
        <v>30</v>
      </c>
      <c r="M629">
        <v>3355920</v>
      </c>
      <c r="N629">
        <f t="shared" si="23"/>
        <v>1</v>
      </c>
      <c r="O629">
        <f t="shared" si="24"/>
        <v>0</v>
      </c>
    </row>
    <row r="630" spans="1:15" hidden="1">
      <c r="A630">
        <v>628</v>
      </c>
      <c r="B630">
        <v>628</v>
      </c>
      <c r="C630" t="s">
        <v>638</v>
      </c>
      <c r="D630" s="2">
        <v>42987</v>
      </c>
      <c r="E630" t="s">
        <v>838</v>
      </c>
      <c r="F630" t="s">
        <v>779</v>
      </c>
      <c r="G630" t="s">
        <v>1719</v>
      </c>
      <c r="H630" s="2">
        <v>40909</v>
      </c>
      <c r="I630" t="s">
        <v>640</v>
      </c>
      <c r="J630" t="s">
        <v>1720</v>
      </c>
      <c r="K630" t="s">
        <v>35</v>
      </c>
      <c r="L630" t="s">
        <v>30</v>
      </c>
      <c r="M630">
        <v>6995040</v>
      </c>
      <c r="N630">
        <f t="shared" si="23"/>
        <v>0</v>
      </c>
      <c r="O630">
        <f t="shared" si="24"/>
        <v>0</v>
      </c>
    </row>
    <row r="631" spans="1:15" hidden="1">
      <c r="A631">
        <v>629</v>
      </c>
      <c r="B631">
        <v>629</v>
      </c>
      <c r="C631" t="s">
        <v>638</v>
      </c>
      <c r="D631" s="2">
        <v>42247</v>
      </c>
      <c r="E631" t="s">
        <v>49</v>
      </c>
      <c r="F631" t="s">
        <v>779</v>
      </c>
      <c r="G631" t="s">
        <v>1721</v>
      </c>
      <c r="H631" s="2">
        <v>40422</v>
      </c>
      <c r="I631" t="s">
        <v>640</v>
      </c>
      <c r="J631" t="s">
        <v>1722</v>
      </c>
      <c r="K631" t="s">
        <v>52</v>
      </c>
      <c r="L631" t="s">
        <v>30</v>
      </c>
      <c r="M631">
        <v>2647952</v>
      </c>
      <c r="N631">
        <f>IF(F631="Alumni",1,IF(F631="cancelled",1,0))*IF(K631="Building Efficiency",1,0)</f>
        <v>1</v>
      </c>
    </row>
    <row r="632" spans="1:15" hidden="1">
      <c r="A632">
        <v>630</v>
      </c>
      <c r="B632">
        <v>630</v>
      </c>
      <c r="C632" t="s">
        <v>1723</v>
      </c>
      <c r="D632" s="2">
        <v>42228</v>
      </c>
      <c r="E632" t="s">
        <v>655</v>
      </c>
      <c r="F632" t="s">
        <v>779</v>
      </c>
      <c r="G632" t="s">
        <v>1724</v>
      </c>
      <c r="H632" s="2">
        <v>41591</v>
      </c>
      <c r="I632" t="s">
        <v>158</v>
      </c>
      <c r="J632" t="s">
        <v>1725</v>
      </c>
      <c r="K632" t="s">
        <v>19</v>
      </c>
      <c r="L632" t="s">
        <v>30</v>
      </c>
      <c r="M632">
        <v>960000</v>
      </c>
      <c r="N632">
        <f t="shared" si="23"/>
        <v>0</v>
      </c>
      <c r="O632">
        <f t="shared" si="24"/>
        <v>0</v>
      </c>
    </row>
    <row r="633" spans="1:15" hidden="1">
      <c r="A633">
        <v>631</v>
      </c>
      <c r="B633">
        <v>631</v>
      </c>
      <c r="C633" t="s">
        <v>1723</v>
      </c>
      <c r="D633" s="2">
        <v>42185</v>
      </c>
      <c r="E633" t="s">
        <v>826</v>
      </c>
      <c r="F633" t="s">
        <v>779</v>
      </c>
      <c r="G633" t="s">
        <v>1726</v>
      </c>
      <c r="H633" s="2">
        <v>40909</v>
      </c>
      <c r="I633" t="s">
        <v>158</v>
      </c>
      <c r="J633" t="s">
        <v>1727</v>
      </c>
      <c r="K633" t="s">
        <v>98</v>
      </c>
      <c r="L633" t="s">
        <v>30</v>
      </c>
      <c r="M633">
        <v>4035316</v>
      </c>
      <c r="N633">
        <f t="shared" si="23"/>
        <v>0</v>
      </c>
      <c r="O633">
        <f t="shared" si="24"/>
        <v>0</v>
      </c>
    </row>
    <row r="634" spans="1:15" hidden="1">
      <c r="A634">
        <v>632</v>
      </c>
      <c r="B634">
        <v>632</v>
      </c>
      <c r="C634" t="s">
        <v>645</v>
      </c>
      <c r="D634" s="2">
        <v>41152</v>
      </c>
      <c r="E634" t="s">
        <v>778</v>
      </c>
      <c r="F634" t="s">
        <v>779</v>
      </c>
      <c r="G634" t="s">
        <v>1728</v>
      </c>
      <c r="H634" s="2">
        <v>40238</v>
      </c>
      <c r="I634" t="s">
        <v>202</v>
      </c>
      <c r="J634" t="s">
        <v>1729</v>
      </c>
      <c r="K634" t="s">
        <v>98</v>
      </c>
      <c r="L634" t="s">
        <v>30</v>
      </c>
      <c r="M634">
        <v>1714280</v>
      </c>
      <c r="N634">
        <f t="shared" si="23"/>
        <v>0</v>
      </c>
      <c r="O634">
        <f t="shared" si="24"/>
        <v>0</v>
      </c>
    </row>
    <row r="635" spans="1:15" hidden="1">
      <c r="A635">
        <v>633</v>
      </c>
      <c r="B635">
        <v>633</v>
      </c>
      <c r="C635" t="s">
        <v>645</v>
      </c>
      <c r="D635" s="2">
        <v>42825</v>
      </c>
      <c r="E635" t="s">
        <v>838</v>
      </c>
      <c r="F635" t="s">
        <v>779</v>
      </c>
      <c r="G635" t="s">
        <v>1730</v>
      </c>
      <c r="H635" s="2">
        <v>40954</v>
      </c>
      <c r="I635" t="s">
        <v>202</v>
      </c>
      <c r="J635" t="s">
        <v>1731</v>
      </c>
      <c r="K635" t="s">
        <v>35</v>
      </c>
      <c r="L635" t="s">
        <v>30</v>
      </c>
      <c r="M635">
        <v>7135117</v>
      </c>
      <c r="N635">
        <f t="shared" si="23"/>
        <v>0</v>
      </c>
      <c r="O635">
        <f t="shared" si="24"/>
        <v>0</v>
      </c>
    </row>
    <row r="636" spans="1:15" hidden="1">
      <c r="A636">
        <v>634</v>
      </c>
      <c r="B636">
        <v>634</v>
      </c>
      <c r="C636" t="s">
        <v>645</v>
      </c>
      <c r="D636" s="2">
        <v>42613</v>
      </c>
      <c r="E636" t="s">
        <v>32</v>
      </c>
      <c r="F636" t="s">
        <v>779</v>
      </c>
      <c r="G636" t="s">
        <v>1732</v>
      </c>
      <c r="H636" s="2">
        <v>41369</v>
      </c>
      <c r="I636" t="s">
        <v>202</v>
      </c>
      <c r="J636" t="s">
        <v>1733</v>
      </c>
      <c r="K636" t="s">
        <v>72</v>
      </c>
      <c r="L636" t="s">
        <v>30</v>
      </c>
      <c r="M636">
        <v>1500000</v>
      </c>
      <c r="N636">
        <f t="shared" si="23"/>
        <v>0</v>
      </c>
      <c r="O636">
        <f t="shared" si="24"/>
        <v>0</v>
      </c>
    </row>
    <row r="637" spans="1:15" hidden="1">
      <c r="A637">
        <v>635</v>
      </c>
      <c r="B637">
        <v>635</v>
      </c>
      <c r="C637" t="s">
        <v>645</v>
      </c>
      <c r="D637" s="2">
        <v>43465</v>
      </c>
      <c r="E637" t="s">
        <v>228</v>
      </c>
      <c r="F637" t="s">
        <v>779</v>
      </c>
      <c r="G637" t="s">
        <v>1734</v>
      </c>
      <c r="H637" s="2">
        <v>42541</v>
      </c>
      <c r="I637" t="s">
        <v>202</v>
      </c>
      <c r="J637" t="s">
        <v>1735</v>
      </c>
      <c r="K637" t="s">
        <v>72</v>
      </c>
      <c r="L637" t="s">
        <v>30</v>
      </c>
      <c r="M637">
        <v>1028324</v>
      </c>
      <c r="N637">
        <f t="shared" si="23"/>
        <v>0</v>
      </c>
      <c r="O637">
        <f t="shared" si="24"/>
        <v>0</v>
      </c>
    </row>
    <row r="638" spans="1:15">
      <c r="A638">
        <v>636</v>
      </c>
      <c r="B638">
        <v>636</v>
      </c>
      <c r="C638" t="s">
        <v>660</v>
      </c>
      <c r="D638" s="2">
        <v>42412</v>
      </c>
      <c r="E638" t="s">
        <v>232</v>
      </c>
      <c r="F638" t="s">
        <v>779</v>
      </c>
      <c r="G638" t="s">
        <v>1736</v>
      </c>
      <c r="H638" s="2">
        <v>42048</v>
      </c>
      <c r="I638" t="s">
        <v>327</v>
      </c>
      <c r="J638" t="s">
        <v>1737</v>
      </c>
      <c r="K638" t="s">
        <v>41</v>
      </c>
      <c r="L638" t="s">
        <v>30</v>
      </c>
      <c r="M638">
        <v>474596</v>
      </c>
      <c r="N638">
        <f t="shared" si="23"/>
        <v>0</v>
      </c>
      <c r="O638">
        <f t="shared" si="24"/>
        <v>0</v>
      </c>
    </row>
    <row r="639" spans="1:15" hidden="1">
      <c r="A639">
        <v>637</v>
      </c>
      <c r="B639">
        <v>637</v>
      </c>
      <c r="C639" t="s">
        <v>652</v>
      </c>
      <c r="D639" s="2">
        <v>42838</v>
      </c>
      <c r="E639" t="s">
        <v>232</v>
      </c>
      <c r="F639" t="s">
        <v>779</v>
      </c>
      <c r="G639" t="s">
        <v>1738</v>
      </c>
      <c r="H639" s="2">
        <v>42474</v>
      </c>
      <c r="I639" t="s">
        <v>327</v>
      </c>
      <c r="J639" t="s">
        <v>1739</v>
      </c>
      <c r="K639" t="s">
        <v>18</v>
      </c>
      <c r="L639" t="s">
        <v>30</v>
      </c>
      <c r="M639">
        <v>500000</v>
      </c>
      <c r="N639">
        <f t="shared" si="23"/>
        <v>0</v>
      </c>
      <c r="O639">
        <f t="shared" si="24"/>
        <v>0</v>
      </c>
    </row>
    <row r="640" spans="1:15" hidden="1">
      <c r="A640">
        <v>638</v>
      </c>
      <c r="B640">
        <v>638</v>
      </c>
      <c r="C640" t="s">
        <v>660</v>
      </c>
      <c r="D640" s="2">
        <v>43342</v>
      </c>
      <c r="E640" t="s">
        <v>1141</v>
      </c>
      <c r="F640" t="s">
        <v>779</v>
      </c>
      <c r="G640" t="s">
        <v>1740</v>
      </c>
      <c r="H640" s="2">
        <v>42331</v>
      </c>
      <c r="I640" t="s">
        <v>327</v>
      </c>
      <c r="J640" t="s">
        <v>1741</v>
      </c>
      <c r="K640" t="s">
        <v>1144</v>
      </c>
      <c r="L640" t="s">
        <v>30</v>
      </c>
      <c r="M640">
        <v>3780000</v>
      </c>
      <c r="N640">
        <f t="shared" si="23"/>
        <v>0</v>
      </c>
      <c r="O640">
        <f t="shared" si="24"/>
        <v>0</v>
      </c>
    </row>
    <row r="641" spans="1:15" hidden="1">
      <c r="A641">
        <v>639</v>
      </c>
      <c r="B641">
        <v>639</v>
      </c>
      <c r="C641" t="s">
        <v>660</v>
      </c>
      <c r="D641" s="2">
        <v>42301</v>
      </c>
      <c r="E641" t="s">
        <v>232</v>
      </c>
      <c r="F641" t="s">
        <v>779</v>
      </c>
      <c r="G641" t="s">
        <v>1742</v>
      </c>
      <c r="H641" s="2">
        <v>41845</v>
      </c>
      <c r="I641" t="s">
        <v>327</v>
      </c>
      <c r="J641" t="s">
        <v>1743</v>
      </c>
      <c r="K641" t="s">
        <v>367</v>
      </c>
      <c r="L641" t="s">
        <v>30</v>
      </c>
      <c r="M641">
        <v>495000</v>
      </c>
      <c r="N641">
        <f t="shared" si="23"/>
        <v>0</v>
      </c>
      <c r="O641">
        <f t="shared" si="24"/>
        <v>0</v>
      </c>
    </row>
    <row r="642" spans="1:15" hidden="1">
      <c r="A642">
        <v>640</v>
      </c>
      <c r="B642">
        <v>640</v>
      </c>
      <c r="C642" t="s">
        <v>660</v>
      </c>
      <c r="D642" s="2">
        <v>43373</v>
      </c>
      <c r="E642" t="s">
        <v>386</v>
      </c>
      <c r="F642" t="s">
        <v>779</v>
      </c>
      <c r="G642" t="s">
        <v>1744</v>
      </c>
      <c r="H642" s="2">
        <v>42125</v>
      </c>
      <c r="I642" t="s">
        <v>327</v>
      </c>
      <c r="J642" t="s">
        <v>1745</v>
      </c>
      <c r="K642" t="s">
        <v>52</v>
      </c>
      <c r="L642" t="s">
        <v>30</v>
      </c>
      <c r="M642">
        <v>3082002</v>
      </c>
      <c r="N642">
        <f t="shared" ref="N642:N644" si="26">IF(F642="Alumni",1,IF(F642="cancelled",1,0))*IF(K642="Building Efficiency",1,0)</f>
        <v>1</v>
      </c>
    </row>
    <row r="643" spans="1:15" hidden="1">
      <c r="A643">
        <v>641</v>
      </c>
      <c r="B643">
        <v>641</v>
      </c>
      <c r="C643" t="s">
        <v>660</v>
      </c>
      <c r="D643" s="2">
        <v>42800</v>
      </c>
      <c r="E643" t="s">
        <v>49</v>
      </c>
      <c r="F643" t="s">
        <v>779</v>
      </c>
      <c r="G643" t="s">
        <v>1746</v>
      </c>
      <c r="H643" s="2">
        <v>40452</v>
      </c>
      <c r="I643" t="s">
        <v>327</v>
      </c>
      <c r="J643" t="s">
        <v>1747</v>
      </c>
      <c r="K643" t="s">
        <v>52</v>
      </c>
      <c r="L643" t="s">
        <v>30</v>
      </c>
      <c r="M643">
        <v>3336156</v>
      </c>
      <c r="N643">
        <f t="shared" si="26"/>
        <v>1</v>
      </c>
    </row>
    <row r="644" spans="1:15" hidden="1">
      <c r="A644">
        <v>642</v>
      </c>
      <c r="B644">
        <v>642</v>
      </c>
      <c r="C644" t="s">
        <v>652</v>
      </c>
      <c r="D644" s="2">
        <v>43232</v>
      </c>
      <c r="E644" t="s">
        <v>386</v>
      </c>
      <c r="F644" t="s">
        <v>779</v>
      </c>
      <c r="G644" t="s">
        <v>1748</v>
      </c>
      <c r="H644" s="2">
        <v>42109</v>
      </c>
      <c r="I644" t="s">
        <v>327</v>
      </c>
      <c r="J644" t="s">
        <v>1749</v>
      </c>
      <c r="K644" t="s">
        <v>52</v>
      </c>
      <c r="L644" t="s">
        <v>30</v>
      </c>
      <c r="M644">
        <v>2590788</v>
      </c>
      <c r="N644">
        <f t="shared" si="26"/>
        <v>1</v>
      </c>
    </row>
    <row r="645" spans="1:15" hidden="1">
      <c r="A645">
        <v>643</v>
      </c>
      <c r="B645">
        <v>643</v>
      </c>
      <c r="C645" t="s">
        <v>1750</v>
      </c>
      <c r="D645" s="2">
        <v>41820</v>
      </c>
      <c r="E645" t="s">
        <v>984</v>
      </c>
      <c r="F645" t="s">
        <v>779</v>
      </c>
      <c r="G645" t="s">
        <v>1751</v>
      </c>
      <c r="H645" s="2">
        <v>40360</v>
      </c>
      <c r="I645" t="s">
        <v>16</v>
      </c>
      <c r="J645" t="s">
        <v>1752</v>
      </c>
      <c r="K645" t="s">
        <v>35</v>
      </c>
      <c r="L645" t="s">
        <v>30</v>
      </c>
      <c r="M645">
        <v>5624282</v>
      </c>
      <c r="N645">
        <f t="shared" ref="N643:N706" si="27">IF(F645="ALUMNI",IF(K645="Distributed Generation",1,0),0)</f>
        <v>0</v>
      </c>
      <c r="O645">
        <f t="shared" ref="O643:O706" si="28">IF(F645="Cancelled", IF(K645="Distributed Generation", 1,0),0)</f>
        <v>0</v>
      </c>
    </row>
    <row r="646" spans="1:15" hidden="1">
      <c r="A646">
        <v>644</v>
      </c>
      <c r="B646">
        <v>644</v>
      </c>
      <c r="C646" t="s">
        <v>1750</v>
      </c>
      <c r="D646" s="2">
        <v>42369</v>
      </c>
      <c r="E646" t="s">
        <v>838</v>
      </c>
      <c r="F646" t="s">
        <v>779</v>
      </c>
      <c r="G646" t="s">
        <v>1753</v>
      </c>
      <c r="H646" s="2">
        <v>40909</v>
      </c>
      <c r="I646" t="s">
        <v>16</v>
      </c>
      <c r="J646" t="s">
        <v>1754</v>
      </c>
      <c r="K646" t="s">
        <v>35</v>
      </c>
      <c r="L646" t="s">
        <v>30</v>
      </c>
      <c r="M646">
        <v>3740296</v>
      </c>
      <c r="N646">
        <f t="shared" si="27"/>
        <v>0</v>
      </c>
      <c r="O646">
        <f t="shared" si="28"/>
        <v>0</v>
      </c>
    </row>
    <row r="647" spans="1:15" hidden="1">
      <c r="A647">
        <v>645</v>
      </c>
      <c r="B647">
        <v>645</v>
      </c>
      <c r="C647" t="s">
        <v>663</v>
      </c>
      <c r="D647" s="2">
        <v>42800</v>
      </c>
      <c r="E647" t="s">
        <v>280</v>
      </c>
      <c r="F647" t="s">
        <v>779</v>
      </c>
      <c r="G647" t="s">
        <v>1755</v>
      </c>
      <c r="H647" s="2">
        <v>41662</v>
      </c>
      <c r="I647" t="s">
        <v>212</v>
      </c>
      <c r="J647" t="s">
        <v>1756</v>
      </c>
      <c r="K647" t="s">
        <v>35</v>
      </c>
      <c r="L647" t="s">
        <v>30</v>
      </c>
      <c r="M647">
        <v>2999999</v>
      </c>
      <c r="N647">
        <f t="shared" si="27"/>
        <v>0</v>
      </c>
      <c r="O647">
        <f t="shared" si="28"/>
        <v>0</v>
      </c>
    </row>
    <row r="648" spans="1:15" hidden="1">
      <c r="A648">
        <v>646</v>
      </c>
      <c r="B648">
        <v>646</v>
      </c>
      <c r="C648" t="s">
        <v>663</v>
      </c>
      <c r="D648" s="2">
        <v>43430</v>
      </c>
      <c r="E648" t="s">
        <v>228</v>
      </c>
      <c r="F648" t="s">
        <v>779</v>
      </c>
      <c r="G648" t="s">
        <v>1757</v>
      </c>
      <c r="H648" s="2">
        <v>42517</v>
      </c>
      <c r="I648" t="s">
        <v>212</v>
      </c>
      <c r="J648" t="s">
        <v>1758</v>
      </c>
      <c r="K648" t="s">
        <v>72</v>
      </c>
      <c r="L648" t="s">
        <v>30</v>
      </c>
      <c r="M648">
        <v>1418845</v>
      </c>
      <c r="N648">
        <f t="shared" si="27"/>
        <v>0</v>
      </c>
      <c r="O648">
        <f t="shared" si="28"/>
        <v>0</v>
      </c>
    </row>
    <row r="649" spans="1:15" hidden="1">
      <c r="A649">
        <v>647</v>
      </c>
      <c r="B649">
        <v>647</v>
      </c>
      <c r="C649" t="s">
        <v>663</v>
      </c>
      <c r="D649" s="2">
        <v>42460</v>
      </c>
      <c r="E649" t="s">
        <v>232</v>
      </c>
      <c r="F649" t="s">
        <v>779</v>
      </c>
      <c r="G649" t="s">
        <v>1759</v>
      </c>
      <c r="H649" s="2">
        <v>42005</v>
      </c>
      <c r="I649" t="s">
        <v>212</v>
      </c>
      <c r="J649" t="s">
        <v>1760</v>
      </c>
      <c r="K649" t="s">
        <v>47</v>
      </c>
      <c r="L649" t="s">
        <v>30</v>
      </c>
      <c r="M649">
        <v>259600</v>
      </c>
      <c r="N649">
        <f t="shared" si="27"/>
        <v>1</v>
      </c>
      <c r="O649">
        <f t="shared" si="28"/>
        <v>0</v>
      </c>
    </row>
    <row r="650" spans="1:15" hidden="1">
      <c r="A650">
        <v>648</v>
      </c>
      <c r="B650">
        <v>648</v>
      </c>
      <c r="C650" t="s">
        <v>675</v>
      </c>
      <c r="D650" s="2">
        <v>42173</v>
      </c>
      <c r="E650" t="s">
        <v>791</v>
      </c>
      <c r="F650" t="s">
        <v>779</v>
      </c>
      <c r="G650" t="s">
        <v>1761</v>
      </c>
      <c r="H650" s="2">
        <v>40896</v>
      </c>
      <c r="I650" t="s">
        <v>22</v>
      </c>
      <c r="J650" t="s">
        <v>1762</v>
      </c>
      <c r="K650" t="s">
        <v>18</v>
      </c>
      <c r="L650" t="s">
        <v>30</v>
      </c>
      <c r="M650">
        <v>3598892</v>
      </c>
      <c r="N650">
        <f t="shared" si="27"/>
        <v>0</v>
      </c>
      <c r="O650">
        <f t="shared" si="28"/>
        <v>0</v>
      </c>
    </row>
    <row r="651" spans="1:15" hidden="1">
      <c r="A651">
        <v>649</v>
      </c>
      <c r="B651">
        <v>649</v>
      </c>
      <c r="C651" t="s">
        <v>675</v>
      </c>
      <c r="D651" s="2">
        <v>41152</v>
      </c>
      <c r="E651" t="s">
        <v>778</v>
      </c>
      <c r="F651" t="s">
        <v>779</v>
      </c>
      <c r="G651" t="s">
        <v>1763</v>
      </c>
      <c r="H651" s="2">
        <v>40179</v>
      </c>
      <c r="I651" t="s">
        <v>22</v>
      </c>
      <c r="J651" t="s">
        <v>1764</v>
      </c>
      <c r="K651" t="s">
        <v>35</v>
      </c>
      <c r="L651" t="s">
        <v>30</v>
      </c>
      <c r="M651">
        <v>2200000</v>
      </c>
      <c r="N651">
        <f t="shared" si="27"/>
        <v>0</v>
      </c>
      <c r="O651">
        <f t="shared" si="28"/>
        <v>0</v>
      </c>
    </row>
    <row r="652" spans="1:15" hidden="1">
      <c r="A652">
        <v>650</v>
      </c>
      <c r="B652">
        <v>650</v>
      </c>
      <c r="C652" t="s">
        <v>675</v>
      </c>
      <c r="D652" s="2">
        <v>42277</v>
      </c>
      <c r="E652" t="s">
        <v>826</v>
      </c>
      <c r="F652" t="s">
        <v>779</v>
      </c>
      <c r="G652" t="s">
        <v>1765</v>
      </c>
      <c r="H652" s="2">
        <v>40909</v>
      </c>
      <c r="I652" t="s">
        <v>22</v>
      </c>
      <c r="J652" t="s">
        <v>1766</v>
      </c>
      <c r="K652" t="s">
        <v>98</v>
      </c>
      <c r="L652" t="s">
        <v>30</v>
      </c>
      <c r="M652">
        <v>4250931</v>
      </c>
      <c r="N652">
        <f t="shared" si="27"/>
        <v>0</v>
      </c>
      <c r="O652">
        <f t="shared" si="28"/>
        <v>0</v>
      </c>
    </row>
    <row r="653" spans="1:15" hidden="1">
      <c r="A653">
        <v>651</v>
      </c>
      <c r="B653">
        <v>651</v>
      </c>
      <c r="C653" t="s">
        <v>675</v>
      </c>
      <c r="D653" s="2">
        <v>42634</v>
      </c>
      <c r="E653" t="s">
        <v>32</v>
      </c>
      <c r="F653" t="s">
        <v>779</v>
      </c>
      <c r="G653" t="s">
        <v>1767</v>
      </c>
      <c r="H653" s="2">
        <v>41355</v>
      </c>
      <c r="I653" t="s">
        <v>22</v>
      </c>
      <c r="J653" t="s">
        <v>1768</v>
      </c>
      <c r="K653" t="s">
        <v>98</v>
      </c>
      <c r="L653" t="s">
        <v>30</v>
      </c>
      <c r="M653">
        <v>1765334</v>
      </c>
      <c r="N653">
        <f t="shared" si="27"/>
        <v>0</v>
      </c>
      <c r="O653">
        <f t="shared" si="28"/>
        <v>0</v>
      </c>
    </row>
    <row r="654" spans="1:15">
      <c r="A654">
        <v>652</v>
      </c>
      <c r="B654">
        <v>652</v>
      </c>
      <c r="C654" t="s">
        <v>1769</v>
      </c>
      <c r="D654" s="2">
        <v>42978</v>
      </c>
      <c r="E654" t="s">
        <v>232</v>
      </c>
      <c r="F654" t="s">
        <v>779</v>
      </c>
      <c r="G654" t="s">
        <v>1770</v>
      </c>
      <c r="H654" s="2">
        <v>42614</v>
      </c>
      <c r="I654" t="s">
        <v>1248</v>
      </c>
      <c r="J654" t="s">
        <v>1771</v>
      </c>
      <c r="K654" t="s">
        <v>41</v>
      </c>
      <c r="L654" t="s">
        <v>30</v>
      </c>
      <c r="M654">
        <v>493349</v>
      </c>
      <c r="N654">
        <f t="shared" si="27"/>
        <v>0</v>
      </c>
      <c r="O654">
        <f t="shared" si="28"/>
        <v>0</v>
      </c>
    </row>
    <row r="655" spans="1:15" hidden="1">
      <c r="A655">
        <v>653</v>
      </c>
      <c r="B655">
        <v>653</v>
      </c>
      <c r="C655" t="s">
        <v>1772</v>
      </c>
      <c r="D655" s="2">
        <v>42413</v>
      </c>
      <c r="E655" t="s">
        <v>32</v>
      </c>
      <c r="F655" t="s">
        <v>779</v>
      </c>
      <c r="G655" t="s">
        <v>1773</v>
      </c>
      <c r="H655" s="2">
        <v>41319</v>
      </c>
      <c r="I655" t="s">
        <v>1774</v>
      </c>
      <c r="J655" t="s">
        <v>1775</v>
      </c>
      <c r="K655" t="s">
        <v>19</v>
      </c>
      <c r="L655" t="s">
        <v>30</v>
      </c>
      <c r="M655">
        <v>2342430</v>
      </c>
      <c r="N655">
        <f t="shared" si="27"/>
        <v>0</v>
      </c>
      <c r="O655">
        <f t="shared" si="28"/>
        <v>0</v>
      </c>
    </row>
    <row r="656" spans="1:15" hidden="1">
      <c r="A656">
        <v>654</v>
      </c>
      <c r="B656">
        <v>654</v>
      </c>
      <c r="C656" t="s">
        <v>1776</v>
      </c>
      <c r="D656" s="2">
        <v>41820</v>
      </c>
      <c r="E656" t="s">
        <v>32</v>
      </c>
      <c r="F656" t="s">
        <v>779</v>
      </c>
      <c r="G656" t="s">
        <v>1777</v>
      </c>
      <c r="H656" s="2">
        <v>41365</v>
      </c>
      <c r="I656" t="s">
        <v>1778</v>
      </c>
      <c r="J656" t="s">
        <v>1779</v>
      </c>
      <c r="K656" t="s">
        <v>98</v>
      </c>
      <c r="L656" t="s">
        <v>30</v>
      </c>
      <c r="M656">
        <v>471353</v>
      </c>
      <c r="N656">
        <f t="shared" si="27"/>
        <v>0</v>
      </c>
      <c r="O656">
        <f t="shared" si="28"/>
        <v>0</v>
      </c>
    </row>
    <row r="657" spans="1:15" hidden="1">
      <c r="A657">
        <v>655</v>
      </c>
      <c r="B657">
        <v>655</v>
      </c>
      <c r="C657" t="s">
        <v>1780</v>
      </c>
      <c r="D657" s="2">
        <v>41639</v>
      </c>
      <c r="E657" t="s">
        <v>816</v>
      </c>
      <c r="F657" t="s">
        <v>779</v>
      </c>
      <c r="G657" t="s">
        <v>1781</v>
      </c>
      <c r="H657" s="2">
        <v>40360</v>
      </c>
      <c r="I657" t="s">
        <v>430</v>
      </c>
      <c r="J657" t="s">
        <v>1782</v>
      </c>
      <c r="K657" t="s">
        <v>98</v>
      </c>
      <c r="L657" t="s">
        <v>30</v>
      </c>
      <c r="M657">
        <v>2559562</v>
      </c>
      <c r="N657">
        <f t="shared" si="27"/>
        <v>0</v>
      </c>
      <c r="O657">
        <f t="shared" si="28"/>
        <v>0</v>
      </c>
    </row>
    <row r="658" spans="1:15" hidden="1">
      <c r="A658">
        <v>656</v>
      </c>
      <c r="B658">
        <v>656</v>
      </c>
      <c r="C658" t="s">
        <v>1780</v>
      </c>
      <c r="D658" s="2">
        <v>41547</v>
      </c>
      <c r="E658" t="s">
        <v>49</v>
      </c>
      <c r="F658" t="s">
        <v>779</v>
      </c>
      <c r="G658" t="s">
        <v>1783</v>
      </c>
      <c r="H658" s="2">
        <v>40452</v>
      </c>
      <c r="I658" t="s">
        <v>430</v>
      </c>
      <c r="J658" t="s">
        <v>1784</v>
      </c>
      <c r="K658" t="s">
        <v>52</v>
      </c>
      <c r="L658" t="s">
        <v>30</v>
      </c>
      <c r="M658">
        <v>2601715</v>
      </c>
      <c r="N658">
        <f>IF(F658="Alumni",1,IF(F658="cancelled",1,0))*IF(K658="Building Efficiency",1,0)</f>
        <v>1</v>
      </c>
    </row>
    <row r="659" spans="1:15" hidden="1">
      <c r="A659">
        <v>657</v>
      </c>
      <c r="B659">
        <v>657</v>
      </c>
      <c r="C659" t="s">
        <v>1785</v>
      </c>
      <c r="D659" s="2">
        <v>42490</v>
      </c>
      <c r="E659" t="s">
        <v>32</v>
      </c>
      <c r="F659" t="s">
        <v>779</v>
      </c>
      <c r="G659" t="s">
        <v>1786</v>
      </c>
      <c r="H659" s="2">
        <v>41395</v>
      </c>
      <c r="I659" t="s">
        <v>409</v>
      </c>
      <c r="J659" t="s">
        <v>1787</v>
      </c>
      <c r="K659" t="s">
        <v>98</v>
      </c>
      <c r="L659" t="s">
        <v>30</v>
      </c>
      <c r="M659">
        <v>2400000</v>
      </c>
      <c r="N659">
        <f t="shared" si="27"/>
        <v>0</v>
      </c>
      <c r="O659">
        <f t="shared" si="28"/>
        <v>0</v>
      </c>
    </row>
    <row r="660" spans="1:15" hidden="1">
      <c r="A660">
        <v>658</v>
      </c>
      <c r="B660">
        <v>658</v>
      </c>
      <c r="C660" t="s">
        <v>1788</v>
      </c>
      <c r="D660" s="2">
        <v>43008</v>
      </c>
      <c r="E660" t="s">
        <v>127</v>
      </c>
      <c r="F660" t="s">
        <v>779</v>
      </c>
      <c r="G660" t="s">
        <v>1789</v>
      </c>
      <c r="H660" s="2">
        <v>41913</v>
      </c>
      <c r="I660" t="s">
        <v>121</v>
      </c>
      <c r="J660" t="s">
        <v>1790</v>
      </c>
      <c r="K660" t="s">
        <v>47</v>
      </c>
      <c r="L660" t="s">
        <v>18</v>
      </c>
      <c r="M660">
        <v>3200000</v>
      </c>
      <c r="N660">
        <f t="shared" si="27"/>
        <v>1</v>
      </c>
      <c r="O660">
        <f t="shared" si="28"/>
        <v>0</v>
      </c>
    </row>
    <row r="661" spans="1:15" hidden="1">
      <c r="A661">
        <v>659</v>
      </c>
      <c r="B661">
        <v>659</v>
      </c>
      <c r="C661" t="s">
        <v>1791</v>
      </c>
      <c r="D661" s="2">
        <v>42277</v>
      </c>
      <c r="E661" t="s">
        <v>791</v>
      </c>
      <c r="F661" t="s">
        <v>779</v>
      </c>
      <c r="G661" t="s">
        <v>1792</v>
      </c>
      <c r="H661" s="2">
        <v>40890</v>
      </c>
      <c r="I661" t="s">
        <v>640</v>
      </c>
      <c r="J661" t="s">
        <v>1793</v>
      </c>
      <c r="K661" t="s">
        <v>18</v>
      </c>
      <c r="L661" t="s">
        <v>30</v>
      </c>
      <c r="M661">
        <v>2664640</v>
      </c>
      <c r="N661">
        <f t="shared" si="27"/>
        <v>0</v>
      </c>
      <c r="O661">
        <f t="shared" si="28"/>
        <v>0</v>
      </c>
    </row>
    <row r="662" spans="1:15" hidden="1">
      <c r="A662">
        <v>660</v>
      </c>
      <c r="B662">
        <v>660</v>
      </c>
      <c r="C662" t="s">
        <v>1794</v>
      </c>
      <c r="D662" s="2">
        <v>41547</v>
      </c>
      <c r="E662" t="s">
        <v>787</v>
      </c>
      <c r="F662" t="s">
        <v>779</v>
      </c>
      <c r="G662" t="s">
        <v>1795</v>
      </c>
      <c r="H662" s="2">
        <v>40452</v>
      </c>
      <c r="I662" t="s">
        <v>27</v>
      </c>
      <c r="J662" t="s">
        <v>1796</v>
      </c>
      <c r="K662" t="s">
        <v>18</v>
      </c>
      <c r="L662" t="s">
        <v>30</v>
      </c>
      <c r="M662">
        <v>1481528</v>
      </c>
      <c r="N662">
        <f t="shared" si="27"/>
        <v>0</v>
      </c>
      <c r="O662">
        <f t="shared" si="28"/>
        <v>0</v>
      </c>
    </row>
    <row r="663" spans="1:15" hidden="1">
      <c r="A663">
        <v>661</v>
      </c>
      <c r="B663">
        <v>661</v>
      </c>
      <c r="C663" t="s">
        <v>1794</v>
      </c>
      <c r="D663" s="2">
        <v>43178</v>
      </c>
      <c r="E663" t="s">
        <v>32</v>
      </c>
      <c r="F663" t="s">
        <v>779</v>
      </c>
      <c r="G663" t="s">
        <v>1797</v>
      </c>
      <c r="H663" s="2">
        <v>41334</v>
      </c>
      <c r="I663" t="s">
        <v>27</v>
      </c>
      <c r="J663" t="s">
        <v>1798</v>
      </c>
      <c r="K663" t="s">
        <v>18</v>
      </c>
      <c r="L663" t="s">
        <v>30</v>
      </c>
      <c r="M663">
        <v>2719018</v>
      </c>
      <c r="N663">
        <f t="shared" si="27"/>
        <v>0</v>
      </c>
      <c r="O663">
        <f t="shared" si="28"/>
        <v>0</v>
      </c>
    </row>
    <row r="664" spans="1:15" hidden="1">
      <c r="A664">
        <v>662</v>
      </c>
      <c r="B664">
        <v>662</v>
      </c>
      <c r="C664" t="s">
        <v>698</v>
      </c>
      <c r="D664" s="2">
        <v>42582</v>
      </c>
      <c r="E664" t="s">
        <v>32</v>
      </c>
      <c r="F664" t="s">
        <v>779</v>
      </c>
      <c r="G664" t="s">
        <v>1799</v>
      </c>
      <c r="H664" s="2">
        <v>41306</v>
      </c>
      <c r="I664" t="s">
        <v>365</v>
      </c>
      <c r="J664" t="s">
        <v>1800</v>
      </c>
      <c r="K664" t="s">
        <v>35</v>
      </c>
      <c r="L664" t="s">
        <v>30</v>
      </c>
      <c r="M664">
        <v>2261744</v>
      </c>
      <c r="N664">
        <f t="shared" si="27"/>
        <v>0</v>
      </c>
      <c r="O664">
        <f t="shared" si="28"/>
        <v>0</v>
      </c>
    </row>
    <row r="665" spans="1:15" hidden="1">
      <c r="A665">
        <v>663</v>
      </c>
      <c r="B665">
        <v>663</v>
      </c>
      <c r="C665" t="s">
        <v>701</v>
      </c>
      <c r="D665" s="2">
        <v>43178</v>
      </c>
      <c r="E665" t="s">
        <v>232</v>
      </c>
      <c r="F665" t="s">
        <v>779</v>
      </c>
      <c r="G665" t="s">
        <v>1801</v>
      </c>
      <c r="H665" s="2">
        <v>42684</v>
      </c>
      <c r="I665" t="s">
        <v>365</v>
      </c>
      <c r="J665" t="s">
        <v>1802</v>
      </c>
      <c r="K665" t="s">
        <v>367</v>
      </c>
      <c r="L665" t="s">
        <v>18</v>
      </c>
      <c r="M665">
        <v>500000</v>
      </c>
      <c r="N665">
        <f t="shared" si="27"/>
        <v>0</v>
      </c>
      <c r="O665">
        <f t="shared" si="28"/>
        <v>0</v>
      </c>
    </row>
    <row r="666" spans="1:15" hidden="1">
      <c r="A666">
        <v>664</v>
      </c>
      <c r="B666">
        <v>664</v>
      </c>
      <c r="C666" t="s">
        <v>1803</v>
      </c>
      <c r="D666" s="2">
        <v>42639</v>
      </c>
      <c r="E666" t="s">
        <v>32</v>
      </c>
      <c r="F666" t="s">
        <v>779</v>
      </c>
      <c r="G666" t="s">
        <v>1804</v>
      </c>
      <c r="H666" s="2">
        <v>41361</v>
      </c>
      <c r="I666" t="s">
        <v>158</v>
      </c>
      <c r="J666" t="s">
        <v>1805</v>
      </c>
      <c r="K666" t="s">
        <v>52</v>
      </c>
      <c r="L666" t="s">
        <v>30</v>
      </c>
      <c r="M666">
        <v>2986145</v>
      </c>
      <c r="N666">
        <f>IF(F666="Alumni",1,IF(F666="cancelled",1,0))*IF(K666="Building Efficiency",1,0)</f>
        <v>1</v>
      </c>
    </row>
    <row r="667" spans="1:15" hidden="1">
      <c r="A667">
        <v>665</v>
      </c>
      <c r="B667">
        <v>665</v>
      </c>
      <c r="C667" t="s">
        <v>1803</v>
      </c>
      <c r="D667" s="2">
        <v>42369</v>
      </c>
      <c r="E667" t="s">
        <v>897</v>
      </c>
      <c r="F667" t="s">
        <v>779</v>
      </c>
      <c r="G667" t="s">
        <v>1806</v>
      </c>
      <c r="H667" s="2">
        <v>41183</v>
      </c>
      <c r="I667" t="s">
        <v>158</v>
      </c>
      <c r="J667" t="s">
        <v>1807</v>
      </c>
      <c r="K667" t="s">
        <v>35</v>
      </c>
      <c r="L667" t="s">
        <v>30</v>
      </c>
      <c r="M667">
        <v>4238439</v>
      </c>
      <c r="N667">
        <f t="shared" si="27"/>
        <v>0</v>
      </c>
      <c r="O667">
        <f t="shared" si="28"/>
        <v>0</v>
      </c>
    </row>
    <row r="668" spans="1:15" hidden="1">
      <c r="A668">
        <v>666</v>
      </c>
      <c r="B668">
        <v>666</v>
      </c>
      <c r="C668" t="s">
        <v>1803</v>
      </c>
      <c r="D668" s="2">
        <v>42185</v>
      </c>
      <c r="E668" t="s">
        <v>791</v>
      </c>
      <c r="F668" t="s">
        <v>779</v>
      </c>
      <c r="G668" t="s">
        <v>1808</v>
      </c>
      <c r="H668" s="2">
        <v>40868</v>
      </c>
      <c r="I668" t="s">
        <v>158</v>
      </c>
      <c r="J668" t="s">
        <v>1809</v>
      </c>
      <c r="K668" t="s">
        <v>19</v>
      </c>
      <c r="L668" t="s">
        <v>30</v>
      </c>
      <c r="M668">
        <v>2602961</v>
      </c>
      <c r="N668">
        <f t="shared" si="27"/>
        <v>0</v>
      </c>
      <c r="O668">
        <f t="shared" si="28"/>
        <v>0</v>
      </c>
    </row>
    <row r="669" spans="1:15" hidden="1">
      <c r="A669">
        <v>667</v>
      </c>
      <c r="B669">
        <v>667</v>
      </c>
      <c r="C669" t="s">
        <v>1810</v>
      </c>
      <c r="D669" s="2">
        <v>42050</v>
      </c>
      <c r="E669" t="s">
        <v>826</v>
      </c>
      <c r="F669" t="s">
        <v>779</v>
      </c>
      <c r="G669" t="s">
        <v>1811</v>
      </c>
      <c r="H669" s="2">
        <v>41067</v>
      </c>
      <c r="I669" t="s">
        <v>158</v>
      </c>
      <c r="J669" t="s">
        <v>1812</v>
      </c>
      <c r="K669" t="s">
        <v>98</v>
      </c>
      <c r="L669" t="s">
        <v>30</v>
      </c>
      <c r="M669">
        <v>2848278</v>
      </c>
      <c r="N669">
        <f t="shared" si="27"/>
        <v>0</v>
      </c>
      <c r="O669">
        <f t="shared" si="28"/>
        <v>0</v>
      </c>
    </row>
    <row r="670" spans="1:15" hidden="1">
      <c r="A670">
        <v>668</v>
      </c>
      <c r="B670">
        <v>668</v>
      </c>
      <c r="C670" t="s">
        <v>1813</v>
      </c>
      <c r="D670" s="2">
        <v>43465</v>
      </c>
      <c r="E670" t="s">
        <v>849</v>
      </c>
      <c r="F670" t="s">
        <v>779</v>
      </c>
      <c r="G670" t="s">
        <v>1814</v>
      </c>
      <c r="H670" s="2">
        <v>42681</v>
      </c>
      <c r="I670" t="s">
        <v>1815</v>
      </c>
      <c r="J670" t="s">
        <v>975</v>
      </c>
      <c r="K670" t="s">
        <v>47</v>
      </c>
      <c r="L670" t="s">
        <v>30</v>
      </c>
      <c r="M670">
        <v>922378</v>
      </c>
      <c r="N670">
        <f t="shared" si="27"/>
        <v>1</v>
      </c>
      <c r="O670">
        <f t="shared" si="28"/>
        <v>0</v>
      </c>
    </row>
    <row r="671" spans="1:15" hidden="1">
      <c r="A671">
        <v>669</v>
      </c>
      <c r="B671">
        <v>669</v>
      </c>
      <c r="C671" t="s">
        <v>1813</v>
      </c>
      <c r="D671" s="2">
        <v>42780</v>
      </c>
      <c r="E671" t="s">
        <v>849</v>
      </c>
      <c r="F671" t="s">
        <v>779</v>
      </c>
      <c r="G671" t="s">
        <v>1816</v>
      </c>
      <c r="H671" s="2">
        <v>41774</v>
      </c>
      <c r="I671" t="s">
        <v>1815</v>
      </c>
      <c r="J671" t="s">
        <v>1817</v>
      </c>
      <c r="K671" t="s">
        <v>47</v>
      </c>
      <c r="L671" t="s">
        <v>30</v>
      </c>
      <c r="M671">
        <v>1762075</v>
      </c>
      <c r="N671">
        <f t="shared" si="27"/>
        <v>1</v>
      </c>
      <c r="O671">
        <f t="shared" si="28"/>
        <v>0</v>
      </c>
    </row>
    <row r="672" spans="1:15" hidden="1">
      <c r="A672">
        <v>670</v>
      </c>
      <c r="B672">
        <v>670</v>
      </c>
      <c r="C672" t="s">
        <v>704</v>
      </c>
      <c r="D672" s="2">
        <v>43178</v>
      </c>
      <c r="E672" t="s">
        <v>540</v>
      </c>
      <c r="F672" t="s">
        <v>779</v>
      </c>
      <c r="G672" t="s">
        <v>1818</v>
      </c>
      <c r="H672" s="2">
        <v>41649</v>
      </c>
      <c r="I672" t="s">
        <v>116</v>
      </c>
      <c r="J672" t="s">
        <v>1819</v>
      </c>
      <c r="K672" t="s">
        <v>367</v>
      </c>
      <c r="L672" t="s">
        <v>30</v>
      </c>
      <c r="M672">
        <v>2980000</v>
      </c>
      <c r="N672">
        <f t="shared" si="27"/>
        <v>0</v>
      </c>
      <c r="O672">
        <f t="shared" si="28"/>
        <v>0</v>
      </c>
    </row>
    <row r="673" spans="1:15" hidden="1">
      <c r="A673">
        <v>671</v>
      </c>
      <c r="B673">
        <v>671</v>
      </c>
      <c r="C673" t="s">
        <v>704</v>
      </c>
      <c r="D673" s="2">
        <v>42063</v>
      </c>
      <c r="E673" t="s">
        <v>791</v>
      </c>
      <c r="F673" t="s">
        <v>779</v>
      </c>
      <c r="G673" t="s">
        <v>1820</v>
      </c>
      <c r="H673" s="2">
        <v>40878</v>
      </c>
      <c r="I673" t="s">
        <v>116</v>
      </c>
      <c r="J673" t="s">
        <v>1821</v>
      </c>
      <c r="K673" t="s">
        <v>19</v>
      </c>
      <c r="L673" t="s">
        <v>30</v>
      </c>
      <c r="M673">
        <v>2662493</v>
      </c>
      <c r="N673">
        <f t="shared" si="27"/>
        <v>0</v>
      </c>
      <c r="O673">
        <f t="shared" si="28"/>
        <v>0</v>
      </c>
    </row>
    <row r="674" spans="1:15" hidden="1">
      <c r="A674">
        <v>672</v>
      </c>
      <c r="B674">
        <v>672</v>
      </c>
      <c r="C674" t="s">
        <v>1822</v>
      </c>
      <c r="D674" s="2">
        <v>42551</v>
      </c>
      <c r="E674" t="s">
        <v>32</v>
      </c>
      <c r="F674" t="s">
        <v>779</v>
      </c>
      <c r="G674" t="s">
        <v>1823</v>
      </c>
      <c r="H674" s="2">
        <v>41306</v>
      </c>
      <c r="I674" t="s">
        <v>391</v>
      </c>
      <c r="J674" t="s">
        <v>1824</v>
      </c>
      <c r="K674" t="s">
        <v>35</v>
      </c>
      <c r="L674" t="s">
        <v>30</v>
      </c>
      <c r="M674">
        <v>3999673</v>
      </c>
      <c r="N674">
        <f t="shared" si="27"/>
        <v>0</v>
      </c>
      <c r="O674">
        <f t="shared" si="28"/>
        <v>0</v>
      </c>
    </row>
    <row r="675" spans="1:15" hidden="1">
      <c r="A675">
        <v>673</v>
      </c>
      <c r="B675">
        <v>673</v>
      </c>
      <c r="C675" t="s">
        <v>1822</v>
      </c>
      <c r="D675" s="2">
        <v>43552</v>
      </c>
      <c r="E675" t="s">
        <v>232</v>
      </c>
      <c r="F675" t="s">
        <v>14</v>
      </c>
      <c r="G675" t="s">
        <v>1825</v>
      </c>
      <c r="H675" s="2">
        <v>43007</v>
      </c>
      <c r="I675" t="s">
        <v>391</v>
      </c>
      <c r="J675" t="s">
        <v>1826</v>
      </c>
      <c r="K675" t="s">
        <v>240</v>
      </c>
      <c r="L675" t="s">
        <v>30</v>
      </c>
      <c r="M675">
        <v>482548</v>
      </c>
      <c r="N675">
        <f t="shared" si="27"/>
        <v>0</v>
      </c>
      <c r="O675">
        <f t="shared" si="28"/>
        <v>0</v>
      </c>
    </row>
    <row r="676" spans="1:15" hidden="1">
      <c r="A676">
        <v>674</v>
      </c>
      <c r="B676">
        <v>674</v>
      </c>
      <c r="C676" t="s">
        <v>1822</v>
      </c>
      <c r="D676" s="2">
        <v>42291</v>
      </c>
      <c r="E676" t="s">
        <v>873</v>
      </c>
      <c r="F676" t="s">
        <v>779</v>
      </c>
      <c r="G676" t="s">
        <v>1827</v>
      </c>
      <c r="H676" s="2">
        <v>40969</v>
      </c>
      <c r="I676" t="s">
        <v>391</v>
      </c>
      <c r="J676" t="s">
        <v>1828</v>
      </c>
      <c r="K676" t="s">
        <v>72</v>
      </c>
      <c r="L676" t="s">
        <v>30</v>
      </c>
      <c r="M676">
        <v>1423330</v>
      </c>
      <c r="N676">
        <f t="shared" si="27"/>
        <v>0</v>
      </c>
      <c r="O676">
        <f t="shared" si="28"/>
        <v>0</v>
      </c>
    </row>
    <row r="677" spans="1:15" hidden="1">
      <c r="A677">
        <v>675</v>
      </c>
      <c r="B677">
        <v>675</v>
      </c>
      <c r="C677" t="s">
        <v>1822</v>
      </c>
      <c r="D677" s="2">
        <v>43465</v>
      </c>
      <c r="E677" t="s">
        <v>191</v>
      </c>
      <c r="F677" t="s">
        <v>779</v>
      </c>
      <c r="G677" t="s">
        <v>1829</v>
      </c>
      <c r="H677" s="2">
        <v>41275</v>
      </c>
      <c r="I677" t="s">
        <v>391</v>
      </c>
      <c r="J677" t="s">
        <v>1830</v>
      </c>
      <c r="K677" t="s">
        <v>18</v>
      </c>
      <c r="L677" t="s">
        <v>19</v>
      </c>
      <c r="M677">
        <v>3402090</v>
      </c>
      <c r="N677">
        <f t="shared" si="27"/>
        <v>0</v>
      </c>
      <c r="O677">
        <f t="shared" si="28"/>
        <v>0</v>
      </c>
    </row>
    <row r="678" spans="1:15" hidden="1">
      <c r="A678">
        <v>676</v>
      </c>
      <c r="B678">
        <v>676</v>
      </c>
      <c r="C678" t="s">
        <v>1831</v>
      </c>
      <c r="D678" s="2">
        <v>43538</v>
      </c>
      <c r="E678" t="s">
        <v>232</v>
      </c>
      <c r="F678" t="s">
        <v>14</v>
      </c>
      <c r="G678" t="s">
        <v>1832</v>
      </c>
      <c r="H678" s="2">
        <v>42993</v>
      </c>
      <c r="I678" t="s">
        <v>116</v>
      </c>
      <c r="J678" t="s">
        <v>1833</v>
      </c>
      <c r="K678" t="s">
        <v>1144</v>
      </c>
      <c r="L678" t="s">
        <v>30</v>
      </c>
      <c r="M678">
        <v>498169</v>
      </c>
      <c r="N678">
        <f t="shared" si="27"/>
        <v>0</v>
      </c>
      <c r="O678">
        <f t="shared" si="28"/>
        <v>0</v>
      </c>
    </row>
    <row r="679" spans="1:15" hidden="1">
      <c r="A679">
        <v>677</v>
      </c>
      <c r="B679">
        <v>677</v>
      </c>
      <c r="C679" t="s">
        <v>1834</v>
      </c>
      <c r="D679" s="2">
        <v>42831</v>
      </c>
      <c r="E679" t="s">
        <v>191</v>
      </c>
      <c r="F679" t="s">
        <v>779</v>
      </c>
      <c r="G679" t="s">
        <v>1835</v>
      </c>
      <c r="H679" s="2">
        <v>41275</v>
      </c>
      <c r="I679" t="s">
        <v>116</v>
      </c>
      <c r="J679" t="s">
        <v>1836</v>
      </c>
      <c r="K679" t="s">
        <v>18</v>
      </c>
      <c r="L679" t="s">
        <v>19</v>
      </c>
      <c r="M679">
        <v>3628136</v>
      </c>
      <c r="N679">
        <f t="shared" si="27"/>
        <v>0</v>
      </c>
      <c r="O679">
        <f t="shared" si="28"/>
        <v>0</v>
      </c>
    </row>
    <row r="680" spans="1:15" hidden="1">
      <c r="A680">
        <v>678</v>
      </c>
      <c r="B680">
        <v>678</v>
      </c>
      <c r="C680" t="s">
        <v>1837</v>
      </c>
      <c r="D680" s="2">
        <v>43463</v>
      </c>
      <c r="E680" t="s">
        <v>540</v>
      </c>
      <c r="F680" t="s">
        <v>779</v>
      </c>
      <c r="G680" t="s">
        <v>1838</v>
      </c>
      <c r="H680" s="2">
        <v>41640</v>
      </c>
      <c r="I680" t="s">
        <v>430</v>
      </c>
      <c r="J680" t="s">
        <v>1839</v>
      </c>
      <c r="K680" t="s">
        <v>367</v>
      </c>
      <c r="L680" t="s">
        <v>30</v>
      </c>
      <c r="M680">
        <v>2463179</v>
      </c>
      <c r="N680">
        <f t="shared" si="27"/>
        <v>0</v>
      </c>
      <c r="O680">
        <f t="shared" si="28"/>
        <v>0</v>
      </c>
    </row>
    <row r="681" spans="1:15" hidden="1">
      <c r="A681">
        <v>679</v>
      </c>
      <c r="B681">
        <v>679</v>
      </c>
      <c r="C681" t="s">
        <v>1840</v>
      </c>
      <c r="D681" s="2">
        <v>42521</v>
      </c>
      <c r="E681" t="s">
        <v>873</v>
      </c>
      <c r="F681" t="s">
        <v>779</v>
      </c>
      <c r="G681" t="s">
        <v>1841</v>
      </c>
      <c r="H681" s="2">
        <v>40911</v>
      </c>
      <c r="I681" t="s">
        <v>27</v>
      </c>
      <c r="J681" t="s">
        <v>1842</v>
      </c>
      <c r="K681" t="s">
        <v>72</v>
      </c>
      <c r="L681" t="s">
        <v>30</v>
      </c>
      <c r="M681">
        <v>4025951</v>
      </c>
      <c r="N681">
        <f t="shared" si="27"/>
        <v>0</v>
      </c>
      <c r="O681">
        <f t="shared" si="28"/>
        <v>0</v>
      </c>
    </row>
    <row r="682" spans="1:15" hidden="1">
      <c r="A682">
        <v>680</v>
      </c>
      <c r="B682">
        <v>680</v>
      </c>
      <c r="C682" t="s">
        <v>732</v>
      </c>
      <c r="D682" s="2">
        <v>41639</v>
      </c>
      <c r="E682" t="s">
        <v>826</v>
      </c>
      <c r="F682" t="s">
        <v>779</v>
      </c>
      <c r="G682" t="s">
        <v>1843</v>
      </c>
      <c r="H682" s="2">
        <v>40909</v>
      </c>
      <c r="I682" t="s">
        <v>238</v>
      </c>
      <c r="J682" t="s">
        <v>1844</v>
      </c>
      <c r="K682" t="s">
        <v>98</v>
      </c>
      <c r="L682" t="s">
        <v>30</v>
      </c>
      <c r="M682">
        <v>2171337</v>
      </c>
      <c r="N682">
        <f t="shared" si="27"/>
        <v>0</v>
      </c>
      <c r="O682">
        <f t="shared" si="28"/>
        <v>0</v>
      </c>
    </row>
    <row r="683" spans="1:15" hidden="1">
      <c r="A683">
        <v>681</v>
      </c>
      <c r="B683">
        <v>681</v>
      </c>
      <c r="C683" t="s">
        <v>1845</v>
      </c>
      <c r="D683" s="2">
        <v>42160</v>
      </c>
      <c r="E683" t="s">
        <v>32</v>
      </c>
      <c r="F683" t="s">
        <v>779</v>
      </c>
      <c r="G683" t="s">
        <v>1846</v>
      </c>
      <c r="H683" s="2">
        <v>41339</v>
      </c>
      <c r="I683" t="s">
        <v>327</v>
      </c>
      <c r="J683" t="s">
        <v>1847</v>
      </c>
      <c r="K683" t="s">
        <v>29</v>
      </c>
      <c r="L683" t="s">
        <v>30</v>
      </c>
      <c r="M683">
        <v>1498970</v>
      </c>
      <c r="N683">
        <f t="shared" si="27"/>
        <v>0</v>
      </c>
      <c r="O683">
        <f t="shared" si="28"/>
        <v>0</v>
      </c>
    </row>
    <row r="684" spans="1:15" hidden="1">
      <c r="A684">
        <v>682</v>
      </c>
      <c r="B684">
        <v>682</v>
      </c>
      <c r="C684" t="s">
        <v>1848</v>
      </c>
      <c r="D684" s="2">
        <v>42277</v>
      </c>
      <c r="E684" t="s">
        <v>783</v>
      </c>
      <c r="F684" t="s">
        <v>779</v>
      </c>
      <c r="G684" t="s">
        <v>1849</v>
      </c>
      <c r="H684" s="2">
        <v>41183</v>
      </c>
      <c r="I684" t="s">
        <v>16</v>
      </c>
      <c r="J684" t="s">
        <v>1850</v>
      </c>
      <c r="K684" t="s">
        <v>19</v>
      </c>
      <c r="L684" t="s">
        <v>30</v>
      </c>
      <c r="M684">
        <v>2971774</v>
      </c>
      <c r="N684">
        <f t="shared" si="27"/>
        <v>0</v>
      </c>
      <c r="O684">
        <f t="shared" si="28"/>
        <v>0</v>
      </c>
    </row>
    <row r="685" spans="1:15" hidden="1">
      <c r="A685">
        <v>683</v>
      </c>
      <c r="B685">
        <v>683</v>
      </c>
      <c r="C685" t="s">
        <v>771</v>
      </c>
      <c r="D685" s="2">
        <v>42369</v>
      </c>
      <c r="E685" t="s">
        <v>32</v>
      </c>
      <c r="F685" t="s">
        <v>779</v>
      </c>
      <c r="G685" t="s">
        <v>1851</v>
      </c>
      <c r="H685" s="2">
        <v>41388</v>
      </c>
      <c r="I685" t="s">
        <v>196</v>
      </c>
      <c r="J685" t="s">
        <v>1852</v>
      </c>
      <c r="K685" t="s">
        <v>98</v>
      </c>
      <c r="L685" t="s">
        <v>30</v>
      </c>
      <c r="M685">
        <v>2002618</v>
      </c>
      <c r="N685">
        <f t="shared" si="27"/>
        <v>0</v>
      </c>
      <c r="O685">
        <f t="shared" si="28"/>
        <v>0</v>
      </c>
    </row>
    <row r="686" spans="1:15" hidden="1">
      <c r="A686">
        <v>684</v>
      </c>
      <c r="B686">
        <v>684</v>
      </c>
      <c r="C686" t="s">
        <v>771</v>
      </c>
      <c r="D686" s="2">
        <v>43100</v>
      </c>
      <c r="E686" t="s">
        <v>849</v>
      </c>
      <c r="F686" t="s">
        <v>779</v>
      </c>
      <c r="G686" t="s">
        <v>1853</v>
      </c>
      <c r="H686" s="2">
        <v>41835</v>
      </c>
      <c r="I686" t="s">
        <v>196</v>
      </c>
      <c r="J686" t="s">
        <v>1854</v>
      </c>
      <c r="K686" t="s">
        <v>47</v>
      </c>
      <c r="L686" t="s">
        <v>30</v>
      </c>
      <c r="M686">
        <v>2540000</v>
      </c>
      <c r="N686">
        <f t="shared" si="27"/>
        <v>1</v>
      </c>
      <c r="O686">
        <f t="shared" si="28"/>
        <v>0</v>
      </c>
    </row>
    <row r="687" spans="1:15" hidden="1">
      <c r="A687">
        <v>685</v>
      </c>
      <c r="B687">
        <v>685</v>
      </c>
      <c r="C687" t="s">
        <v>1855</v>
      </c>
      <c r="D687" s="2">
        <v>42825</v>
      </c>
      <c r="E687" t="s">
        <v>25</v>
      </c>
      <c r="F687" t="s">
        <v>1856</v>
      </c>
      <c r="G687" t="s">
        <v>1857</v>
      </c>
      <c r="H687" s="2">
        <v>42461</v>
      </c>
      <c r="I687" t="s">
        <v>212</v>
      </c>
      <c r="J687" t="s">
        <v>1858</v>
      </c>
      <c r="K687" t="s">
        <v>47</v>
      </c>
      <c r="L687" t="s">
        <v>30</v>
      </c>
      <c r="M687">
        <v>4894904</v>
      </c>
      <c r="N687">
        <f t="shared" si="27"/>
        <v>0</v>
      </c>
      <c r="O687">
        <f t="shared" si="28"/>
        <v>0</v>
      </c>
    </row>
    <row r="688" spans="1:15" hidden="1">
      <c r="A688">
        <v>686</v>
      </c>
      <c r="B688">
        <v>686</v>
      </c>
      <c r="C688" t="s">
        <v>844</v>
      </c>
      <c r="D688" s="2">
        <v>43841</v>
      </c>
      <c r="E688" t="s">
        <v>60</v>
      </c>
      <c r="F688" t="s">
        <v>1856</v>
      </c>
      <c r="G688" t="s">
        <v>1859</v>
      </c>
      <c r="H688" s="2">
        <v>42747</v>
      </c>
      <c r="I688" t="s">
        <v>202</v>
      </c>
      <c r="J688" t="s">
        <v>1860</v>
      </c>
      <c r="K688" t="s">
        <v>52</v>
      </c>
      <c r="L688" t="s">
        <v>30</v>
      </c>
      <c r="M688">
        <v>2020599</v>
      </c>
      <c r="N688">
        <f>IF(F688="Alumni",1,IF(F688="cancelled",1,0))*IF(K688="Building Efficiency",1,0)</f>
        <v>0</v>
      </c>
    </row>
    <row r="689" spans="1:15">
      <c r="A689">
        <v>687</v>
      </c>
      <c r="B689">
        <v>687</v>
      </c>
      <c r="C689" t="s">
        <v>1861</v>
      </c>
      <c r="D689" s="2">
        <v>42716</v>
      </c>
      <c r="E689" t="s">
        <v>66</v>
      </c>
      <c r="F689" t="s">
        <v>1862</v>
      </c>
      <c r="G689" t="s">
        <v>1863</v>
      </c>
      <c r="H689" s="2">
        <v>41640</v>
      </c>
      <c r="I689" t="s">
        <v>27</v>
      </c>
      <c r="J689" t="s">
        <v>1864</v>
      </c>
      <c r="K689" t="s">
        <v>41</v>
      </c>
      <c r="L689" t="s">
        <v>30</v>
      </c>
      <c r="M689">
        <v>1337425</v>
      </c>
      <c r="N689">
        <f t="shared" si="27"/>
        <v>0</v>
      </c>
      <c r="O689">
        <f t="shared" si="28"/>
        <v>0</v>
      </c>
    </row>
    <row r="690" spans="1:15" hidden="1">
      <c r="A690">
        <v>688</v>
      </c>
      <c r="B690">
        <v>688</v>
      </c>
      <c r="C690" t="s">
        <v>1865</v>
      </c>
      <c r="D690" s="2">
        <v>42185</v>
      </c>
      <c r="E690" t="s">
        <v>655</v>
      </c>
      <c r="F690" t="s">
        <v>1862</v>
      </c>
      <c r="G690" t="s">
        <v>1866</v>
      </c>
      <c r="H690" s="2">
        <v>41688</v>
      </c>
      <c r="I690" t="s">
        <v>894</v>
      </c>
      <c r="J690" t="s">
        <v>1867</v>
      </c>
      <c r="K690" t="s">
        <v>19</v>
      </c>
      <c r="L690" t="s">
        <v>30</v>
      </c>
      <c r="M690">
        <v>3873532</v>
      </c>
      <c r="N690">
        <f t="shared" si="27"/>
        <v>0</v>
      </c>
      <c r="O690">
        <f t="shared" si="28"/>
        <v>0</v>
      </c>
    </row>
    <row r="691" spans="1:15" hidden="1">
      <c r="A691">
        <v>689</v>
      </c>
      <c r="B691">
        <v>689</v>
      </c>
      <c r="C691" t="s">
        <v>1868</v>
      </c>
      <c r="D691" s="2">
        <v>42308</v>
      </c>
      <c r="E691" t="s">
        <v>787</v>
      </c>
      <c r="F691" t="s">
        <v>1862</v>
      </c>
      <c r="G691" t="s">
        <v>1869</v>
      </c>
      <c r="H691" s="2">
        <v>40974</v>
      </c>
      <c r="I691" t="s">
        <v>16</v>
      </c>
      <c r="J691" t="s">
        <v>1870</v>
      </c>
      <c r="K691" t="s">
        <v>18</v>
      </c>
      <c r="L691" t="s">
        <v>30</v>
      </c>
      <c r="M691">
        <v>2465082</v>
      </c>
      <c r="N691">
        <f t="shared" si="27"/>
        <v>0</v>
      </c>
      <c r="O691">
        <f t="shared" si="28"/>
        <v>0</v>
      </c>
    </row>
    <row r="692" spans="1:15" hidden="1">
      <c r="A692">
        <v>690</v>
      </c>
      <c r="B692">
        <v>690</v>
      </c>
      <c r="C692" t="s">
        <v>1871</v>
      </c>
      <c r="D692" s="2">
        <v>42369</v>
      </c>
      <c r="E692" t="s">
        <v>838</v>
      </c>
      <c r="F692" t="s">
        <v>1862</v>
      </c>
      <c r="G692" t="s">
        <v>1872</v>
      </c>
      <c r="H692" s="2">
        <v>40909</v>
      </c>
      <c r="I692" t="s">
        <v>202</v>
      </c>
      <c r="J692" t="s">
        <v>1873</v>
      </c>
      <c r="K692" t="s">
        <v>35</v>
      </c>
      <c r="L692" t="s">
        <v>30</v>
      </c>
      <c r="M692">
        <v>7006299</v>
      </c>
      <c r="N692">
        <f t="shared" si="27"/>
        <v>0</v>
      </c>
      <c r="O692">
        <f t="shared" si="28"/>
        <v>0</v>
      </c>
    </row>
    <row r="693" spans="1:15" hidden="1">
      <c r="A693">
        <v>691</v>
      </c>
      <c r="B693">
        <v>691</v>
      </c>
      <c r="C693" t="s">
        <v>123</v>
      </c>
      <c r="D693" s="2">
        <v>43434</v>
      </c>
      <c r="E693" t="s">
        <v>13</v>
      </c>
      <c r="F693" t="s">
        <v>1856</v>
      </c>
      <c r="G693" t="s">
        <v>1874</v>
      </c>
      <c r="H693" s="2">
        <v>42736</v>
      </c>
      <c r="I693" t="s">
        <v>45</v>
      </c>
      <c r="J693" t="s">
        <v>1875</v>
      </c>
      <c r="K693" t="s">
        <v>18</v>
      </c>
      <c r="L693" t="s">
        <v>19</v>
      </c>
      <c r="M693">
        <v>1420645</v>
      </c>
      <c r="N693">
        <f t="shared" si="27"/>
        <v>0</v>
      </c>
      <c r="O693">
        <f t="shared" si="28"/>
        <v>0</v>
      </c>
    </row>
    <row r="694" spans="1:15" hidden="1">
      <c r="A694">
        <v>692</v>
      </c>
      <c r="B694">
        <v>692</v>
      </c>
      <c r="C694" t="s">
        <v>1876</v>
      </c>
      <c r="D694" s="2">
        <v>41803</v>
      </c>
      <c r="E694" t="s">
        <v>280</v>
      </c>
      <c r="F694" t="s">
        <v>1862</v>
      </c>
      <c r="G694" t="s">
        <v>1877</v>
      </c>
      <c r="H694" s="2">
        <v>41654</v>
      </c>
      <c r="I694" t="s">
        <v>202</v>
      </c>
      <c r="J694" t="s">
        <v>1878</v>
      </c>
      <c r="K694" t="s">
        <v>35</v>
      </c>
      <c r="L694" t="s">
        <v>30</v>
      </c>
      <c r="M694">
        <v>0</v>
      </c>
      <c r="N694">
        <f t="shared" si="27"/>
        <v>0</v>
      </c>
      <c r="O694">
        <f t="shared" si="28"/>
        <v>0</v>
      </c>
    </row>
    <row r="695" spans="1:15" hidden="1">
      <c r="A695">
        <v>693</v>
      </c>
      <c r="B695">
        <v>693</v>
      </c>
      <c r="C695" t="s">
        <v>1879</v>
      </c>
      <c r="D695" s="2">
        <v>42460</v>
      </c>
      <c r="E695" t="s">
        <v>778</v>
      </c>
      <c r="F695" t="s">
        <v>1862</v>
      </c>
      <c r="G695" t="s">
        <v>1880</v>
      </c>
      <c r="H695" s="2">
        <v>40210</v>
      </c>
      <c r="I695" t="s">
        <v>164</v>
      </c>
      <c r="J695" t="s">
        <v>1881</v>
      </c>
      <c r="K695" t="s">
        <v>18</v>
      </c>
      <c r="L695" t="s">
        <v>30</v>
      </c>
      <c r="M695">
        <v>8842047</v>
      </c>
      <c r="N695">
        <f t="shared" si="27"/>
        <v>0</v>
      </c>
      <c r="O695">
        <f t="shared" si="28"/>
        <v>0</v>
      </c>
    </row>
    <row r="696" spans="1:15" hidden="1">
      <c r="A696">
        <v>694</v>
      </c>
      <c r="B696">
        <v>694</v>
      </c>
      <c r="C696" t="s">
        <v>1882</v>
      </c>
      <c r="D696" s="2">
        <v>43708</v>
      </c>
      <c r="E696" t="s">
        <v>69</v>
      </c>
      <c r="F696" t="s">
        <v>1856</v>
      </c>
      <c r="G696" t="s">
        <v>1883</v>
      </c>
      <c r="H696" s="2">
        <v>42614</v>
      </c>
      <c r="I696" t="s">
        <v>109</v>
      </c>
      <c r="J696" t="s">
        <v>1884</v>
      </c>
      <c r="K696" t="s">
        <v>72</v>
      </c>
      <c r="L696" t="s">
        <v>30</v>
      </c>
      <c r="M696">
        <v>2900057</v>
      </c>
      <c r="N696">
        <f t="shared" si="27"/>
        <v>0</v>
      </c>
      <c r="O696">
        <f t="shared" si="28"/>
        <v>0</v>
      </c>
    </row>
    <row r="697" spans="1:15" hidden="1">
      <c r="A697">
        <v>695</v>
      </c>
      <c r="B697">
        <v>695</v>
      </c>
      <c r="C697" t="s">
        <v>1885</v>
      </c>
      <c r="D697" s="2">
        <v>43487</v>
      </c>
      <c r="E697" t="s">
        <v>60</v>
      </c>
      <c r="F697" t="s">
        <v>1856</v>
      </c>
      <c r="G697" t="s">
        <v>1886</v>
      </c>
      <c r="H697" s="2">
        <v>42758</v>
      </c>
      <c r="I697" t="s">
        <v>640</v>
      </c>
      <c r="J697" t="s">
        <v>1887</v>
      </c>
      <c r="K697" t="s">
        <v>52</v>
      </c>
      <c r="L697" t="s">
        <v>30</v>
      </c>
      <c r="M697">
        <v>1249785</v>
      </c>
      <c r="N697">
        <f>IF(F697="Alumni",1,IF(F697="cancelled",1,0))*IF(K697="Building Efficiency",1,0)</f>
        <v>0</v>
      </c>
    </row>
    <row r="698" spans="1:15" hidden="1">
      <c r="A698">
        <v>696</v>
      </c>
      <c r="B698">
        <v>696</v>
      </c>
      <c r="C698" t="s">
        <v>1071</v>
      </c>
      <c r="D698" s="2">
        <v>42094</v>
      </c>
      <c r="E698" t="s">
        <v>897</v>
      </c>
      <c r="F698" t="s">
        <v>1862</v>
      </c>
      <c r="G698" t="s">
        <v>1888</v>
      </c>
      <c r="H698" s="2">
        <v>41169</v>
      </c>
      <c r="I698" t="s">
        <v>212</v>
      </c>
      <c r="J698" t="s">
        <v>1889</v>
      </c>
      <c r="K698" t="s">
        <v>35</v>
      </c>
      <c r="L698" t="s">
        <v>30</v>
      </c>
      <c r="M698">
        <v>3624551</v>
      </c>
      <c r="N698">
        <f t="shared" si="27"/>
        <v>0</v>
      </c>
      <c r="O698">
        <f t="shared" si="28"/>
        <v>0</v>
      </c>
    </row>
    <row r="699" spans="1:15" hidden="1">
      <c r="A699">
        <v>697</v>
      </c>
      <c r="B699">
        <v>697</v>
      </c>
      <c r="C699" t="s">
        <v>194</v>
      </c>
      <c r="D699" s="2">
        <v>43008</v>
      </c>
      <c r="E699" t="s">
        <v>127</v>
      </c>
      <c r="F699" t="s">
        <v>1862</v>
      </c>
      <c r="G699" t="s">
        <v>1890</v>
      </c>
      <c r="H699" s="2">
        <v>41913</v>
      </c>
      <c r="I699" t="s">
        <v>196</v>
      </c>
      <c r="J699" t="s">
        <v>1891</v>
      </c>
      <c r="K699" t="s">
        <v>47</v>
      </c>
      <c r="L699" t="s">
        <v>18</v>
      </c>
      <c r="M699">
        <v>3499967</v>
      </c>
      <c r="N699">
        <f t="shared" si="27"/>
        <v>0</v>
      </c>
      <c r="O699">
        <f t="shared" si="28"/>
        <v>1</v>
      </c>
    </row>
    <row r="700" spans="1:15" hidden="1">
      <c r="A700">
        <v>698</v>
      </c>
      <c r="B700">
        <v>698</v>
      </c>
      <c r="C700" t="s">
        <v>1892</v>
      </c>
      <c r="D700" s="2">
        <v>42004</v>
      </c>
      <c r="E700" t="s">
        <v>191</v>
      </c>
      <c r="F700" t="s">
        <v>1862</v>
      </c>
      <c r="G700" t="s">
        <v>1893</v>
      </c>
      <c r="H700" s="2">
        <v>41183</v>
      </c>
      <c r="I700" t="s">
        <v>365</v>
      </c>
      <c r="J700" t="s">
        <v>1894</v>
      </c>
      <c r="K700" t="s">
        <v>18</v>
      </c>
      <c r="L700" t="s">
        <v>19</v>
      </c>
      <c r="M700">
        <v>173428</v>
      </c>
      <c r="N700">
        <f t="shared" si="27"/>
        <v>0</v>
      </c>
      <c r="O700">
        <f t="shared" si="28"/>
        <v>0</v>
      </c>
    </row>
    <row r="701" spans="1:15">
      <c r="A701">
        <v>699</v>
      </c>
      <c r="B701">
        <v>699</v>
      </c>
      <c r="C701" t="s">
        <v>204</v>
      </c>
      <c r="D701" s="2">
        <v>41107</v>
      </c>
      <c r="E701" t="s">
        <v>863</v>
      </c>
      <c r="F701" t="s">
        <v>1862</v>
      </c>
      <c r="G701" t="s">
        <v>1895</v>
      </c>
      <c r="H701" s="2">
        <v>40544</v>
      </c>
      <c r="I701" t="s">
        <v>196</v>
      </c>
      <c r="J701" t="s">
        <v>1896</v>
      </c>
      <c r="K701" t="s">
        <v>41</v>
      </c>
      <c r="L701" t="s">
        <v>30</v>
      </c>
      <c r="M701">
        <v>811520</v>
      </c>
      <c r="N701">
        <f t="shared" si="27"/>
        <v>0</v>
      </c>
      <c r="O701">
        <f t="shared" si="28"/>
        <v>0</v>
      </c>
    </row>
    <row r="702" spans="1:15" hidden="1">
      <c r="A702">
        <v>700</v>
      </c>
      <c r="B702">
        <v>700</v>
      </c>
      <c r="C702" t="s">
        <v>204</v>
      </c>
      <c r="D702" s="2">
        <v>41749</v>
      </c>
      <c r="E702" t="s">
        <v>897</v>
      </c>
      <c r="F702" t="s">
        <v>1862</v>
      </c>
      <c r="G702" t="s">
        <v>1897</v>
      </c>
      <c r="H702" s="2">
        <v>41275</v>
      </c>
      <c r="I702" t="s">
        <v>196</v>
      </c>
      <c r="J702" t="s">
        <v>1898</v>
      </c>
      <c r="K702" t="s">
        <v>35</v>
      </c>
      <c r="L702" t="s">
        <v>30</v>
      </c>
      <c r="M702">
        <v>689908</v>
      </c>
      <c r="N702">
        <f t="shared" si="27"/>
        <v>0</v>
      </c>
      <c r="O702">
        <f t="shared" si="28"/>
        <v>0</v>
      </c>
    </row>
    <row r="703" spans="1:15" hidden="1">
      <c r="A703">
        <v>701</v>
      </c>
      <c r="B703">
        <v>701</v>
      </c>
      <c r="C703" t="s">
        <v>1118</v>
      </c>
      <c r="D703" s="2">
        <v>42004</v>
      </c>
      <c r="E703" t="s">
        <v>32</v>
      </c>
      <c r="F703" t="s">
        <v>1862</v>
      </c>
      <c r="G703" t="s">
        <v>1899</v>
      </c>
      <c r="H703" s="2">
        <v>41395</v>
      </c>
      <c r="I703" t="s">
        <v>196</v>
      </c>
      <c r="J703" t="s">
        <v>1900</v>
      </c>
      <c r="K703" t="s">
        <v>47</v>
      </c>
      <c r="L703" t="s">
        <v>30</v>
      </c>
      <c r="M703">
        <v>1506668</v>
      </c>
      <c r="N703">
        <f t="shared" si="27"/>
        <v>0</v>
      </c>
      <c r="O703">
        <f t="shared" si="28"/>
        <v>1</v>
      </c>
    </row>
    <row r="704" spans="1:15" hidden="1">
      <c r="A704">
        <v>702</v>
      </c>
      <c r="B704">
        <v>702</v>
      </c>
      <c r="C704" t="s">
        <v>1901</v>
      </c>
      <c r="D704" s="2">
        <v>42369</v>
      </c>
      <c r="E704" t="s">
        <v>655</v>
      </c>
      <c r="F704" t="s">
        <v>1862</v>
      </c>
      <c r="G704" t="s">
        <v>1902</v>
      </c>
      <c r="H704" s="2">
        <v>41640</v>
      </c>
      <c r="I704" t="s">
        <v>202</v>
      </c>
      <c r="J704" t="s">
        <v>1903</v>
      </c>
      <c r="K704" t="s">
        <v>19</v>
      </c>
      <c r="L704" t="s">
        <v>30</v>
      </c>
      <c r="M704">
        <v>2294446</v>
      </c>
      <c r="N704">
        <f t="shared" si="27"/>
        <v>0</v>
      </c>
      <c r="O704">
        <f t="shared" si="28"/>
        <v>0</v>
      </c>
    </row>
    <row r="705" spans="1:15" hidden="1">
      <c r="A705">
        <v>703</v>
      </c>
      <c r="B705">
        <v>703</v>
      </c>
      <c r="C705" t="s">
        <v>1904</v>
      </c>
      <c r="D705" s="2">
        <v>41834</v>
      </c>
      <c r="E705" t="s">
        <v>540</v>
      </c>
      <c r="F705" t="s">
        <v>1862</v>
      </c>
      <c r="G705" t="s">
        <v>1905</v>
      </c>
      <c r="H705" s="2">
        <v>41694</v>
      </c>
      <c r="I705" t="s">
        <v>27</v>
      </c>
      <c r="J705" t="s">
        <v>1287</v>
      </c>
      <c r="K705" t="s">
        <v>367</v>
      </c>
      <c r="L705" t="s">
        <v>30</v>
      </c>
      <c r="M705">
        <v>94604</v>
      </c>
      <c r="N705">
        <f t="shared" si="27"/>
        <v>0</v>
      </c>
      <c r="O705">
        <f t="shared" si="28"/>
        <v>0</v>
      </c>
    </row>
    <row r="706" spans="1:15" hidden="1">
      <c r="A706">
        <v>704</v>
      </c>
      <c r="B706">
        <v>704</v>
      </c>
      <c r="C706" t="s">
        <v>1198</v>
      </c>
      <c r="D706" s="2">
        <v>42874</v>
      </c>
      <c r="E706" t="s">
        <v>25</v>
      </c>
      <c r="F706" t="s">
        <v>1862</v>
      </c>
      <c r="G706" t="s">
        <v>1906</v>
      </c>
      <c r="H706" s="2">
        <v>42405</v>
      </c>
      <c r="I706" t="s">
        <v>16</v>
      </c>
      <c r="J706" t="s">
        <v>1907</v>
      </c>
      <c r="K706" t="s">
        <v>367</v>
      </c>
      <c r="L706" t="s">
        <v>30</v>
      </c>
      <c r="M706">
        <v>2022919</v>
      </c>
      <c r="N706">
        <f t="shared" si="27"/>
        <v>0</v>
      </c>
      <c r="O706">
        <f t="shared" si="28"/>
        <v>0</v>
      </c>
    </row>
    <row r="707" spans="1:15" hidden="1">
      <c r="A707">
        <v>705</v>
      </c>
      <c r="B707">
        <v>705</v>
      </c>
      <c r="C707" t="s">
        <v>1908</v>
      </c>
      <c r="D707" s="2">
        <v>40850</v>
      </c>
      <c r="E707" t="s">
        <v>778</v>
      </c>
      <c r="F707" t="s">
        <v>1862</v>
      </c>
      <c r="G707" t="s">
        <v>1909</v>
      </c>
      <c r="H707" s="2">
        <v>40148</v>
      </c>
      <c r="I707" t="s">
        <v>109</v>
      </c>
      <c r="J707" t="s">
        <v>1910</v>
      </c>
      <c r="K707" t="s">
        <v>19</v>
      </c>
      <c r="L707" t="s">
        <v>30</v>
      </c>
      <c r="M707">
        <v>1640916</v>
      </c>
      <c r="N707">
        <f t="shared" ref="N707:N745" si="29">IF(F707="ALUMNI",IF(K707="Distributed Generation",1,0),0)</f>
        <v>0</v>
      </c>
      <c r="O707">
        <f t="shared" ref="O707:O745" si="30">IF(F707="Cancelled", IF(K707="Distributed Generation", 1,0),0)</f>
        <v>0</v>
      </c>
    </row>
    <row r="708" spans="1:15" hidden="1">
      <c r="A708">
        <v>706</v>
      </c>
      <c r="B708">
        <v>706</v>
      </c>
      <c r="C708" t="s">
        <v>263</v>
      </c>
      <c r="D708" s="2">
        <v>40830</v>
      </c>
      <c r="E708" t="s">
        <v>778</v>
      </c>
      <c r="F708" t="s">
        <v>1862</v>
      </c>
      <c r="G708" t="s">
        <v>1911</v>
      </c>
      <c r="H708" s="2">
        <v>40193</v>
      </c>
      <c r="I708" t="s">
        <v>265</v>
      </c>
      <c r="J708" t="s">
        <v>1912</v>
      </c>
      <c r="K708" t="s">
        <v>35</v>
      </c>
      <c r="L708" t="s">
        <v>30</v>
      </c>
      <c r="M708">
        <v>2490248</v>
      </c>
      <c r="N708">
        <f t="shared" si="29"/>
        <v>0</v>
      </c>
      <c r="O708">
        <f t="shared" si="30"/>
        <v>0</v>
      </c>
    </row>
    <row r="709" spans="1:15" hidden="1">
      <c r="A709">
        <v>707</v>
      </c>
      <c r="B709">
        <v>707</v>
      </c>
      <c r="C709" t="s">
        <v>267</v>
      </c>
      <c r="D709" s="2">
        <v>43281</v>
      </c>
      <c r="E709" t="s">
        <v>25</v>
      </c>
      <c r="F709" t="s">
        <v>1856</v>
      </c>
      <c r="G709" t="s">
        <v>1913</v>
      </c>
      <c r="H709" s="2">
        <v>42522</v>
      </c>
      <c r="I709" t="s">
        <v>265</v>
      </c>
      <c r="J709" t="s">
        <v>667</v>
      </c>
      <c r="K709" t="s">
        <v>47</v>
      </c>
      <c r="L709" t="s">
        <v>30</v>
      </c>
      <c r="M709">
        <v>2274303</v>
      </c>
      <c r="N709">
        <f t="shared" si="29"/>
        <v>0</v>
      </c>
      <c r="O709">
        <f t="shared" si="30"/>
        <v>0</v>
      </c>
    </row>
    <row r="710" spans="1:15" hidden="1">
      <c r="A710">
        <v>708</v>
      </c>
      <c r="B710">
        <v>708</v>
      </c>
      <c r="C710" t="s">
        <v>1914</v>
      </c>
      <c r="D710" s="2">
        <v>43009</v>
      </c>
      <c r="E710" t="s">
        <v>778</v>
      </c>
      <c r="F710" t="s">
        <v>1862</v>
      </c>
      <c r="G710" t="s">
        <v>1915</v>
      </c>
      <c r="H710" s="2">
        <v>41341</v>
      </c>
      <c r="I710" t="s">
        <v>27</v>
      </c>
      <c r="J710" t="s">
        <v>1916</v>
      </c>
      <c r="K710" t="s">
        <v>47</v>
      </c>
      <c r="L710" t="s">
        <v>30</v>
      </c>
      <c r="M710">
        <v>4705000</v>
      </c>
      <c r="N710">
        <f t="shared" si="29"/>
        <v>0</v>
      </c>
      <c r="O710">
        <f t="shared" si="30"/>
        <v>1</v>
      </c>
    </row>
    <row r="711" spans="1:15">
      <c r="A711">
        <v>709</v>
      </c>
      <c r="B711">
        <v>709</v>
      </c>
      <c r="C711" t="s">
        <v>1917</v>
      </c>
      <c r="D711" s="2">
        <v>43168</v>
      </c>
      <c r="E711" t="s">
        <v>66</v>
      </c>
      <c r="F711" t="s">
        <v>1862</v>
      </c>
      <c r="G711" t="s">
        <v>1918</v>
      </c>
      <c r="H711" s="2">
        <v>41708</v>
      </c>
      <c r="I711" t="s">
        <v>39</v>
      </c>
      <c r="J711" t="s">
        <v>1919</v>
      </c>
      <c r="K711" t="s">
        <v>41</v>
      </c>
      <c r="L711" t="s">
        <v>30</v>
      </c>
      <c r="M711">
        <v>3224993</v>
      </c>
      <c r="N711">
        <f t="shared" si="29"/>
        <v>0</v>
      </c>
      <c r="O711">
        <f t="shared" si="30"/>
        <v>0</v>
      </c>
    </row>
    <row r="712" spans="1:15" hidden="1">
      <c r="A712">
        <v>710</v>
      </c>
      <c r="B712">
        <v>710</v>
      </c>
      <c r="C712" t="s">
        <v>1920</v>
      </c>
      <c r="D712" s="2">
        <v>40807</v>
      </c>
      <c r="E712" t="s">
        <v>49</v>
      </c>
      <c r="F712" t="s">
        <v>1862</v>
      </c>
      <c r="G712" t="s">
        <v>1921</v>
      </c>
      <c r="H712" s="2">
        <v>40436</v>
      </c>
      <c r="I712" t="s">
        <v>27</v>
      </c>
      <c r="J712" t="s">
        <v>1922</v>
      </c>
      <c r="K712" t="s">
        <v>52</v>
      </c>
      <c r="L712" t="s">
        <v>30</v>
      </c>
      <c r="M712">
        <v>200962</v>
      </c>
      <c r="N712">
        <f>IF(F712="Alumni",1,IF(F712="cancelled",1,0))*IF(K712="Building Efficiency",1,0)</f>
        <v>1</v>
      </c>
    </row>
    <row r="713" spans="1:15" hidden="1">
      <c r="A713">
        <v>711</v>
      </c>
      <c r="B713">
        <v>711</v>
      </c>
      <c r="C713" t="s">
        <v>1288</v>
      </c>
      <c r="D713" s="2">
        <v>42735</v>
      </c>
      <c r="E713" t="s">
        <v>127</v>
      </c>
      <c r="F713" t="s">
        <v>1862</v>
      </c>
      <c r="G713" t="s">
        <v>1923</v>
      </c>
      <c r="H713" s="2">
        <v>41944</v>
      </c>
      <c r="I713" t="s">
        <v>116</v>
      </c>
      <c r="J713" t="s">
        <v>1924</v>
      </c>
      <c r="K713" t="s">
        <v>47</v>
      </c>
      <c r="L713" t="s">
        <v>18</v>
      </c>
      <c r="M713">
        <v>2799978</v>
      </c>
      <c r="N713">
        <f t="shared" si="29"/>
        <v>0</v>
      </c>
      <c r="O713">
        <f t="shared" si="30"/>
        <v>1</v>
      </c>
    </row>
    <row r="714" spans="1:15" hidden="1">
      <c r="A714">
        <v>712</v>
      </c>
      <c r="B714">
        <v>712</v>
      </c>
      <c r="C714" t="s">
        <v>1306</v>
      </c>
      <c r="D714" s="2">
        <v>42248</v>
      </c>
      <c r="E714" t="s">
        <v>32</v>
      </c>
      <c r="F714" t="s">
        <v>1862</v>
      </c>
      <c r="G714" t="s">
        <v>1925</v>
      </c>
      <c r="H714" s="2">
        <v>41353</v>
      </c>
      <c r="I714" t="s">
        <v>202</v>
      </c>
      <c r="J714" t="s">
        <v>1926</v>
      </c>
      <c r="K714" t="s">
        <v>47</v>
      </c>
      <c r="L714" t="s">
        <v>30</v>
      </c>
      <c r="M714">
        <v>2939402</v>
      </c>
      <c r="N714">
        <f t="shared" si="29"/>
        <v>0</v>
      </c>
      <c r="O714">
        <f t="shared" si="30"/>
        <v>1</v>
      </c>
    </row>
    <row r="715" spans="1:15" hidden="1">
      <c r="A715">
        <v>713</v>
      </c>
      <c r="B715">
        <v>713</v>
      </c>
      <c r="C715" t="s">
        <v>1306</v>
      </c>
      <c r="D715" s="2">
        <v>42586</v>
      </c>
      <c r="E715" t="s">
        <v>849</v>
      </c>
      <c r="F715" t="s">
        <v>1862</v>
      </c>
      <c r="G715" t="s">
        <v>1927</v>
      </c>
      <c r="H715" s="2">
        <v>41801</v>
      </c>
      <c r="I715" t="s">
        <v>202</v>
      </c>
      <c r="J715" t="s">
        <v>1928</v>
      </c>
      <c r="K715" t="s">
        <v>47</v>
      </c>
      <c r="L715" t="s">
        <v>30</v>
      </c>
      <c r="M715">
        <v>2721984</v>
      </c>
      <c r="N715">
        <f t="shared" si="29"/>
        <v>0</v>
      </c>
      <c r="O715">
        <f t="shared" si="30"/>
        <v>1</v>
      </c>
    </row>
    <row r="716" spans="1:15" hidden="1">
      <c r="A716">
        <v>714</v>
      </c>
      <c r="B716">
        <v>714</v>
      </c>
      <c r="C716" t="s">
        <v>1929</v>
      </c>
      <c r="D716" s="2">
        <v>41290</v>
      </c>
      <c r="E716" t="s">
        <v>783</v>
      </c>
      <c r="F716" t="s">
        <v>1862</v>
      </c>
      <c r="G716" t="s">
        <v>1930</v>
      </c>
      <c r="H716" s="2">
        <v>40391</v>
      </c>
      <c r="I716" t="s">
        <v>164</v>
      </c>
      <c r="J716" t="s">
        <v>1931</v>
      </c>
      <c r="K716" t="s">
        <v>19</v>
      </c>
      <c r="L716" t="s">
        <v>30</v>
      </c>
      <c r="M716">
        <v>1146472</v>
      </c>
      <c r="N716">
        <f t="shared" si="29"/>
        <v>0</v>
      </c>
      <c r="O716">
        <f t="shared" si="30"/>
        <v>0</v>
      </c>
    </row>
    <row r="717" spans="1:15" hidden="1">
      <c r="A717">
        <v>715</v>
      </c>
      <c r="B717">
        <v>715</v>
      </c>
      <c r="C717" t="s">
        <v>1932</v>
      </c>
      <c r="D717" s="2">
        <v>42530</v>
      </c>
      <c r="E717" t="s">
        <v>43</v>
      </c>
      <c r="F717" t="s">
        <v>1856</v>
      </c>
      <c r="G717" t="s">
        <v>1933</v>
      </c>
      <c r="H717" s="2">
        <v>42444</v>
      </c>
      <c r="I717" t="s">
        <v>83</v>
      </c>
      <c r="J717" t="s">
        <v>1934</v>
      </c>
      <c r="K717" t="s">
        <v>47</v>
      </c>
      <c r="L717" t="s">
        <v>30</v>
      </c>
      <c r="M717">
        <v>2500000</v>
      </c>
      <c r="N717">
        <f t="shared" si="29"/>
        <v>0</v>
      </c>
      <c r="O717">
        <f t="shared" si="30"/>
        <v>0</v>
      </c>
    </row>
    <row r="718" spans="1:15" hidden="1">
      <c r="A718">
        <v>716</v>
      </c>
      <c r="B718">
        <v>716</v>
      </c>
      <c r="C718" t="s">
        <v>1935</v>
      </c>
      <c r="D718" s="2">
        <v>43496</v>
      </c>
      <c r="E718" t="s">
        <v>81</v>
      </c>
      <c r="F718" t="s">
        <v>1856</v>
      </c>
      <c r="G718" t="s">
        <v>1936</v>
      </c>
      <c r="H718" s="2">
        <v>42892</v>
      </c>
      <c r="I718" t="s">
        <v>391</v>
      </c>
      <c r="J718" t="s">
        <v>1937</v>
      </c>
      <c r="K718" t="s">
        <v>35</v>
      </c>
      <c r="L718" t="s">
        <v>30</v>
      </c>
      <c r="M718">
        <v>2300000</v>
      </c>
      <c r="N718">
        <f t="shared" si="29"/>
        <v>0</v>
      </c>
      <c r="O718">
        <f t="shared" si="30"/>
        <v>0</v>
      </c>
    </row>
    <row r="719" spans="1:15" hidden="1">
      <c r="A719">
        <v>717</v>
      </c>
      <c r="B719">
        <v>717</v>
      </c>
      <c r="C719" t="s">
        <v>1938</v>
      </c>
      <c r="D719" s="2">
        <v>40829</v>
      </c>
      <c r="E719" t="s">
        <v>778</v>
      </c>
      <c r="F719" t="s">
        <v>1862</v>
      </c>
      <c r="G719" t="s">
        <v>1939</v>
      </c>
      <c r="H719" s="2">
        <v>40196</v>
      </c>
      <c r="I719" t="s">
        <v>202</v>
      </c>
      <c r="J719" t="s">
        <v>1940</v>
      </c>
      <c r="K719" t="s">
        <v>98</v>
      </c>
      <c r="L719" t="s">
        <v>30</v>
      </c>
      <c r="M719">
        <v>1621435</v>
      </c>
      <c r="N719">
        <f t="shared" si="29"/>
        <v>0</v>
      </c>
      <c r="O719">
        <f t="shared" si="30"/>
        <v>0</v>
      </c>
    </row>
    <row r="720" spans="1:15" hidden="1">
      <c r="A720">
        <v>718</v>
      </c>
      <c r="B720">
        <v>718</v>
      </c>
      <c r="C720" t="s">
        <v>1941</v>
      </c>
      <c r="D720" s="2">
        <v>40830</v>
      </c>
      <c r="E720" t="s">
        <v>778</v>
      </c>
      <c r="F720" t="s">
        <v>1862</v>
      </c>
      <c r="G720" t="s">
        <v>1942</v>
      </c>
      <c r="H720" s="2">
        <v>40179</v>
      </c>
      <c r="I720" t="s">
        <v>27</v>
      </c>
      <c r="J720" t="s">
        <v>1943</v>
      </c>
      <c r="K720" t="s">
        <v>98</v>
      </c>
      <c r="L720" t="s">
        <v>30</v>
      </c>
      <c r="M720">
        <v>1513820</v>
      </c>
      <c r="N720">
        <f t="shared" si="29"/>
        <v>0</v>
      </c>
      <c r="O720">
        <f t="shared" si="30"/>
        <v>0</v>
      </c>
    </row>
    <row r="721" spans="1:15" hidden="1">
      <c r="A721">
        <v>719</v>
      </c>
      <c r="B721">
        <v>719</v>
      </c>
      <c r="C721" t="s">
        <v>1944</v>
      </c>
      <c r="D721" s="2">
        <v>42706</v>
      </c>
      <c r="E721" t="s">
        <v>43</v>
      </c>
      <c r="F721" t="s">
        <v>1862</v>
      </c>
      <c r="G721" t="s">
        <v>1945</v>
      </c>
      <c r="H721" s="2">
        <v>42324</v>
      </c>
      <c r="I721" t="s">
        <v>27</v>
      </c>
      <c r="J721" t="s">
        <v>1946</v>
      </c>
      <c r="K721" t="s">
        <v>47</v>
      </c>
      <c r="L721" t="s">
        <v>30</v>
      </c>
      <c r="M721">
        <v>959723</v>
      </c>
      <c r="N721">
        <f t="shared" si="29"/>
        <v>0</v>
      </c>
      <c r="O721">
        <f t="shared" si="30"/>
        <v>1</v>
      </c>
    </row>
    <row r="722" spans="1:15" hidden="1">
      <c r="A722">
        <v>720</v>
      </c>
      <c r="B722">
        <v>720</v>
      </c>
      <c r="C722" t="s">
        <v>1947</v>
      </c>
      <c r="D722" s="2">
        <v>42586</v>
      </c>
      <c r="E722" t="s">
        <v>849</v>
      </c>
      <c r="F722" t="s">
        <v>1862</v>
      </c>
      <c r="G722" t="s">
        <v>1948</v>
      </c>
      <c r="H722" s="2">
        <v>41805</v>
      </c>
      <c r="I722" t="s">
        <v>27</v>
      </c>
      <c r="J722" t="s">
        <v>1949</v>
      </c>
      <c r="K722" t="s">
        <v>47</v>
      </c>
      <c r="L722" t="s">
        <v>30</v>
      </c>
      <c r="M722">
        <v>2440277</v>
      </c>
      <c r="N722">
        <f t="shared" si="29"/>
        <v>0</v>
      </c>
      <c r="O722">
        <f t="shared" si="30"/>
        <v>1</v>
      </c>
    </row>
    <row r="723" spans="1:15" hidden="1">
      <c r="A723">
        <v>721</v>
      </c>
      <c r="B723">
        <v>721</v>
      </c>
      <c r="C723" t="s">
        <v>1342</v>
      </c>
      <c r="D723" s="2">
        <v>42905</v>
      </c>
      <c r="E723" t="s">
        <v>60</v>
      </c>
      <c r="F723" t="s">
        <v>1856</v>
      </c>
      <c r="G723" t="s">
        <v>1950</v>
      </c>
      <c r="H723" s="2">
        <v>42772</v>
      </c>
      <c r="I723" t="s">
        <v>365</v>
      </c>
      <c r="J723" t="s">
        <v>1951</v>
      </c>
      <c r="K723" t="s">
        <v>52</v>
      </c>
      <c r="L723" t="s">
        <v>30</v>
      </c>
      <c r="M723">
        <v>270167</v>
      </c>
      <c r="N723">
        <f>IF(F723="Alumni",1,IF(F723="cancelled",1,0))*IF(K723="Building Efficiency",1,0)</f>
        <v>0</v>
      </c>
    </row>
    <row r="724" spans="1:15" hidden="1">
      <c r="A724">
        <v>722</v>
      </c>
      <c r="B724">
        <v>722</v>
      </c>
      <c r="C724" t="s">
        <v>1952</v>
      </c>
      <c r="D724" s="2">
        <v>43404</v>
      </c>
      <c r="E724" t="s">
        <v>81</v>
      </c>
      <c r="F724" t="s">
        <v>1856</v>
      </c>
      <c r="G724" t="s">
        <v>1953</v>
      </c>
      <c r="H724" s="2">
        <v>42902</v>
      </c>
      <c r="I724" t="s">
        <v>27</v>
      </c>
      <c r="J724" t="s">
        <v>1954</v>
      </c>
      <c r="K724" t="s">
        <v>35</v>
      </c>
      <c r="L724" t="s">
        <v>30</v>
      </c>
      <c r="M724">
        <v>1903255</v>
      </c>
      <c r="N724">
        <f t="shared" si="29"/>
        <v>0</v>
      </c>
      <c r="O724">
        <f t="shared" si="30"/>
        <v>0</v>
      </c>
    </row>
    <row r="725" spans="1:15" hidden="1">
      <c r="A725">
        <v>723</v>
      </c>
      <c r="B725">
        <v>723</v>
      </c>
      <c r="C725" t="s">
        <v>1372</v>
      </c>
      <c r="D725" s="2">
        <v>42551</v>
      </c>
      <c r="E725" t="s">
        <v>540</v>
      </c>
      <c r="F725" t="s">
        <v>1862</v>
      </c>
      <c r="G725" t="s">
        <v>1955</v>
      </c>
      <c r="H725" s="2">
        <v>41640</v>
      </c>
      <c r="I725" t="s">
        <v>391</v>
      </c>
      <c r="J725" t="s">
        <v>1956</v>
      </c>
      <c r="K725" t="s">
        <v>367</v>
      </c>
      <c r="L725" t="s">
        <v>30</v>
      </c>
      <c r="M725">
        <v>2239840</v>
      </c>
      <c r="N725">
        <f t="shared" si="29"/>
        <v>0</v>
      </c>
      <c r="O725">
        <f t="shared" si="30"/>
        <v>0</v>
      </c>
    </row>
    <row r="726" spans="1:15" hidden="1">
      <c r="A726">
        <v>724</v>
      </c>
      <c r="B726">
        <v>724</v>
      </c>
      <c r="C726" t="s">
        <v>1389</v>
      </c>
      <c r="D726" s="2">
        <v>42444</v>
      </c>
      <c r="E726" t="s">
        <v>127</v>
      </c>
      <c r="F726" t="s">
        <v>1862</v>
      </c>
      <c r="G726" t="s">
        <v>1957</v>
      </c>
      <c r="H726" s="2">
        <v>41913</v>
      </c>
      <c r="I726" t="s">
        <v>27</v>
      </c>
      <c r="J726" t="s">
        <v>1958</v>
      </c>
      <c r="K726" t="s">
        <v>47</v>
      </c>
      <c r="L726" t="s">
        <v>18</v>
      </c>
      <c r="M726">
        <v>1461177</v>
      </c>
      <c r="N726">
        <f t="shared" si="29"/>
        <v>0</v>
      </c>
      <c r="O726">
        <f t="shared" si="30"/>
        <v>1</v>
      </c>
    </row>
    <row r="727" spans="1:15" hidden="1">
      <c r="A727">
        <v>725</v>
      </c>
      <c r="B727">
        <v>725</v>
      </c>
      <c r="C727" t="s">
        <v>411</v>
      </c>
      <c r="D727" s="2">
        <v>40368</v>
      </c>
      <c r="E727" t="s">
        <v>778</v>
      </c>
      <c r="F727" t="s">
        <v>1862</v>
      </c>
      <c r="G727" t="s">
        <v>1959</v>
      </c>
      <c r="H727" s="2">
        <v>40161</v>
      </c>
      <c r="I727" t="s">
        <v>409</v>
      </c>
      <c r="J727" t="s">
        <v>1960</v>
      </c>
      <c r="K727" t="s">
        <v>35</v>
      </c>
      <c r="L727" t="s">
        <v>30</v>
      </c>
      <c r="M727">
        <v>0</v>
      </c>
      <c r="N727">
        <f t="shared" si="29"/>
        <v>0</v>
      </c>
      <c r="O727">
        <f t="shared" si="30"/>
        <v>0</v>
      </c>
    </row>
    <row r="728" spans="1:15" hidden="1">
      <c r="A728">
        <v>726</v>
      </c>
      <c r="B728">
        <v>726</v>
      </c>
      <c r="C728" t="s">
        <v>1961</v>
      </c>
      <c r="D728" s="2">
        <v>41009</v>
      </c>
      <c r="E728" t="s">
        <v>783</v>
      </c>
      <c r="F728" t="s">
        <v>1862</v>
      </c>
      <c r="G728" t="s">
        <v>1962</v>
      </c>
      <c r="H728" s="2">
        <v>40360</v>
      </c>
      <c r="I728" t="s">
        <v>640</v>
      </c>
      <c r="J728" t="s">
        <v>1963</v>
      </c>
      <c r="K728" t="s">
        <v>19</v>
      </c>
      <c r="L728" t="s">
        <v>30</v>
      </c>
      <c r="M728">
        <v>2530342</v>
      </c>
      <c r="N728">
        <f t="shared" si="29"/>
        <v>0</v>
      </c>
      <c r="O728">
        <f t="shared" si="30"/>
        <v>0</v>
      </c>
    </row>
    <row r="729" spans="1:15" hidden="1">
      <c r="A729">
        <v>727</v>
      </c>
      <c r="B729">
        <v>727</v>
      </c>
      <c r="C729" t="s">
        <v>1964</v>
      </c>
      <c r="D729" s="2">
        <v>41090</v>
      </c>
      <c r="E729" t="s">
        <v>783</v>
      </c>
      <c r="F729" t="s">
        <v>1862</v>
      </c>
      <c r="G729" t="s">
        <v>1965</v>
      </c>
      <c r="H729" s="2">
        <v>40452</v>
      </c>
      <c r="I729" t="s">
        <v>383</v>
      </c>
      <c r="J729" t="s">
        <v>1966</v>
      </c>
      <c r="K729" t="s">
        <v>19</v>
      </c>
      <c r="L729" t="s">
        <v>30</v>
      </c>
      <c r="M729">
        <v>2127672</v>
      </c>
      <c r="N729">
        <f t="shared" si="29"/>
        <v>0</v>
      </c>
      <c r="O729">
        <f t="shared" si="30"/>
        <v>0</v>
      </c>
    </row>
    <row r="730" spans="1:15" hidden="1">
      <c r="A730">
        <v>728</v>
      </c>
      <c r="B730">
        <v>728</v>
      </c>
      <c r="C730" t="s">
        <v>1967</v>
      </c>
      <c r="D730" s="2">
        <v>41294</v>
      </c>
      <c r="E730" t="s">
        <v>936</v>
      </c>
      <c r="F730" t="s">
        <v>1862</v>
      </c>
      <c r="G730" t="s">
        <v>1968</v>
      </c>
      <c r="H730" s="2">
        <v>40900</v>
      </c>
      <c r="I730" t="s">
        <v>894</v>
      </c>
      <c r="J730" t="s">
        <v>1969</v>
      </c>
      <c r="K730" t="s">
        <v>47</v>
      </c>
      <c r="L730" t="s">
        <v>30</v>
      </c>
      <c r="M730">
        <v>260270</v>
      </c>
      <c r="N730">
        <f t="shared" si="29"/>
        <v>0</v>
      </c>
      <c r="O730">
        <f t="shared" si="30"/>
        <v>1</v>
      </c>
    </row>
    <row r="731" spans="1:15" hidden="1">
      <c r="A731">
        <v>729</v>
      </c>
      <c r="B731">
        <v>729</v>
      </c>
      <c r="C731" t="s">
        <v>1970</v>
      </c>
      <c r="D731" s="2">
        <v>42916</v>
      </c>
      <c r="E731" t="s">
        <v>43</v>
      </c>
      <c r="F731" t="s">
        <v>1856</v>
      </c>
      <c r="G731" t="s">
        <v>1971</v>
      </c>
      <c r="H731" s="2">
        <v>42401</v>
      </c>
      <c r="I731" t="s">
        <v>39</v>
      </c>
      <c r="J731" t="s">
        <v>1972</v>
      </c>
      <c r="K731" t="s">
        <v>47</v>
      </c>
      <c r="L731" t="s">
        <v>30</v>
      </c>
      <c r="M731">
        <v>1297388</v>
      </c>
      <c r="N731">
        <f t="shared" si="29"/>
        <v>0</v>
      </c>
      <c r="O731">
        <f t="shared" si="30"/>
        <v>0</v>
      </c>
    </row>
    <row r="732" spans="1:15" hidden="1">
      <c r="A732">
        <v>730</v>
      </c>
      <c r="B732">
        <v>730</v>
      </c>
      <c r="C732" t="s">
        <v>1973</v>
      </c>
      <c r="D732" s="2">
        <v>42328</v>
      </c>
      <c r="E732" t="s">
        <v>127</v>
      </c>
      <c r="F732" t="s">
        <v>1862</v>
      </c>
      <c r="G732" t="s">
        <v>1974</v>
      </c>
      <c r="H732" s="2">
        <v>41899</v>
      </c>
      <c r="I732" t="s">
        <v>16</v>
      </c>
      <c r="J732" t="s">
        <v>1975</v>
      </c>
      <c r="K732" t="s">
        <v>47</v>
      </c>
      <c r="L732" t="s">
        <v>18</v>
      </c>
      <c r="M732">
        <v>2650000</v>
      </c>
      <c r="N732">
        <f t="shared" si="29"/>
        <v>0</v>
      </c>
      <c r="O732">
        <f t="shared" si="30"/>
        <v>1</v>
      </c>
    </row>
    <row r="733" spans="1:15" hidden="1">
      <c r="A733">
        <v>731</v>
      </c>
      <c r="B733">
        <v>731</v>
      </c>
      <c r="C733" t="s">
        <v>1976</v>
      </c>
      <c r="D733" s="2">
        <v>42226</v>
      </c>
      <c r="E733" t="s">
        <v>32</v>
      </c>
      <c r="F733" t="s">
        <v>1862</v>
      </c>
      <c r="G733" t="s">
        <v>1977</v>
      </c>
      <c r="H733" s="2">
        <v>41409</v>
      </c>
      <c r="I733" t="s">
        <v>409</v>
      </c>
      <c r="J733" t="s">
        <v>1978</v>
      </c>
      <c r="K733" t="s">
        <v>72</v>
      </c>
      <c r="L733" t="s">
        <v>30</v>
      </c>
      <c r="M733">
        <v>2015727</v>
      </c>
      <c r="N733">
        <f t="shared" si="29"/>
        <v>0</v>
      </c>
      <c r="O733">
        <f t="shared" si="30"/>
        <v>0</v>
      </c>
    </row>
    <row r="734" spans="1:15" hidden="1">
      <c r="A734">
        <v>732</v>
      </c>
      <c r="B734">
        <v>732</v>
      </c>
      <c r="C734" t="s">
        <v>1979</v>
      </c>
      <c r="D734" s="2">
        <v>43008</v>
      </c>
      <c r="E734" t="s">
        <v>386</v>
      </c>
      <c r="F734" t="s">
        <v>1862</v>
      </c>
      <c r="G734" t="s">
        <v>1980</v>
      </c>
      <c r="H734" s="2">
        <v>42124</v>
      </c>
      <c r="I734" t="s">
        <v>27</v>
      </c>
      <c r="J734" t="s">
        <v>1981</v>
      </c>
      <c r="K734" t="s">
        <v>52</v>
      </c>
      <c r="L734" t="s">
        <v>30</v>
      </c>
      <c r="M734">
        <v>1718025</v>
      </c>
      <c r="N734">
        <f>IF(F734="Alumni",1,IF(F734="cancelled",1,0))*IF(K734="Building Efficiency",1,0)</f>
        <v>1</v>
      </c>
    </row>
    <row r="735" spans="1:15" hidden="1">
      <c r="A735">
        <v>733</v>
      </c>
      <c r="B735">
        <v>733</v>
      </c>
      <c r="C735" t="s">
        <v>1982</v>
      </c>
      <c r="D735" s="2">
        <v>44169</v>
      </c>
      <c r="E735" t="s">
        <v>81</v>
      </c>
      <c r="F735" t="s">
        <v>1856</v>
      </c>
      <c r="G735" t="s">
        <v>1983</v>
      </c>
      <c r="H735" s="2">
        <v>42891</v>
      </c>
      <c r="I735" t="s">
        <v>116</v>
      </c>
      <c r="J735" t="s">
        <v>1984</v>
      </c>
      <c r="K735" t="s">
        <v>35</v>
      </c>
      <c r="L735" t="s">
        <v>30</v>
      </c>
      <c r="M735">
        <v>2523547</v>
      </c>
      <c r="N735">
        <f t="shared" si="29"/>
        <v>0</v>
      </c>
      <c r="O735">
        <f t="shared" si="30"/>
        <v>0</v>
      </c>
    </row>
    <row r="736" spans="1:15" hidden="1">
      <c r="A736">
        <v>734</v>
      </c>
      <c r="B736">
        <v>734</v>
      </c>
      <c r="C736" t="s">
        <v>1985</v>
      </c>
      <c r="D736" s="2">
        <v>42587</v>
      </c>
      <c r="E736" t="s">
        <v>136</v>
      </c>
      <c r="F736" t="s">
        <v>1862</v>
      </c>
      <c r="G736" t="s">
        <v>1986</v>
      </c>
      <c r="H736" s="2">
        <v>42222</v>
      </c>
      <c r="I736" t="s">
        <v>45</v>
      </c>
      <c r="J736" t="s">
        <v>1626</v>
      </c>
      <c r="K736" t="s">
        <v>98</v>
      </c>
      <c r="L736" t="s">
        <v>30</v>
      </c>
      <c r="M736">
        <v>629520</v>
      </c>
      <c r="N736">
        <f t="shared" si="29"/>
        <v>0</v>
      </c>
      <c r="O736">
        <f t="shared" si="30"/>
        <v>0</v>
      </c>
    </row>
    <row r="737" spans="1:16" hidden="1">
      <c r="A737">
        <v>735</v>
      </c>
      <c r="B737">
        <v>735</v>
      </c>
      <c r="C737" t="s">
        <v>1987</v>
      </c>
      <c r="D737" s="2">
        <v>42976</v>
      </c>
      <c r="E737" t="s">
        <v>25</v>
      </c>
      <c r="F737" t="s">
        <v>1862</v>
      </c>
      <c r="G737" t="s">
        <v>1988</v>
      </c>
      <c r="H737" s="2">
        <v>42492</v>
      </c>
      <c r="I737" t="s">
        <v>243</v>
      </c>
      <c r="J737" t="s">
        <v>1989</v>
      </c>
      <c r="K737" t="s">
        <v>47</v>
      </c>
      <c r="L737" t="s">
        <v>30</v>
      </c>
      <c r="M737">
        <v>3495175</v>
      </c>
      <c r="N737">
        <f t="shared" si="29"/>
        <v>0</v>
      </c>
      <c r="O737">
        <f t="shared" si="30"/>
        <v>1</v>
      </c>
    </row>
    <row r="738" spans="1:16" hidden="1">
      <c r="A738">
        <v>736</v>
      </c>
      <c r="B738">
        <v>736</v>
      </c>
      <c r="C738" t="s">
        <v>1990</v>
      </c>
      <c r="D738" s="2">
        <v>42490</v>
      </c>
      <c r="E738" t="s">
        <v>540</v>
      </c>
      <c r="F738" t="s">
        <v>1862</v>
      </c>
      <c r="G738" t="s">
        <v>1991</v>
      </c>
      <c r="H738" s="2">
        <v>41652</v>
      </c>
      <c r="I738" t="s">
        <v>409</v>
      </c>
      <c r="J738" t="s">
        <v>1992</v>
      </c>
      <c r="K738" t="s">
        <v>367</v>
      </c>
      <c r="L738" t="s">
        <v>30</v>
      </c>
      <c r="M738">
        <v>1040705</v>
      </c>
      <c r="N738">
        <f t="shared" si="29"/>
        <v>0</v>
      </c>
      <c r="O738">
        <f t="shared" si="30"/>
        <v>0</v>
      </c>
    </row>
    <row r="739" spans="1:16" hidden="1">
      <c r="A739">
        <v>737</v>
      </c>
      <c r="B739">
        <v>737</v>
      </c>
      <c r="C739" t="s">
        <v>543</v>
      </c>
      <c r="D739" s="2">
        <v>40917</v>
      </c>
      <c r="E739" t="s">
        <v>778</v>
      </c>
      <c r="F739" t="s">
        <v>1862</v>
      </c>
      <c r="G739" t="s">
        <v>1993</v>
      </c>
      <c r="H739" s="2">
        <v>40162</v>
      </c>
      <c r="I739" t="s">
        <v>196</v>
      </c>
      <c r="J739" t="s">
        <v>1994</v>
      </c>
      <c r="K739" t="s">
        <v>98</v>
      </c>
      <c r="L739" t="s">
        <v>30</v>
      </c>
      <c r="M739">
        <v>1815719</v>
      </c>
      <c r="N739">
        <f t="shared" si="29"/>
        <v>0</v>
      </c>
      <c r="O739">
        <f t="shared" si="30"/>
        <v>0</v>
      </c>
    </row>
    <row r="740" spans="1:16" hidden="1">
      <c r="A740">
        <v>738</v>
      </c>
      <c r="B740">
        <v>738</v>
      </c>
      <c r="C740" t="s">
        <v>543</v>
      </c>
      <c r="D740" s="2">
        <v>40984</v>
      </c>
      <c r="E740" t="s">
        <v>49</v>
      </c>
      <c r="F740" t="s">
        <v>1862</v>
      </c>
      <c r="G740" t="s">
        <v>1995</v>
      </c>
      <c r="H740" s="2">
        <v>40423</v>
      </c>
      <c r="I740" t="s">
        <v>196</v>
      </c>
      <c r="J740" t="s">
        <v>1996</v>
      </c>
      <c r="K740" t="s">
        <v>52</v>
      </c>
      <c r="L740" t="s">
        <v>30</v>
      </c>
      <c r="M740">
        <v>1427515</v>
      </c>
      <c r="N740">
        <f>IF(F740="Alumni",1,IF(F740="cancelled",1,0))*IF(K740="Building Efficiency",1,0)</f>
        <v>1</v>
      </c>
    </row>
    <row r="741" spans="1:16" hidden="1">
      <c r="A741">
        <v>739</v>
      </c>
      <c r="B741">
        <v>739</v>
      </c>
      <c r="C741" t="s">
        <v>1997</v>
      </c>
      <c r="D741" s="2">
        <v>42004</v>
      </c>
      <c r="E741" t="s">
        <v>32</v>
      </c>
      <c r="F741" t="s">
        <v>1862</v>
      </c>
      <c r="G741" t="s">
        <v>1998</v>
      </c>
      <c r="H741" s="2">
        <v>41395</v>
      </c>
      <c r="I741" t="s">
        <v>27</v>
      </c>
      <c r="J741" t="s">
        <v>1999</v>
      </c>
      <c r="K741" t="s">
        <v>47</v>
      </c>
      <c r="L741" t="s">
        <v>30</v>
      </c>
      <c r="M741">
        <v>892432</v>
      </c>
      <c r="N741">
        <f t="shared" si="29"/>
        <v>0</v>
      </c>
      <c r="O741">
        <f t="shared" si="30"/>
        <v>1</v>
      </c>
    </row>
    <row r="742" spans="1:16" hidden="1">
      <c r="A742">
        <v>740</v>
      </c>
      <c r="B742">
        <v>740</v>
      </c>
      <c r="C742" t="s">
        <v>623</v>
      </c>
      <c r="D742" s="2">
        <v>42915</v>
      </c>
      <c r="E742" t="s">
        <v>32</v>
      </c>
      <c r="F742" t="s">
        <v>1862</v>
      </c>
      <c r="G742" t="s">
        <v>2000</v>
      </c>
      <c r="H742" s="2">
        <v>41395</v>
      </c>
      <c r="I742" t="s">
        <v>45</v>
      </c>
      <c r="J742" t="s">
        <v>2001</v>
      </c>
      <c r="K742" t="s">
        <v>35</v>
      </c>
      <c r="L742" t="s">
        <v>30</v>
      </c>
      <c r="M742">
        <v>2527500</v>
      </c>
      <c r="N742">
        <f t="shared" si="29"/>
        <v>0</v>
      </c>
      <c r="O742">
        <f t="shared" si="30"/>
        <v>0</v>
      </c>
    </row>
    <row r="743" spans="1:16" hidden="1">
      <c r="A743">
        <v>741</v>
      </c>
      <c r="B743">
        <v>741</v>
      </c>
      <c r="C743" t="s">
        <v>2002</v>
      </c>
      <c r="D743" s="2">
        <v>41382</v>
      </c>
      <c r="E743" t="s">
        <v>816</v>
      </c>
      <c r="F743" t="s">
        <v>1862</v>
      </c>
      <c r="G743" t="s">
        <v>2003</v>
      </c>
      <c r="H743" s="2">
        <v>40360</v>
      </c>
      <c r="I743" t="s">
        <v>537</v>
      </c>
      <c r="J743" t="s">
        <v>2004</v>
      </c>
      <c r="K743" t="s">
        <v>98</v>
      </c>
      <c r="L743" t="s">
        <v>30</v>
      </c>
      <c r="M743">
        <v>1516908</v>
      </c>
      <c r="N743">
        <f t="shared" si="29"/>
        <v>0</v>
      </c>
      <c r="O743">
        <f t="shared" si="30"/>
        <v>0</v>
      </c>
    </row>
    <row r="744" spans="1:16" hidden="1">
      <c r="A744">
        <v>742</v>
      </c>
      <c r="B744">
        <v>742</v>
      </c>
      <c r="C744" t="s">
        <v>652</v>
      </c>
      <c r="D744" s="2">
        <v>43325</v>
      </c>
      <c r="E744" t="s">
        <v>136</v>
      </c>
      <c r="F744" t="s">
        <v>1862</v>
      </c>
      <c r="G744" t="s">
        <v>2005</v>
      </c>
      <c r="H744" s="2">
        <v>42248</v>
      </c>
      <c r="I744" t="s">
        <v>327</v>
      </c>
      <c r="J744" t="s">
        <v>2006</v>
      </c>
      <c r="K744" t="s">
        <v>98</v>
      </c>
      <c r="L744" t="s">
        <v>30</v>
      </c>
      <c r="M744">
        <v>1934587</v>
      </c>
      <c r="N744">
        <f t="shared" si="29"/>
        <v>0</v>
      </c>
      <c r="O744">
        <f t="shared" si="30"/>
        <v>0</v>
      </c>
    </row>
    <row r="745" spans="1:16" hidden="1">
      <c r="A745">
        <v>743</v>
      </c>
      <c r="B745">
        <v>743</v>
      </c>
      <c r="C745" t="s">
        <v>717</v>
      </c>
      <c r="D745" s="2">
        <v>41790</v>
      </c>
      <c r="E745" t="s">
        <v>32</v>
      </c>
      <c r="F745" t="s">
        <v>1862</v>
      </c>
      <c r="G745" t="s">
        <v>2007</v>
      </c>
      <c r="H745" s="2">
        <v>41317</v>
      </c>
      <c r="I745" t="s">
        <v>255</v>
      </c>
      <c r="J745" t="s">
        <v>2008</v>
      </c>
      <c r="K745" t="s">
        <v>35</v>
      </c>
      <c r="L745" t="s">
        <v>30</v>
      </c>
      <c r="M745">
        <v>1678022</v>
      </c>
      <c r="N745">
        <f t="shared" si="29"/>
        <v>0</v>
      </c>
      <c r="O745">
        <f t="shared" si="30"/>
        <v>0</v>
      </c>
    </row>
    <row r="746" spans="1:16" hidden="1">
      <c r="N746">
        <f>SUM(N2:N745)</f>
        <v>93</v>
      </c>
      <c r="O746">
        <f>SUM(O2:O745)</f>
        <v>13</v>
      </c>
      <c r="P746">
        <f>N746+O746</f>
        <v>106</v>
      </c>
    </row>
    <row r="747" spans="1:16" hidden="1">
      <c r="N747">
        <f>SUM(N8:N740)</f>
        <v>93</v>
      </c>
    </row>
  </sheetData>
  <autoFilter ref="A1:P747" xr:uid="{CB4FB6A2-FF95-954D-A113-B6AF680B6222}">
    <filterColumn colId="10">
      <filters>
        <filter val="Electrical Efficiency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arpaeSummaryDataWithAward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Ciez</cp:lastModifiedBy>
  <dcterms:modified xsi:type="dcterms:W3CDTF">2019-08-07T00:08:07Z</dcterms:modified>
</cp:coreProperties>
</file>