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oates\OneDrive - California Department of Fish and Wildlife\Fisheries Mgmt General\SS\UW FISH576 SS Course\Ages\"/>
    </mc:Choice>
  </mc:AlternateContent>
  <xr:revisionPtr revIDLastSave="0" documentId="8_{5779A558-547A-44C3-BCD9-693EB5D06DBC}" xr6:coauthVersionLast="47" xr6:coauthVersionMax="47" xr10:uidLastSave="{00000000-0000-0000-0000-000000000000}"/>
  <bookViews>
    <workbookView xWindow="-28920" yWindow="-120" windowWidth="29040" windowHeight="15840" xr2:uid="{4C5074A6-1682-4862-9E3B-7B3DF86A10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5" i="1" l="1"/>
  <c r="N95" i="1"/>
  <c r="T94" i="1"/>
  <c r="N94" i="1"/>
  <c r="T93" i="1"/>
  <c r="N93" i="1"/>
  <c r="T92" i="1"/>
  <c r="N92" i="1"/>
  <c r="T91" i="1"/>
  <c r="N91" i="1"/>
  <c r="T90" i="1"/>
  <c r="N90" i="1"/>
  <c r="T89" i="1"/>
  <c r="N89" i="1"/>
  <c r="T88" i="1"/>
  <c r="N88" i="1"/>
  <c r="T87" i="1"/>
  <c r="N87" i="1"/>
  <c r="T86" i="1"/>
  <c r="N86" i="1"/>
  <c r="T85" i="1"/>
  <c r="N85" i="1"/>
  <c r="T84" i="1"/>
  <c r="N84" i="1"/>
  <c r="T83" i="1"/>
  <c r="N83" i="1"/>
  <c r="T82" i="1"/>
  <c r="N82" i="1"/>
  <c r="T81" i="1"/>
  <c r="N81" i="1"/>
  <c r="T80" i="1"/>
  <c r="N80" i="1"/>
  <c r="T79" i="1"/>
  <c r="N79" i="1"/>
  <c r="T78" i="1"/>
  <c r="N78" i="1"/>
  <c r="T77" i="1"/>
  <c r="N77" i="1"/>
  <c r="T76" i="1"/>
  <c r="N76" i="1"/>
  <c r="T75" i="1"/>
  <c r="N75" i="1"/>
  <c r="T74" i="1"/>
  <c r="N74" i="1"/>
  <c r="T73" i="1"/>
  <c r="N73" i="1"/>
  <c r="T72" i="1"/>
  <c r="N72" i="1"/>
  <c r="T71" i="1"/>
  <c r="N71" i="1"/>
  <c r="T70" i="1"/>
  <c r="N70" i="1"/>
  <c r="T69" i="1"/>
  <c r="N69" i="1"/>
  <c r="T68" i="1"/>
  <c r="N68" i="1"/>
  <c r="T67" i="1"/>
  <c r="N67" i="1"/>
  <c r="T66" i="1"/>
  <c r="N66" i="1"/>
  <c r="T65" i="1"/>
  <c r="N65" i="1"/>
  <c r="T64" i="1"/>
  <c r="N64" i="1"/>
  <c r="T63" i="1"/>
  <c r="N63" i="1"/>
  <c r="T62" i="1"/>
  <c r="N62" i="1"/>
  <c r="T61" i="1"/>
  <c r="N61" i="1"/>
  <c r="T60" i="1"/>
  <c r="N60" i="1"/>
  <c r="T59" i="1"/>
  <c r="N59" i="1"/>
  <c r="T58" i="1"/>
  <c r="N58" i="1"/>
  <c r="T57" i="1"/>
  <c r="N57" i="1"/>
  <c r="T56" i="1"/>
  <c r="N56" i="1"/>
  <c r="T55" i="1"/>
  <c r="N55" i="1"/>
  <c r="T54" i="1"/>
  <c r="N54" i="1"/>
  <c r="T53" i="1"/>
  <c r="N53" i="1"/>
  <c r="T52" i="1"/>
  <c r="N52" i="1"/>
  <c r="T51" i="1"/>
  <c r="N51" i="1"/>
  <c r="T50" i="1"/>
  <c r="N50" i="1"/>
  <c r="T49" i="1"/>
  <c r="N49" i="1"/>
  <c r="T48" i="1"/>
  <c r="N48" i="1"/>
  <c r="T47" i="1"/>
  <c r="N47" i="1"/>
  <c r="T46" i="1"/>
  <c r="N46" i="1"/>
  <c r="T45" i="1"/>
  <c r="N45" i="1"/>
  <c r="T44" i="1"/>
  <c r="N44" i="1"/>
  <c r="T43" i="1"/>
  <c r="N43" i="1"/>
  <c r="T42" i="1"/>
  <c r="N42" i="1"/>
  <c r="T41" i="1"/>
  <c r="N41" i="1"/>
  <c r="T40" i="1"/>
  <c r="N40" i="1"/>
  <c r="T39" i="1"/>
  <c r="N39" i="1"/>
  <c r="T38" i="1"/>
  <c r="N38" i="1"/>
  <c r="T37" i="1"/>
  <c r="T36" i="1"/>
  <c r="N36" i="1"/>
  <c r="T35" i="1"/>
  <c r="N35" i="1"/>
  <c r="T34" i="1"/>
  <c r="N34" i="1"/>
  <c r="T33" i="1"/>
  <c r="N33" i="1"/>
  <c r="T32" i="1"/>
  <c r="N32" i="1"/>
  <c r="T31" i="1"/>
  <c r="N31" i="1"/>
  <c r="T30" i="1"/>
  <c r="N30" i="1"/>
  <c r="T29" i="1"/>
  <c r="N29" i="1"/>
  <c r="T28" i="1"/>
  <c r="N28" i="1"/>
  <c r="T27" i="1"/>
  <c r="N27" i="1"/>
  <c r="T26" i="1"/>
  <c r="N26" i="1"/>
  <c r="T25" i="1"/>
  <c r="N25" i="1"/>
  <c r="T24" i="1"/>
  <c r="N24" i="1"/>
  <c r="T23" i="1"/>
  <c r="N23" i="1"/>
  <c r="T22" i="1"/>
  <c r="N22" i="1"/>
  <c r="T21" i="1"/>
  <c r="N21" i="1"/>
  <c r="T20" i="1"/>
  <c r="T19" i="1"/>
  <c r="N19" i="1"/>
  <c r="T18" i="1"/>
  <c r="N18" i="1"/>
  <c r="T17" i="1"/>
  <c r="N17" i="1"/>
  <c r="T16" i="1"/>
  <c r="N16" i="1"/>
  <c r="T15" i="1"/>
  <c r="N15" i="1"/>
  <c r="T14" i="1"/>
  <c r="N14" i="1"/>
  <c r="T13" i="1"/>
  <c r="N13" i="1"/>
  <c r="T12" i="1"/>
  <c r="N12" i="1"/>
  <c r="T11" i="1"/>
  <c r="N11" i="1"/>
  <c r="T10" i="1"/>
  <c r="N10" i="1"/>
  <c r="T9" i="1"/>
  <c r="T8" i="1"/>
  <c r="N8" i="1"/>
  <c r="T7" i="1"/>
  <c r="T6" i="1"/>
  <c r="T5" i="1"/>
  <c r="N5" i="1"/>
  <c r="T4" i="1"/>
  <c r="N4" i="1"/>
  <c r="T3" i="1"/>
  <c r="N3" i="1"/>
  <c r="T2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Melanie Parker</author>
  </authors>
  <commentList>
    <comment ref="N1" authorId="0" shapeId="0" xr:uid="{D9EE8CA4-648E-422E-B0B2-0A5E6C8BBE47}">
      <text>
        <r>
          <rPr>
            <b/>
            <sz val="10"/>
            <color indexed="81"/>
            <rFont val="Tahoma"/>
            <family val="2"/>
          </rPr>
          <t>Melanie Parker:</t>
        </r>
        <r>
          <rPr>
            <sz val="10"/>
            <color indexed="81"/>
            <rFont val="Tahoma"/>
            <family val="2"/>
          </rPr>
          <t xml:space="preserve">
Calculated using equation from Echeverria &amp; Lenarz 1984.
TL=-0.758+1.018(FL)</t>
        </r>
      </text>
    </comment>
    <comment ref="Q1" authorId="0" shapeId="0" xr:uid="{AAFB6112-9BED-4D3A-9E4F-C907CCEE91A0}">
      <text>
        <r>
          <rPr>
            <b/>
            <sz val="10"/>
            <color indexed="81"/>
            <rFont val="Tahoma"/>
            <family val="2"/>
          </rPr>
          <t>Melanie Parker:</t>
        </r>
        <r>
          <rPr>
            <sz val="10"/>
            <color indexed="81"/>
            <rFont val="Tahoma"/>
            <family val="2"/>
          </rPr>
          <t xml:space="preserve">
1 = Male
2 = Female
9 = Unknown</t>
        </r>
      </text>
    </comment>
  </commentList>
</comments>
</file>

<file path=xl/sharedStrings.xml><?xml version="1.0" encoding="utf-8"?>
<sst xmlns="http://schemas.openxmlformats.org/spreadsheetml/2006/main" count="681" uniqueCount="354">
  <si>
    <t xml:space="preserve">Newport Specimen </t>
  </si>
  <si>
    <t>Master DFG#</t>
  </si>
  <si>
    <t>Newport SampleID</t>
  </si>
  <si>
    <t>Original Age Estimate</t>
  </si>
  <si>
    <t>Double Read</t>
  </si>
  <si>
    <t>Final Age</t>
  </si>
  <si>
    <t xml:space="preserve">Ager ID </t>
  </si>
  <si>
    <t>DateAged</t>
  </si>
  <si>
    <t>CRFS Tag #</t>
  </si>
  <si>
    <t>Year</t>
  </si>
  <si>
    <t>Month</t>
  </si>
  <si>
    <t>Day</t>
  </si>
  <si>
    <t>Fork Length (mm)</t>
  </si>
  <si>
    <t>Total Length (mm)</t>
  </si>
  <si>
    <t>WGT (kg)</t>
  </si>
  <si>
    <t>Location</t>
  </si>
  <si>
    <t>Sex</t>
  </si>
  <si>
    <t>Otoliths</t>
  </si>
  <si>
    <t>Notes</t>
  </si>
  <si>
    <t>CA20110621-YEYE-1</t>
  </si>
  <si>
    <t>YE-001</t>
  </si>
  <si>
    <t>CA20110621</t>
  </si>
  <si>
    <t>bkamikawa</t>
  </si>
  <si>
    <t>Bodega</t>
  </si>
  <si>
    <t>Yes</t>
  </si>
  <si>
    <t xml:space="preserve">Whole fish; </t>
  </si>
  <si>
    <t>CA20110829-YEYE-8</t>
  </si>
  <si>
    <t>YE-008</t>
  </si>
  <si>
    <t>CA20110829</t>
  </si>
  <si>
    <t>Crescent City</t>
  </si>
  <si>
    <t>whole fish; 2 otoliths; tag # not in RecFIN</t>
  </si>
  <si>
    <t>CA20110603-YEYE-13</t>
  </si>
  <si>
    <t>YE-013</t>
  </si>
  <si>
    <t>CA20110603</t>
  </si>
  <si>
    <t>Fort Bragg</t>
  </si>
  <si>
    <t>CA20100605-YEYE-14</t>
  </si>
  <si>
    <t>YE-014</t>
  </si>
  <si>
    <t>CA20100605</t>
  </si>
  <si>
    <t>whole fish; 2 otoliths</t>
  </si>
  <si>
    <t>CA20110605-YEYE-15</t>
  </si>
  <si>
    <t>YE-015</t>
  </si>
  <si>
    <t>CA20110605</t>
  </si>
  <si>
    <t>Shelter Cove</t>
  </si>
  <si>
    <t>CA20110605-YEYE-16</t>
  </si>
  <si>
    <t>YE-016</t>
  </si>
  <si>
    <t>CA20100708-YEYE-18</t>
  </si>
  <si>
    <t>YE-018</t>
  </si>
  <si>
    <t>CA20100708</t>
  </si>
  <si>
    <t>CA20100501-YEYE-19</t>
  </si>
  <si>
    <t>YE-019</t>
  </si>
  <si>
    <t>CA20100501</t>
  </si>
  <si>
    <t>Santa Cruz</t>
  </si>
  <si>
    <t>One otolith</t>
  </si>
  <si>
    <t>CA20120701-YEYE-20</t>
  </si>
  <si>
    <t>YE-020</t>
  </si>
  <si>
    <t>CA20120701</t>
  </si>
  <si>
    <t>CA20120909-YEYE-21</t>
  </si>
  <si>
    <t>YE-021</t>
  </si>
  <si>
    <t>CA20120909</t>
  </si>
  <si>
    <t>CA20120628-YEYE-24</t>
  </si>
  <si>
    <t>YE-024</t>
  </si>
  <si>
    <t>CA20120628</t>
  </si>
  <si>
    <t>CA20130912-YEYE-27</t>
  </si>
  <si>
    <t>YE-027</t>
  </si>
  <si>
    <t>CA20130912</t>
  </si>
  <si>
    <t>CA20130807-YEYE-30</t>
  </si>
  <si>
    <t>YE-030</t>
  </si>
  <si>
    <t>CA20130807</t>
  </si>
  <si>
    <t xml:space="preserve">  </t>
  </si>
  <si>
    <t>CA20120916-YEYE-32</t>
  </si>
  <si>
    <t>YE-032</t>
  </si>
  <si>
    <t>CA20120916</t>
  </si>
  <si>
    <t>LED</t>
  </si>
  <si>
    <t>Timber Cove</t>
  </si>
  <si>
    <t>whole fish; 2 otoliths; seized by LED</t>
  </si>
  <si>
    <t>CA20130628-YEYE-33</t>
  </si>
  <si>
    <t>YE-033</t>
  </si>
  <si>
    <t>CA20130628</t>
  </si>
  <si>
    <t>CA20130726-YEYE-34</t>
  </si>
  <si>
    <t>YE-034</t>
  </si>
  <si>
    <t>CA20130726</t>
  </si>
  <si>
    <t>CA20140706-YEYE-39</t>
  </si>
  <si>
    <t>YE-039</t>
  </si>
  <si>
    <t>CA20140706</t>
  </si>
  <si>
    <t>yes</t>
  </si>
  <si>
    <t>CA20140719-YEYE-41</t>
  </si>
  <si>
    <t>YE-041</t>
  </si>
  <si>
    <t>CA20140719</t>
  </si>
  <si>
    <t>Point Arena</t>
  </si>
  <si>
    <t>whole fish; 2 otoliths; found as SALCK in CRFS data</t>
  </si>
  <si>
    <t>CA20150419-YEYE-44</t>
  </si>
  <si>
    <t>YE-044</t>
  </si>
  <si>
    <t>CA20150419</t>
  </si>
  <si>
    <t>CA20140722-YEYE-46</t>
  </si>
  <si>
    <t>YE-046</t>
  </si>
  <si>
    <t>CA20140722</t>
  </si>
  <si>
    <t>Fields Landing</t>
  </si>
  <si>
    <t>CA20140827-YEYE-51</t>
  </si>
  <si>
    <t>YE-051</t>
  </si>
  <si>
    <t>CA20140827</t>
  </si>
  <si>
    <t>CA20150521-YEYE-64</t>
  </si>
  <si>
    <t>YE-064</t>
  </si>
  <si>
    <t>CA20150521</t>
  </si>
  <si>
    <t>Noyo/Fort Bragg</t>
  </si>
  <si>
    <t>whole fish; ID was hard due to decomp</t>
  </si>
  <si>
    <t>CA20150614-YEYE-69</t>
  </si>
  <si>
    <t>YE-069</t>
  </si>
  <si>
    <t>CA20150614</t>
  </si>
  <si>
    <t>CA20150719-YEYE-73</t>
  </si>
  <si>
    <t>YE-073</t>
  </si>
  <si>
    <t>CA20150719</t>
  </si>
  <si>
    <t>CA20150819-YEYE-74</t>
  </si>
  <si>
    <t>YE-074</t>
  </si>
  <si>
    <t>CA20150819</t>
  </si>
  <si>
    <t>Shelter Cover</t>
  </si>
  <si>
    <t>whoe fish; 2 otoliths</t>
  </si>
  <si>
    <t>CA20150824C-YEYE-75</t>
  </si>
  <si>
    <t>YE-075</t>
  </si>
  <si>
    <t>CA20150824C</t>
  </si>
  <si>
    <t>CA20150920-YEYE-76</t>
  </si>
  <si>
    <t>YE-076</t>
  </si>
  <si>
    <t>CA20150920</t>
  </si>
  <si>
    <t>Princeton,Halfmoon Bay</t>
  </si>
  <si>
    <t>CA20150707-YEYE-81</t>
  </si>
  <si>
    <t>YE-081</t>
  </si>
  <si>
    <t>CA20150707</t>
  </si>
  <si>
    <t>Fields Landing, Eureka</t>
  </si>
  <si>
    <t>CA20150906-YEYE-82</t>
  </si>
  <si>
    <t>YE-082</t>
  </si>
  <si>
    <t>CA20150906</t>
  </si>
  <si>
    <t>CA20150710-YEYE-83</t>
  </si>
  <si>
    <t>YE-083</t>
  </si>
  <si>
    <t>CA20150710</t>
  </si>
  <si>
    <t>LED Evidence</t>
  </si>
  <si>
    <t>LED sized-whole fish; 2 otoliths</t>
  </si>
  <si>
    <t>CA20160721-YEYE-86</t>
  </si>
  <si>
    <t>YE-086</t>
  </si>
  <si>
    <t>CA20160721</t>
  </si>
  <si>
    <t>00106</t>
  </si>
  <si>
    <t>CA20160731-YEYE-90</t>
  </si>
  <si>
    <t>YE-090</t>
  </si>
  <si>
    <t>CA20160731</t>
  </si>
  <si>
    <t>00096</t>
  </si>
  <si>
    <t>Princeton</t>
  </si>
  <si>
    <t>CA20160616-YEYE-92</t>
  </si>
  <si>
    <t>YE-092</t>
  </si>
  <si>
    <t>CA20160616</t>
  </si>
  <si>
    <t>00161</t>
  </si>
  <si>
    <t>CA20160716-YEYE-95</t>
  </si>
  <si>
    <t>YE-095</t>
  </si>
  <si>
    <t>CA20160716</t>
  </si>
  <si>
    <t>00046</t>
  </si>
  <si>
    <t>CA20160910-YEYE-99</t>
  </si>
  <si>
    <t>YE-099</t>
  </si>
  <si>
    <t>CA20160910</t>
  </si>
  <si>
    <t>00006</t>
  </si>
  <si>
    <t xml:space="preserve">Monterey </t>
  </si>
  <si>
    <t>CA20090711-YEYE-100</t>
  </si>
  <si>
    <t>YE-100</t>
  </si>
  <si>
    <t>CA20090711</t>
  </si>
  <si>
    <t>N/A</t>
  </si>
  <si>
    <t>Los Angeles</t>
  </si>
  <si>
    <t>CA20120514-YEYE-3</t>
  </si>
  <si>
    <t>YE-003</t>
  </si>
  <si>
    <t>CA20120514</t>
  </si>
  <si>
    <t>CA20100626-YEYE-4</t>
  </si>
  <si>
    <t>YE-004</t>
  </si>
  <si>
    <t>CA20100626</t>
  </si>
  <si>
    <t>CA20120514-YEYE-7</t>
  </si>
  <si>
    <t>YE-007</t>
  </si>
  <si>
    <t>CA20100601-YEYE-10</t>
  </si>
  <si>
    <t>YE-010</t>
  </si>
  <si>
    <t>CA20100601</t>
  </si>
  <si>
    <t>CA20100708-YEYE-17</t>
  </si>
  <si>
    <t>YE-017</t>
  </si>
  <si>
    <t>CA20120921-YEYE-22</t>
  </si>
  <si>
    <t>YE-022</t>
  </si>
  <si>
    <t>CA20120921</t>
  </si>
  <si>
    <t>CA20120628-YEYE-25</t>
  </si>
  <si>
    <t>YE-025</t>
  </si>
  <si>
    <t>CA20121009-YEYE-26</t>
  </si>
  <si>
    <t>YE-026</t>
  </si>
  <si>
    <t>CA20121009</t>
  </si>
  <si>
    <t>CA20130807-YEYE-28</t>
  </si>
  <si>
    <t>YE-028</t>
  </si>
  <si>
    <t>CA20130601-YEYE-35</t>
  </si>
  <si>
    <t>YE-035</t>
  </si>
  <si>
    <t>CA20130601</t>
  </si>
  <si>
    <t>CA20130604-YEYE-36</t>
  </si>
  <si>
    <t>YE-036</t>
  </si>
  <si>
    <t>CA20130604</t>
  </si>
  <si>
    <t>Ft Ross</t>
  </si>
  <si>
    <t>CA20131026-YEYE-37</t>
  </si>
  <si>
    <t>YE-037</t>
  </si>
  <si>
    <t>CA20131026</t>
  </si>
  <si>
    <t>Sonoma</t>
  </si>
  <si>
    <t>CA20140921-YEYE-42</t>
  </si>
  <si>
    <t>YE-042</t>
  </si>
  <si>
    <t>CA20140921</t>
  </si>
  <si>
    <t>Ocean Cove</t>
  </si>
  <si>
    <t>CA20140515-YEYE-43</t>
  </si>
  <si>
    <t>YE-043</t>
  </si>
  <si>
    <t>CA20140515</t>
  </si>
  <si>
    <t>CA20140727-YEYE-45</t>
  </si>
  <si>
    <t>YE-045</t>
  </si>
  <si>
    <t>CA20140727</t>
  </si>
  <si>
    <t>whole fish; 2 otoliths; duplicate tag # in CRFS database</t>
  </si>
  <si>
    <t>CA20140619-YEYE-50</t>
  </si>
  <si>
    <t>YE-050</t>
  </si>
  <si>
    <t>CA20140619</t>
  </si>
  <si>
    <t>CA20110616-YEYE-53</t>
  </si>
  <si>
    <t>YE-053</t>
  </si>
  <si>
    <t>CA20110616</t>
  </si>
  <si>
    <t>Monterey Bay</t>
  </si>
  <si>
    <t>Whole fish; 2 otoliths</t>
  </si>
  <si>
    <t>CA20150915-YEYE-54</t>
  </si>
  <si>
    <t>YE-054</t>
  </si>
  <si>
    <t>CA20150915</t>
  </si>
  <si>
    <t>CA20150628-YEYE-57</t>
  </si>
  <si>
    <t>YE-057</t>
  </si>
  <si>
    <t>CA20150628</t>
  </si>
  <si>
    <t>CA20150920-YEYE-58</t>
  </si>
  <si>
    <t>YE-058</t>
  </si>
  <si>
    <t>Princeton (Halfmoon Bay)</t>
  </si>
  <si>
    <t>CA20150805-YEYE-59</t>
  </si>
  <si>
    <t>YE-059</t>
  </si>
  <si>
    <t>CA20150805</t>
  </si>
  <si>
    <t>CA20150824-YEYE-60</t>
  </si>
  <si>
    <t>YE-060</t>
  </si>
  <si>
    <t>CA20150824</t>
  </si>
  <si>
    <t>CA20150823-YEYE-61</t>
  </si>
  <si>
    <t>YE-061</t>
  </si>
  <si>
    <t>CA20150823</t>
  </si>
  <si>
    <t>CA20150607-YEYE-62</t>
  </si>
  <si>
    <t>YE-062</t>
  </si>
  <si>
    <t>CA20150607</t>
  </si>
  <si>
    <t>CA20150610-YEYE-63</t>
  </si>
  <si>
    <t>YE-063</t>
  </si>
  <si>
    <t>CA20150610</t>
  </si>
  <si>
    <t>CA20150808-YEYE-65</t>
  </si>
  <si>
    <t>YE-065</t>
  </si>
  <si>
    <t>CA20150808</t>
  </si>
  <si>
    <t>fillet carcass; 2 otoliths</t>
  </si>
  <si>
    <t>CA20150811-YEYE-66</t>
  </si>
  <si>
    <t>YE-066</t>
  </si>
  <si>
    <t>CA20150811</t>
  </si>
  <si>
    <t>CA20151030-YEYE-70</t>
  </si>
  <si>
    <t>YE-070</t>
  </si>
  <si>
    <t>CA20151030</t>
  </si>
  <si>
    <t>whole fish; 2 otoliths;</t>
  </si>
  <si>
    <t>CA20150830-YEYE-71</t>
  </si>
  <si>
    <t>YE-071</t>
  </si>
  <si>
    <t>CA20150830</t>
  </si>
  <si>
    <t>CA20150906-YEYE-72</t>
  </si>
  <si>
    <t>YE-072</t>
  </si>
  <si>
    <t>whole fish;2 otoliths</t>
  </si>
  <si>
    <t>CA20150829-YEYE-77</t>
  </si>
  <si>
    <t>YE-077</t>
  </si>
  <si>
    <t>CA20150829</t>
  </si>
  <si>
    <t>Ocean Cove,San Francisco</t>
  </si>
  <si>
    <t>CA20150813-YEYE-78</t>
  </si>
  <si>
    <t>YE-078</t>
  </si>
  <si>
    <t>CA20150813</t>
  </si>
  <si>
    <t>CA20150805C-YEYE-79</t>
  </si>
  <si>
    <t>YE-079</t>
  </si>
  <si>
    <t>CA20150805C</t>
  </si>
  <si>
    <t>CA20150707-YEYE-80</t>
  </si>
  <si>
    <t>YE-080</t>
  </si>
  <si>
    <t>CA20160521-YEYE-85</t>
  </si>
  <si>
    <t>YE-085</t>
  </si>
  <si>
    <t>CA20160521</t>
  </si>
  <si>
    <t>00050</t>
  </si>
  <si>
    <t>Avila</t>
  </si>
  <si>
    <t>CA20160813-YEYE-87</t>
  </si>
  <si>
    <t>YE-087</t>
  </si>
  <si>
    <t>CA20160813</t>
  </si>
  <si>
    <t>00254</t>
  </si>
  <si>
    <t>CA20160827-YEYE-88</t>
  </si>
  <si>
    <t>YE-088</t>
  </si>
  <si>
    <t>CA20160827</t>
  </si>
  <si>
    <t>19478</t>
  </si>
  <si>
    <t>CA20120921-YEYE-89</t>
  </si>
  <si>
    <t>YE-089</t>
  </si>
  <si>
    <t>30359</t>
  </si>
  <si>
    <t>CA20160512-YEYE-91</t>
  </si>
  <si>
    <t>YE-091</t>
  </si>
  <si>
    <t>CA20160512</t>
  </si>
  <si>
    <t>00049</t>
  </si>
  <si>
    <t>Moss Landing</t>
  </si>
  <si>
    <t>CA20160609-YEYE-93</t>
  </si>
  <si>
    <t>YE-093</t>
  </si>
  <si>
    <t>CA20160609</t>
  </si>
  <si>
    <t>00068</t>
  </si>
  <si>
    <t>CA20160608-YEYE-94</t>
  </si>
  <si>
    <t>YE-094</t>
  </si>
  <si>
    <t>CA20160608</t>
  </si>
  <si>
    <t>00067</t>
  </si>
  <si>
    <t>CA20100703-YEYE-2</t>
  </si>
  <si>
    <t>YE-002</t>
  </si>
  <si>
    <t>CA20100703</t>
  </si>
  <si>
    <t>Tag number not in RecFIN but all other info matches</t>
  </si>
  <si>
    <t>CA20100626-YEYE-5</t>
  </si>
  <si>
    <t>YE-005</t>
  </si>
  <si>
    <t>2 otoliths; 1 broken; head only fish</t>
  </si>
  <si>
    <t>CA20110806-YEYE-6</t>
  </si>
  <si>
    <t>YE-006</t>
  </si>
  <si>
    <t>CA20110806</t>
  </si>
  <si>
    <t>CA20120726-YEYE-9</t>
  </si>
  <si>
    <t>YE-009</t>
  </si>
  <si>
    <t>CA20120726</t>
  </si>
  <si>
    <t>CA20120827-YEYE-23</t>
  </si>
  <si>
    <t>YE-023</t>
  </si>
  <si>
    <t>CA20120827</t>
  </si>
  <si>
    <t>CA20130807-YEYE-29</t>
  </si>
  <si>
    <t>YE-029</t>
  </si>
  <si>
    <r>
      <t xml:space="preserve">whole fish 2 otoliths; internal abdominal parasitic </t>
    </r>
    <r>
      <rPr>
        <i/>
        <sz val="8"/>
        <color indexed="8"/>
        <rFont val="Arial"/>
        <family val="2"/>
      </rPr>
      <t>Sarcotaces</t>
    </r>
  </si>
  <si>
    <t>CA20140728-YEYE-38</t>
  </si>
  <si>
    <t>YE-038</t>
  </si>
  <si>
    <t>CA20140728</t>
  </si>
  <si>
    <t>head only; cut almost missed otoliths</t>
  </si>
  <si>
    <t>CA20140619-YEYE-40</t>
  </si>
  <si>
    <t>YE-040</t>
  </si>
  <si>
    <t>CA20140619-YEYE-48</t>
  </si>
  <si>
    <t>YE-048</t>
  </si>
  <si>
    <t>CA20140619-YEYE-49</t>
  </si>
  <si>
    <t>YE-049</t>
  </si>
  <si>
    <t>CA20130928-YEYE-52</t>
  </si>
  <si>
    <t>YE-052</t>
  </si>
  <si>
    <t>CA20130928</t>
  </si>
  <si>
    <t>CA20150517-YEYE-55</t>
  </si>
  <si>
    <t>YE-055</t>
  </si>
  <si>
    <t>CA20150517</t>
  </si>
  <si>
    <t>CA20150605-YEYE-56</t>
  </si>
  <si>
    <t>YE-056</t>
  </si>
  <si>
    <t>CA20150605</t>
  </si>
  <si>
    <t>CA20150712-YEYE-84</t>
  </si>
  <si>
    <t>YE-084</t>
  </si>
  <si>
    <t>CA20150712</t>
  </si>
  <si>
    <t>Bodega Bay</t>
  </si>
  <si>
    <t>Fillet fish; no sex, 2 otoliths</t>
  </si>
  <si>
    <t>CA20160511-YEYE-96</t>
  </si>
  <si>
    <t>YE-096</t>
  </si>
  <si>
    <t>CA20160511</t>
  </si>
  <si>
    <t>00066</t>
  </si>
  <si>
    <t>whole fish, sex undeterminable</t>
  </si>
  <si>
    <t>CA20160806-YEYE-97</t>
  </si>
  <si>
    <t>YE-097</t>
  </si>
  <si>
    <t>CA20160806</t>
  </si>
  <si>
    <t>00302</t>
  </si>
  <si>
    <t>just the head, sex undeterminable</t>
  </si>
  <si>
    <t>CA20160806-YEYE-98</t>
  </si>
  <si>
    <t>YE-098</t>
  </si>
  <si>
    <t>00301</t>
  </si>
  <si>
    <t>just the head. Sex undeterminable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</si>
</sst>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ptos Narrow"/>
      <family val="2"/>
      <scheme val="minor"/>
    </font>
    <font>
      <i/>
      <sz val="8"/>
      <color indexed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A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49" fontId="0" fillId="0" borderId="6" xfId="0" applyNumberFormat="1" applyBorder="1"/>
    <xf numFmtId="49" fontId="0" fillId="0" borderId="6" xfId="0" applyNumberFormat="1" applyBorder="1" applyAlignment="1">
      <alignment horizontal="right"/>
    </xf>
    <xf numFmtId="0" fontId="0" fillId="0" borderId="6" xfId="0" applyBorder="1"/>
    <xf numFmtId="1" fontId="0" fillId="0" borderId="6" xfId="0" applyNumberFormat="1" applyBorder="1"/>
    <xf numFmtId="164" fontId="0" fillId="0" borderId="6" xfId="0" applyNumberFormat="1" applyBorder="1"/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0" borderId="9" xfId="0" applyNumberFormat="1" applyBorder="1"/>
    <xf numFmtId="0" fontId="0" fillId="0" borderId="9" xfId="0" applyBorder="1" applyAlignment="1">
      <alignment horizontal="right"/>
    </xf>
    <xf numFmtId="0" fontId="0" fillId="0" borderId="9" xfId="0" applyBorder="1"/>
    <xf numFmtId="1" fontId="0" fillId="0" borderId="9" xfId="0" applyNumberFormat="1" applyBorder="1"/>
    <xf numFmtId="0" fontId="0" fillId="0" borderId="9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164" fontId="0" fillId="0" borderId="9" xfId="0" applyNumberFormat="1" applyBorder="1"/>
    <xf numFmtId="0" fontId="0" fillId="0" borderId="9" xfId="0" applyBorder="1" applyAlignment="1">
      <alignment horizontal="center"/>
    </xf>
    <xf numFmtId="14" fontId="0" fillId="2" borderId="8" xfId="0" applyNumberFormat="1" applyFill="1" applyBorder="1" applyAlignment="1">
      <alignment horizontal="center"/>
    </xf>
    <xf numFmtId="49" fontId="0" fillId="0" borderId="9" xfId="0" applyNumberFormat="1" applyBorder="1" applyAlignment="1">
      <alignment horizontal="right"/>
    </xf>
    <xf numFmtId="0" fontId="4" fillId="0" borderId="9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49" fontId="0" fillId="0" borderId="12" xfId="0" applyNumberFormat="1" applyBorder="1"/>
    <xf numFmtId="0" fontId="0" fillId="0" borderId="12" xfId="0" applyBorder="1"/>
    <xf numFmtId="1" fontId="0" fillId="0" borderId="12" xfId="0" applyNumberFormat="1" applyBorder="1"/>
    <xf numFmtId="0" fontId="0" fillId="0" borderId="12" xfId="0" applyBorder="1" applyAlignment="1">
      <alignment horizontal="right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59CFF-ACCB-404E-B713-6E37AC1B1CC4}">
  <dimension ref="A1:V95"/>
  <sheetViews>
    <sheetView tabSelected="1" workbookViewId="0">
      <selection activeCell="N26" sqref="N26"/>
    </sheetView>
  </sheetViews>
  <sheetFormatPr defaultRowHeight="14.4" x14ac:dyDescent="0.3"/>
  <cols>
    <col min="1" max="1" width="20.44140625" bestFit="1" customWidth="1"/>
    <col min="2" max="2" width="14" bestFit="1" customWidth="1"/>
    <col min="3" max="3" width="19.44140625" bestFit="1" customWidth="1"/>
    <col min="4" max="4" width="22.44140625" bestFit="1" customWidth="1"/>
    <col min="5" max="5" width="13.88671875" bestFit="1" customWidth="1"/>
    <col min="6" max="6" width="10.109375" bestFit="1" customWidth="1"/>
    <col min="7" max="7" width="11" bestFit="1" customWidth="1"/>
    <col min="8" max="8" width="10.5546875" bestFit="1" customWidth="1"/>
    <col min="9" max="9" width="12.77734375" bestFit="1" customWidth="1"/>
    <col min="10" max="10" width="5.5546875" bestFit="1" customWidth="1"/>
    <col min="11" max="11" width="7.21875" bestFit="1" customWidth="1"/>
    <col min="12" max="12" width="4.77734375" bestFit="1" customWidth="1"/>
    <col min="13" max="13" width="18.5546875" bestFit="1" customWidth="1"/>
    <col min="14" max="14" width="19" bestFit="1" customWidth="1"/>
    <col min="15" max="15" width="10.109375" bestFit="1" customWidth="1"/>
    <col min="16" max="16" width="24" bestFit="1" customWidth="1"/>
    <col min="17" max="17" width="4.77734375" bestFit="1" customWidth="1"/>
    <col min="18" max="18" width="9.44140625" bestFit="1" customWidth="1"/>
    <col min="19" max="19" width="40.109375" bestFit="1" customWidth="1"/>
    <col min="20" max="20" width="10.33203125" bestFit="1" customWidth="1"/>
  </cols>
  <sheetData>
    <row r="1" spans="1:22" s="42" customFormat="1" ht="15.6" x14ac:dyDescent="0.3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6" t="s">
        <v>8</v>
      </c>
      <c r="J1" s="36" t="s">
        <v>9</v>
      </c>
      <c r="K1" s="37" t="s">
        <v>10</v>
      </c>
      <c r="L1" s="36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9" t="s">
        <v>16</v>
      </c>
      <c r="R1" s="40" t="s">
        <v>17</v>
      </c>
      <c r="S1" s="41" t="s">
        <v>18</v>
      </c>
      <c r="T1" s="1"/>
      <c r="U1" s="2"/>
      <c r="V1" s="2"/>
    </row>
    <row r="2" spans="1:22" ht="15" x14ac:dyDescent="0.3">
      <c r="A2" s="3" t="s">
        <v>19</v>
      </c>
      <c r="B2" s="4" t="s">
        <v>20</v>
      </c>
      <c r="C2" s="3" t="s">
        <v>21</v>
      </c>
      <c r="D2" s="3">
        <v>14</v>
      </c>
      <c r="E2" s="3">
        <v>18</v>
      </c>
      <c r="F2" s="3">
        <v>15</v>
      </c>
      <c r="G2" s="3" t="s">
        <v>22</v>
      </c>
      <c r="H2" s="5">
        <v>42817</v>
      </c>
      <c r="I2" s="6">
        <v>75180</v>
      </c>
      <c r="J2" s="7">
        <v>2011</v>
      </c>
      <c r="K2" s="7">
        <v>6</v>
      </c>
      <c r="L2" s="7">
        <v>21</v>
      </c>
      <c r="M2" s="8">
        <v>390</v>
      </c>
      <c r="N2" s="9">
        <f>-0.758+(1.018*M2)</f>
        <v>396.262</v>
      </c>
      <c r="O2" s="10">
        <v>1.0830765872999999</v>
      </c>
      <c r="P2" s="11" t="s">
        <v>23</v>
      </c>
      <c r="Q2" s="12">
        <v>1</v>
      </c>
      <c r="R2" s="13" t="s">
        <v>24</v>
      </c>
      <c r="S2" s="14" t="s">
        <v>25</v>
      </c>
      <c r="T2" t="str">
        <f>K2&amp;"/"&amp;L2&amp;"/"&amp;J2</f>
        <v>6/21/2011</v>
      </c>
      <c r="U2" s="2"/>
      <c r="V2" s="2"/>
    </row>
    <row r="3" spans="1:22" x14ac:dyDescent="0.3">
      <c r="A3" s="3" t="s">
        <v>26</v>
      </c>
      <c r="B3" s="15" t="s">
        <v>27</v>
      </c>
      <c r="C3" s="3" t="s">
        <v>28</v>
      </c>
      <c r="D3" s="3">
        <v>13</v>
      </c>
      <c r="E3" s="16"/>
      <c r="F3" s="16">
        <v>13</v>
      </c>
      <c r="G3" s="3" t="s">
        <v>22</v>
      </c>
      <c r="H3" s="5">
        <v>42817</v>
      </c>
      <c r="I3" s="17">
        <v>97939</v>
      </c>
      <c r="J3" s="18">
        <v>2011</v>
      </c>
      <c r="K3" s="18">
        <v>8</v>
      </c>
      <c r="L3" s="18">
        <v>29</v>
      </c>
      <c r="M3" s="19">
        <v>391</v>
      </c>
      <c r="N3" s="20">
        <f>-0.758+(1.018*M3)</f>
        <v>397.28000000000003</v>
      </c>
      <c r="O3" s="19">
        <v>1.2</v>
      </c>
      <c r="P3" s="21" t="s">
        <v>29</v>
      </c>
      <c r="Q3" s="22">
        <v>1</v>
      </c>
      <c r="R3" s="22" t="s">
        <v>24</v>
      </c>
      <c r="S3" s="14" t="s">
        <v>30</v>
      </c>
      <c r="T3" t="str">
        <f>K3&amp;"/"&amp;L3&amp;"/"&amp;J3</f>
        <v>8/29/2011</v>
      </c>
      <c r="U3" s="2"/>
      <c r="V3" s="2"/>
    </row>
    <row r="4" spans="1:22" x14ac:dyDescent="0.3">
      <c r="A4" s="3" t="s">
        <v>31</v>
      </c>
      <c r="B4" s="15" t="s">
        <v>32</v>
      </c>
      <c r="C4" s="3" t="s">
        <v>33</v>
      </c>
      <c r="D4" s="3">
        <v>8</v>
      </c>
      <c r="E4" s="16"/>
      <c r="F4" s="16">
        <v>8</v>
      </c>
      <c r="G4" s="3" t="s">
        <v>22</v>
      </c>
      <c r="H4" s="5">
        <v>42817</v>
      </c>
      <c r="I4" s="17">
        <v>91134</v>
      </c>
      <c r="J4" s="18">
        <v>2011</v>
      </c>
      <c r="K4" s="18">
        <v>6</v>
      </c>
      <c r="L4" s="18">
        <v>3</v>
      </c>
      <c r="M4" s="19">
        <v>337</v>
      </c>
      <c r="N4" s="20">
        <f>-0.758+(1.018*M4)</f>
        <v>342.30800000000005</v>
      </c>
      <c r="O4" s="19">
        <v>0.76</v>
      </c>
      <c r="P4" s="21" t="s">
        <v>34</v>
      </c>
      <c r="Q4" s="22">
        <v>1</v>
      </c>
      <c r="R4" s="22" t="s">
        <v>24</v>
      </c>
      <c r="S4" s="14" t="s">
        <v>30</v>
      </c>
      <c r="T4" t="str">
        <f>K4&amp;"/"&amp;L4&amp;"/"&amp;J4</f>
        <v>6/3/2011</v>
      </c>
      <c r="U4" s="2"/>
      <c r="V4" s="2"/>
    </row>
    <row r="5" spans="1:22" x14ac:dyDescent="0.3">
      <c r="A5" s="3" t="s">
        <v>35</v>
      </c>
      <c r="B5" s="15" t="s">
        <v>36</v>
      </c>
      <c r="C5" s="3" t="s">
        <v>37</v>
      </c>
      <c r="D5" s="3">
        <v>16</v>
      </c>
      <c r="E5" s="16"/>
      <c r="F5" s="16">
        <v>16</v>
      </c>
      <c r="G5" s="3" t="s">
        <v>22</v>
      </c>
      <c r="H5" s="5">
        <v>42817</v>
      </c>
      <c r="I5" s="17">
        <v>19465</v>
      </c>
      <c r="J5" s="18">
        <v>2010</v>
      </c>
      <c r="K5" s="18">
        <v>6</v>
      </c>
      <c r="L5" s="18">
        <v>5</v>
      </c>
      <c r="M5" s="19">
        <v>416</v>
      </c>
      <c r="N5" s="20">
        <f>-0.758+(1.018*M5)</f>
        <v>422.73</v>
      </c>
      <c r="O5" s="23">
        <v>1.3080000000000001</v>
      </c>
      <c r="P5" s="21" t="s">
        <v>34</v>
      </c>
      <c r="Q5" s="22">
        <v>1</v>
      </c>
      <c r="R5" s="22" t="s">
        <v>24</v>
      </c>
      <c r="S5" s="14" t="s">
        <v>38</v>
      </c>
      <c r="T5" t="str">
        <f>K5&amp;"/"&amp;L5&amp;"/"&amp;J5</f>
        <v>6/5/2010</v>
      </c>
      <c r="U5" s="2"/>
      <c r="V5" s="2"/>
    </row>
    <row r="6" spans="1:22" x14ac:dyDescent="0.3">
      <c r="A6" s="3" t="s">
        <v>39</v>
      </c>
      <c r="B6" s="15" t="s">
        <v>40</v>
      </c>
      <c r="C6" s="3" t="s">
        <v>41</v>
      </c>
      <c r="D6" s="3">
        <v>13</v>
      </c>
      <c r="E6" s="16"/>
      <c r="F6" s="16">
        <v>13</v>
      </c>
      <c r="G6" s="3" t="s">
        <v>22</v>
      </c>
      <c r="H6" s="5">
        <v>42817</v>
      </c>
      <c r="I6" s="17">
        <v>97925</v>
      </c>
      <c r="J6" s="18">
        <v>2011</v>
      </c>
      <c r="K6" s="18">
        <v>6</v>
      </c>
      <c r="L6" s="18">
        <v>5</v>
      </c>
      <c r="M6" s="18">
        <v>557</v>
      </c>
      <c r="N6" s="20">
        <v>566</v>
      </c>
      <c r="O6" s="18">
        <v>3.0790000000000002</v>
      </c>
      <c r="P6" s="21" t="s">
        <v>42</v>
      </c>
      <c r="Q6" s="22">
        <v>1</v>
      </c>
      <c r="R6" s="22" t="s">
        <v>24</v>
      </c>
      <c r="S6" s="14" t="s">
        <v>38</v>
      </c>
      <c r="T6" t="str">
        <f>K6&amp;"/"&amp;L6&amp;"/"&amp;J6</f>
        <v>6/5/2011</v>
      </c>
      <c r="U6" s="2"/>
      <c r="V6" s="2"/>
    </row>
    <row r="7" spans="1:22" x14ac:dyDescent="0.3">
      <c r="A7" s="3" t="s">
        <v>43</v>
      </c>
      <c r="B7" s="15" t="s">
        <v>44</v>
      </c>
      <c r="C7" s="3" t="s">
        <v>41</v>
      </c>
      <c r="D7" s="3">
        <v>31</v>
      </c>
      <c r="E7" s="16"/>
      <c r="F7" s="16">
        <v>31</v>
      </c>
      <c r="G7" s="3" t="s">
        <v>22</v>
      </c>
      <c r="H7" s="5">
        <v>42817</v>
      </c>
      <c r="I7" s="17">
        <v>97924</v>
      </c>
      <c r="J7" s="18">
        <v>2011</v>
      </c>
      <c r="K7" s="18">
        <v>6</v>
      </c>
      <c r="L7" s="18">
        <v>5</v>
      </c>
      <c r="M7" s="18">
        <v>390</v>
      </c>
      <c r="N7" s="20">
        <v>396</v>
      </c>
      <c r="O7" s="18">
        <v>1.083</v>
      </c>
      <c r="P7" s="21" t="s">
        <v>42</v>
      </c>
      <c r="Q7" s="22">
        <v>1</v>
      </c>
      <c r="R7" s="22" t="s">
        <v>24</v>
      </c>
      <c r="S7" s="14" t="s">
        <v>38</v>
      </c>
      <c r="T7" t="str">
        <f>K7&amp;"/"&amp;L7&amp;"/"&amp;J7</f>
        <v>6/5/2011</v>
      </c>
      <c r="U7" s="2"/>
      <c r="V7" s="2"/>
    </row>
    <row r="8" spans="1:22" x14ac:dyDescent="0.3">
      <c r="A8" s="3" t="s">
        <v>45</v>
      </c>
      <c r="B8" s="15" t="s">
        <v>46</v>
      </c>
      <c r="C8" s="3" t="s">
        <v>47</v>
      </c>
      <c r="D8" s="3">
        <v>18</v>
      </c>
      <c r="E8" s="16"/>
      <c r="F8" s="16">
        <v>18</v>
      </c>
      <c r="G8" s="3" t="s">
        <v>22</v>
      </c>
      <c r="H8" s="5">
        <v>42817</v>
      </c>
      <c r="I8" s="17">
        <v>19489</v>
      </c>
      <c r="J8" s="18">
        <v>2010</v>
      </c>
      <c r="K8" s="18">
        <v>7</v>
      </c>
      <c r="L8" s="18">
        <v>8</v>
      </c>
      <c r="M8" s="19">
        <v>497</v>
      </c>
      <c r="N8" s="20">
        <f>-0.758+(1.018*M8)</f>
        <v>505.18800000000005</v>
      </c>
      <c r="O8" s="23">
        <v>2.2046401365000001</v>
      </c>
      <c r="P8" s="21" t="s">
        <v>42</v>
      </c>
      <c r="Q8" s="22">
        <v>1</v>
      </c>
      <c r="R8" s="22" t="s">
        <v>24</v>
      </c>
      <c r="S8" s="14" t="s">
        <v>38</v>
      </c>
      <c r="T8" t="str">
        <f>K8&amp;"/"&amp;L8&amp;"/"&amp;J8</f>
        <v>7/8/2010</v>
      </c>
      <c r="U8" s="2"/>
      <c r="V8" s="2"/>
    </row>
    <row r="9" spans="1:22" x14ac:dyDescent="0.3">
      <c r="A9" s="3" t="s">
        <v>48</v>
      </c>
      <c r="B9" s="15" t="s">
        <v>49</v>
      </c>
      <c r="C9" s="3" t="s">
        <v>50</v>
      </c>
      <c r="D9" s="3">
        <v>64</v>
      </c>
      <c r="E9" s="16"/>
      <c r="F9" s="16">
        <v>64</v>
      </c>
      <c r="G9" s="3" t="s">
        <v>22</v>
      </c>
      <c r="H9" s="5">
        <v>42817</v>
      </c>
      <c r="I9" s="17">
        <v>45308</v>
      </c>
      <c r="J9" s="19">
        <v>2010</v>
      </c>
      <c r="K9" s="19">
        <v>5</v>
      </c>
      <c r="L9" s="19">
        <v>1</v>
      </c>
      <c r="M9" s="19">
        <v>690</v>
      </c>
      <c r="N9" s="19">
        <v>702</v>
      </c>
      <c r="O9" s="19">
        <v>6.75</v>
      </c>
      <c r="P9" s="18" t="s">
        <v>51</v>
      </c>
      <c r="Q9" s="22">
        <v>1</v>
      </c>
      <c r="R9" s="22" t="s">
        <v>24</v>
      </c>
      <c r="S9" s="14" t="s">
        <v>52</v>
      </c>
      <c r="T9" t="str">
        <f>K9&amp;"/"&amp;L9&amp;"/"&amp;J9</f>
        <v>5/1/2010</v>
      </c>
      <c r="U9" s="2"/>
      <c r="V9" s="2"/>
    </row>
    <row r="10" spans="1:22" x14ac:dyDescent="0.3">
      <c r="A10" s="3" t="s">
        <v>53</v>
      </c>
      <c r="B10" s="15" t="s">
        <v>54</v>
      </c>
      <c r="C10" s="3" t="s">
        <v>55</v>
      </c>
      <c r="D10" s="3">
        <v>25</v>
      </c>
      <c r="E10" s="16">
        <v>27</v>
      </c>
      <c r="F10" s="16">
        <v>25</v>
      </c>
      <c r="G10" s="3" t="s">
        <v>22</v>
      </c>
      <c r="H10" s="5">
        <v>42817</v>
      </c>
      <c r="I10" s="17">
        <v>97192</v>
      </c>
      <c r="J10" s="18">
        <v>2012</v>
      </c>
      <c r="K10" s="18">
        <v>7</v>
      </c>
      <c r="L10" s="18">
        <v>1</v>
      </c>
      <c r="M10" s="19">
        <v>540</v>
      </c>
      <c r="N10" s="20">
        <f>-0.758+(1.018*M10)</f>
        <v>548.96199999999999</v>
      </c>
      <c r="O10" s="18">
        <v>3.1</v>
      </c>
      <c r="P10" s="21" t="s">
        <v>42</v>
      </c>
      <c r="Q10" s="22">
        <v>1</v>
      </c>
      <c r="R10" s="22" t="s">
        <v>24</v>
      </c>
      <c r="S10" s="14"/>
      <c r="T10" t="str">
        <f>K10&amp;"/"&amp;L10&amp;"/"&amp;J10</f>
        <v>7/1/2012</v>
      </c>
      <c r="U10" s="2"/>
      <c r="V10" s="2"/>
    </row>
    <row r="11" spans="1:22" x14ac:dyDescent="0.3">
      <c r="A11" s="3" t="s">
        <v>56</v>
      </c>
      <c r="B11" s="15" t="s">
        <v>57</v>
      </c>
      <c r="C11" s="3" t="s">
        <v>58</v>
      </c>
      <c r="D11" s="3">
        <v>9</v>
      </c>
      <c r="E11" s="16"/>
      <c r="F11" s="16">
        <v>9</v>
      </c>
      <c r="G11" s="3" t="s">
        <v>22</v>
      </c>
      <c r="H11" s="5">
        <v>42817</v>
      </c>
      <c r="I11" s="17">
        <v>30358</v>
      </c>
      <c r="J11" s="18">
        <v>2012</v>
      </c>
      <c r="K11" s="18">
        <v>9</v>
      </c>
      <c r="L11" s="18">
        <v>9</v>
      </c>
      <c r="M11" s="19">
        <v>440</v>
      </c>
      <c r="N11" s="20">
        <f>-0.758+(1.018*M11)</f>
        <v>447.16200000000003</v>
      </c>
      <c r="O11" s="18">
        <v>1.8</v>
      </c>
      <c r="P11" s="21" t="s">
        <v>29</v>
      </c>
      <c r="Q11" s="22">
        <v>1</v>
      </c>
      <c r="R11" s="22" t="s">
        <v>24</v>
      </c>
      <c r="S11" s="14"/>
      <c r="T11" t="str">
        <f>K11&amp;"/"&amp;L11&amp;"/"&amp;J11</f>
        <v>9/9/2012</v>
      </c>
      <c r="U11" s="2"/>
      <c r="V11" s="2"/>
    </row>
    <row r="12" spans="1:22" x14ac:dyDescent="0.3">
      <c r="A12" s="3" t="s">
        <v>59</v>
      </c>
      <c r="B12" s="15" t="s">
        <v>60</v>
      </c>
      <c r="C12" s="3" t="s">
        <v>61</v>
      </c>
      <c r="D12" s="3">
        <v>10</v>
      </c>
      <c r="E12" s="16"/>
      <c r="F12" s="16">
        <v>10</v>
      </c>
      <c r="G12" s="3" t="s">
        <v>22</v>
      </c>
      <c r="H12" s="5">
        <v>42817</v>
      </c>
      <c r="I12" s="17">
        <v>72691</v>
      </c>
      <c r="J12" s="18">
        <v>2012</v>
      </c>
      <c r="K12" s="18">
        <v>6</v>
      </c>
      <c r="L12" s="18">
        <v>28</v>
      </c>
      <c r="M12" s="19">
        <v>299</v>
      </c>
      <c r="N12" s="20">
        <f>-0.758+(1.018*M12)</f>
        <v>303.62400000000002</v>
      </c>
      <c r="O12" s="19"/>
      <c r="P12" s="21" t="s">
        <v>42</v>
      </c>
      <c r="Q12" s="22">
        <v>1</v>
      </c>
      <c r="R12" s="22" t="s">
        <v>24</v>
      </c>
      <c r="S12" s="14"/>
      <c r="T12" t="str">
        <f>K12&amp;"/"&amp;L12&amp;"/"&amp;J12</f>
        <v>6/28/2012</v>
      </c>
      <c r="U12" s="2"/>
      <c r="V12" s="2"/>
    </row>
    <row r="13" spans="1:22" x14ac:dyDescent="0.3">
      <c r="A13" s="3" t="s">
        <v>62</v>
      </c>
      <c r="B13" s="15" t="s">
        <v>63</v>
      </c>
      <c r="C13" s="3" t="s">
        <v>64</v>
      </c>
      <c r="D13" s="3">
        <v>19</v>
      </c>
      <c r="E13" s="16"/>
      <c r="F13" s="16">
        <v>19</v>
      </c>
      <c r="G13" s="3" t="s">
        <v>22</v>
      </c>
      <c r="H13" s="5">
        <v>42817</v>
      </c>
      <c r="I13" s="17">
        <v>30363</v>
      </c>
      <c r="J13" s="18">
        <v>2013</v>
      </c>
      <c r="K13" s="18">
        <v>9</v>
      </c>
      <c r="L13" s="18">
        <v>12</v>
      </c>
      <c r="M13" s="19">
        <v>541</v>
      </c>
      <c r="N13" s="20">
        <f>-0.758+(1.018*M13)</f>
        <v>549.98</v>
      </c>
      <c r="O13" s="18">
        <v>2.8</v>
      </c>
      <c r="P13" s="21" t="s">
        <v>42</v>
      </c>
      <c r="Q13" s="22">
        <v>1</v>
      </c>
      <c r="R13" s="22" t="s">
        <v>24</v>
      </c>
      <c r="S13" s="14" t="s">
        <v>38</v>
      </c>
      <c r="T13" t="str">
        <f>K13&amp;"/"&amp;L13&amp;"/"&amp;J13</f>
        <v>9/12/2013</v>
      </c>
      <c r="U13" s="2"/>
      <c r="V13" s="2"/>
    </row>
    <row r="14" spans="1:22" x14ac:dyDescent="0.3">
      <c r="A14" s="3" t="s">
        <v>65</v>
      </c>
      <c r="B14" s="15" t="s">
        <v>66</v>
      </c>
      <c r="C14" s="3" t="s">
        <v>67</v>
      </c>
      <c r="D14" s="3">
        <v>10</v>
      </c>
      <c r="E14" s="16"/>
      <c r="F14" s="16">
        <v>10</v>
      </c>
      <c r="G14" s="3" t="s">
        <v>22</v>
      </c>
      <c r="H14" s="5">
        <v>42817</v>
      </c>
      <c r="I14" s="17">
        <v>30354</v>
      </c>
      <c r="J14" s="18">
        <v>2013</v>
      </c>
      <c r="K14" s="18">
        <v>8</v>
      </c>
      <c r="L14" s="18">
        <v>7</v>
      </c>
      <c r="M14" s="19">
        <v>339</v>
      </c>
      <c r="N14" s="20">
        <f>-0.758+(1.018*M14)</f>
        <v>344.34400000000005</v>
      </c>
      <c r="O14" s="18">
        <v>0.73</v>
      </c>
      <c r="P14" s="21" t="s">
        <v>29</v>
      </c>
      <c r="Q14" s="22">
        <v>1</v>
      </c>
      <c r="R14" s="22" t="s">
        <v>24</v>
      </c>
      <c r="S14" s="14" t="s">
        <v>68</v>
      </c>
      <c r="T14" t="str">
        <f>K14&amp;"/"&amp;L14&amp;"/"&amp;J14</f>
        <v>8/7/2013</v>
      </c>
      <c r="U14" s="2"/>
      <c r="V14" s="2"/>
    </row>
    <row r="15" spans="1:22" x14ac:dyDescent="0.3">
      <c r="A15" s="3" t="s">
        <v>69</v>
      </c>
      <c r="B15" s="15" t="s">
        <v>70</v>
      </c>
      <c r="C15" s="3" t="s">
        <v>71</v>
      </c>
      <c r="D15" s="3">
        <v>16</v>
      </c>
      <c r="E15" s="16"/>
      <c r="F15" s="16">
        <v>16</v>
      </c>
      <c r="G15" s="3" t="s">
        <v>22</v>
      </c>
      <c r="H15" s="5">
        <v>42818</v>
      </c>
      <c r="I15" s="17" t="s">
        <v>72</v>
      </c>
      <c r="J15" s="18">
        <v>2012</v>
      </c>
      <c r="K15" s="18">
        <v>9</v>
      </c>
      <c r="L15" s="18">
        <v>16</v>
      </c>
      <c r="M15" s="19">
        <v>488</v>
      </c>
      <c r="N15" s="20">
        <f>-0.758+(1.018*M15)</f>
        <v>496.02600000000001</v>
      </c>
      <c r="O15" s="19"/>
      <c r="P15" s="21" t="s">
        <v>73</v>
      </c>
      <c r="Q15" s="22">
        <v>1</v>
      </c>
      <c r="R15" s="22" t="s">
        <v>24</v>
      </c>
      <c r="S15" s="14" t="s">
        <v>74</v>
      </c>
      <c r="T15" t="str">
        <f>K15&amp;"/"&amp;L15&amp;"/"&amp;J15</f>
        <v>9/16/2012</v>
      </c>
      <c r="U15" s="2"/>
      <c r="V15" s="2"/>
    </row>
    <row r="16" spans="1:22" x14ac:dyDescent="0.3">
      <c r="A16" s="3" t="s">
        <v>75</v>
      </c>
      <c r="B16" s="15" t="s">
        <v>76</v>
      </c>
      <c r="C16" s="3" t="s">
        <v>77</v>
      </c>
      <c r="D16" s="3">
        <v>23</v>
      </c>
      <c r="E16" s="16">
        <v>21</v>
      </c>
      <c r="F16" s="16">
        <v>23</v>
      </c>
      <c r="G16" s="3" t="s">
        <v>22</v>
      </c>
      <c r="H16" s="5">
        <v>42818</v>
      </c>
      <c r="I16" s="17">
        <v>30353</v>
      </c>
      <c r="J16" s="18">
        <v>2013</v>
      </c>
      <c r="K16" s="18">
        <v>6</v>
      </c>
      <c r="L16" s="18">
        <v>28</v>
      </c>
      <c r="M16" s="19">
        <v>498</v>
      </c>
      <c r="N16" s="20">
        <f>-0.758+(1.018*M16)</f>
        <v>506.20600000000002</v>
      </c>
      <c r="O16" s="18">
        <v>2.8</v>
      </c>
      <c r="P16" s="21" t="s">
        <v>42</v>
      </c>
      <c r="Q16" s="22">
        <v>1</v>
      </c>
      <c r="R16" s="22" t="s">
        <v>24</v>
      </c>
      <c r="S16" s="14" t="s">
        <v>38</v>
      </c>
      <c r="T16" t="str">
        <f>K16&amp;"/"&amp;L16&amp;"/"&amp;J16</f>
        <v>6/28/2013</v>
      </c>
      <c r="U16" s="2"/>
      <c r="V16" s="2"/>
    </row>
    <row r="17" spans="1:22" x14ac:dyDescent="0.3">
      <c r="A17" s="3" t="s">
        <v>78</v>
      </c>
      <c r="B17" s="15" t="s">
        <v>79</v>
      </c>
      <c r="C17" s="3" t="s">
        <v>80</v>
      </c>
      <c r="D17" s="3">
        <v>15</v>
      </c>
      <c r="E17" s="16"/>
      <c r="F17" s="16">
        <v>15</v>
      </c>
      <c r="G17" s="3" t="s">
        <v>22</v>
      </c>
      <c r="H17" s="5">
        <v>42818</v>
      </c>
      <c r="I17" s="17">
        <v>30394</v>
      </c>
      <c r="J17" s="18">
        <v>2013</v>
      </c>
      <c r="K17" s="18">
        <v>7</v>
      </c>
      <c r="L17" s="18">
        <v>26</v>
      </c>
      <c r="M17" s="19">
        <v>431</v>
      </c>
      <c r="N17" s="20">
        <f>-0.758+(1.018*M17)</f>
        <v>438</v>
      </c>
      <c r="O17" s="18">
        <v>1.6</v>
      </c>
      <c r="P17" s="21" t="s">
        <v>29</v>
      </c>
      <c r="Q17" s="22">
        <v>1</v>
      </c>
      <c r="R17" s="22" t="s">
        <v>24</v>
      </c>
      <c r="S17" s="14" t="s">
        <v>38</v>
      </c>
      <c r="T17" t="str">
        <f>K17&amp;"/"&amp;L17&amp;"/"&amp;J17</f>
        <v>7/26/2013</v>
      </c>
      <c r="U17" s="2"/>
      <c r="V17" s="2"/>
    </row>
    <row r="18" spans="1:22" x14ac:dyDescent="0.3">
      <c r="A18" s="3" t="s">
        <v>81</v>
      </c>
      <c r="B18" s="15" t="s">
        <v>82</v>
      </c>
      <c r="C18" s="3" t="s">
        <v>83</v>
      </c>
      <c r="D18" s="3">
        <v>7</v>
      </c>
      <c r="E18" s="16">
        <v>7</v>
      </c>
      <c r="F18" s="16">
        <v>7</v>
      </c>
      <c r="G18" s="3" t="s">
        <v>22</v>
      </c>
      <c r="H18" s="5">
        <v>42818</v>
      </c>
      <c r="I18" s="17">
        <v>38638</v>
      </c>
      <c r="J18" s="18">
        <v>2014</v>
      </c>
      <c r="K18" s="18">
        <v>7</v>
      </c>
      <c r="L18" s="18">
        <v>6</v>
      </c>
      <c r="M18" s="19">
        <v>370</v>
      </c>
      <c r="N18" s="20">
        <f>-0.758+(1.018*M18)</f>
        <v>375.90200000000004</v>
      </c>
      <c r="O18" s="19"/>
      <c r="P18" s="21" t="s">
        <v>23</v>
      </c>
      <c r="Q18" s="22">
        <v>1</v>
      </c>
      <c r="R18" s="22" t="s">
        <v>84</v>
      </c>
      <c r="S18" s="14" t="s">
        <v>38</v>
      </c>
      <c r="T18" t="str">
        <f>K18&amp;"/"&amp;L18&amp;"/"&amp;J18</f>
        <v>7/6/2014</v>
      </c>
      <c r="U18" s="2"/>
      <c r="V18" s="2"/>
    </row>
    <row r="19" spans="1:22" x14ac:dyDescent="0.3">
      <c r="A19" s="3" t="s">
        <v>85</v>
      </c>
      <c r="B19" s="15" t="s">
        <v>86</v>
      </c>
      <c r="C19" s="3" t="s">
        <v>87</v>
      </c>
      <c r="D19" s="3">
        <v>10</v>
      </c>
      <c r="E19" s="16"/>
      <c r="F19" s="16">
        <v>10</v>
      </c>
      <c r="G19" s="3" t="s">
        <v>22</v>
      </c>
      <c r="H19" s="5">
        <v>42818</v>
      </c>
      <c r="I19" s="17">
        <v>30389</v>
      </c>
      <c r="J19" s="19">
        <v>2014</v>
      </c>
      <c r="K19" s="19">
        <v>7</v>
      </c>
      <c r="L19" s="19">
        <v>19</v>
      </c>
      <c r="M19" s="19">
        <v>574</v>
      </c>
      <c r="N19" s="20">
        <f>-0.758+(1.018*M19)</f>
        <v>583.57399999999996</v>
      </c>
      <c r="O19" s="19"/>
      <c r="P19" s="18" t="s">
        <v>88</v>
      </c>
      <c r="Q19" s="22">
        <v>1</v>
      </c>
      <c r="R19" s="22" t="s">
        <v>24</v>
      </c>
      <c r="S19" s="14" t="s">
        <v>89</v>
      </c>
      <c r="T19" t="str">
        <f>K19&amp;"/"&amp;L19&amp;"/"&amp;J19</f>
        <v>7/19/2014</v>
      </c>
      <c r="U19" s="2"/>
      <c r="V19" s="2"/>
    </row>
    <row r="20" spans="1:22" x14ac:dyDescent="0.3">
      <c r="A20" s="3" t="s">
        <v>90</v>
      </c>
      <c r="B20" s="15" t="s">
        <v>91</v>
      </c>
      <c r="C20" s="3" t="s">
        <v>92</v>
      </c>
      <c r="D20" s="3">
        <v>12</v>
      </c>
      <c r="E20" s="16">
        <v>13</v>
      </c>
      <c r="F20" s="16">
        <v>12</v>
      </c>
      <c r="G20" s="3" t="s">
        <v>22</v>
      </c>
      <c r="H20" s="5">
        <v>42818</v>
      </c>
      <c r="I20" s="17" t="s">
        <v>72</v>
      </c>
      <c r="J20" s="19">
        <v>2015</v>
      </c>
      <c r="K20" s="19">
        <v>4</v>
      </c>
      <c r="L20" s="19">
        <v>19</v>
      </c>
      <c r="M20" s="19">
        <v>475</v>
      </c>
      <c r="N20" s="19">
        <v>480</v>
      </c>
      <c r="O20" s="19">
        <v>2.02</v>
      </c>
      <c r="P20" s="18" t="s">
        <v>51</v>
      </c>
      <c r="Q20" s="22">
        <v>1</v>
      </c>
      <c r="R20" s="22" t="s">
        <v>24</v>
      </c>
      <c r="S20" s="14" t="s">
        <v>74</v>
      </c>
      <c r="T20" t="str">
        <f>K20&amp;"/"&amp;L20&amp;"/"&amp;J20</f>
        <v>4/19/2015</v>
      </c>
      <c r="U20" s="2"/>
      <c r="V20" s="2"/>
    </row>
    <row r="21" spans="1:22" x14ac:dyDescent="0.3">
      <c r="A21" s="3" t="s">
        <v>93</v>
      </c>
      <c r="B21" s="15" t="s">
        <v>94</v>
      </c>
      <c r="C21" s="3" t="s">
        <v>95</v>
      </c>
      <c r="D21" s="3">
        <v>11</v>
      </c>
      <c r="E21" s="16"/>
      <c r="F21" s="16">
        <v>11</v>
      </c>
      <c r="G21" s="3" t="s">
        <v>22</v>
      </c>
      <c r="H21" s="5">
        <v>42818</v>
      </c>
      <c r="I21" s="17">
        <v>30365</v>
      </c>
      <c r="J21" s="19">
        <v>2014</v>
      </c>
      <c r="K21" s="19">
        <v>7</v>
      </c>
      <c r="L21" s="19">
        <v>22</v>
      </c>
      <c r="M21" s="19">
        <v>438</v>
      </c>
      <c r="N21" s="20">
        <f>-0.758+(1.018*M21)</f>
        <v>445.12600000000003</v>
      </c>
      <c r="O21" s="19">
        <v>1.5</v>
      </c>
      <c r="P21" s="18" t="s">
        <v>96</v>
      </c>
      <c r="Q21" s="22">
        <v>1</v>
      </c>
      <c r="R21" s="22" t="s">
        <v>24</v>
      </c>
      <c r="S21" s="14" t="s">
        <v>38</v>
      </c>
      <c r="T21" t="str">
        <f>K21&amp;"/"&amp;L21&amp;"/"&amp;J21</f>
        <v>7/22/2014</v>
      </c>
      <c r="U21" s="2"/>
      <c r="V21" s="2"/>
    </row>
    <row r="22" spans="1:22" x14ac:dyDescent="0.3">
      <c r="A22" s="3" t="s">
        <v>97</v>
      </c>
      <c r="B22" s="15" t="s">
        <v>98</v>
      </c>
      <c r="C22" s="3" t="s">
        <v>99</v>
      </c>
      <c r="D22" s="3">
        <v>16</v>
      </c>
      <c r="E22" s="16"/>
      <c r="F22" s="16">
        <v>16</v>
      </c>
      <c r="G22" s="3" t="s">
        <v>22</v>
      </c>
      <c r="H22" s="5">
        <v>42818</v>
      </c>
      <c r="I22" s="17">
        <v>97197</v>
      </c>
      <c r="J22" s="19">
        <v>2014</v>
      </c>
      <c r="K22" s="19">
        <v>8</v>
      </c>
      <c r="L22" s="19">
        <v>27</v>
      </c>
      <c r="M22" s="19">
        <v>538</v>
      </c>
      <c r="N22" s="20">
        <f>-0.758+(1.018*M22)</f>
        <v>546.92599999999993</v>
      </c>
      <c r="O22" s="19">
        <v>3.3</v>
      </c>
      <c r="P22" s="18" t="s">
        <v>42</v>
      </c>
      <c r="Q22" s="22">
        <v>1</v>
      </c>
      <c r="R22" s="22" t="s">
        <v>24</v>
      </c>
      <c r="S22" s="14" t="s">
        <v>38</v>
      </c>
      <c r="T22" t="str">
        <f>K22&amp;"/"&amp;L22&amp;"/"&amp;J22</f>
        <v>8/27/2014</v>
      </c>
      <c r="U22" s="2"/>
      <c r="V22" s="2"/>
    </row>
    <row r="23" spans="1:22" x14ac:dyDescent="0.3">
      <c r="A23" s="3" t="s">
        <v>100</v>
      </c>
      <c r="B23" s="15" t="s">
        <v>101</v>
      </c>
      <c r="C23" s="3" t="s">
        <v>102</v>
      </c>
      <c r="D23" s="3">
        <v>22</v>
      </c>
      <c r="E23" s="16">
        <v>22</v>
      </c>
      <c r="F23" s="16">
        <v>22</v>
      </c>
      <c r="G23" s="3" t="s">
        <v>22</v>
      </c>
      <c r="H23" s="5">
        <v>42818</v>
      </c>
      <c r="I23" s="17">
        <v>19482</v>
      </c>
      <c r="J23" s="19">
        <v>2015</v>
      </c>
      <c r="K23" s="19">
        <v>5</v>
      </c>
      <c r="L23" s="19">
        <v>21</v>
      </c>
      <c r="M23" s="19">
        <v>520</v>
      </c>
      <c r="N23" s="20">
        <f>-0.758+(1.018*M23)</f>
        <v>528.60199999999998</v>
      </c>
      <c r="O23" s="19">
        <v>2.9</v>
      </c>
      <c r="P23" s="18" t="s">
        <v>103</v>
      </c>
      <c r="Q23" s="24">
        <v>1</v>
      </c>
      <c r="R23" s="24" t="s">
        <v>24</v>
      </c>
      <c r="S23" s="14" t="s">
        <v>104</v>
      </c>
      <c r="T23" t="str">
        <f>K23&amp;"/"&amp;L23&amp;"/"&amp;J23</f>
        <v>5/21/2015</v>
      </c>
      <c r="U23" s="2"/>
      <c r="V23" s="2"/>
    </row>
    <row r="24" spans="1:22" x14ac:dyDescent="0.3">
      <c r="A24" s="3" t="s">
        <v>105</v>
      </c>
      <c r="B24" s="15" t="s">
        <v>106</v>
      </c>
      <c r="C24" s="3" t="s">
        <v>107</v>
      </c>
      <c r="D24" s="3">
        <v>10</v>
      </c>
      <c r="E24" s="16">
        <v>12</v>
      </c>
      <c r="F24" s="16">
        <v>11</v>
      </c>
      <c r="G24" s="3" t="s">
        <v>22</v>
      </c>
      <c r="H24" s="5">
        <v>42818</v>
      </c>
      <c r="I24" s="17">
        <v>45320</v>
      </c>
      <c r="J24" s="19">
        <v>2015</v>
      </c>
      <c r="K24" s="19">
        <v>6</v>
      </c>
      <c r="L24" s="19">
        <v>14</v>
      </c>
      <c r="M24" s="19">
        <v>441</v>
      </c>
      <c r="N24" s="20">
        <f>-0.758+(1.018*M24)</f>
        <v>448.18</v>
      </c>
      <c r="O24" s="19">
        <v>2.1</v>
      </c>
      <c r="P24" s="18" t="s">
        <v>51</v>
      </c>
      <c r="Q24" s="24">
        <v>1</v>
      </c>
      <c r="R24" s="24" t="s">
        <v>24</v>
      </c>
      <c r="S24" s="14" t="s">
        <v>38</v>
      </c>
      <c r="T24" t="str">
        <f>K24&amp;"/"&amp;L24&amp;"/"&amp;J24</f>
        <v>6/14/2015</v>
      </c>
      <c r="U24" s="2"/>
      <c r="V24" s="2"/>
    </row>
    <row r="25" spans="1:22" x14ac:dyDescent="0.3">
      <c r="A25" s="3" t="s">
        <v>108</v>
      </c>
      <c r="B25" s="15" t="s">
        <v>109</v>
      </c>
      <c r="C25" s="3" t="s">
        <v>110</v>
      </c>
      <c r="D25" s="3">
        <v>31</v>
      </c>
      <c r="E25" s="16"/>
      <c r="F25" s="16">
        <v>31</v>
      </c>
      <c r="G25" s="3" t="s">
        <v>22</v>
      </c>
      <c r="H25" s="5">
        <v>42818</v>
      </c>
      <c r="I25" s="17">
        <v>11837</v>
      </c>
      <c r="J25" s="19">
        <v>2015</v>
      </c>
      <c r="K25" s="19">
        <v>7</v>
      </c>
      <c r="L25" s="19">
        <v>19</v>
      </c>
      <c r="M25" s="19">
        <v>540</v>
      </c>
      <c r="N25" s="20">
        <f>-0.758+(1.018*M25)</f>
        <v>548.96199999999999</v>
      </c>
      <c r="O25" s="19">
        <v>3</v>
      </c>
      <c r="P25" s="18" t="s">
        <v>42</v>
      </c>
      <c r="Q25" s="24">
        <v>1</v>
      </c>
      <c r="R25" s="24" t="s">
        <v>24</v>
      </c>
      <c r="S25" s="14" t="s">
        <v>38</v>
      </c>
      <c r="T25" t="str">
        <f>K25&amp;"/"&amp;L25&amp;"/"&amp;J25</f>
        <v>7/19/2015</v>
      </c>
      <c r="U25" s="2"/>
      <c r="V25" s="2"/>
    </row>
    <row r="26" spans="1:22" x14ac:dyDescent="0.3">
      <c r="A26" s="3" t="s">
        <v>111</v>
      </c>
      <c r="B26" s="15" t="s">
        <v>112</v>
      </c>
      <c r="C26" s="3" t="s">
        <v>113</v>
      </c>
      <c r="D26" s="3">
        <v>20</v>
      </c>
      <c r="E26" s="16"/>
      <c r="F26" s="16">
        <v>20</v>
      </c>
      <c r="G26" s="3" t="s">
        <v>22</v>
      </c>
      <c r="H26" s="5">
        <v>42818</v>
      </c>
      <c r="I26" s="17">
        <v>30384</v>
      </c>
      <c r="J26" s="19">
        <v>2015</v>
      </c>
      <c r="K26" s="19">
        <v>8</v>
      </c>
      <c r="L26" s="19">
        <v>19</v>
      </c>
      <c r="M26" s="19">
        <v>522</v>
      </c>
      <c r="N26" s="20">
        <f>-0.758+(1.018*M26)</f>
        <v>530.63799999999992</v>
      </c>
      <c r="O26" s="19">
        <v>2.9</v>
      </c>
      <c r="P26" s="18" t="s">
        <v>114</v>
      </c>
      <c r="Q26" s="24">
        <v>1</v>
      </c>
      <c r="R26" s="24" t="s">
        <v>24</v>
      </c>
      <c r="S26" s="14" t="s">
        <v>115</v>
      </c>
      <c r="T26" t="str">
        <f>K26&amp;"/"&amp;L26&amp;"/"&amp;J26</f>
        <v>8/19/2015</v>
      </c>
      <c r="U26" s="2"/>
      <c r="V26" s="2"/>
    </row>
    <row r="27" spans="1:22" x14ac:dyDescent="0.3">
      <c r="A27" s="3" t="s">
        <v>116</v>
      </c>
      <c r="B27" s="15" t="s">
        <v>117</v>
      </c>
      <c r="C27" s="3" t="s">
        <v>118</v>
      </c>
      <c r="D27" s="3">
        <v>17</v>
      </c>
      <c r="E27" s="16"/>
      <c r="F27" s="16">
        <v>17</v>
      </c>
      <c r="G27" s="3" t="s">
        <v>22</v>
      </c>
      <c r="H27" s="5">
        <v>42818</v>
      </c>
      <c r="I27" s="17">
        <v>19477</v>
      </c>
      <c r="J27" s="19">
        <v>2015</v>
      </c>
      <c r="K27" s="19">
        <v>8</v>
      </c>
      <c r="L27" s="19">
        <v>24</v>
      </c>
      <c r="M27" s="19">
        <v>530</v>
      </c>
      <c r="N27" s="20">
        <f>-0.758+(1.018*M27)</f>
        <v>538.78199999999993</v>
      </c>
      <c r="O27" s="19">
        <v>2.9</v>
      </c>
      <c r="P27" s="18" t="s">
        <v>29</v>
      </c>
      <c r="Q27" s="24">
        <v>1</v>
      </c>
      <c r="R27" s="24" t="s">
        <v>24</v>
      </c>
      <c r="S27" s="14" t="s">
        <v>38</v>
      </c>
      <c r="T27" t="str">
        <f>K27&amp;"/"&amp;L27&amp;"/"&amp;J27</f>
        <v>8/24/2015</v>
      </c>
      <c r="U27" s="2"/>
      <c r="V27" s="2"/>
    </row>
    <row r="28" spans="1:22" x14ac:dyDescent="0.3">
      <c r="A28" s="3" t="s">
        <v>119</v>
      </c>
      <c r="B28" s="15" t="s">
        <v>120</v>
      </c>
      <c r="C28" s="3" t="s">
        <v>121</v>
      </c>
      <c r="D28" s="3">
        <v>12</v>
      </c>
      <c r="E28" s="16"/>
      <c r="F28" s="16">
        <v>12</v>
      </c>
      <c r="G28" s="3" t="s">
        <v>22</v>
      </c>
      <c r="H28" s="5">
        <v>42818</v>
      </c>
      <c r="I28" s="17">
        <v>97920</v>
      </c>
      <c r="J28" s="19">
        <v>2015</v>
      </c>
      <c r="K28" s="19">
        <v>9</v>
      </c>
      <c r="L28" s="19">
        <v>20</v>
      </c>
      <c r="M28" s="19">
        <v>440</v>
      </c>
      <c r="N28" s="20">
        <f>-0.758+(1.018*M28)</f>
        <v>447.16200000000003</v>
      </c>
      <c r="O28" s="19">
        <v>1.6</v>
      </c>
      <c r="P28" s="18" t="s">
        <v>122</v>
      </c>
      <c r="Q28" s="24">
        <v>1</v>
      </c>
      <c r="R28" s="24" t="s">
        <v>24</v>
      </c>
      <c r="S28" s="14" t="s">
        <v>38</v>
      </c>
      <c r="T28" t="str">
        <f>K28&amp;"/"&amp;L28&amp;"/"&amp;J28</f>
        <v>9/20/2015</v>
      </c>
      <c r="U28" s="2"/>
      <c r="V28" s="2"/>
    </row>
    <row r="29" spans="1:22" x14ac:dyDescent="0.3">
      <c r="A29" s="3" t="s">
        <v>123</v>
      </c>
      <c r="B29" s="15" t="s">
        <v>124</v>
      </c>
      <c r="C29" s="3" t="s">
        <v>125</v>
      </c>
      <c r="D29" s="3">
        <v>28</v>
      </c>
      <c r="E29" s="16"/>
      <c r="F29" s="16">
        <v>28</v>
      </c>
      <c r="G29" s="3" t="s">
        <v>22</v>
      </c>
      <c r="H29" s="5">
        <v>42818</v>
      </c>
      <c r="I29" s="17">
        <v>11829</v>
      </c>
      <c r="J29" s="19">
        <v>2015</v>
      </c>
      <c r="K29" s="19">
        <v>7</v>
      </c>
      <c r="L29" s="19">
        <v>7</v>
      </c>
      <c r="M29" s="19">
        <v>573</v>
      </c>
      <c r="N29" s="20">
        <f>-0.758+(1.018*M29)</f>
        <v>582.55599999999993</v>
      </c>
      <c r="O29" s="19">
        <v>4</v>
      </c>
      <c r="P29" s="18" t="s">
        <v>126</v>
      </c>
      <c r="Q29" s="24">
        <v>1</v>
      </c>
      <c r="R29" s="24" t="s">
        <v>24</v>
      </c>
      <c r="S29" s="14" t="s">
        <v>38</v>
      </c>
      <c r="T29" t="str">
        <f>K29&amp;"/"&amp;L29&amp;"/"&amp;J29</f>
        <v>7/7/2015</v>
      </c>
      <c r="U29" s="2"/>
      <c r="V29" s="2"/>
    </row>
    <row r="30" spans="1:22" x14ac:dyDescent="0.3">
      <c r="A30" s="3" t="s">
        <v>127</v>
      </c>
      <c r="B30" s="15" t="s">
        <v>128</v>
      </c>
      <c r="C30" s="3" t="s">
        <v>129</v>
      </c>
      <c r="D30" s="3">
        <v>17</v>
      </c>
      <c r="E30" s="16"/>
      <c r="F30" s="16">
        <v>17</v>
      </c>
      <c r="G30" s="3" t="s">
        <v>22</v>
      </c>
      <c r="H30" s="25">
        <v>42818</v>
      </c>
      <c r="I30" s="17">
        <v>30385</v>
      </c>
      <c r="J30" s="19">
        <v>2015</v>
      </c>
      <c r="K30" s="19">
        <v>9</v>
      </c>
      <c r="L30" s="19">
        <v>6</v>
      </c>
      <c r="M30" s="19">
        <v>533</v>
      </c>
      <c r="N30" s="20">
        <f>-0.758+(1.018*M30)</f>
        <v>541.83600000000001</v>
      </c>
      <c r="O30" s="19">
        <v>3.1</v>
      </c>
      <c r="P30" s="18" t="s">
        <v>29</v>
      </c>
      <c r="Q30" s="24">
        <v>1</v>
      </c>
      <c r="R30" s="24" t="s">
        <v>24</v>
      </c>
      <c r="S30" s="14" t="s">
        <v>38</v>
      </c>
      <c r="T30" t="str">
        <f>K30&amp;"/"&amp;L30&amp;"/"&amp;J30</f>
        <v>9/6/2015</v>
      </c>
      <c r="U30" s="2"/>
      <c r="V30" s="2"/>
    </row>
    <row r="31" spans="1:22" x14ac:dyDescent="0.3">
      <c r="A31" s="3" t="s">
        <v>130</v>
      </c>
      <c r="B31" s="15" t="s">
        <v>131</v>
      </c>
      <c r="C31" s="3" t="s">
        <v>132</v>
      </c>
      <c r="D31" s="3">
        <v>22</v>
      </c>
      <c r="E31" s="16"/>
      <c r="F31" s="16">
        <v>22</v>
      </c>
      <c r="G31" s="3" t="s">
        <v>22</v>
      </c>
      <c r="H31" s="25">
        <v>42818</v>
      </c>
      <c r="I31" s="17" t="s">
        <v>133</v>
      </c>
      <c r="J31" s="19">
        <v>2015</v>
      </c>
      <c r="K31" s="19">
        <v>7</v>
      </c>
      <c r="L31" s="19">
        <v>10</v>
      </c>
      <c r="M31" s="19">
        <v>473</v>
      </c>
      <c r="N31" s="20">
        <f>-0.758+(1.018*M31)</f>
        <v>480.75600000000003</v>
      </c>
      <c r="O31" s="19"/>
      <c r="P31" s="18" t="s">
        <v>42</v>
      </c>
      <c r="Q31" s="24">
        <v>1</v>
      </c>
      <c r="R31" s="24" t="s">
        <v>24</v>
      </c>
      <c r="S31" s="14" t="s">
        <v>134</v>
      </c>
      <c r="T31" t="str">
        <f>K31&amp;"/"&amp;L31&amp;"/"&amp;J31</f>
        <v>7/10/2015</v>
      </c>
      <c r="U31" s="2"/>
      <c r="V31" s="2"/>
    </row>
    <row r="32" spans="1:22" x14ac:dyDescent="0.3">
      <c r="A32" s="3" t="s">
        <v>135</v>
      </c>
      <c r="B32" s="15" t="s">
        <v>136</v>
      </c>
      <c r="C32" s="3" t="s">
        <v>137</v>
      </c>
      <c r="D32" s="3">
        <v>12</v>
      </c>
      <c r="E32" s="16"/>
      <c r="F32" s="16">
        <v>12</v>
      </c>
      <c r="G32" s="3" t="s">
        <v>22</v>
      </c>
      <c r="H32" s="25">
        <v>42818</v>
      </c>
      <c r="I32" s="17" t="s">
        <v>138</v>
      </c>
      <c r="J32" s="19">
        <v>2016</v>
      </c>
      <c r="K32" s="19">
        <v>7</v>
      </c>
      <c r="L32" s="19">
        <v>21</v>
      </c>
      <c r="M32" s="19">
        <v>483</v>
      </c>
      <c r="N32" s="20">
        <f>-0.758+(1.018*M32)</f>
        <v>490.93600000000004</v>
      </c>
      <c r="O32" s="19">
        <v>2.2000000000000002</v>
      </c>
      <c r="P32" s="18" t="s">
        <v>34</v>
      </c>
      <c r="Q32" s="24">
        <v>1</v>
      </c>
      <c r="R32" s="24" t="s">
        <v>24</v>
      </c>
      <c r="S32" s="14"/>
      <c r="T32" t="str">
        <f>K32&amp;"/"&amp;L32&amp;"/"&amp;J32</f>
        <v>7/21/2016</v>
      </c>
      <c r="U32" s="2"/>
      <c r="V32" s="2"/>
    </row>
    <row r="33" spans="1:22" x14ac:dyDescent="0.3">
      <c r="A33" s="3" t="s">
        <v>139</v>
      </c>
      <c r="B33" s="15" t="s">
        <v>140</v>
      </c>
      <c r="C33" s="3" t="s">
        <v>141</v>
      </c>
      <c r="D33" s="3">
        <v>22</v>
      </c>
      <c r="E33" s="16"/>
      <c r="F33" s="16">
        <v>22</v>
      </c>
      <c r="G33" s="3" t="s">
        <v>22</v>
      </c>
      <c r="H33" s="25">
        <v>42818</v>
      </c>
      <c r="I33" s="17" t="s">
        <v>142</v>
      </c>
      <c r="J33" s="19">
        <v>2016</v>
      </c>
      <c r="K33" s="19">
        <v>7</v>
      </c>
      <c r="L33" s="19">
        <v>31</v>
      </c>
      <c r="M33" s="19">
        <v>519</v>
      </c>
      <c r="N33" s="20">
        <f>-0.758+(1.018*M33)</f>
        <v>527.58399999999995</v>
      </c>
      <c r="O33" s="19"/>
      <c r="P33" s="18" t="s">
        <v>143</v>
      </c>
      <c r="Q33" s="24">
        <v>1</v>
      </c>
      <c r="R33" s="24" t="s">
        <v>24</v>
      </c>
      <c r="S33" s="14"/>
      <c r="T33" t="str">
        <f>K33&amp;"/"&amp;L33&amp;"/"&amp;J33</f>
        <v>7/31/2016</v>
      </c>
      <c r="U33" s="2"/>
      <c r="V33" s="2"/>
    </row>
    <row r="34" spans="1:22" x14ac:dyDescent="0.3">
      <c r="A34" s="3" t="s">
        <v>144</v>
      </c>
      <c r="B34" s="15" t="s">
        <v>145</v>
      </c>
      <c r="C34" s="3" t="s">
        <v>146</v>
      </c>
      <c r="D34" s="3">
        <v>18</v>
      </c>
      <c r="E34" s="16"/>
      <c r="F34" s="16">
        <v>18</v>
      </c>
      <c r="G34" s="3" t="s">
        <v>22</v>
      </c>
      <c r="H34" s="25">
        <v>42818</v>
      </c>
      <c r="I34" s="17" t="s">
        <v>147</v>
      </c>
      <c r="J34" s="19">
        <v>2016</v>
      </c>
      <c r="K34" s="19">
        <v>6</v>
      </c>
      <c r="L34" s="19">
        <v>16</v>
      </c>
      <c r="M34" s="19">
        <v>480</v>
      </c>
      <c r="N34" s="20">
        <f>-0.758+(1.018*M34)</f>
        <v>487.88200000000001</v>
      </c>
      <c r="O34" s="19">
        <v>2.2999999999999998</v>
      </c>
      <c r="P34" s="18" t="s">
        <v>42</v>
      </c>
      <c r="Q34" s="24">
        <v>1</v>
      </c>
      <c r="R34" s="24" t="s">
        <v>24</v>
      </c>
      <c r="S34" s="14"/>
      <c r="T34" t="str">
        <f>K34&amp;"/"&amp;L34&amp;"/"&amp;J34</f>
        <v>6/16/2016</v>
      </c>
      <c r="U34" s="2"/>
      <c r="V34" s="2"/>
    </row>
    <row r="35" spans="1:22" x14ac:dyDescent="0.3">
      <c r="A35" s="3" t="s">
        <v>148</v>
      </c>
      <c r="B35" s="15" t="s">
        <v>149</v>
      </c>
      <c r="C35" s="3" t="s">
        <v>150</v>
      </c>
      <c r="D35" s="3">
        <v>14</v>
      </c>
      <c r="E35" s="16"/>
      <c r="F35" s="16">
        <v>14</v>
      </c>
      <c r="G35" s="3" t="s">
        <v>22</v>
      </c>
      <c r="H35" s="25">
        <v>42818</v>
      </c>
      <c r="I35" s="17" t="s">
        <v>151</v>
      </c>
      <c r="J35" s="19">
        <v>2016</v>
      </c>
      <c r="K35" s="19">
        <v>7</v>
      </c>
      <c r="L35" s="19">
        <v>16</v>
      </c>
      <c r="M35" s="19">
        <v>504</v>
      </c>
      <c r="N35" s="20">
        <f>-0.758+(1.018*M35)</f>
        <v>512.31399999999996</v>
      </c>
      <c r="O35" s="19">
        <v>2.2999999999999998</v>
      </c>
      <c r="P35" s="18" t="s">
        <v>51</v>
      </c>
      <c r="Q35" s="24">
        <v>1</v>
      </c>
      <c r="R35" s="24" t="s">
        <v>24</v>
      </c>
      <c r="S35" s="14"/>
      <c r="T35" t="str">
        <f>K35&amp;"/"&amp;L35&amp;"/"&amp;J35</f>
        <v>7/16/2016</v>
      </c>
      <c r="U35" s="2"/>
      <c r="V35" s="2"/>
    </row>
    <row r="36" spans="1:22" x14ac:dyDescent="0.3">
      <c r="A36" s="3" t="s">
        <v>152</v>
      </c>
      <c r="B36" s="15" t="s">
        <v>153</v>
      </c>
      <c r="C36" s="3" t="s">
        <v>154</v>
      </c>
      <c r="D36" s="3">
        <v>11</v>
      </c>
      <c r="E36" s="16"/>
      <c r="F36" s="16">
        <v>11</v>
      </c>
      <c r="G36" s="3" t="s">
        <v>22</v>
      </c>
      <c r="H36" s="25">
        <v>42818</v>
      </c>
      <c r="I36" s="17" t="s">
        <v>155</v>
      </c>
      <c r="J36" s="19">
        <v>2016</v>
      </c>
      <c r="K36" s="19">
        <v>9</v>
      </c>
      <c r="L36" s="19">
        <v>10</v>
      </c>
      <c r="M36" s="19">
        <v>480</v>
      </c>
      <c r="N36" s="20">
        <f>-0.758+(1.018*M36)</f>
        <v>487.88200000000001</v>
      </c>
      <c r="O36" s="19">
        <v>2</v>
      </c>
      <c r="P36" s="18" t="s">
        <v>156</v>
      </c>
      <c r="Q36" s="24">
        <v>1</v>
      </c>
      <c r="R36" s="24" t="s">
        <v>24</v>
      </c>
      <c r="S36" s="14"/>
      <c r="T36" t="str">
        <f>K36&amp;"/"&amp;L36&amp;"/"&amp;J36</f>
        <v>9/10/2016</v>
      </c>
      <c r="U36" s="2"/>
      <c r="V36" s="2"/>
    </row>
    <row r="37" spans="1:22" x14ac:dyDescent="0.3">
      <c r="A37" s="3" t="s">
        <v>157</v>
      </c>
      <c r="B37" s="15" t="s">
        <v>158</v>
      </c>
      <c r="C37" s="3" t="s">
        <v>159</v>
      </c>
      <c r="D37" s="3">
        <v>6</v>
      </c>
      <c r="E37" s="16">
        <v>6</v>
      </c>
      <c r="F37" s="16">
        <v>6</v>
      </c>
      <c r="G37" s="3" t="s">
        <v>22</v>
      </c>
      <c r="H37" s="25">
        <v>42818</v>
      </c>
      <c r="I37" s="17" t="s">
        <v>160</v>
      </c>
      <c r="J37" s="19">
        <v>2009</v>
      </c>
      <c r="K37" s="19">
        <v>7</v>
      </c>
      <c r="L37" s="19">
        <v>11</v>
      </c>
      <c r="M37" s="19"/>
      <c r="N37" s="19">
        <v>365</v>
      </c>
      <c r="O37" s="19">
        <v>0.89</v>
      </c>
      <c r="P37" s="18" t="s">
        <v>161</v>
      </c>
      <c r="Q37" s="24">
        <v>1</v>
      </c>
      <c r="R37" s="24" t="s">
        <v>24</v>
      </c>
      <c r="S37" s="14"/>
      <c r="T37" t="str">
        <f>K37&amp;"/"&amp;L37&amp;"/"&amp;J37</f>
        <v>7/11/2009</v>
      </c>
      <c r="U37" s="2"/>
      <c r="V37" s="2"/>
    </row>
    <row r="38" spans="1:22" x14ac:dyDescent="0.3">
      <c r="A38" s="3" t="s">
        <v>162</v>
      </c>
      <c r="B38" s="15" t="s">
        <v>163</v>
      </c>
      <c r="C38" s="3" t="s">
        <v>164</v>
      </c>
      <c r="D38" s="3">
        <v>32</v>
      </c>
      <c r="E38" s="16"/>
      <c r="F38" s="16">
        <v>32</v>
      </c>
      <c r="G38" s="3" t="s">
        <v>22</v>
      </c>
      <c r="H38" s="25">
        <v>42817</v>
      </c>
      <c r="I38" s="17">
        <v>19481</v>
      </c>
      <c r="J38" s="18">
        <v>2012</v>
      </c>
      <c r="K38" s="18">
        <v>5</v>
      </c>
      <c r="L38" s="18">
        <v>14</v>
      </c>
      <c r="M38" s="19">
        <v>586</v>
      </c>
      <c r="N38" s="20">
        <f>-0.758+(1.018*M38)</f>
        <v>595.79</v>
      </c>
      <c r="O38" s="19">
        <v>3.95</v>
      </c>
      <c r="P38" s="21" t="s">
        <v>34</v>
      </c>
      <c r="Q38" s="22">
        <v>2</v>
      </c>
      <c r="R38" s="22" t="s">
        <v>24</v>
      </c>
      <c r="S38" s="14" t="s">
        <v>30</v>
      </c>
      <c r="T38" t="str">
        <f>K38&amp;"/"&amp;L38&amp;"/"&amp;J38</f>
        <v>5/14/2012</v>
      </c>
      <c r="U38" s="2"/>
      <c r="V38" s="2"/>
    </row>
    <row r="39" spans="1:22" x14ac:dyDescent="0.3">
      <c r="A39" s="3" t="s">
        <v>165</v>
      </c>
      <c r="B39" s="15" t="s">
        <v>166</v>
      </c>
      <c r="C39" s="3" t="s">
        <v>167</v>
      </c>
      <c r="D39" s="3">
        <v>28</v>
      </c>
      <c r="E39" s="16"/>
      <c r="F39" s="16">
        <v>28</v>
      </c>
      <c r="G39" s="3" t="s">
        <v>22</v>
      </c>
      <c r="H39" s="25">
        <v>42817</v>
      </c>
      <c r="I39" s="17">
        <v>19486</v>
      </c>
      <c r="J39" s="18">
        <v>2010</v>
      </c>
      <c r="K39" s="18">
        <v>6</v>
      </c>
      <c r="L39" s="18">
        <v>26</v>
      </c>
      <c r="M39" s="19">
        <v>529</v>
      </c>
      <c r="N39" s="20">
        <f>-0.758+(1.018*M39)</f>
        <v>537.76400000000001</v>
      </c>
      <c r="O39" s="23">
        <v>2.6469999999999998</v>
      </c>
      <c r="P39" s="21" t="s">
        <v>42</v>
      </c>
      <c r="Q39" s="22">
        <v>2</v>
      </c>
      <c r="R39" s="22" t="s">
        <v>24</v>
      </c>
      <c r="S39" s="14" t="s">
        <v>38</v>
      </c>
      <c r="T39" t="str">
        <f>K39&amp;"/"&amp;L39&amp;"/"&amp;J39</f>
        <v>6/26/2010</v>
      </c>
      <c r="U39" s="2"/>
      <c r="V39" s="2"/>
    </row>
    <row r="40" spans="1:22" x14ac:dyDescent="0.3">
      <c r="A40" s="3" t="s">
        <v>168</v>
      </c>
      <c r="B40" s="15" t="s">
        <v>169</v>
      </c>
      <c r="C40" s="3" t="s">
        <v>164</v>
      </c>
      <c r="D40" s="3">
        <v>16</v>
      </c>
      <c r="E40" s="16"/>
      <c r="F40" s="16">
        <v>16</v>
      </c>
      <c r="G40" s="3" t="s">
        <v>22</v>
      </c>
      <c r="H40" s="25">
        <v>42817</v>
      </c>
      <c r="I40" s="17">
        <v>19480</v>
      </c>
      <c r="J40" s="18">
        <v>2012</v>
      </c>
      <c r="K40" s="18">
        <v>5</v>
      </c>
      <c r="L40" s="18">
        <v>14</v>
      </c>
      <c r="M40" s="19">
        <v>460</v>
      </c>
      <c r="N40" s="20">
        <f>-0.758+(1.018*M40)</f>
        <v>467.52200000000005</v>
      </c>
      <c r="O40" s="19">
        <v>2</v>
      </c>
      <c r="P40" s="21" t="s">
        <v>34</v>
      </c>
      <c r="Q40" s="22">
        <v>2</v>
      </c>
      <c r="R40" s="22" t="s">
        <v>24</v>
      </c>
      <c r="S40" s="14" t="s">
        <v>30</v>
      </c>
      <c r="T40" t="str">
        <f>K40&amp;"/"&amp;L40&amp;"/"&amp;J40</f>
        <v>5/14/2012</v>
      </c>
      <c r="U40" s="2"/>
      <c r="V40" s="2"/>
    </row>
    <row r="41" spans="1:22" x14ac:dyDescent="0.3">
      <c r="A41" s="3" t="s">
        <v>170</v>
      </c>
      <c r="B41" s="15" t="s">
        <v>171</v>
      </c>
      <c r="C41" s="3" t="s">
        <v>172</v>
      </c>
      <c r="D41" s="3">
        <v>13</v>
      </c>
      <c r="E41" s="16">
        <v>11</v>
      </c>
      <c r="F41" s="16">
        <v>13</v>
      </c>
      <c r="G41" s="3" t="s">
        <v>22</v>
      </c>
      <c r="H41" s="25">
        <v>42817</v>
      </c>
      <c r="I41" s="17">
        <v>19470</v>
      </c>
      <c r="J41" s="18">
        <v>2010</v>
      </c>
      <c r="K41" s="18">
        <v>6</v>
      </c>
      <c r="L41" s="18">
        <v>1</v>
      </c>
      <c r="M41" s="19">
        <v>357</v>
      </c>
      <c r="N41" s="20">
        <f>-0.758+(1.018*M41)</f>
        <v>362.66800000000001</v>
      </c>
      <c r="O41" s="23">
        <v>0.83599999999999997</v>
      </c>
      <c r="P41" s="21" t="s">
        <v>29</v>
      </c>
      <c r="Q41" s="22">
        <v>2</v>
      </c>
      <c r="R41" s="22" t="s">
        <v>24</v>
      </c>
      <c r="S41" s="14" t="s">
        <v>38</v>
      </c>
      <c r="T41" t="str">
        <f>K41&amp;"/"&amp;L41&amp;"/"&amp;J41</f>
        <v>6/1/2010</v>
      </c>
      <c r="U41" s="2"/>
      <c r="V41" s="2"/>
    </row>
    <row r="42" spans="1:22" x14ac:dyDescent="0.3">
      <c r="A42" s="3" t="s">
        <v>173</v>
      </c>
      <c r="B42" s="15" t="s">
        <v>174</v>
      </c>
      <c r="C42" s="3" t="s">
        <v>47</v>
      </c>
      <c r="D42" s="3">
        <v>17</v>
      </c>
      <c r="E42" s="16"/>
      <c r="F42" s="16">
        <v>17</v>
      </c>
      <c r="G42" s="3" t="s">
        <v>22</v>
      </c>
      <c r="H42" s="25">
        <v>42817</v>
      </c>
      <c r="I42" s="17">
        <v>19488</v>
      </c>
      <c r="J42" s="18">
        <v>2010</v>
      </c>
      <c r="K42" s="18">
        <v>7</v>
      </c>
      <c r="L42" s="18">
        <v>8</v>
      </c>
      <c r="M42" s="19">
        <v>451</v>
      </c>
      <c r="N42" s="20">
        <f>-0.758+(1.018*M42)</f>
        <v>458.36</v>
      </c>
      <c r="O42" s="23">
        <v>1.6583691330999999</v>
      </c>
      <c r="P42" s="21" t="s">
        <v>42</v>
      </c>
      <c r="Q42" s="22">
        <v>2</v>
      </c>
      <c r="R42" s="22" t="s">
        <v>24</v>
      </c>
      <c r="S42" s="14" t="s">
        <v>38</v>
      </c>
      <c r="T42" t="str">
        <f>K42&amp;"/"&amp;L42&amp;"/"&amp;J42</f>
        <v>7/8/2010</v>
      </c>
      <c r="U42" s="2"/>
      <c r="V42" s="2"/>
    </row>
    <row r="43" spans="1:22" x14ac:dyDescent="0.3">
      <c r="A43" s="3" t="s">
        <v>175</v>
      </c>
      <c r="B43" s="15" t="s">
        <v>176</v>
      </c>
      <c r="C43" s="3" t="s">
        <v>177</v>
      </c>
      <c r="D43" s="3">
        <v>19</v>
      </c>
      <c r="E43" s="16"/>
      <c r="F43" s="16">
        <v>19</v>
      </c>
      <c r="G43" s="3" t="s">
        <v>22</v>
      </c>
      <c r="H43" s="25">
        <v>42817</v>
      </c>
      <c r="I43" s="17">
        <v>30360</v>
      </c>
      <c r="J43" s="18">
        <v>2012</v>
      </c>
      <c r="K43" s="18">
        <v>9</v>
      </c>
      <c r="L43" s="18">
        <v>21</v>
      </c>
      <c r="M43" s="19">
        <v>521</v>
      </c>
      <c r="N43" s="20">
        <f>-0.758+(1.018*M43)</f>
        <v>529.62</v>
      </c>
      <c r="O43" s="18">
        <v>2.9</v>
      </c>
      <c r="P43" s="21" t="s">
        <v>29</v>
      </c>
      <c r="Q43" s="22">
        <v>2</v>
      </c>
      <c r="R43" s="22" t="s">
        <v>24</v>
      </c>
      <c r="S43" s="14"/>
      <c r="T43" t="str">
        <f>K43&amp;"/"&amp;L43&amp;"/"&amp;J43</f>
        <v>9/21/2012</v>
      </c>
      <c r="U43" s="2"/>
      <c r="V43" s="2"/>
    </row>
    <row r="44" spans="1:22" x14ac:dyDescent="0.3">
      <c r="A44" s="3" t="s">
        <v>178</v>
      </c>
      <c r="B44" s="15" t="s">
        <v>179</v>
      </c>
      <c r="C44" s="3" t="s">
        <v>61</v>
      </c>
      <c r="D44" s="3">
        <v>9</v>
      </c>
      <c r="E44" s="16"/>
      <c r="F44" s="16">
        <v>9</v>
      </c>
      <c r="G44" s="3" t="s">
        <v>22</v>
      </c>
      <c r="H44" s="25">
        <v>42817</v>
      </c>
      <c r="I44" s="17">
        <v>72692</v>
      </c>
      <c r="J44" s="18">
        <v>2012</v>
      </c>
      <c r="K44" s="18">
        <v>6</v>
      </c>
      <c r="L44" s="18">
        <v>28</v>
      </c>
      <c r="M44" s="19">
        <v>386</v>
      </c>
      <c r="N44" s="20">
        <f>-0.758+(1.018*M44)</f>
        <v>392.19</v>
      </c>
      <c r="O44" s="19"/>
      <c r="P44" s="21" t="s">
        <v>42</v>
      </c>
      <c r="Q44" s="22">
        <v>2</v>
      </c>
      <c r="R44" s="22" t="s">
        <v>24</v>
      </c>
      <c r="S44" s="14"/>
      <c r="T44" t="str">
        <f>K44&amp;"/"&amp;L44&amp;"/"&amp;J44</f>
        <v>6/28/2012</v>
      </c>
      <c r="U44" s="2"/>
      <c r="V44" s="2"/>
    </row>
    <row r="45" spans="1:22" x14ac:dyDescent="0.3">
      <c r="A45" s="3" t="s">
        <v>180</v>
      </c>
      <c r="B45" s="15" t="s">
        <v>181</v>
      </c>
      <c r="C45" s="3" t="s">
        <v>182</v>
      </c>
      <c r="D45" s="3">
        <v>13</v>
      </c>
      <c r="E45" s="16">
        <v>13</v>
      </c>
      <c r="F45" s="16">
        <v>13</v>
      </c>
      <c r="G45" s="3" t="s">
        <v>22</v>
      </c>
      <c r="H45" s="25">
        <v>42817</v>
      </c>
      <c r="I45" s="17">
        <v>30393</v>
      </c>
      <c r="J45" s="19">
        <v>2012</v>
      </c>
      <c r="K45" s="19">
        <v>10</v>
      </c>
      <c r="L45" s="19">
        <v>9</v>
      </c>
      <c r="M45" s="19">
        <v>540</v>
      </c>
      <c r="N45" s="20">
        <f>-0.758+(1.018*M45)</f>
        <v>548.96199999999999</v>
      </c>
      <c r="O45" s="19">
        <v>1.7</v>
      </c>
      <c r="P45" s="18" t="s">
        <v>42</v>
      </c>
      <c r="Q45" s="22">
        <v>2</v>
      </c>
      <c r="R45" s="22" t="s">
        <v>24</v>
      </c>
      <c r="S45" s="14"/>
      <c r="T45" t="str">
        <f>K45&amp;"/"&amp;L45&amp;"/"&amp;J45</f>
        <v>10/9/2012</v>
      </c>
      <c r="U45" s="2"/>
      <c r="V45" s="2"/>
    </row>
    <row r="46" spans="1:22" x14ac:dyDescent="0.3">
      <c r="A46" s="3" t="s">
        <v>183</v>
      </c>
      <c r="B46" s="15" t="s">
        <v>184</v>
      </c>
      <c r="C46" s="3" t="s">
        <v>67</v>
      </c>
      <c r="D46" s="3">
        <v>25</v>
      </c>
      <c r="E46" s="16"/>
      <c r="F46" s="16">
        <v>25</v>
      </c>
      <c r="G46" s="3" t="s">
        <v>22</v>
      </c>
      <c r="H46" s="25">
        <v>42817</v>
      </c>
      <c r="I46" s="17">
        <v>30356</v>
      </c>
      <c r="J46" s="18">
        <v>2013</v>
      </c>
      <c r="K46" s="18">
        <v>8</v>
      </c>
      <c r="L46" s="18">
        <v>7</v>
      </c>
      <c r="M46" s="19">
        <v>361</v>
      </c>
      <c r="N46" s="20">
        <f>-0.758+(1.018*M46)</f>
        <v>366.74</v>
      </c>
      <c r="O46" s="18">
        <v>0.89</v>
      </c>
      <c r="P46" s="21" t="s">
        <v>29</v>
      </c>
      <c r="Q46" s="22">
        <v>2</v>
      </c>
      <c r="R46" s="22" t="s">
        <v>24</v>
      </c>
      <c r="S46" s="14" t="s">
        <v>38</v>
      </c>
      <c r="T46" t="str">
        <f>K46&amp;"/"&amp;L46&amp;"/"&amp;J46</f>
        <v>8/7/2013</v>
      </c>
      <c r="U46" s="2"/>
      <c r="V46" s="2"/>
    </row>
    <row r="47" spans="1:22" x14ac:dyDescent="0.3">
      <c r="A47" s="3" t="s">
        <v>185</v>
      </c>
      <c r="B47" s="15" t="s">
        <v>186</v>
      </c>
      <c r="C47" s="3" t="s">
        <v>187</v>
      </c>
      <c r="D47" s="3">
        <v>14</v>
      </c>
      <c r="E47" s="16"/>
      <c r="F47" s="16">
        <v>14</v>
      </c>
      <c r="G47" s="3" t="s">
        <v>22</v>
      </c>
      <c r="H47" s="25">
        <v>42818</v>
      </c>
      <c r="I47" s="17" t="s">
        <v>160</v>
      </c>
      <c r="J47" s="18">
        <v>2013</v>
      </c>
      <c r="K47" s="18">
        <v>6</v>
      </c>
      <c r="L47" s="18">
        <v>1</v>
      </c>
      <c r="M47" s="19">
        <v>479</v>
      </c>
      <c r="N47" s="20">
        <f>-0.758+(1.018*M47)</f>
        <v>486.86400000000003</v>
      </c>
      <c r="O47" s="19"/>
      <c r="P47" s="21" t="s">
        <v>73</v>
      </c>
      <c r="Q47" s="22">
        <v>2</v>
      </c>
      <c r="R47" s="22" t="s">
        <v>24</v>
      </c>
      <c r="S47" s="14" t="s">
        <v>38</v>
      </c>
      <c r="T47" t="str">
        <f>K47&amp;"/"&amp;L47&amp;"/"&amp;J47</f>
        <v>6/1/2013</v>
      </c>
      <c r="U47" s="2"/>
      <c r="V47" s="2"/>
    </row>
    <row r="48" spans="1:22" x14ac:dyDescent="0.3">
      <c r="A48" s="3" t="s">
        <v>188</v>
      </c>
      <c r="B48" s="15" t="s">
        <v>189</v>
      </c>
      <c r="C48" s="3" t="s">
        <v>190</v>
      </c>
      <c r="D48" s="3">
        <v>8</v>
      </c>
      <c r="E48" s="16"/>
      <c r="F48" s="16">
        <v>8</v>
      </c>
      <c r="G48" s="3" t="s">
        <v>22</v>
      </c>
      <c r="H48" s="25">
        <v>42818</v>
      </c>
      <c r="I48" s="17" t="s">
        <v>160</v>
      </c>
      <c r="J48" s="18">
        <v>2013</v>
      </c>
      <c r="K48" s="18">
        <v>6</v>
      </c>
      <c r="L48" s="18">
        <v>4</v>
      </c>
      <c r="M48" s="19">
        <v>374</v>
      </c>
      <c r="N48" s="20">
        <f>-0.758+(1.018*M48)</f>
        <v>379.97400000000005</v>
      </c>
      <c r="O48" s="19"/>
      <c r="P48" s="21" t="s">
        <v>191</v>
      </c>
      <c r="Q48" s="22">
        <v>2</v>
      </c>
      <c r="R48" s="22" t="s">
        <v>24</v>
      </c>
      <c r="S48" s="14" t="s">
        <v>38</v>
      </c>
      <c r="T48" t="str">
        <f>K48&amp;"/"&amp;L48&amp;"/"&amp;J48</f>
        <v>6/4/2013</v>
      </c>
      <c r="U48" s="2"/>
      <c r="V48" s="2"/>
    </row>
    <row r="49" spans="1:22" x14ac:dyDescent="0.3">
      <c r="A49" s="3" t="s">
        <v>192</v>
      </c>
      <c r="B49" s="15" t="s">
        <v>193</v>
      </c>
      <c r="C49" s="3" t="s">
        <v>194</v>
      </c>
      <c r="D49" s="3">
        <v>10</v>
      </c>
      <c r="E49" s="16"/>
      <c r="F49" s="16">
        <v>10</v>
      </c>
      <c r="G49" s="3" t="s">
        <v>22</v>
      </c>
      <c r="H49" s="25">
        <v>42818</v>
      </c>
      <c r="I49" s="17" t="s">
        <v>160</v>
      </c>
      <c r="J49" s="18">
        <v>2013</v>
      </c>
      <c r="K49" s="18">
        <v>10</v>
      </c>
      <c r="L49" s="18">
        <v>26</v>
      </c>
      <c r="M49" s="19">
        <v>383</v>
      </c>
      <c r="N49" s="20">
        <f>-0.758+(1.018*M49)</f>
        <v>389.13600000000002</v>
      </c>
      <c r="O49" s="19"/>
      <c r="P49" s="21" t="s">
        <v>195</v>
      </c>
      <c r="Q49" s="22">
        <v>2</v>
      </c>
      <c r="R49" s="22" t="s">
        <v>24</v>
      </c>
      <c r="S49" s="14" t="s">
        <v>38</v>
      </c>
      <c r="T49" t="str">
        <f>K49&amp;"/"&amp;L49&amp;"/"&amp;J49</f>
        <v>10/26/2013</v>
      </c>
      <c r="U49" s="2"/>
      <c r="V49" s="2"/>
    </row>
    <row r="50" spans="1:22" x14ac:dyDescent="0.3">
      <c r="A50" s="3" t="s">
        <v>196</v>
      </c>
      <c r="B50" s="15" t="s">
        <v>197</v>
      </c>
      <c r="C50" s="3" t="s">
        <v>198</v>
      </c>
      <c r="D50" s="3">
        <v>11</v>
      </c>
      <c r="E50" s="16"/>
      <c r="F50" s="16">
        <v>11</v>
      </c>
      <c r="G50" s="3" t="s">
        <v>22</v>
      </c>
      <c r="H50" s="25">
        <v>42818</v>
      </c>
      <c r="I50" s="17">
        <v>57422</v>
      </c>
      <c r="J50" s="19">
        <v>2014</v>
      </c>
      <c r="K50" s="19">
        <v>9</v>
      </c>
      <c r="L50" s="19">
        <v>21</v>
      </c>
      <c r="M50" s="19">
        <v>446</v>
      </c>
      <c r="N50" s="20">
        <f>-0.758+(1.018*M50)</f>
        <v>453.27000000000004</v>
      </c>
      <c r="O50" s="19"/>
      <c r="P50" s="18" t="s">
        <v>199</v>
      </c>
      <c r="Q50" s="22">
        <v>2</v>
      </c>
      <c r="R50" s="22" t="s">
        <v>24</v>
      </c>
      <c r="S50" s="14" t="s">
        <v>38</v>
      </c>
      <c r="T50" t="str">
        <f>K50&amp;"/"&amp;L50&amp;"/"&amp;J50</f>
        <v>9/21/2014</v>
      </c>
      <c r="U50" s="2"/>
      <c r="V50" s="2"/>
    </row>
    <row r="51" spans="1:22" x14ac:dyDescent="0.3">
      <c r="A51" s="3" t="s">
        <v>200</v>
      </c>
      <c r="B51" s="15" t="s">
        <v>201</v>
      </c>
      <c r="C51" s="3" t="s">
        <v>202</v>
      </c>
      <c r="D51" s="3">
        <v>11</v>
      </c>
      <c r="E51" s="16"/>
      <c r="F51" s="16">
        <v>11</v>
      </c>
      <c r="G51" s="3" t="s">
        <v>22</v>
      </c>
      <c r="H51" s="25">
        <v>42818</v>
      </c>
      <c r="I51" s="17">
        <v>30364</v>
      </c>
      <c r="J51" s="19">
        <v>2014</v>
      </c>
      <c r="K51" s="19">
        <v>5</v>
      </c>
      <c r="L51" s="19">
        <v>15</v>
      </c>
      <c r="M51" s="19">
        <v>410</v>
      </c>
      <c r="N51" s="20">
        <f>-0.758+(1.018*M51)</f>
        <v>416.62200000000001</v>
      </c>
      <c r="O51" s="19">
        <v>1.4</v>
      </c>
      <c r="P51" s="18" t="s">
        <v>42</v>
      </c>
      <c r="Q51" s="22">
        <v>2</v>
      </c>
      <c r="R51" s="22" t="s">
        <v>24</v>
      </c>
      <c r="S51" s="14" t="s">
        <v>38</v>
      </c>
      <c r="T51" t="str">
        <f>K51&amp;"/"&amp;L51&amp;"/"&amp;J51</f>
        <v>5/15/2014</v>
      </c>
      <c r="U51" s="2"/>
      <c r="V51" s="2"/>
    </row>
    <row r="52" spans="1:22" x14ac:dyDescent="0.3">
      <c r="A52" s="3" t="s">
        <v>203</v>
      </c>
      <c r="B52" s="15" t="s">
        <v>204</v>
      </c>
      <c r="C52" s="3" t="s">
        <v>205</v>
      </c>
      <c r="D52" s="3">
        <v>17</v>
      </c>
      <c r="E52" s="16"/>
      <c r="F52" s="16">
        <v>17</v>
      </c>
      <c r="G52" s="3" t="s">
        <v>22</v>
      </c>
      <c r="H52" s="25">
        <v>42818</v>
      </c>
      <c r="I52" s="17">
        <v>30395</v>
      </c>
      <c r="J52" s="19">
        <v>2014</v>
      </c>
      <c r="K52" s="19">
        <v>7</v>
      </c>
      <c r="L52" s="19">
        <v>27</v>
      </c>
      <c r="M52" s="19">
        <v>447</v>
      </c>
      <c r="N52" s="20">
        <f>-0.758+(1.018*M52)</f>
        <v>454.28800000000001</v>
      </c>
      <c r="O52" s="19">
        <v>1.7</v>
      </c>
      <c r="P52" s="18" t="s">
        <v>29</v>
      </c>
      <c r="Q52" s="22">
        <v>2</v>
      </c>
      <c r="R52" s="22" t="s">
        <v>24</v>
      </c>
      <c r="S52" s="14" t="s">
        <v>206</v>
      </c>
      <c r="T52" t="str">
        <f>K52&amp;"/"&amp;L52&amp;"/"&amp;J52</f>
        <v>7/27/2014</v>
      </c>
      <c r="U52" s="2"/>
      <c r="V52" s="2"/>
    </row>
    <row r="53" spans="1:22" x14ac:dyDescent="0.3">
      <c r="A53" s="3" t="s">
        <v>207</v>
      </c>
      <c r="B53" s="15" t="s">
        <v>208</v>
      </c>
      <c r="C53" s="3" t="s">
        <v>209</v>
      </c>
      <c r="D53" s="3">
        <v>13</v>
      </c>
      <c r="E53" s="16"/>
      <c r="F53" s="16">
        <v>13</v>
      </c>
      <c r="G53" s="3" t="s">
        <v>22</v>
      </c>
      <c r="H53" s="25">
        <v>42818</v>
      </c>
      <c r="I53" s="17">
        <v>97974</v>
      </c>
      <c r="J53" s="19">
        <v>2014</v>
      </c>
      <c r="K53" s="19">
        <v>6</v>
      </c>
      <c r="L53" s="19">
        <v>19</v>
      </c>
      <c r="M53" s="19">
        <v>388</v>
      </c>
      <c r="N53" s="20">
        <f>-0.758+(1.018*M53)</f>
        <v>394.226</v>
      </c>
      <c r="O53" s="19">
        <v>1.4</v>
      </c>
      <c r="P53" s="18" t="s">
        <v>29</v>
      </c>
      <c r="Q53" s="22">
        <v>2</v>
      </c>
      <c r="R53" s="22" t="s">
        <v>24</v>
      </c>
      <c r="S53" s="14" t="s">
        <v>38</v>
      </c>
      <c r="T53" t="str">
        <f>K53&amp;"/"&amp;L53&amp;"/"&amp;J53</f>
        <v>6/19/2014</v>
      </c>
      <c r="U53" s="2"/>
      <c r="V53" s="2"/>
    </row>
    <row r="54" spans="1:22" x14ac:dyDescent="0.3">
      <c r="A54" s="3" t="s">
        <v>210</v>
      </c>
      <c r="B54" s="15" t="s">
        <v>211</v>
      </c>
      <c r="C54" s="3" t="s">
        <v>212</v>
      </c>
      <c r="D54" s="3">
        <v>3</v>
      </c>
      <c r="E54" s="16"/>
      <c r="F54" s="16">
        <v>3</v>
      </c>
      <c r="G54" s="3" t="s">
        <v>22</v>
      </c>
      <c r="H54" s="25">
        <v>42818</v>
      </c>
      <c r="I54" s="17" t="s">
        <v>160</v>
      </c>
      <c r="J54" s="19">
        <v>2011</v>
      </c>
      <c r="K54" s="19">
        <v>6</v>
      </c>
      <c r="L54" s="19">
        <v>16</v>
      </c>
      <c r="M54" s="19">
        <v>132</v>
      </c>
      <c r="N54" s="20">
        <f>-0.758+(1.018*M54)</f>
        <v>133.61799999999999</v>
      </c>
      <c r="O54" s="19"/>
      <c r="P54" s="18" t="s">
        <v>213</v>
      </c>
      <c r="Q54" s="22">
        <v>2</v>
      </c>
      <c r="R54" s="22" t="s">
        <v>24</v>
      </c>
      <c r="S54" s="14" t="s">
        <v>214</v>
      </c>
      <c r="T54" t="str">
        <f>K54&amp;"/"&amp;L54&amp;"/"&amp;J54</f>
        <v>6/16/2011</v>
      </c>
      <c r="U54" s="2"/>
      <c r="V54" s="2"/>
    </row>
    <row r="55" spans="1:22" x14ac:dyDescent="0.3">
      <c r="A55" s="3" t="s">
        <v>215</v>
      </c>
      <c r="B55" s="15" t="s">
        <v>216</v>
      </c>
      <c r="C55" s="3" t="s">
        <v>217</v>
      </c>
      <c r="D55" s="3">
        <v>5</v>
      </c>
      <c r="E55" s="16"/>
      <c r="F55" s="16">
        <v>5</v>
      </c>
      <c r="G55" s="3" t="s">
        <v>22</v>
      </c>
      <c r="H55" s="25">
        <v>42818</v>
      </c>
      <c r="I55" s="17">
        <v>38641</v>
      </c>
      <c r="J55" s="19">
        <v>2015</v>
      </c>
      <c r="K55" s="19">
        <v>9</v>
      </c>
      <c r="L55" s="19">
        <v>15</v>
      </c>
      <c r="M55" s="19">
        <v>247</v>
      </c>
      <c r="N55" s="20">
        <f>-0.758+(1.018*M55)</f>
        <v>250.68799999999999</v>
      </c>
      <c r="O55" s="19">
        <v>0.28000000000000003</v>
      </c>
      <c r="P55" s="18" t="s">
        <v>51</v>
      </c>
      <c r="Q55" s="22">
        <v>2</v>
      </c>
      <c r="R55" s="22" t="s">
        <v>24</v>
      </c>
      <c r="S55" s="14" t="s">
        <v>38</v>
      </c>
      <c r="T55" t="str">
        <f>K55&amp;"/"&amp;L55&amp;"/"&amp;J55</f>
        <v>9/15/2015</v>
      </c>
      <c r="U55" s="2"/>
      <c r="V55" s="2"/>
    </row>
    <row r="56" spans="1:22" x14ac:dyDescent="0.3">
      <c r="A56" s="3" t="s">
        <v>218</v>
      </c>
      <c r="B56" s="15" t="s">
        <v>219</v>
      </c>
      <c r="C56" s="3" t="s">
        <v>220</v>
      </c>
      <c r="D56" s="3">
        <v>4</v>
      </c>
      <c r="E56" s="16"/>
      <c r="F56" s="16">
        <v>4</v>
      </c>
      <c r="G56" s="3" t="s">
        <v>22</v>
      </c>
      <c r="H56" s="25">
        <v>42818</v>
      </c>
      <c r="I56" s="17" t="s">
        <v>160</v>
      </c>
      <c r="J56" s="19">
        <v>2015</v>
      </c>
      <c r="K56" s="19">
        <v>6</v>
      </c>
      <c r="L56" s="19">
        <v>28</v>
      </c>
      <c r="M56" s="19">
        <v>234</v>
      </c>
      <c r="N56" s="20">
        <f>-0.758+(1.018*M56)</f>
        <v>237.45400000000001</v>
      </c>
      <c r="O56" s="19"/>
      <c r="P56" s="18" t="s">
        <v>51</v>
      </c>
      <c r="Q56" s="24">
        <v>2</v>
      </c>
      <c r="R56" s="24" t="s">
        <v>24</v>
      </c>
      <c r="S56" s="14" t="s">
        <v>214</v>
      </c>
      <c r="T56" t="str">
        <f>K56&amp;"/"&amp;L56&amp;"/"&amp;J56</f>
        <v>6/28/2015</v>
      </c>
      <c r="U56" s="2"/>
      <c r="V56" s="2"/>
    </row>
    <row r="57" spans="1:22" x14ac:dyDescent="0.3">
      <c r="A57" s="3" t="s">
        <v>221</v>
      </c>
      <c r="B57" s="15" t="s">
        <v>222</v>
      </c>
      <c r="C57" s="3" t="s">
        <v>121</v>
      </c>
      <c r="D57" s="3">
        <v>15</v>
      </c>
      <c r="E57" s="16"/>
      <c r="F57" s="16">
        <v>15</v>
      </c>
      <c r="G57" s="3" t="s">
        <v>22</v>
      </c>
      <c r="H57" s="25">
        <v>42818</v>
      </c>
      <c r="I57" s="17">
        <v>97919</v>
      </c>
      <c r="J57" s="19">
        <v>2015</v>
      </c>
      <c r="K57" s="19">
        <v>9</v>
      </c>
      <c r="L57" s="19">
        <v>20</v>
      </c>
      <c r="M57" s="19">
        <v>491</v>
      </c>
      <c r="N57" s="20">
        <f>-0.758+(1.018*M57)</f>
        <v>499.08000000000004</v>
      </c>
      <c r="O57" s="19">
        <v>2.6</v>
      </c>
      <c r="P57" s="18" t="s">
        <v>223</v>
      </c>
      <c r="Q57" s="24">
        <v>2</v>
      </c>
      <c r="R57" s="24" t="s">
        <v>24</v>
      </c>
      <c r="S57" s="14" t="s">
        <v>38</v>
      </c>
      <c r="T57" t="str">
        <f>K57&amp;"/"&amp;L57&amp;"/"&amp;J57</f>
        <v>9/20/2015</v>
      </c>
      <c r="U57" s="2"/>
      <c r="V57" s="2"/>
    </row>
    <row r="58" spans="1:22" x14ac:dyDescent="0.3">
      <c r="A58" s="3" t="s">
        <v>224</v>
      </c>
      <c r="B58" s="15" t="s">
        <v>225</v>
      </c>
      <c r="C58" s="3" t="s">
        <v>226</v>
      </c>
      <c r="D58" s="3">
        <v>12</v>
      </c>
      <c r="E58" s="16"/>
      <c r="F58" s="16">
        <v>12</v>
      </c>
      <c r="G58" s="3" t="s">
        <v>22</v>
      </c>
      <c r="H58" s="25">
        <v>42818</v>
      </c>
      <c r="I58" s="17">
        <v>30368</v>
      </c>
      <c r="J58" s="19">
        <v>2015</v>
      </c>
      <c r="K58" s="19">
        <v>8</v>
      </c>
      <c r="L58" s="19">
        <v>5</v>
      </c>
      <c r="M58" s="19">
        <v>415</v>
      </c>
      <c r="N58" s="20">
        <f>-0.758+(1.018*M58)</f>
        <v>421.71200000000005</v>
      </c>
      <c r="O58" s="19">
        <v>1.4</v>
      </c>
      <c r="P58" s="18" t="s">
        <v>34</v>
      </c>
      <c r="Q58" s="22">
        <v>2</v>
      </c>
      <c r="R58" s="22" t="s">
        <v>24</v>
      </c>
      <c r="S58" s="14" t="s">
        <v>38</v>
      </c>
      <c r="T58" t="str">
        <f>K58&amp;"/"&amp;L58&amp;"/"&amp;J58</f>
        <v>8/5/2015</v>
      </c>
      <c r="U58" s="2"/>
      <c r="V58" s="2"/>
    </row>
    <row r="59" spans="1:22" x14ac:dyDescent="0.3">
      <c r="A59" s="3" t="s">
        <v>227</v>
      </c>
      <c r="B59" s="15" t="s">
        <v>228</v>
      </c>
      <c r="C59" s="3" t="s">
        <v>229</v>
      </c>
      <c r="D59" s="3">
        <v>5</v>
      </c>
      <c r="E59" s="16"/>
      <c r="F59" s="16">
        <v>5</v>
      </c>
      <c r="G59" s="3" t="s">
        <v>22</v>
      </c>
      <c r="H59" s="25">
        <v>42818</v>
      </c>
      <c r="I59" s="17">
        <v>45322</v>
      </c>
      <c r="J59" s="19">
        <v>2015</v>
      </c>
      <c r="K59" s="19">
        <v>8</v>
      </c>
      <c r="L59" s="19">
        <v>24</v>
      </c>
      <c r="M59" s="19">
        <v>198</v>
      </c>
      <c r="N59" s="20">
        <f>-0.758+(1.018*M59)</f>
        <v>200.80599999999998</v>
      </c>
      <c r="O59" s="19">
        <v>0.11</v>
      </c>
      <c r="P59" s="18" t="s">
        <v>51</v>
      </c>
      <c r="Q59" s="22">
        <v>2</v>
      </c>
      <c r="R59" s="24" t="s">
        <v>24</v>
      </c>
      <c r="S59" s="14" t="s">
        <v>38</v>
      </c>
      <c r="T59" t="str">
        <f>K59&amp;"/"&amp;L59&amp;"/"&amp;J59</f>
        <v>8/24/2015</v>
      </c>
      <c r="U59" s="2"/>
      <c r="V59" s="2"/>
    </row>
    <row r="60" spans="1:22" x14ac:dyDescent="0.3">
      <c r="A60" s="3" t="s">
        <v>230</v>
      </c>
      <c r="B60" s="15" t="s">
        <v>231</v>
      </c>
      <c r="C60" s="3" t="s">
        <v>232</v>
      </c>
      <c r="D60" s="3">
        <v>12</v>
      </c>
      <c r="E60" s="16">
        <v>13</v>
      </c>
      <c r="F60" s="16">
        <v>12</v>
      </c>
      <c r="G60" s="3" t="s">
        <v>22</v>
      </c>
      <c r="H60" s="25">
        <v>42818</v>
      </c>
      <c r="I60" s="17">
        <v>45312</v>
      </c>
      <c r="J60" s="19">
        <v>2015</v>
      </c>
      <c r="K60" s="19">
        <v>8</v>
      </c>
      <c r="L60" s="19">
        <v>23</v>
      </c>
      <c r="M60" s="19">
        <v>424</v>
      </c>
      <c r="N60" s="20">
        <f>-0.758+(1.018*M60)</f>
        <v>430.87400000000002</v>
      </c>
      <c r="O60" s="19">
        <v>1.6</v>
      </c>
      <c r="P60" s="18" t="s">
        <v>223</v>
      </c>
      <c r="Q60" s="24">
        <v>2</v>
      </c>
      <c r="R60" s="24" t="s">
        <v>24</v>
      </c>
      <c r="S60" s="14" t="s">
        <v>38</v>
      </c>
      <c r="T60" t="str">
        <f>K60&amp;"/"&amp;L60&amp;"/"&amp;J60</f>
        <v>8/23/2015</v>
      </c>
      <c r="U60" s="2"/>
      <c r="V60" s="2"/>
    </row>
    <row r="61" spans="1:22" x14ac:dyDescent="0.3">
      <c r="A61" s="3" t="s">
        <v>233</v>
      </c>
      <c r="B61" s="15" t="s">
        <v>234</v>
      </c>
      <c r="C61" s="3" t="s">
        <v>235</v>
      </c>
      <c r="D61" s="3">
        <v>8</v>
      </c>
      <c r="E61" s="16"/>
      <c r="F61" s="16">
        <v>8</v>
      </c>
      <c r="G61" s="3" t="s">
        <v>22</v>
      </c>
      <c r="H61" s="25">
        <v>42818</v>
      </c>
      <c r="I61" s="17">
        <v>19483</v>
      </c>
      <c r="J61" s="19">
        <v>2015</v>
      </c>
      <c r="K61" s="19">
        <v>6</v>
      </c>
      <c r="L61" s="19">
        <v>7</v>
      </c>
      <c r="M61" s="19">
        <v>405</v>
      </c>
      <c r="N61" s="20">
        <f>-0.758+(1.018*M61)</f>
        <v>411.53200000000004</v>
      </c>
      <c r="O61" s="19">
        <v>1.25</v>
      </c>
      <c r="P61" s="18" t="s">
        <v>34</v>
      </c>
      <c r="Q61" s="24">
        <v>2</v>
      </c>
      <c r="R61" s="24" t="s">
        <v>24</v>
      </c>
      <c r="S61" s="14" t="s">
        <v>38</v>
      </c>
      <c r="T61" t="str">
        <f>K61&amp;"/"&amp;L61&amp;"/"&amp;J61</f>
        <v>6/7/2015</v>
      </c>
      <c r="U61" s="2"/>
      <c r="V61" s="2"/>
    </row>
    <row r="62" spans="1:22" x14ac:dyDescent="0.3">
      <c r="A62" s="3" t="s">
        <v>236</v>
      </c>
      <c r="B62" s="15" t="s">
        <v>237</v>
      </c>
      <c r="C62" s="3" t="s">
        <v>238</v>
      </c>
      <c r="D62" s="3">
        <v>21</v>
      </c>
      <c r="E62" s="16"/>
      <c r="F62" s="16">
        <v>21</v>
      </c>
      <c r="G62" s="3" t="s">
        <v>22</v>
      </c>
      <c r="H62" s="25">
        <v>42818</v>
      </c>
      <c r="I62" s="17">
        <v>19484</v>
      </c>
      <c r="J62" s="19">
        <v>2015</v>
      </c>
      <c r="K62" s="19">
        <v>6</v>
      </c>
      <c r="L62" s="19">
        <v>10</v>
      </c>
      <c r="M62" s="19">
        <v>534</v>
      </c>
      <c r="N62" s="20">
        <f>-0.758+(1.018*M62)</f>
        <v>542.85399999999993</v>
      </c>
      <c r="O62" s="19">
        <v>3.1</v>
      </c>
      <c r="P62" s="18" t="s">
        <v>34</v>
      </c>
      <c r="Q62" s="24">
        <v>2</v>
      </c>
      <c r="R62" s="24" t="s">
        <v>24</v>
      </c>
      <c r="S62" s="14" t="s">
        <v>38</v>
      </c>
      <c r="T62" t="str">
        <f>K62&amp;"/"&amp;L62&amp;"/"&amp;J62</f>
        <v>6/10/2015</v>
      </c>
      <c r="U62" s="2"/>
      <c r="V62" s="2"/>
    </row>
    <row r="63" spans="1:22" x14ac:dyDescent="0.3">
      <c r="A63" s="3" t="s">
        <v>239</v>
      </c>
      <c r="B63" s="15" t="s">
        <v>240</v>
      </c>
      <c r="C63" s="3" t="s">
        <v>241</v>
      </c>
      <c r="D63" s="3">
        <v>12</v>
      </c>
      <c r="E63" s="16"/>
      <c r="F63" s="16">
        <v>12</v>
      </c>
      <c r="G63" s="3" t="s">
        <v>22</v>
      </c>
      <c r="H63" s="25">
        <v>42818</v>
      </c>
      <c r="I63" s="17">
        <v>38637</v>
      </c>
      <c r="J63" s="19">
        <v>2015</v>
      </c>
      <c r="K63" s="19">
        <v>8</v>
      </c>
      <c r="L63" s="19">
        <v>8</v>
      </c>
      <c r="M63" s="19">
        <v>457</v>
      </c>
      <c r="N63" s="20">
        <f>-0.758+(1.018*M63)</f>
        <v>464.46800000000002</v>
      </c>
      <c r="O63" s="19">
        <v>2.1</v>
      </c>
      <c r="P63" s="18" t="s">
        <v>51</v>
      </c>
      <c r="Q63" s="24">
        <v>2</v>
      </c>
      <c r="R63" s="24" t="s">
        <v>24</v>
      </c>
      <c r="S63" s="14" t="s">
        <v>242</v>
      </c>
      <c r="T63" t="str">
        <f>K63&amp;"/"&amp;L63&amp;"/"&amp;J63</f>
        <v>8/8/2015</v>
      </c>
      <c r="U63" s="2"/>
      <c r="V63" s="2"/>
    </row>
    <row r="64" spans="1:22" x14ac:dyDescent="0.3">
      <c r="A64" s="3" t="s">
        <v>243</v>
      </c>
      <c r="B64" s="15" t="s">
        <v>244</v>
      </c>
      <c r="C64" s="3" t="s">
        <v>245</v>
      </c>
      <c r="D64" s="3">
        <v>22</v>
      </c>
      <c r="E64" s="16"/>
      <c r="F64" s="16">
        <v>22</v>
      </c>
      <c r="G64" s="3" t="s">
        <v>22</v>
      </c>
      <c r="H64" s="25">
        <v>42818</v>
      </c>
      <c r="I64" s="17">
        <v>30373</v>
      </c>
      <c r="J64" s="19">
        <v>2015</v>
      </c>
      <c r="K64" s="19">
        <v>8</v>
      </c>
      <c r="L64" s="19">
        <v>11</v>
      </c>
      <c r="M64" s="19">
        <v>530</v>
      </c>
      <c r="N64" s="20">
        <f>-0.758+(1.018*M64)</f>
        <v>538.78199999999993</v>
      </c>
      <c r="O64" s="19"/>
      <c r="P64" s="18" t="s">
        <v>34</v>
      </c>
      <c r="Q64" s="24">
        <v>2</v>
      </c>
      <c r="R64" s="24" t="s">
        <v>24</v>
      </c>
      <c r="S64" s="14" t="s">
        <v>242</v>
      </c>
      <c r="T64" t="str">
        <f>K64&amp;"/"&amp;L64&amp;"/"&amp;J64</f>
        <v>8/11/2015</v>
      </c>
      <c r="U64" s="2"/>
      <c r="V64" s="2"/>
    </row>
    <row r="65" spans="1:22" x14ac:dyDescent="0.3">
      <c r="A65" s="3" t="s">
        <v>246</v>
      </c>
      <c r="B65" s="15" t="s">
        <v>247</v>
      </c>
      <c r="C65" s="3" t="s">
        <v>248</v>
      </c>
      <c r="D65" s="3">
        <v>17</v>
      </c>
      <c r="E65" s="16"/>
      <c r="F65" s="16">
        <v>17</v>
      </c>
      <c r="G65" s="3" t="s">
        <v>22</v>
      </c>
      <c r="H65" s="25">
        <v>42818</v>
      </c>
      <c r="I65" s="17">
        <v>97979</v>
      </c>
      <c r="J65" s="19">
        <v>2015</v>
      </c>
      <c r="K65" s="19">
        <v>10</v>
      </c>
      <c r="L65" s="19">
        <v>30</v>
      </c>
      <c r="M65" s="19">
        <v>470</v>
      </c>
      <c r="N65" s="20">
        <f>-0.758+(1.018*M65)</f>
        <v>477.702</v>
      </c>
      <c r="O65" s="19">
        <v>2.1</v>
      </c>
      <c r="P65" s="18" t="s">
        <v>29</v>
      </c>
      <c r="Q65" s="24">
        <v>2</v>
      </c>
      <c r="R65" s="24" t="s">
        <v>24</v>
      </c>
      <c r="S65" s="14" t="s">
        <v>249</v>
      </c>
      <c r="T65" t="str">
        <f>K65&amp;"/"&amp;L65&amp;"/"&amp;J65</f>
        <v>10/30/2015</v>
      </c>
      <c r="U65" s="2"/>
      <c r="V65" s="2"/>
    </row>
    <row r="66" spans="1:22" x14ac:dyDescent="0.3">
      <c r="A66" s="3" t="s">
        <v>250</v>
      </c>
      <c r="B66" s="15" t="s">
        <v>251</v>
      </c>
      <c r="C66" s="3" t="s">
        <v>252</v>
      </c>
      <c r="D66" s="3">
        <v>21</v>
      </c>
      <c r="E66" s="16"/>
      <c r="F66" s="16">
        <v>21</v>
      </c>
      <c r="G66" s="3" t="s">
        <v>22</v>
      </c>
      <c r="H66" s="25">
        <v>42818</v>
      </c>
      <c r="I66" s="17">
        <v>30374</v>
      </c>
      <c r="J66" s="19">
        <v>2015</v>
      </c>
      <c r="K66" s="19">
        <v>8</v>
      </c>
      <c r="L66" s="19">
        <v>30</v>
      </c>
      <c r="M66" s="19">
        <v>485</v>
      </c>
      <c r="N66" s="20">
        <f>-0.758+(1.018*M66)</f>
        <v>492.97200000000004</v>
      </c>
      <c r="O66" s="19">
        <v>2.35</v>
      </c>
      <c r="P66" s="18" t="s">
        <v>34</v>
      </c>
      <c r="Q66" s="24">
        <v>2</v>
      </c>
      <c r="R66" s="24" t="s">
        <v>24</v>
      </c>
      <c r="S66" s="14" t="s">
        <v>38</v>
      </c>
      <c r="T66" t="str">
        <f>K66&amp;"/"&amp;L66&amp;"/"&amp;J66</f>
        <v>8/30/2015</v>
      </c>
      <c r="U66" s="2"/>
      <c r="V66" s="2"/>
    </row>
    <row r="67" spans="1:22" x14ac:dyDescent="0.3">
      <c r="A67" s="3" t="s">
        <v>253</v>
      </c>
      <c r="B67" s="15" t="s">
        <v>254</v>
      </c>
      <c r="C67" s="3" t="s">
        <v>129</v>
      </c>
      <c r="D67" s="3">
        <v>26</v>
      </c>
      <c r="E67" s="16"/>
      <c r="F67" s="16">
        <v>26</v>
      </c>
      <c r="G67" s="3" t="s">
        <v>22</v>
      </c>
      <c r="H67" s="25">
        <v>42818</v>
      </c>
      <c r="I67" s="17">
        <v>11838</v>
      </c>
      <c r="J67" s="19">
        <v>2015</v>
      </c>
      <c r="K67" s="19">
        <v>9</v>
      </c>
      <c r="L67" s="19">
        <v>6</v>
      </c>
      <c r="M67" s="19">
        <v>591</v>
      </c>
      <c r="N67" s="20">
        <f>-0.758+(1.018*M67)</f>
        <v>600.88</v>
      </c>
      <c r="O67" s="19">
        <v>4.7</v>
      </c>
      <c r="P67" s="18" t="s">
        <v>29</v>
      </c>
      <c r="Q67" s="24">
        <v>2</v>
      </c>
      <c r="R67" s="24" t="s">
        <v>24</v>
      </c>
      <c r="S67" s="14" t="s">
        <v>255</v>
      </c>
      <c r="T67" t="str">
        <f>K67&amp;"/"&amp;L67&amp;"/"&amp;J67</f>
        <v>9/6/2015</v>
      </c>
      <c r="U67" s="2"/>
      <c r="V67" s="2"/>
    </row>
    <row r="68" spans="1:22" x14ac:dyDescent="0.3">
      <c r="A68" s="3" t="s">
        <v>256</v>
      </c>
      <c r="B68" s="15" t="s">
        <v>257</v>
      </c>
      <c r="C68" s="3" t="s">
        <v>258</v>
      </c>
      <c r="D68" s="3">
        <v>14</v>
      </c>
      <c r="E68" s="16"/>
      <c r="F68" s="16">
        <v>14</v>
      </c>
      <c r="G68" s="3" t="s">
        <v>22</v>
      </c>
      <c r="H68" s="25">
        <v>42818</v>
      </c>
      <c r="I68" s="17">
        <v>38676</v>
      </c>
      <c r="J68" s="19">
        <v>2015</v>
      </c>
      <c r="K68" s="19">
        <v>8</v>
      </c>
      <c r="L68" s="19">
        <v>29</v>
      </c>
      <c r="M68" s="19">
        <v>473</v>
      </c>
      <c r="N68" s="20">
        <f>-0.758+(1.018*M68)</f>
        <v>480.75600000000003</v>
      </c>
      <c r="O68" s="19">
        <v>2</v>
      </c>
      <c r="P68" s="18" t="s">
        <v>259</v>
      </c>
      <c r="Q68" s="24">
        <v>2</v>
      </c>
      <c r="R68" s="24" t="s">
        <v>24</v>
      </c>
      <c r="S68" s="14" t="s">
        <v>38</v>
      </c>
      <c r="T68" t="str">
        <f>K68&amp;"/"&amp;L68&amp;"/"&amp;J68</f>
        <v>8/29/2015</v>
      </c>
      <c r="U68" s="2"/>
      <c r="V68" s="2"/>
    </row>
    <row r="69" spans="1:22" x14ac:dyDescent="0.3">
      <c r="A69" s="3" t="s">
        <v>260</v>
      </c>
      <c r="B69" s="15" t="s">
        <v>261</v>
      </c>
      <c r="C69" s="3" t="s">
        <v>262</v>
      </c>
      <c r="D69" s="3">
        <v>12</v>
      </c>
      <c r="E69" s="16">
        <v>13</v>
      </c>
      <c r="F69" s="16">
        <v>13</v>
      </c>
      <c r="G69" s="3" t="s">
        <v>22</v>
      </c>
      <c r="H69" s="25">
        <v>42818</v>
      </c>
      <c r="I69" s="17">
        <v>11833</v>
      </c>
      <c r="J69" s="19">
        <v>2015</v>
      </c>
      <c r="K69" s="19">
        <v>8</v>
      </c>
      <c r="L69" s="19">
        <v>13</v>
      </c>
      <c r="M69" s="19">
        <v>420</v>
      </c>
      <c r="N69" s="20">
        <f>-0.758+(1.018*M69)</f>
        <v>426.80200000000002</v>
      </c>
      <c r="O69" s="19">
        <v>1.5</v>
      </c>
      <c r="P69" s="18" t="s">
        <v>42</v>
      </c>
      <c r="Q69" s="24">
        <v>2</v>
      </c>
      <c r="R69" s="24" t="s">
        <v>24</v>
      </c>
      <c r="S69" s="14" t="s">
        <v>38</v>
      </c>
      <c r="T69" t="str">
        <f>K69&amp;"/"&amp;L69&amp;"/"&amp;J69</f>
        <v>8/13/2015</v>
      </c>
      <c r="U69" s="2"/>
      <c r="V69" s="2"/>
    </row>
    <row r="70" spans="1:22" x14ac:dyDescent="0.3">
      <c r="A70" s="3" t="s">
        <v>263</v>
      </c>
      <c r="B70" s="15" t="s">
        <v>264</v>
      </c>
      <c r="C70" s="3" t="s">
        <v>265</v>
      </c>
      <c r="D70" s="3">
        <v>14</v>
      </c>
      <c r="E70" s="16"/>
      <c r="F70" s="16">
        <v>14</v>
      </c>
      <c r="G70" s="3" t="s">
        <v>22</v>
      </c>
      <c r="H70" s="25">
        <v>42818</v>
      </c>
      <c r="I70" s="17">
        <v>19476</v>
      </c>
      <c r="J70" s="19">
        <v>2015</v>
      </c>
      <c r="K70" s="19">
        <v>8</v>
      </c>
      <c r="L70" s="19">
        <v>5</v>
      </c>
      <c r="M70" s="19">
        <v>479</v>
      </c>
      <c r="N70" s="20">
        <f>-0.758+(1.018*M70)</f>
        <v>486.86400000000003</v>
      </c>
      <c r="O70" s="19">
        <v>2.1</v>
      </c>
      <c r="P70" s="18" t="s">
        <v>29</v>
      </c>
      <c r="Q70" s="24">
        <v>2</v>
      </c>
      <c r="R70" s="24" t="s">
        <v>24</v>
      </c>
      <c r="S70" s="14" t="s">
        <v>38</v>
      </c>
      <c r="T70" t="str">
        <f>K70&amp;"/"&amp;L70&amp;"/"&amp;J70</f>
        <v>8/5/2015</v>
      </c>
      <c r="U70" s="2"/>
      <c r="V70" s="2"/>
    </row>
    <row r="71" spans="1:22" x14ac:dyDescent="0.3">
      <c r="A71" s="3" t="s">
        <v>266</v>
      </c>
      <c r="B71" s="15" t="s">
        <v>267</v>
      </c>
      <c r="C71" s="3" t="s">
        <v>125</v>
      </c>
      <c r="D71" s="3">
        <v>18</v>
      </c>
      <c r="E71" s="16"/>
      <c r="F71" s="16">
        <v>18</v>
      </c>
      <c r="G71" s="3" t="s">
        <v>22</v>
      </c>
      <c r="H71" s="25">
        <v>42818</v>
      </c>
      <c r="I71" s="17">
        <v>11830</v>
      </c>
      <c r="J71" s="19">
        <v>2015</v>
      </c>
      <c r="K71" s="19">
        <v>7</v>
      </c>
      <c r="L71" s="19">
        <v>7</v>
      </c>
      <c r="M71" s="19">
        <v>465</v>
      </c>
      <c r="N71" s="20">
        <f>-0.758+(1.018*M71)</f>
        <v>472.61200000000002</v>
      </c>
      <c r="O71" s="19">
        <v>1.9</v>
      </c>
      <c r="P71" s="18" t="s">
        <v>126</v>
      </c>
      <c r="Q71" s="24">
        <v>2</v>
      </c>
      <c r="R71" s="24" t="s">
        <v>24</v>
      </c>
      <c r="S71" s="14" t="s">
        <v>38</v>
      </c>
      <c r="T71" t="str">
        <f>K71&amp;"/"&amp;L71&amp;"/"&amp;J71</f>
        <v>7/7/2015</v>
      </c>
      <c r="U71" s="2"/>
      <c r="V71" s="2"/>
    </row>
    <row r="72" spans="1:22" x14ac:dyDescent="0.3">
      <c r="A72" s="3" t="s">
        <v>268</v>
      </c>
      <c r="B72" s="15" t="s">
        <v>269</v>
      </c>
      <c r="C72" s="3" t="s">
        <v>270</v>
      </c>
      <c r="D72" s="3">
        <v>14</v>
      </c>
      <c r="E72" s="16"/>
      <c r="F72" s="16">
        <v>14</v>
      </c>
      <c r="G72" s="3" t="s">
        <v>22</v>
      </c>
      <c r="H72" s="25">
        <v>42818</v>
      </c>
      <c r="I72" s="17" t="s">
        <v>271</v>
      </c>
      <c r="J72" s="19">
        <v>2016</v>
      </c>
      <c r="K72" s="19">
        <v>5</v>
      </c>
      <c r="L72" s="19">
        <v>21</v>
      </c>
      <c r="M72" s="19">
        <v>443</v>
      </c>
      <c r="N72" s="20">
        <f>-0.758+(1.018*M72)</f>
        <v>450.21600000000001</v>
      </c>
      <c r="O72" s="19">
        <v>1.7</v>
      </c>
      <c r="P72" s="18" t="s">
        <v>272</v>
      </c>
      <c r="Q72" s="24">
        <v>2</v>
      </c>
      <c r="R72" s="24" t="s">
        <v>24</v>
      </c>
      <c r="S72" s="14"/>
      <c r="T72" t="str">
        <f>K72&amp;"/"&amp;L72&amp;"/"&amp;J72</f>
        <v>5/21/2016</v>
      </c>
      <c r="U72" s="2"/>
      <c r="V72" s="2"/>
    </row>
    <row r="73" spans="1:22" x14ac:dyDescent="0.3">
      <c r="A73" s="3" t="s">
        <v>273</v>
      </c>
      <c r="B73" s="15" t="s">
        <v>274</v>
      </c>
      <c r="C73" s="3" t="s">
        <v>275</v>
      </c>
      <c r="D73" s="3">
        <v>8</v>
      </c>
      <c r="E73" s="16"/>
      <c r="F73" s="16">
        <v>8</v>
      </c>
      <c r="G73" s="3" t="s">
        <v>22</v>
      </c>
      <c r="H73" s="25">
        <v>42818</v>
      </c>
      <c r="I73" s="17" t="s">
        <v>276</v>
      </c>
      <c r="J73" s="19">
        <v>2016</v>
      </c>
      <c r="K73" s="19">
        <v>8</v>
      </c>
      <c r="L73" s="19">
        <v>13</v>
      </c>
      <c r="M73" s="19">
        <v>324</v>
      </c>
      <c r="N73" s="20">
        <f>-0.758+(1.018*M73)</f>
        <v>329.07400000000001</v>
      </c>
      <c r="O73" s="19">
        <v>0.67</v>
      </c>
      <c r="P73" s="18" t="s">
        <v>23</v>
      </c>
      <c r="Q73" s="24">
        <v>2</v>
      </c>
      <c r="R73" s="24" t="s">
        <v>24</v>
      </c>
      <c r="S73" s="14"/>
      <c r="T73" t="str">
        <f>K73&amp;"/"&amp;L73&amp;"/"&amp;J73</f>
        <v>8/13/2016</v>
      </c>
      <c r="U73" s="2"/>
      <c r="V73" s="2"/>
    </row>
    <row r="74" spans="1:22" x14ac:dyDescent="0.3">
      <c r="A74" s="3" t="s">
        <v>277</v>
      </c>
      <c r="B74" s="15" t="s">
        <v>278</v>
      </c>
      <c r="C74" s="3" t="s">
        <v>279</v>
      </c>
      <c r="D74" s="3">
        <v>14</v>
      </c>
      <c r="E74" s="16"/>
      <c r="F74" s="16">
        <v>14</v>
      </c>
      <c r="G74" s="3" t="s">
        <v>22</v>
      </c>
      <c r="H74" s="25">
        <v>42818</v>
      </c>
      <c r="I74" s="17" t="s">
        <v>280</v>
      </c>
      <c r="J74" s="19">
        <v>2016</v>
      </c>
      <c r="K74" s="19">
        <v>8</v>
      </c>
      <c r="L74" s="19">
        <v>27</v>
      </c>
      <c r="M74" s="19">
        <v>496</v>
      </c>
      <c r="N74" s="20">
        <f>-0.758+(1.018*M74)</f>
        <v>504.17</v>
      </c>
      <c r="O74" s="19">
        <v>2.5</v>
      </c>
      <c r="P74" s="18" t="s">
        <v>143</v>
      </c>
      <c r="Q74" s="24">
        <v>2</v>
      </c>
      <c r="R74" s="24" t="s">
        <v>24</v>
      </c>
      <c r="S74" s="14"/>
      <c r="T74" t="str">
        <f>K74&amp;"/"&amp;L74&amp;"/"&amp;J74</f>
        <v>8/27/2016</v>
      </c>
      <c r="U74" s="2"/>
      <c r="V74" s="2"/>
    </row>
    <row r="75" spans="1:22" x14ac:dyDescent="0.3">
      <c r="A75" s="3" t="s">
        <v>281</v>
      </c>
      <c r="B75" s="15" t="s">
        <v>282</v>
      </c>
      <c r="C75" s="3" t="s">
        <v>177</v>
      </c>
      <c r="D75" s="3">
        <v>19</v>
      </c>
      <c r="E75" s="16"/>
      <c r="F75" s="16">
        <v>19</v>
      </c>
      <c r="G75" s="3" t="s">
        <v>22</v>
      </c>
      <c r="H75" s="25">
        <v>42818</v>
      </c>
      <c r="I75" s="17" t="s">
        <v>283</v>
      </c>
      <c r="J75" s="19">
        <v>2012</v>
      </c>
      <c r="K75" s="19">
        <v>9</v>
      </c>
      <c r="L75" s="19">
        <v>21</v>
      </c>
      <c r="M75" s="19">
        <v>592</v>
      </c>
      <c r="N75" s="20">
        <f>-0.758+(1.018*M75)</f>
        <v>601.89800000000002</v>
      </c>
      <c r="O75" s="19">
        <v>4.5</v>
      </c>
      <c r="P75" s="18" t="s">
        <v>29</v>
      </c>
      <c r="Q75" s="24">
        <v>2</v>
      </c>
      <c r="R75" s="24" t="s">
        <v>24</v>
      </c>
      <c r="S75" s="14"/>
      <c r="T75" t="str">
        <f>K75&amp;"/"&amp;L75&amp;"/"&amp;J75</f>
        <v>9/21/2012</v>
      </c>
      <c r="U75" s="2"/>
      <c r="V75" s="2"/>
    </row>
    <row r="76" spans="1:22" x14ac:dyDescent="0.3">
      <c r="A76" s="3" t="s">
        <v>284</v>
      </c>
      <c r="B76" s="15" t="s">
        <v>285</v>
      </c>
      <c r="C76" s="3" t="s">
        <v>286</v>
      </c>
      <c r="D76" s="3">
        <v>7</v>
      </c>
      <c r="E76" s="16">
        <v>6</v>
      </c>
      <c r="F76" s="16">
        <v>6</v>
      </c>
      <c r="G76" s="3" t="s">
        <v>22</v>
      </c>
      <c r="H76" s="25">
        <v>42818</v>
      </c>
      <c r="I76" s="17" t="s">
        <v>287</v>
      </c>
      <c r="J76" s="19">
        <v>2016</v>
      </c>
      <c r="K76" s="19">
        <v>5</v>
      </c>
      <c r="L76" s="19">
        <v>12</v>
      </c>
      <c r="M76" s="19">
        <v>316</v>
      </c>
      <c r="N76" s="20">
        <f>-0.758+(1.018*M76)</f>
        <v>320.93</v>
      </c>
      <c r="O76" s="19">
        <v>0.62</v>
      </c>
      <c r="P76" s="18" t="s">
        <v>288</v>
      </c>
      <c r="Q76" s="24">
        <v>2</v>
      </c>
      <c r="R76" s="24" t="s">
        <v>24</v>
      </c>
      <c r="S76" s="14"/>
      <c r="T76" t="str">
        <f>K76&amp;"/"&amp;L76&amp;"/"&amp;J76</f>
        <v>5/12/2016</v>
      </c>
      <c r="U76" s="2"/>
      <c r="V76" s="2"/>
    </row>
    <row r="77" spans="1:22" x14ac:dyDescent="0.3">
      <c r="A77" s="3" t="s">
        <v>289</v>
      </c>
      <c r="B77" s="15" t="s">
        <v>290</v>
      </c>
      <c r="C77" s="3" t="s">
        <v>291</v>
      </c>
      <c r="D77" s="3">
        <v>12</v>
      </c>
      <c r="E77" s="16"/>
      <c r="F77" s="16">
        <v>12</v>
      </c>
      <c r="G77" s="3" t="s">
        <v>22</v>
      </c>
      <c r="H77" s="25">
        <v>42818</v>
      </c>
      <c r="I77" s="17" t="s">
        <v>292</v>
      </c>
      <c r="J77" s="19">
        <v>2016</v>
      </c>
      <c r="K77" s="19">
        <v>6</v>
      </c>
      <c r="L77" s="19">
        <v>9</v>
      </c>
      <c r="M77" s="19">
        <v>423</v>
      </c>
      <c r="N77" s="20">
        <f>-0.758+(1.018*M77)</f>
        <v>429.85600000000005</v>
      </c>
      <c r="O77" s="19">
        <v>1.5</v>
      </c>
      <c r="P77" s="18" t="s">
        <v>23</v>
      </c>
      <c r="Q77" s="24">
        <v>2</v>
      </c>
      <c r="R77" s="24" t="s">
        <v>24</v>
      </c>
      <c r="S77" s="14"/>
      <c r="T77" t="str">
        <f>K77&amp;"/"&amp;L77&amp;"/"&amp;J77</f>
        <v>6/9/2016</v>
      </c>
      <c r="U77" s="2"/>
      <c r="V77" s="2"/>
    </row>
    <row r="78" spans="1:22" x14ac:dyDescent="0.3">
      <c r="A78" s="3" t="s">
        <v>293</v>
      </c>
      <c r="B78" s="15" t="s">
        <v>294</v>
      </c>
      <c r="C78" s="3" t="s">
        <v>295</v>
      </c>
      <c r="D78" s="3">
        <v>10</v>
      </c>
      <c r="E78" s="16"/>
      <c r="F78" s="16">
        <v>10</v>
      </c>
      <c r="G78" s="3" t="s">
        <v>22</v>
      </c>
      <c r="H78" s="25">
        <v>42818</v>
      </c>
      <c r="I78" s="17" t="s">
        <v>296</v>
      </c>
      <c r="J78" s="19">
        <v>2016</v>
      </c>
      <c r="K78" s="19">
        <v>6</v>
      </c>
      <c r="L78" s="19">
        <v>8</v>
      </c>
      <c r="M78" s="19">
        <v>390</v>
      </c>
      <c r="N78" s="20">
        <f>-0.758+(1.018*M78)</f>
        <v>396.262</v>
      </c>
      <c r="O78" s="19">
        <v>0.3</v>
      </c>
      <c r="P78" s="18" t="s">
        <v>23</v>
      </c>
      <c r="Q78" s="24">
        <v>2</v>
      </c>
      <c r="R78" s="24" t="s">
        <v>24</v>
      </c>
      <c r="S78" s="14"/>
      <c r="T78" t="str">
        <f>K78&amp;"/"&amp;L78&amp;"/"&amp;J78</f>
        <v>6/8/2016</v>
      </c>
      <c r="U78" s="2"/>
      <c r="V78" s="2"/>
    </row>
    <row r="79" spans="1:22" ht="15" x14ac:dyDescent="0.3">
      <c r="A79" s="3" t="s">
        <v>297</v>
      </c>
      <c r="B79" s="15" t="s">
        <v>298</v>
      </c>
      <c r="C79" s="3" t="s">
        <v>299</v>
      </c>
      <c r="D79" s="3">
        <v>14</v>
      </c>
      <c r="E79" s="16"/>
      <c r="F79" s="16">
        <v>14</v>
      </c>
      <c r="G79" s="3" t="s">
        <v>22</v>
      </c>
      <c r="H79" s="25">
        <v>42817</v>
      </c>
      <c r="I79" s="17">
        <v>57406</v>
      </c>
      <c r="J79" s="26">
        <v>2010</v>
      </c>
      <c r="K79" s="26">
        <v>7</v>
      </c>
      <c r="L79" s="26">
        <v>3</v>
      </c>
      <c r="M79" s="19">
        <v>432</v>
      </c>
      <c r="N79" s="20">
        <f>-0.758+(1.018*M79)</f>
        <v>439.01800000000003</v>
      </c>
      <c r="O79" s="23">
        <v>1.64</v>
      </c>
      <c r="P79" s="21" t="s">
        <v>199</v>
      </c>
      <c r="Q79" s="22">
        <v>9</v>
      </c>
      <c r="R79" s="27" t="s">
        <v>24</v>
      </c>
      <c r="S79" s="14" t="s">
        <v>300</v>
      </c>
      <c r="T79" t="str">
        <f>K79&amp;"/"&amp;L79&amp;"/"&amp;J79</f>
        <v>7/3/2010</v>
      </c>
      <c r="U79" s="2"/>
      <c r="V79" s="2"/>
    </row>
    <row r="80" spans="1:22" x14ac:dyDescent="0.3">
      <c r="A80" s="3" t="s">
        <v>301</v>
      </c>
      <c r="B80" s="15" t="s">
        <v>302</v>
      </c>
      <c r="C80" s="3" t="s">
        <v>167</v>
      </c>
      <c r="D80" s="3">
        <v>19</v>
      </c>
      <c r="E80" s="16">
        <v>18</v>
      </c>
      <c r="F80" s="16">
        <v>19</v>
      </c>
      <c r="G80" s="3" t="s">
        <v>22</v>
      </c>
      <c r="H80" s="25">
        <v>42817</v>
      </c>
      <c r="I80" s="17">
        <v>19487</v>
      </c>
      <c r="J80" s="18">
        <v>2010</v>
      </c>
      <c r="K80" s="18">
        <v>6</v>
      </c>
      <c r="L80" s="18">
        <v>26</v>
      </c>
      <c r="M80" s="19">
        <v>468</v>
      </c>
      <c r="N80" s="20">
        <f>-0.758+(1.018*M80)</f>
        <v>475.66600000000005</v>
      </c>
      <c r="O80" s="23">
        <v>1.8480000000000001</v>
      </c>
      <c r="P80" s="21" t="s">
        <v>42</v>
      </c>
      <c r="Q80" s="22">
        <v>9</v>
      </c>
      <c r="R80" s="22" t="s">
        <v>24</v>
      </c>
      <c r="S80" s="14" t="s">
        <v>303</v>
      </c>
      <c r="T80" t="str">
        <f>K80&amp;"/"&amp;L80&amp;"/"&amp;J80</f>
        <v>6/26/2010</v>
      </c>
      <c r="U80" s="2"/>
      <c r="V80" s="2"/>
    </row>
    <row r="81" spans="1:22" x14ac:dyDescent="0.3">
      <c r="A81" s="3" t="s">
        <v>304</v>
      </c>
      <c r="B81" s="15" t="s">
        <v>305</v>
      </c>
      <c r="C81" s="3" t="s">
        <v>306</v>
      </c>
      <c r="D81" s="3">
        <v>13</v>
      </c>
      <c r="E81" s="16"/>
      <c r="F81" s="16">
        <v>13</v>
      </c>
      <c r="G81" s="3" t="s">
        <v>22</v>
      </c>
      <c r="H81" s="25">
        <v>42817</v>
      </c>
      <c r="I81" s="17">
        <v>97926</v>
      </c>
      <c r="J81" s="18">
        <v>2011</v>
      </c>
      <c r="K81" s="18">
        <v>8</v>
      </c>
      <c r="L81" s="18">
        <v>6</v>
      </c>
      <c r="M81" s="19">
        <v>365</v>
      </c>
      <c r="N81" s="20">
        <f>-0.758+(1.018*M81)</f>
        <v>370.81200000000001</v>
      </c>
      <c r="O81" s="19"/>
      <c r="P81" s="21" t="s">
        <v>42</v>
      </c>
      <c r="Q81" s="22">
        <v>9</v>
      </c>
      <c r="R81" s="22" t="s">
        <v>24</v>
      </c>
      <c r="S81" s="14" t="s">
        <v>30</v>
      </c>
      <c r="T81" t="str">
        <f>K81&amp;"/"&amp;L81&amp;"/"&amp;J81</f>
        <v>8/6/2011</v>
      </c>
      <c r="U81" s="2"/>
      <c r="V81" s="2"/>
    </row>
    <row r="82" spans="1:22" x14ac:dyDescent="0.3">
      <c r="A82" s="3" t="s">
        <v>307</v>
      </c>
      <c r="B82" s="15" t="s">
        <v>308</v>
      </c>
      <c r="C82" s="3" t="s">
        <v>309</v>
      </c>
      <c r="D82" s="3">
        <v>9</v>
      </c>
      <c r="E82" s="16"/>
      <c r="F82" s="16">
        <v>9</v>
      </c>
      <c r="G82" s="3" t="s">
        <v>22</v>
      </c>
      <c r="H82" s="25">
        <v>42817</v>
      </c>
      <c r="I82" s="17">
        <v>53618</v>
      </c>
      <c r="J82" s="18">
        <v>2012</v>
      </c>
      <c r="K82" s="18">
        <v>7</v>
      </c>
      <c r="L82" s="18">
        <v>26</v>
      </c>
      <c r="M82" s="19">
        <v>370</v>
      </c>
      <c r="N82" s="20">
        <f>-0.758+(1.018*M82)</f>
        <v>375.90200000000004</v>
      </c>
      <c r="O82" s="19">
        <v>1.2</v>
      </c>
      <c r="P82" s="21" t="s">
        <v>51</v>
      </c>
      <c r="Q82" s="22">
        <v>9</v>
      </c>
      <c r="R82" s="22" t="s">
        <v>24</v>
      </c>
      <c r="S82" s="14" t="s">
        <v>30</v>
      </c>
      <c r="T82" t="str">
        <f>K82&amp;"/"&amp;L82&amp;"/"&amp;J82</f>
        <v>7/26/2012</v>
      </c>
      <c r="U82" s="2"/>
      <c r="V82" s="2"/>
    </row>
    <row r="83" spans="1:22" x14ac:dyDescent="0.3">
      <c r="A83" s="3" t="s">
        <v>310</v>
      </c>
      <c r="B83" s="15" t="s">
        <v>311</v>
      </c>
      <c r="C83" s="3" t="s">
        <v>312</v>
      </c>
      <c r="D83" s="3">
        <v>11</v>
      </c>
      <c r="E83" s="16">
        <v>9</v>
      </c>
      <c r="F83" s="16">
        <v>9</v>
      </c>
      <c r="G83" s="3" t="s">
        <v>22</v>
      </c>
      <c r="H83" s="25">
        <v>42817</v>
      </c>
      <c r="I83" s="17">
        <v>57421</v>
      </c>
      <c r="J83" s="19">
        <v>2012</v>
      </c>
      <c r="K83" s="19">
        <v>8</v>
      </c>
      <c r="L83" s="19">
        <v>27</v>
      </c>
      <c r="M83" s="19">
        <v>385</v>
      </c>
      <c r="N83" s="20">
        <f>-0.758+(1.018*M83)</f>
        <v>391.17200000000003</v>
      </c>
      <c r="O83" s="19">
        <v>1</v>
      </c>
      <c r="P83" s="18" t="s">
        <v>23</v>
      </c>
      <c r="Q83" s="22">
        <v>9</v>
      </c>
      <c r="R83" s="22" t="s">
        <v>24</v>
      </c>
      <c r="S83" s="14"/>
      <c r="T83" t="str">
        <f>K83&amp;"/"&amp;L83&amp;"/"&amp;J83</f>
        <v>8/27/2012</v>
      </c>
      <c r="U83" s="2"/>
      <c r="V83" s="2"/>
    </row>
    <row r="84" spans="1:22" x14ac:dyDescent="0.3">
      <c r="A84" s="3" t="s">
        <v>313</v>
      </c>
      <c r="B84" s="15" t="s">
        <v>314</v>
      </c>
      <c r="C84" s="3" t="s">
        <v>67</v>
      </c>
      <c r="D84" s="3">
        <v>13</v>
      </c>
      <c r="E84" s="16"/>
      <c r="F84" s="16">
        <v>13</v>
      </c>
      <c r="G84" s="3" t="s">
        <v>22</v>
      </c>
      <c r="H84" s="25">
        <v>42817</v>
      </c>
      <c r="I84" s="17">
        <v>30355</v>
      </c>
      <c r="J84" s="18">
        <v>2013</v>
      </c>
      <c r="K84" s="18">
        <v>8</v>
      </c>
      <c r="L84" s="18">
        <v>7</v>
      </c>
      <c r="M84" s="19">
        <v>360</v>
      </c>
      <c r="N84" s="20">
        <f>-0.758+(1.018*M84)</f>
        <v>365.72200000000004</v>
      </c>
      <c r="O84" s="18">
        <v>0.86</v>
      </c>
      <c r="P84" s="18" t="s">
        <v>29</v>
      </c>
      <c r="Q84" s="22">
        <v>9</v>
      </c>
      <c r="R84" s="22" t="s">
        <v>24</v>
      </c>
      <c r="S84" s="14" t="s">
        <v>315</v>
      </c>
      <c r="T84" t="str">
        <f>K84&amp;"/"&amp;L84&amp;"/"&amp;J84</f>
        <v>8/7/2013</v>
      </c>
      <c r="U84" s="2"/>
      <c r="V84" s="2"/>
    </row>
    <row r="85" spans="1:22" x14ac:dyDescent="0.3">
      <c r="A85" s="3" t="s">
        <v>316</v>
      </c>
      <c r="B85" s="15" t="s">
        <v>317</v>
      </c>
      <c r="C85" s="3" t="s">
        <v>318</v>
      </c>
      <c r="D85" s="3">
        <v>10</v>
      </c>
      <c r="E85" s="16"/>
      <c r="F85" s="16">
        <v>10</v>
      </c>
      <c r="G85" s="3" t="s">
        <v>22</v>
      </c>
      <c r="H85" s="25">
        <v>42818</v>
      </c>
      <c r="I85" s="17">
        <v>38635</v>
      </c>
      <c r="J85" s="18">
        <v>2014</v>
      </c>
      <c r="K85" s="18">
        <v>7</v>
      </c>
      <c r="L85" s="18">
        <v>28</v>
      </c>
      <c r="M85" s="19">
        <v>382</v>
      </c>
      <c r="N85" s="20">
        <f>-0.758+(1.018*M85)</f>
        <v>388.11800000000005</v>
      </c>
      <c r="O85" s="18">
        <v>1.2</v>
      </c>
      <c r="P85" s="21" t="s">
        <v>51</v>
      </c>
      <c r="Q85" s="22">
        <v>9</v>
      </c>
      <c r="R85" s="22" t="s">
        <v>84</v>
      </c>
      <c r="S85" s="14" t="s">
        <v>319</v>
      </c>
      <c r="T85" t="str">
        <f>K85&amp;"/"&amp;L85&amp;"/"&amp;J85</f>
        <v>7/28/2014</v>
      </c>
      <c r="U85" s="2"/>
      <c r="V85" s="2"/>
    </row>
    <row r="86" spans="1:22" x14ac:dyDescent="0.3">
      <c r="A86" s="3" t="s">
        <v>320</v>
      </c>
      <c r="B86" s="15" t="s">
        <v>321</v>
      </c>
      <c r="C86" s="3" t="s">
        <v>209</v>
      </c>
      <c r="D86" s="3">
        <v>12</v>
      </c>
      <c r="E86" s="16"/>
      <c r="F86" s="16">
        <v>12</v>
      </c>
      <c r="G86" s="3" t="s">
        <v>22</v>
      </c>
      <c r="H86" s="25">
        <v>42818</v>
      </c>
      <c r="I86" s="17">
        <v>97077</v>
      </c>
      <c r="J86" s="19">
        <v>2014</v>
      </c>
      <c r="K86" s="19">
        <v>6</v>
      </c>
      <c r="L86" s="19">
        <v>19</v>
      </c>
      <c r="M86" s="19">
        <v>343</v>
      </c>
      <c r="N86" s="20">
        <f>-0.758+(1.018*M86)</f>
        <v>348.416</v>
      </c>
      <c r="O86" s="19">
        <v>0.68</v>
      </c>
      <c r="P86" s="18" t="s">
        <v>29</v>
      </c>
      <c r="Q86" s="22">
        <v>9</v>
      </c>
      <c r="R86" s="22" t="s">
        <v>24</v>
      </c>
      <c r="S86" s="14" t="s">
        <v>38</v>
      </c>
      <c r="T86" t="str">
        <f>K86&amp;"/"&amp;L86&amp;"/"&amp;J86</f>
        <v>6/19/2014</v>
      </c>
      <c r="U86" s="2"/>
      <c r="V86" s="2"/>
    </row>
    <row r="87" spans="1:22" x14ac:dyDescent="0.3">
      <c r="A87" s="3" t="s">
        <v>322</v>
      </c>
      <c r="B87" s="15" t="s">
        <v>323</v>
      </c>
      <c r="C87" s="3" t="s">
        <v>209</v>
      </c>
      <c r="D87" s="3">
        <v>10</v>
      </c>
      <c r="E87" s="16">
        <v>13</v>
      </c>
      <c r="F87" s="16">
        <v>12</v>
      </c>
      <c r="G87" s="3" t="s">
        <v>22</v>
      </c>
      <c r="H87" s="25">
        <v>42818</v>
      </c>
      <c r="I87" s="17">
        <v>97975</v>
      </c>
      <c r="J87" s="19">
        <v>2014</v>
      </c>
      <c r="K87" s="19">
        <v>6</v>
      </c>
      <c r="L87" s="19">
        <v>19</v>
      </c>
      <c r="M87" s="19">
        <v>360</v>
      </c>
      <c r="N87" s="20">
        <f>-0.758+(1.018*M87)</f>
        <v>365.72200000000004</v>
      </c>
      <c r="O87" s="19">
        <v>1.1000000000000001</v>
      </c>
      <c r="P87" s="18" t="s">
        <v>29</v>
      </c>
      <c r="Q87" s="22">
        <v>9</v>
      </c>
      <c r="R87" s="22" t="s">
        <v>24</v>
      </c>
      <c r="S87" s="14" t="s">
        <v>38</v>
      </c>
      <c r="T87" t="str">
        <f>K87&amp;"/"&amp;L87&amp;"/"&amp;J87</f>
        <v>6/19/2014</v>
      </c>
      <c r="U87" s="2"/>
      <c r="V87" s="2"/>
    </row>
    <row r="88" spans="1:22" x14ac:dyDescent="0.3">
      <c r="A88" s="3" t="s">
        <v>324</v>
      </c>
      <c r="B88" s="15" t="s">
        <v>325</v>
      </c>
      <c r="C88" s="3" t="s">
        <v>209</v>
      </c>
      <c r="D88" s="3">
        <v>7</v>
      </c>
      <c r="E88" s="16"/>
      <c r="F88" s="16">
        <v>7</v>
      </c>
      <c r="G88" s="3" t="s">
        <v>22</v>
      </c>
      <c r="H88" s="25">
        <v>42818</v>
      </c>
      <c r="I88" s="17">
        <v>97976</v>
      </c>
      <c r="J88" s="19">
        <v>2014</v>
      </c>
      <c r="K88" s="19">
        <v>6</v>
      </c>
      <c r="L88" s="19">
        <v>19</v>
      </c>
      <c r="M88" s="19">
        <v>306</v>
      </c>
      <c r="N88" s="20">
        <f>-0.758+(1.018*M88)</f>
        <v>310.75</v>
      </c>
      <c r="O88" s="19">
        <v>0.61</v>
      </c>
      <c r="P88" s="18" t="s">
        <v>29</v>
      </c>
      <c r="Q88" s="22">
        <v>9</v>
      </c>
      <c r="R88" s="22" t="s">
        <v>24</v>
      </c>
      <c r="S88" s="14" t="s">
        <v>38</v>
      </c>
      <c r="T88" t="str">
        <f>K88&amp;"/"&amp;L88&amp;"/"&amp;J88</f>
        <v>6/19/2014</v>
      </c>
      <c r="U88" s="2"/>
      <c r="V88" s="2"/>
    </row>
    <row r="89" spans="1:22" x14ac:dyDescent="0.3">
      <c r="A89" s="3" t="s">
        <v>326</v>
      </c>
      <c r="B89" s="15" t="s">
        <v>327</v>
      </c>
      <c r="C89" s="3" t="s">
        <v>328</v>
      </c>
      <c r="D89" s="3">
        <v>4</v>
      </c>
      <c r="E89" s="16">
        <v>4</v>
      </c>
      <c r="F89" s="16">
        <v>4</v>
      </c>
      <c r="G89" s="3" t="s">
        <v>22</v>
      </c>
      <c r="H89" s="25">
        <v>42818</v>
      </c>
      <c r="I89" s="17">
        <v>53623</v>
      </c>
      <c r="J89" s="19">
        <v>2013</v>
      </c>
      <c r="K89" s="19">
        <v>9</v>
      </c>
      <c r="L89" s="19">
        <v>28</v>
      </c>
      <c r="M89" s="19">
        <v>196</v>
      </c>
      <c r="N89" s="20">
        <f>-0.758+(1.018*M89)</f>
        <v>198.76999999999998</v>
      </c>
      <c r="O89" s="19">
        <v>0.13</v>
      </c>
      <c r="P89" s="18" t="s">
        <v>51</v>
      </c>
      <c r="Q89" s="22">
        <v>9</v>
      </c>
      <c r="R89" s="22" t="s">
        <v>24</v>
      </c>
      <c r="S89" s="14" t="s">
        <v>214</v>
      </c>
      <c r="T89" t="str">
        <f>K89&amp;"/"&amp;L89&amp;"/"&amp;J89</f>
        <v>9/28/2013</v>
      </c>
      <c r="U89" s="2"/>
      <c r="V89" s="2"/>
    </row>
    <row r="90" spans="1:22" x14ac:dyDescent="0.3">
      <c r="A90" s="3" t="s">
        <v>329</v>
      </c>
      <c r="B90" s="15" t="s">
        <v>330</v>
      </c>
      <c r="C90" s="3" t="s">
        <v>331</v>
      </c>
      <c r="D90" s="3">
        <v>6</v>
      </c>
      <c r="E90" s="16"/>
      <c r="F90" s="16">
        <v>6</v>
      </c>
      <c r="G90" s="3" t="s">
        <v>22</v>
      </c>
      <c r="H90" s="25">
        <v>42818</v>
      </c>
      <c r="I90" s="17">
        <v>45319</v>
      </c>
      <c r="J90" s="19">
        <v>2015</v>
      </c>
      <c r="K90" s="19">
        <v>5</v>
      </c>
      <c r="L90" s="19">
        <v>17</v>
      </c>
      <c r="M90" s="19">
        <v>246</v>
      </c>
      <c r="N90" s="20">
        <f>-0.758+(1.018*M90)</f>
        <v>249.67</v>
      </c>
      <c r="O90" s="19">
        <v>0.28000000000000003</v>
      </c>
      <c r="P90" s="18" t="s">
        <v>51</v>
      </c>
      <c r="Q90" s="22">
        <v>9</v>
      </c>
      <c r="R90" s="22" t="s">
        <v>24</v>
      </c>
      <c r="S90" s="14" t="s">
        <v>38</v>
      </c>
      <c r="T90" t="str">
        <f>K90&amp;"/"&amp;L90&amp;"/"&amp;J90</f>
        <v>5/17/2015</v>
      </c>
      <c r="U90" s="2"/>
      <c r="V90" s="2"/>
    </row>
    <row r="91" spans="1:22" x14ac:dyDescent="0.3">
      <c r="A91" s="3" t="s">
        <v>332</v>
      </c>
      <c r="B91" s="15" t="s">
        <v>333</v>
      </c>
      <c r="C91" s="3" t="s">
        <v>334</v>
      </c>
      <c r="D91" s="3">
        <v>7</v>
      </c>
      <c r="E91" s="16">
        <v>6</v>
      </c>
      <c r="F91" s="16">
        <v>7</v>
      </c>
      <c r="G91" s="3" t="s">
        <v>22</v>
      </c>
      <c r="H91" s="25">
        <v>42818</v>
      </c>
      <c r="I91" s="17">
        <v>38639</v>
      </c>
      <c r="J91" s="19">
        <v>2015</v>
      </c>
      <c r="K91" s="19">
        <v>6</v>
      </c>
      <c r="L91" s="19">
        <v>5</v>
      </c>
      <c r="M91" s="19">
        <v>242</v>
      </c>
      <c r="N91" s="20">
        <f>-0.758+(1.018*M91)</f>
        <v>245.59799999999998</v>
      </c>
      <c r="O91" s="19">
        <v>0.25</v>
      </c>
      <c r="P91" s="18" t="s">
        <v>51</v>
      </c>
      <c r="Q91" s="22">
        <v>9</v>
      </c>
      <c r="R91" s="22" t="s">
        <v>24</v>
      </c>
      <c r="S91" s="14" t="s">
        <v>38</v>
      </c>
      <c r="T91" t="str">
        <f>K91&amp;"/"&amp;L91&amp;"/"&amp;J91</f>
        <v>6/5/2015</v>
      </c>
      <c r="U91" s="2"/>
      <c r="V91" s="2"/>
    </row>
    <row r="92" spans="1:22" x14ac:dyDescent="0.3">
      <c r="A92" s="3" t="s">
        <v>335</v>
      </c>
      <c r="B92" s="15" t="s">
        <v>336</v>
      </c>
      <c r="C92" s="3" t="s">
        <v>337</v>
      </c>
      <c r="D92" s="3">
        <v>13</v>
      </c>
      <c r="E92" s="16"/>
      <c r="F92" s="16">
        <v>13</v>
      </c>
      <c r="G92" s="3" t="s">
        <v>22</v>
      </c>
      <c r="H92" s="25">
        <v>42818</v>
      </c>
      <c r="I92" s="17">
        <v>54935</v>
      </c>
      <c r="J92" s="19">
        <v>2015</v>
      </c>
      <c r="K92" s="19">
        <v>7</v>
      </c>
      <c r="L92" s="19">
        <v>12</v>
      </c>
      <c r="M92" s="19">
        <v>422</v>
      </c>
      <c r="N92" s="20">
        <f>-0.758+(1.018*M92)</f>
        <v>428.83800000000002</v>
      </c>
      <c r="O92" s="19">
        <v>1.55</v>
      </c>
      <c r="P92" s="18" t="s">
        <v>338</v>
      </c>
      <c r="Q92" s="24">
        <v>9</v>
      </c>
      <c r="R92" s="24" t="s">
        <v>24</v>
      </c>
      <c r="S92" s="14" t="s">
        <v>339</v>
      </c>
      <c r="T92" t="str">
        <f>K92&amp;"/"&amp;L92&amp;"/"&amp;J92</f>
        <v>7/12/2015</v>
      </c>
      <c r="U92" s="2"/>
      <c r="V92" s="2"/>
    </row>
    <row r="93" spans="1:22" x14ac:dyDescent="0.3">
      <c r="A93" s="3" t="s">
        <v>340</v>
      </c>
      <c r="B93" s="15" t="s">
        <v>341</v>
      </c>
      <c r="C93" s="3" t="s">
        <v>342</v>
      </c>
      <c r="D93" s="3">
        <v>6</v>
      </c>
      <c r="E93" s="16">
        <v>6</v>
      </c>
      <c r="F93" s="16">
        <v>6</v>
      </c>
      <c r="G93" s="3" t="s">
        <v>22</v>
      </c>
      <c r="H93" s="25">
        <v>42818</v>
      </c>
      <c r="I93" s="17" t="s">
        <v>343</v>
      </c>
      <c r="J93" s="19">
        <v>2016</v>
      </c>
      <c r="K93" s="19">
        <v>5</v>
      </c>
      <c r="L93" s="19">
        <v>11</v>
      </c>
      <c r="M93" s="19">
        <v>229</v>
      </c>
      <c r="N93" s="20">
        <f>-0.758+(1.018*M93)</f>
        <v>232.364</v>
      </c>
      <c r="O93" s="19">
        <v>0.2</v>
      </c>
      <c r="P93" s="18" t="s">
        <v>23</v>
      </c>
      <c r="Q93" s="24">
        <v>9</v>
      </c>
      <c r="R93" s="24" t="s">
        <v>24</v>
      </c>
      <c r="S93" s="14" t="s">
        <v>344</v>
      </c>
      <c r="T93" t="str">
        <f>K93&amp;"/"&amp;L93&amp;"/"&amp;J93</f>
        <v>5/11/2016</v>
      </c>
      <c r="U93" s="2"/>
      <c r="V93" s="2"/>
    </row>
    <row r="94" spans="1:22" x14ac:dyDescent="0.3">
      <c r="A94" s="3" t="s">
        <v>345</v>
      </c>
      <c r="B94" s="15" t="s">
        <v>346</v>
      </c>
      <c r="C94" s="3" t="s">
        <v>347</v>
      </c>
      <c r="D94" s="3">
        <v>7</v>
      </c>
      <c r="E94" s="16"/>
      <c r="F94" s="16">
        <v>7</v>
      </c>
      <c r="G94" s="3" t="s">
        <v>22</v>
      </c>
      <c r="H94" s="25">
        <v>42818</v>
      </c>
      <c r="I94" s="17" t="s">
        <v>348</v>
      </c>
      <c r="J94" s="19">
        <v>2016</v>
      </c>
      <c r="K94" s="19">
        <v>8</v>
      </c>
      <c r="L94" s="19">
        <v>6</v>
      </c>
      <c r="M94" s="19">
        <v>326</v>
      </c>
      <c r="N94" s="20">
        <f>-0.758+(1.018*M94)</f>
        <v>331.11</v>
      </c>
      <c r="O94" s="19">
        <v>0.63</v>
      </c>
      <c r="P94" s="18" t="s">
        <v>161</v>
      </c>
      <c r="Q94" s="24">
        <v>9</v>
      </c>
      <c r="R94" s="24" t="s">
        <v>24</v>
      </c>
      <c r="S94" s="14" t="s">
        <v>349</v>
      </c>
      <c r="T94" t="str">
        <f>K94&amp;"/"&amp;L94&amp;"/"&amp;J94</f>
        <v>8/6/2016</v>
      </c>
      <c r="U94" s="2"/>
      <c r="V94" s="2"/>
    </row>
    <row r="95" spans="1:22" x14ac:dyDescent="0.3">
      <c r="A95" s="3" t="s">
        <v>350</v>
      </c>
      <c r="B95" s="28" t="s">
        <v>351</v>
      </c>
      <c r="C95" s="3" t="s">
        <v>347</v>
      </c>
      <c r="D95" s="3">
        <v>7</v>
      </c>
      <c r="E95" s="29"/>
      <c r="F95" s="29">
        <v>7</v>
      </c>
      <c r="G95" s="3" t="s">
        <v>22</v>
      </c>
      <c r="H95" s="25">
        <v>42818</v>
      </c>
      <c r="I95" s="30" t="s">
        <v>352</v>
      </c>
      <c r="J95" s="31">
        <v>2016</v>
      </c>
      <c r="K95" s="31">
        <v>8</v>
      </c>
      <c r="L95" s="31">
        <v>6</v>
      </c>
      <c r="M95" s="31">
        <v>355</v>
      </c>
      <c r="N95" s="32">
        <f>-0.758+(1.018*M95)</f>
        <v>360.63200000000001</v>
      </c>
      <c r="O95" s="31">
        <v>0.83</v>
      </c>
      <c r="P95" s="33" t="s">
        <v>161</v>
      </c>
      <c r="Q95" s="34">
        <v>9</v>
      </c>
      <c r="R95" s="34" t="s">
        <v>24</v>
      </c>
      <c r="S95" s="14" t="s">
        <v>353</v>
      </c>
      <c r="T95" t="str">
        <f>K95&amp;"/"&amp;L95&amp;"/"&amp;J95</f>
        <v>8/6/2016</v>
      </c>
      <c r="U95" s="2"/>
      <c r="V95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Coates, Julia@Wildlife</dc:creator>
  <cp:lastModifiedBy>Coates, Julia@Wildlife</cp:lastModifiedBy>
  <dcterms:created xsi:type="dcterms:W3CDTF">2025-03-06T14:24:45Z</dcterms:created>
  <dcterms:modified xsi:type="dcterms:W3CDTF">2025-03-06T16:04:14Z</dcterms:modified>
</cp:coreProperties>
</file>