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 D suzukii Virgins" sheetId="1" r:id="rId3"/>
    <sheet state="visible" name="SA D biarmipes Virgins" sheetId="2" r:id="rId4"/>
    <sheet state="visible" name="SA D suzukii Mated - Hr 0" sheetId="3" r:id="rId5"/>
    <sheet state="visible" name="SA D biarmipes Mated - Hr 0" sheetId="4" r:id="rId6"/>
    <sheet state="visible" name="SA D suzukii Mated - Hr 1" sheetId="5" r:id="rId7"/>
    <sheet state="visible" name="SA D biarmipes Mated - Hr 1" sheetId="6" r:id="rId8"/>
    <sheet state="visible" name="SA D suzukii Mated - Day 1" sheetId="7" r:id="rId9"/>
    <sheet state="visible" name="SA D biarmipes Mated - Day 1" sheetId="8" r:id="rId10"/>
    <sheet state="visible" name="SA D suzukii Mated - Day 7" sheetId="9" r:id="rId11"/>
    <sheet state="visible" name="SA D biarmipes Mated - Day 7" sheetId="10" r:id="rId12"/>
    <sheet state="visible" name="SA D suzukii Virgins - Day 7" sheetId="11" r:id="rId13"/>
    <sheet state="visible" name="SA D biarmipes Virgins - Day 7" sheetId="12" r:id="rId14"/>
    <sheet state="visible" name="SA D suzukii Virgins (F wBB)" sheetId="13" r:id="rId15"/>
    <sheet state="visible" name="SA D suzukii Virgins (F wBB) - " sheetId="14" r:id="rId16"/>
    <sheet state="visible" name="SA D suzukii Comparison" sheetId="15" r:id="rId17"/>
    <sheet state="visible" name="SA D biarmipes Comparison" sheetId="16" r:id="rId18"/>
    <sheet state="visible" name="Summary Comparison" sheetId="17" r:id="rId19"/>
  </sheets>
  <definedNames/>
  <calcPr/>
</workbook>
</file>

<file path=xl/sharedStrings.xml><?xml version="1.0" encoding="utf-8"?>
<sst xmlns="http://schemas.openxmlformats.org/spreadsheetml/2006/main" count="1996" uniqueCount="205">
  <si>
    <t>Drosophila suzukii - VIRGINS</t>
  </si>
  <si>
    <t>Sexual Attractiveness - Courtship Assays</t>
  </si>
  <si>
    <t>Large Mating Chambers</t>
  </si>
  <si>
    <t>500 sec assays</t>
  </si>
  <si>
    <t>Flies collected within 6 hrs of eclosion</t>
  </si>
  <si>
    <t>Males housed separately, Females in groups of 5-10 in vials w/Instant Dros. Media, yeast, &amp; PT</t>
  </si>
  <si>
    <t>Flies tested when 3-5 days old</t>
  </si>
  <si>
    <t>Test</t>
  </si>
  <si>
    <t>Date</t>
  </si>
  <si>
    <t>Time</t>
  </si>
  <si>
    <t>Temp (C)</t>
  </si>
  <si>
    <t>CI (%)</t>
  </si>
  <si>
    <t>CI (arcsine)</t>
  </si>
  <si>
    <t>Cop (Y/N)</t>
  </si>
  <si>
    <t>Cop Latency (sec)</t>
  </si>
  <si>
    <t>Cop Duration (sec)</t>
  </si>
  <si>
    <t>Researcher</t>
  </si>
  <si>
    <t>Notes</t>
  </si>
  <si>
    <t>09.02.2016</t>
  </si>
  <si>
    <t>N</t>
  </si>
  <si>
    <t>Rene</t>
  </si>
  <si>
    <t>Marissa</t>
  </si>
  <si>
    <t>09.06.2016</t>
  </si>
  <si>
    <t>09.12.2016</t>
  </si>
  <si>
    <t>09.16.2016</t>
  </si>
  <si>
    <t>09.16.206</t>
  </si>
  <si>
    <t>MEAN</t>
  </si>
  <si>
    <t>MEDIAN</t>
  </si>
  <si>
    <t>SD</t>
  </si>
  <si>
    <t>Q1</t>
  </si>
  <si>
    <t>SE</t>
  </si>
  <si>
    <t>Q3</t>
  </si>
  <si>
    <t>IQR</t>
  </si>
  <si>
    <t>Drosophila biarmipes - VIRGINS</t>
  </si>
  <si>
    <t>Y</t>
  </si>
  <si>
    <t>--</t>
  </si>
  <si>
    <t>Decapitated male</t>
  </si>
  <si>
    <t>09.14.2016</t>
  </si>
  <si>
    <t>Paul</t>
  </si>
  <si>
    <t>10.21.2016</t>
  </si>
  <si>
    <t>11/20 mated</t>
  </si>
  <si>
    <t>MEAN (w/out outliers)</t>
  </si>
  <si>
    <t>Drosophila suzukii - MATED (hr 0)</t>
  </si>
  <si>
    <t>Vials with Instant Dros. Media + Yeast (1-inch space left for courtship/copulation)</t>
  </si>
  <si>
    <t>09.20.2016</t>
  </si>
  <si>
    <t>09.23.2016</t>
  </si>
  <si>
    <t>09.30.2016</t>
  </si>
  <si>
    <t>Marissa &amp; Rene</t>
  </si>
  <si>
    <t>10.03.2016</t>
  </si>
  <si>
    <t>10.14.2016</t>
  </si>
  <si>
    <t>10.24.2016</t>
  </si>
  <si>
    <t>10.28.2016</t>
  </si>
  <si>
    <t>11.02.2016</t>
  </si>
  <si>
    <t>11.04.2016</t>
  </si>
  <si>
    <t>11.07.2016</t>
  </si>
  <si>
    <t>Drosophila biarmipes - MATED (hr 0)</t>
  </si>
  <si>
    <t>7200 sec assays (2 hrs) or until successful copulation</t>
  </si>
  <si>
    <t>09.19.2016</t>
  </si>
  <si>
    <t>09.26.2016</t>
  </si>
  <si>
    <t>10.04.2016</t>
  </si>
  <si>
    <t>10.17.2016</t>
  </si>
  <si>
    <t>Drosophila suzukii - MATED (hr 1)</t>
  </si>
  <si>
    <t>Males housed separately, Females housed separately in numbered vials w/Instant Dros. Media, yeast, &amp; PT</t>
  </si>
  <si>
    <t>Drosophila biarmipes - MATED (hr 1)</t>
  </si>
  <si>
    <t>Drosophila suzukii - MATED (day 1)</t>
  </si>
  <si>
    <t>Males tested when 3-5 days old, Females tested when 4-6 days old</t>
  </si>
  <si>
    <t>10.25.2016</t>
  </si>
  <si>
    <t>11.08.2016</t>
  </si>
  <si>
    <t>Drosophila biarmipes - MATED (day 1)</t>
  </si>
  <si>
    <t>09.27.2016</t>
  </si>
  <si>
    <t>10.05.2016</t>
  </si>
  <si>
    <t>F may not have succesfully copulated previous day (only ~5 minutes)</t>
  </si>
  <si>
    <t>10.18.2016</t>
  </si>
  <si>
    <t>Drosophila suzukii - MATED (day 7)</t>
  </si>
  <si>
    <t>Males tested when 3-5 days old, Females tested when 10-12 days old</t>
  </si>
  <si>
    <t>10.07.2016</t>
  </si>
  <si>
    <t>M too young (2 days old)</t>
  </si>
  <si>
    <t>11.11.2016</t>
  </si>
  <si>
    <t>Drosophila biarmipes - MATED (day 7)</t>
  </si>
  <si>
    <t>Drosophila suzukii - VIRGINS (day 7)</t>
  </si>
  <si>
    <t>T-TEST: INDEPENDENT</t>
  </si>
  <si>
    <t>SUMMARY: 7-Day Virgins vs. 7-Day Mated</t>
  </si>
  <si>
    <t>Groups</t>
  </si>
  <si>
    <t>Count</t>
  </si>
  <si>
    <t>Sum</t>
  </si>
  <si>
    <t>SS</t>
  </si>
  <si>
    <t>Average</t>
  </si>
  <si>
    <t>7-Day Virgins</t>
  </si>
  <si>
    <t>7-Day Mated</t>
  </si>
  <si>
    <t>Males housed separately, Females in groups of 5-10 until 3-5 days old, then separated in individual vials w/Instant Dros. Media, yeast, &amp; PT</t>
  </si>
  <si>
    <t>Total</t>
  </si>
  <si>
    <t>Results</t>
  </si>
  <si>
    <r>
      <rPr>
        <b/>
      </rPr>
      <t>Mean</t>
    </r>
    <r>
      <rPr>
        <b/>
        <sz val="6.0"/>
      </rPr>
      <t>a</t>
    </r>
    <r>
      <rPr>
        <b/>
      </rPr>
      <t xml:space="preserve"> - Mean</t>
    </r>
    <r>
      <rPr>
        <b/>
        <sz val="6.0"/>
      </rPr>
      <t>b</t>
    </r>
  </si>
  <si>
    <t>t</t>
  </si>
  <si>
    <t>df</t>
  </si>
  <si>
    <t>p-value</t>
  </si>
  <si>
    <t>11.18.2016</t>
  </si>
  <si>
    <t>SUMMAY: 7-Day Virgins vs. Virgins (control)</t>
  </si>
  <si>
    <t>Virgins (control)</t>
  </si>
  <si>
    <t>---</t>
  </si>
  <si>
    <t>2 females</t>
  </si>
  <si>
    <r>
      <rPr>
        <b/>
      </rPr>
      <t>Mean</t>
    </r>
    <r>
      <rPr>
        <b/>
        <sz val="6.0"/>
      </rPr>
      <t>a</t>
    </r>
    <r>
      <rPr>
        <b/>
      </rPr>
      <t xml:space="preserve"> - Mean</t>
    </r>
    <r>
      <rPr>
        <b/>
        <sz val="6.0"/>
      </rPr>
      <t>b</t>
    </r>
  </si>
  <si>
    <t>12.09.2016</t>
  </si>
  <si>
    <t>Marissa &amp; Haley</t>
  </si>
  <si>
    <t>Haley</t>
  </si>
  <si>
    <t>12.15.2016</t>
  </si>
  <si>
    <t>F dead (during transfer)</t>
  </si>
  <si>
    <t>2/20 mated</t>
  </si>
  <si>
    <t>Drosophila biarmipes - VIRGINS (day 7)</t>
  </si>
  <si>
    <t>Mated after 500 sec</t>
  </si>
  <si>
    <t>02.10.2017</t>
  </si>
  <si>
    <t>02.10.207</t>
  </si>
  <si>
    <t>8/20 mated</t>
  </si>
  <si>
    <t>Drosophila suzukii - VIRGINS w/BB</t>
  </si>
  <si>
    <t>Males housed separately, Females in groups of 5-10 in vials w/Instant Dros. Media, yeast, PT + BB (females only)</t>
  </si>
  <si>
    <t>02.27.2017</t>
  </si>
  <si>
    <t>02.28.2017</t>
  </si>
  <si>
    <t>03.06.2017</t>
  </si>
  <si>
    <t>03.07.2017</t>
  </si>
  <si>
    <t>Drosophila suzukii - VIRGINS w/BB (day 7)</t>
  </si>
  <si>
    <t>Males housed separately, Females in groups of 5-10 until 3-5 days old, then separated in individual vials w/Instant Dros. Media, yeast, PT + BB (females only)</t>
  </si>
  <si>
    <t>03.13.2017</t>
  </si>
  <si>
    <t>03.31.2017</t>
  </si>
  <si>
    <t>Julia</t>
  </si>
  <si>
    <t>1/20 mated</t>
  </si>
  <si>
    <t>ANOVA: One-Way</t>
  </si>
  <si>
    <t>Kruskal-Wallis</t>
  </si>
  <si>
    <t>Virgin</t>
  </si>
  <si>
    <t>Virgin (F w/BB)</t>
  </si>
  <si>
    <t>Virgin (HR 168)</t>
  </si>
  <si>
    <t>Virgin (HR 168) (F w/BB)</t>
  </si>
  <si>
    <t>HR 1</t>
  </si>
  <si>
    <t>HR 24</t>
  </si>
  <si>
    <t>HR 168</t>
  </si>
  <si>
    <t>SUMMARY</t>
  </si>
  <si>
    <t>Variance</t>
  </si>
  <si>
    <t>Mean Ranks for Sample</t>
  </si>
  <si>
    <t>Kruskal-Wallis Test</t>
  </si>
  <si>
    <t>ANOVA</t>
  </si>
  <si>
    <t>H</t>
  </si>
  <si>
    <t>Source of Variation</t>
  </si>
  <si>
    <t>MS</t>
  </si>
  <si>
    <t>F</t>
  </si>
  <si>
    <t>Between Groups</t>
  </si>
  <si>
    <t>Error</t>
  </si>
  <si>
    <t>Tukey HSD Test</t>
  </si>
  <si>
    <t>Mann-Whitney Test</t>
  </si>
  <si>
    <t>Mean Ranks for Sample A</t>
  </si>
  <si>
    <t>Mean Ranks for Sample B</t>
  </si>
  <si>
    <r>
      <rPr>
        <b/>
      </rPr>
      <t>U</t>
    </r>
    <r>
      <rPr>
        <b/>
        <sz val="6.0"/>
      </rPr>
      <t>A</t>
    </r>
  </si>
  <si>
    <t>z</t>
  </si>
  <si>
    <t>P(1)</t>
  </si>
  <si>
    <t>P(2)</t>
  </si>
  <si>
    <t>Virgins v. Virgins (F w/BB)</t>
  </si>
  <si>
    <t>nonsignificant</t>
  </si>
  <si>
    <t>Virgins v. Virgins (HR 168)</t>
  </si>
  <si>
    <t>p&lt;0.01</t>
  </si>
  <si>
    <t>Virgins v. Virgins (HR 168) (F w/BB)</t>
  </si>
  <si>
    <t>Virgins v. HR 1</t>
  </si>
  <si>
    <t>Virgins v. HR 24</t>
  </si>
  <si>
    <t>nonsignificant (p&lt;0.05)</t>
  </si>
  <si>
    <t>Virgins v. HR 168</t>
  </si>
  <si>
    <t>Virgins (F w/BB) v. Virgins (HR 168)</t>
  </si>
  <si>
    <t>Virgins (F w/BB) v. Virgins (HR 168) (F w/BB)</t>
  </si>
  <si>
    <t>Virgins (F w/BB) v. HR 1</t>
  </si>
  <si>
    <t>Virgins (F w/BB) v. HR 24</t>
  </si>
  <si>
    <t>Virgins (F w/BB) v. HR 168</t>
  </si>
  <si>
    <t>Virgins (HR 168) v. Virgins (HR 168) (F w/BB)</t>
  </si>
  <si>
    <t>Virgins (HR 168) v. HR 1</t>
  </si>
  <si>
    <t>Virgins (HR 168) v. HR 24</t>
  </si>
  <si>
    <t>Virgins (HR 168) v. HR 168</t>
  </si>
  <si>
    <t>Virgins (HR 168) (F w/BB) v. HR 1</t>
  </si>
  <si>
    <t>Virgins (HR 168) (F w/BB) v. HR 24</t>
  </si>
  <si>
    <t>Virgins (HR 168) (F w/BB) v. HR 168</t>
  </si>
  <si>
    <t>HR 1 v. HR 24</t>
  </si>
  <si>
    <t>HR 1 v. HR 168</t>
  </si>
  <si>
    <t>HR 24 v. HR 168</t>
  </si>
  <si>
    <t>&lt;0.001</t>
  </si>
  <si>
    <t>&lt;0.0001</t>
  </si>
  <si>
    <t>UA</t>
  </si>
  <si>
    <t>(A) Virgins v. (B) Virgins (HR 168)</t>
  </si>
  <si>
    <t>(A) Virgins v. (B) HR 1</t>
  </si>
  <si>
    <t>(A) Virgins v. (B) HR 24</t>
  </si>
  <si>
    <t>(A) Virgins v. (B) HR 168</t>
  </si>
  <si>
    <t>(A) Virgins (HR 168) v. (B) HR 1</t>
  </si>
  <si>
    <t>(A) Virgins (HR 168) v. (B) HR 24</t>
  </si>
  <si>
    <t>(A) Virgins (HR 168) v. (B) HR 168</t>
  </si>
  <si>
    <t>(A) HR 1 v. (B) HR 24</t>
  </si>
  <si>
    <t>(A) HR 1 v. (B) HR 168</t>
  </si>
  <si>
    <t>(A) HR 24 v. (B) HR 168</t>
  </si>
  <si>
    <t>Species</t>
  </si>
  <si>
    <t>Hr 24</t>
  </si>
  <si>
    <t>ANOVA: Two-Way with Replication</t>
  </si>
  <si>
    <t>D. suzukii</t>
  </si>
  <si>
    <r>
      <rPr>
        <b/>
      </rPr>
      <t xml:space="preserve">SUMMARY - </t>
    </r>
    <r>
      <rPr>
        <b/>
        <i/>
      </rPr>
      <t>D. suzukii</t>
    </r>
  </si>
  <si>
    <r>
      <rPr>
        <b/>
      </rPr>
      <t xml:space="preserve">SUMMARY - </t>
    </r>
    <r>
      <rPr>
        <b/>
        <i/>
      </rPr>
      <t>D. biarmipes</t>
    </r>
  </si>
  <si>
    <t>SUMMARY - Combined</t>
  </si>
  <si>
    <t>D. biarmipes</t>
  </si>
  <si>
    <t>Sample</t>
  </si>
  <si>
    <t>Columns</t>
  </si>
  <si>
    <t>2.29x10^-9</t>
  </si>
  <si>
    <t>Interaction</t>
  </si>
  <si>
    <t>Within</t>
  </si>
  <si>
    <t>Mean CI (arcsine)</t>
  </si>
  <si>
    <t>D. suzukii (w/BB)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</si>
</sst>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</font>
    <font/>
    <font>
      <b/>
      <name val="Arial"/>
    </font>
    <font>
      <name val="Arial"/>
    </font>
    <font>
      <b/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sz val="10.0"/>
      <name val="Arial"/>
    </font>
    <font>
      <b/>
      <sz val="10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</fills>
  <borders count="16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20" xfId="0" applyAlignment="1" applyFont="1" applyNumberFormat="1">
      <alignment horizontal="center" readingOrder="0"/>
    </xf>
    <xf borderId="0" fillId="0" fontId="2" numFmtId="2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20" xfId="0" applyAlignment="1" applyFont="1" applyNumberFormat="1">
      <alignment horizontal="center" readingOrder="0"/>
    </xf>
    <xf borderId="0" fillId="2" fontId="2" numFmtId="2" xfId="0" applyAlignment="1" applyFont="1" applyNumberFormat="1">
      <alignment horizontal="center"/>
    </xf>
    <xf borderId="0" fillId="2" fontId="2" numFmtId="0" xfId="0" applyAlignment="1" applyFont="1">
      <alignment horizontal="center"/>
    </xf>
    <xf borderId="0" fillId="2" fontId="2" numFmtId="0" xfId="0" applyFont="1"/>
    <xf borderId="0" fillId="0" fontId="1" numFmtId="2" xfId="0" applyAlignment="1" applyFont="1" applyNumberFormat="1">
      <alignment horizontal="center" readingOrder="0"/>
    </xf>
    <xf borderId="0" fillId="0" fontId="1" numFmtId="2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3" fontId="2" numFmtId="20" xfId="0" applyAlignment="1" applyFont="1" applyNumberFormat="1">
      <alignment horizontal="center" readingOrder="0"/>
    </xf>
    <xf borderId="0" fillId="3" fontId="2" numFmtId="2" xfId="0" applyAlignment="1" applyFont="1" applyNumberFormat="1">
      <alignment horizontal="center"/>
    </xf>
    <xf borderId="0" fillId="3" fontId="2" numFmtId="0" xfId="0" applyAlignment="1" applyFont="1">
      <alignment horizontal="center"/>
    </xf>
    <xf borderId="0" fillId="3" fontId="2" numFmtId="0" xfId="0" applyFont="1"/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4" fontId="2" numFmtId="20" xfId="0" applyAlignment="1" applyFont="1" applyNumberFormat="1">
      <alignment horizontal="center" readingOrder="0"/>
    </xf>
    <xf borderId="0" fillId="4" fontId="2" numFmtId="2" xfId="0" applyAlignment="1" applyFont="1" applyNumberFormat="1">
      <alignment horizontal="center" readingOrder="0"/>
    </xf>
    <xf borderId="0" fillId="4" fontId="2" numFmtId="0" xfId="0" applyFont="1"/>
    <xf borderId="0" fillId="0" fontId="1" numFmtId="2" xfId="0" applyAlignment="1" applyFont="1" applyNumberFormat="1">
      <alignment horizontal="center"/>
    </xf>
    <xf borderId="0" fillId="0" fontId="3" numFmtId="0" xfId="0" applyAlignment="1" applyFont="1">
      <alignment horizontal="center" vertical="bottom"/>
    </xf>
    <xf borderId="0" fillId="0" fontId="3" numFmtId="2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4" fontId="2" numFmtId="0" xfId="0" applyAlignment="1" applyFont="1">
      <alignment horizontal="center"/>
    </xf>
    <xf borderId="0" fillId="0" fontId="4" numFmtId="0" xfId="0" applyAlignment="1" applyFont="1">
      <alignment vertical="bottom"/>
    </xf>
    <xf borderId="0" fillId="4" fontId="2" numFmtId="2" xfId="0" applyAlignment="1" applyFont="1" applyNumberFormat="1">
      <alignment horizontal="center"/>
    </xf>
    <xf borderId="0" fillId="4" fontId="2" numFmtId="0" xfId="0" applyAlignment="1" applyFont="1">
      <alignment horizontal="left" readingOrder="0"/>
    </xf>
    <xf borderId="0" fillId="5" fontId="2" numFmtId="0" xfId="0" applyAlignment="1" applyFill="1" applyFont="1">
      <alignment horizontal="center" readingOrder="0"/>
    </xf>
    <xf borderId="0" fillId="6" fontId="2" numFmtId="0" xfId="0" applyAlignment="1" applyFill="1" applyFont="1">
      <alignment horizontal="center" readingOrder="0"/>
    </xf>
    <xf borderId="0" fillId="0" fontId="2" numFmtId="2" xfId="0" applyFont="1" applyNumberFormat="1"/>
    <xf borderId="0" fillId="0" fontId="2" numFmtId="0" xfId="0" applyAlignment="1" applyFont="1">
      <alignment horizontal="left" readingOrder="0"/>
    </xf>
    <xf borderId="0" fillId="0" fontId="5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2" numFmtId="2" xfId="0" applyAlignment="1" applyFont="1" applyNumberFormat="1">
      <alignment horizontal="center" readingOrder="0"/>
    </xf>
    <xf borderId="0" fillId="0" fontId="0" numFmtId="0" xfId="0" applyAlignment="1" applyFont="1">
      <alignment shrinkToFit="0" vertical="bottom" wrapText="0"/>
    </xf>
    <xf borderId="0" fillId="0" fontId="8" numFmtId="0" xfId="0" applyFont="1"/>
    <xf borderId="0" fillId="0" fontId="9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0" fontId="0" numFmtId="0" xfId="0" applyAlignment="1" applyFont="1">
      <alignment horizontal="center" readingOrder="0" shrinkToFit="0" vertical="bottom" wrapText="0"/>
    </xf>
    <xf borderId="0" fillId="2" fontId="0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5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left" readingOrder="0" shrinkToFit="0" vertical="bottom" wrapText="0"/>
    </xf>
    <xf borderId="0" fillId="2" fontId="2" numFmtId="2" xfId="0" applyAlignment="1" applyFont="1" applyNumberFormat="1">
      <alignment horizontal="center" readingOrder="0"/>
    </xf>
    <xf borderId="0" fillId="2" fontId="0" numFmtId="0" xfId="0" applyAlignment="1" applyFont="1">
      <alignment horizontal="left" readingOrder="0" shrinkToFit="0" vertical="bottom" wrapText="0"/>
    </xf>
    <xf borderId="0" fillId="2" fontId="5" numFmtId="0" xfId="0" applyAlignment="1" applyFont="1">
      <alignment horizontal="center" readingOrder="0" shrinkToFit="0" vertical="bottom" wrapText="0"/>
    </xf>
    <xf borderId="0" fillId="6" fontId="0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2" fontId="0" numFmtId="0" xfId="0" applyAlignment="1" applyFont="1">
      <alignment horizontal="center" shrinkToFit="0" vertical="bottom" wrapText="0"/>
    </xf>
    <xf borderId="0" fillId="0" fontId="8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2" fontId="8" numFmtId="0" xfId="0" applyFont="1"/>
    <xf borderId="0" fillId="2" fontId="9" numFmtId="0" xfId="0" applyAlignment="1" applyFont="1">
      <alignment horizontal="center" readingOrder="0"/>
    </xf>
    <xf borderId="0" fillId="2" fontId="8" numFmtId="0" xfId="0" applyAlignment="1" applyFont="1">
      <alignment horizontal="center" readingOrder="0"/>
    </xf>
    <xf borderId="0" fillId="2" fontId="2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5" fontId="9" numFmtId="0" xfId="0" applyAlignment="1" applyFont="1">
      <alignment horizontal="center" readingOrder="0"/>
    </xf>
    <xf borderId="0" fillId="5" fontId="8" numFmtId="0" xfId="0" applyAlignment="1" applyFont="1">
      <alignment horizontal="center" readingOrder="0"/>
    </xf>
    <xf borderId="0" fillId="6" fontId="9" numFmtId="0" xfId="0" applyAlignment="1" applyFont="1">
      <alignment horizontal="center" readingOrder="0"/>
    </xf>
    <xf borderId="0" fillId="6" fontId="8" numFmtId="0" xfId="0" applyAlignment="1" applyFont="1">
      <alignment horizontal="center" readingOrder="0"/>
    </xf>
    <xf borderId="0" fillId="2" fontId="8" numFmtId="0" xfId="0" applyAlignment="1" applyFont="1">
      <alignment horizontal="center"/>
    </xf>
    <xf borderId="0" fillId="7" fontId="9" numFmtId="0" xfId="0" applyAlignment="1" applyFill="1" applyFont="1">
      <alignment horizontal="center" readingOrder="0"/>
    </xf>
    <xf borderId="0" fillId="7" fontId="8" numFmtId="0" xfId="0" applyAlignment="1" applyFont="1">
      <alignment horizontal="center" readingOrder="0"/>
    </xf>
    <xf borderId="0" fillId="7" fontId="2" numFmtId="0" xfId="0" applyAlignment="1" applyFont="1">
      <alignment horizontal="center" readingOrder="0"/>
    </xf>
    <xf borderId="0" fillId="2" fontId="9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5" fontId="1" numFmtId="0" xfId="0" applyAlignment="1" applyFont="1">
      <alignment horizontal="center" readingOrder="0"/>
    </xf>
    <xf borderId="0" fillId="6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7" fontId="1" numFmtId="0" xfId="0" applyAlignment="1" applyFont="1">
      <alignment horizontal="center" readingOrder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 vertical="bottom"/>
    </xf>
    <xf borderId="0" fillId="2" fontId="3" numFmtId="0" xfId="0" applyAlignment="1" applyFont="1">
      <alignment horizontal="center" readingOrder="0" vertical="bottom"/>
    </xf>
    <xf borderId="0" fillId="2" fontId="3" numFmtId="0" xfId="0" applyAlignment="1" applyFont="1">
      <alignment horizontal="center" readingOrder="0" vertical="bottom"/>
    </xf>
    <xf borderId="0" fillId="0" fontId="4" numFmtId="0" xfId="0" applyAlignment="1" applyFont="1">
      <alignment vertical="bottom"/>
    </xf>
    <xf borderId="0" fillId="5" fontId="3" numFmtId="0" xfId="0" applyAlignment="1" applyFont="1">
      <alignment horizontal="center" readingOrder="0" vertical="bottom"/>
    </xf>
    <xf borderId="0" fillId="5" fontId="4" numFmtId="0" xfId="0" applyAlignment="1" applyFont="1">
      <alignment horizontal="center" readingOrder="0" vertical="bottom"/>
    </xf>
    <xf borderId="0" fillId="5" fontId="4" numFmtId="0" xfId="0" applyAlignment="1" applyFont="1">
      <alignment horizontal="center" readingOrder="0" vertical="bottom"/>
    </xf>
    <xf borderId="0" fillId="6" fontId="3" numFmtId="0" xfId="0" applyAlignment="1" applyFont="1">
      <alignment horizontal="center" readingOrder="0" vertical="bottom"/>
    </xf>
    <xf borderId="0" fillId="6" fontId="4" numFmtId="0" xfId="0" applyAlignment="1" applyFont="1">
      <alignment horizontal="center" readingOrder="0" vertical="bottom"/>
    </xf>
    <xf borderId="0" fillId="6" fontId="4" numFmtId="0" xfId="0" applyAlignment="1" applyFont="1">
      <alignment horizontal="center" readingOrder="0" vertical="bottom"/>
    </xf>
    <xf borderId="0" fillId="7" fontId="3" numFmtId="0" xfId="0" applyAlignment="1" applyFont="1">
      <alignment horizontal="center" readingOrder="0" vertical="bottom"/>
    </xf>
    <xf borderId="0" fillId="7" fontId="4" numFmtId="0" xfId="0" applyAlignment="1" applyFont="1">
      <alignment horizontal="center" readingOrder="0" vertical="bottom"/>
    </xf>
    <xf borderId="0" fillId="7" fontId="4" numFmtId="0" xfId="0" applyAlignment="1" applyFont="1">
      <alignment horizontal="center" readingOrder="0" vertical="bottom"/>
    </xf>
    <xf borderId="0" fillId="6" fontId="3" numFmtId="0" xfId="0" applyAlignment="1" applyFont="1">
      <alignment horizontal="center" readingOrder="0" vertical="bottom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horizontal="center" readingOrder="0"/>
    </xf>
    <xf borderId="10" fillId="0" fontId="1" numFmtId="1" xfId="0" applyAlignment="1" applyBorder="1" applyFont="1" applyNumberFormat="1">
      <alignment horizontal="center" readingOrder="0"/>
    </xf>
    <xf borderId="11" fillId="2" fontId="2" numFmtId="2" xfId="0" applyAlignment="1" applyBorder="1" applyFont="1" applyNumberFormat="1">
      <alignment horizontal="center"/>
    </xf>
    <xf borderId="9" fillId="0" fontId="2" numFmtId="0" xfId="0" applyAlignment="1" applyBorder="1" applyFont="1">
      <alignment horizontal="center" readingOrder="0"/>
    </xf>
    <xf borderId="10" fillId="2" fontId="1" numFmtId="1" xfId="0" applyAlignment="1" applyBorder="1" applyFont="1" applyNumberFormat="1">
      <alignment horizontal="center" readingOrder="0"/>
    </xf>
    <xf borderId="11" fillId="2" fontId="2" numFmtId="2" xfId="0" applyAlignment="1" applyBorder="1" applyFont="1" applyNumberFormat="1">
      <alignment horizontal="center" readingOrder="0"/>
    </xf>
    <xf borderId="11" fillId="0" fontId="2" numFmtId="0" xfId="0" applyAlignment="1" applyBorder="1" applyFont="1">
      <alignment horizontal="center" readingOrder="0"/>
    </xf>
    <xf borderId="2" fillId="2" fontId="1" numFmtId="1" xfId="0" applyAlignment="1" applyBorder="1" applyFont="1" applyNumberFormat="1">
      <alignment horizontal="center" readingOrder="0"/>
    </xf>
    <xf borderId="3" fillId="2" fontId="2" numFmtId="2" xfId="0" applyAlignment="1" applyBorder="1" applyFont="1" applyNumberFormat="1">
      <alignment horizontal="center" readingOrder="0"/>
    </xf>
    <xf borderId="3" fillId="0" fontId="2" numFmtId="2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horizontal="center" readingOrder="0"/>
    </xf>
    <xf borderId="12" fillId="2" fontId="1" numFmtId="1" xfId="0" applyAlignment="1" applyBorder="1" applyFont="1" applyNumberFormat="1">
      <alignment horizontal="center" readingOrder="0"/>
    </xf>
    <xf borderId="13" fillId="2" fontId="2" numFmtId="2" xfId="0" applyAlignment="1" applyBorder="1" applyFont="1" applyNumberFormat="1">
      <alignment horizontal="center" readingOrder="0"/>
    </xf>
    <xf borderId="13" fillId="0" fontId="2" numFmtId="2" xfId="0" applyAlignment="1" applyBorder="1" applyFont="1" applyNumberFormat="1">
      <alignment horizontal="center" readingOrder="0"/>
    </xf>
    <xf borderId="14" fillId="0" fontId="2" numFmtId="0" xfId="0" applyAlignment="1" applyBorder="1" applyFont="1">
      <alignment horizontal="center" readingOrder="0"/>
    </xf>
    <xf borderId="11" fillId="0" fontId="2" numFmtId="2" xfId="0" applyAlignment="1" applyBorder="1" applyFont="1" applyNumberFormat="1">
      <alignment horizontal="center"/>
    </xf>
    <xf borderId="3" fillId="0" fontId="2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5" fillId="0" fontId="2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13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Sexual Attractiveness of D. suzukii &amp; D. biarmipes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'Summary Comparison'!$B$52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'Summary Comparison'!$A$53:$A$57</c:f>
            </c:strRef>
          </c:cat>
          <c:val>
            <c:numRef>
              <c:f>'Summary Comparison'!$B$53:$B$57</c:f>
              <c:numCache/>
            </c:numRef>
          </c:val>
        </c:ser>
        <c:ser>
          <c:idx val="1"/>
          <c:order val="1"/>
          <c:tx>
            <c:strRef>
              <c:f>'Summary Comparison'!$C$52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'Summary Comparison'!$A$53:$A$57</c:f>
            </c:strRef>
          </c:cat>
          <c:val>
            <c:numRef>
              <c:f>'Summary Comparison'!$C$53:$C$57</c:f>
              <c:numCache/>
            </c:numRef>
          </c:val>
        </c:ser>
        <c:ser>
          <c:idx val="2"/>
          <c:order val="2"/>
          <c:tx>
            <c:strRef>
              <c:f>'Summary Comparison'!$D$52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'Summary Comparison'!$A$53:$A$57</c:f>
            </c:strRef>
          </c:cat>
          <c:val>
            <c:numRef>
              <c:f>'Summary Comparison'!$D$53:$D$57</c:f>
              <c:numCache/>
            </c:numRef>
          </c:val>
        </c:ser>
        <c:ser>
          <c:idx val="3"/>
          <c:order val="3"/>
          <c:tx>
            <c:strRef>
              <c:f>'Summary Comparison'!$E$52</c:f>
            </c:strRef>
          </c:tx>
          <c:cat>
            <c:strRef>
              <c:f>'Summary Comparison'!$A$53:$A$57</c:f>
            </c:strRef>
          </c:cat>
          <c:val>
            <c:numRef>
              <c:f>'Summary Comparison'!$E$53:$E$57</c:f>
              <c:numCache/>
            </c:numRef>
          </c:val>
        </c:ser>
        <c:axId val="1037173618"/>
        <c:axId val="356245488"/>
      </c:barChart>
      <c:catAx>
        <c:axId val="1037173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56245488"/>
      </c:catAx>
      <c:valAx>
        <c:axId val="356245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Mean CI (arcsine)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371736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933450</xdr:colOff>
      <xdr:row>49</xdr:row>
      <xdr:rowOff>171450</xdr:rowOff>
    </xdr:from>
    <xdr:ext cx="5838825" cy="3543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7.0"/>
    <col customWidth="1" min="9" max="9" width="17.57"/>
  </cols>
  <sheetData>
    <row r="1">
      <c r="A1" s="1" t="s">
        <v>0</v>
      </c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>
        <v>1.0</v>
      </c>
      <c r="B11" s="4" t="s">
        <v>18</v>
      </c>
      <c r="C11" s="5">
        <v>0.42083333333333334</v>
      </c>
      <c r="D11" s="4">
        <v>22.5</v>
      </c>
      <c r="E11" s="4">
        <v>91.0</v>
      </c>
      <c r="F11" s="6">
        <f t="shared" ref="F11:F30" si="1">(ASIN(sqrt(E11/100))*(180/pi()))</f>
        <v>72.54239688</v>
      </c>
      <c r="G11" s="4" t="s">
        <v>19</v>
      </c>
      <c r="H11" s="4"/>
      <c r="I11" s="4"/>
      <c r="J11" s="4" t="s">
        <v>20</v>
      </c>
      <c r="K11" s="7"/>
    </row>
    <row r="12">
      <c r="A12" s="3">
        <v>2.0</v>
      </c>
      <c r="B12" s="4" t="s">
        <v>18</v>
      </c>
      <c r="C12" s="5">
        <v>0.4166666666666667</v>
      </c>
      <c r="D12" s="4">
        <v>22.5</v>
      </c>
      <c r="E12" s="4">
        <v>71.0</v>
      </c>
      <c r="F12" s="6">
        <f t="shared" si="1"/>
        <v>57.41729374</v>
      </c>
      <c r="G12" s="4" t="s">
        <v>19</v>
      </c>
      <c r="H12" s="4"/>
      <c r="I12" s="4"/>
      <c r="J12" s="4" t="s">
        <v>21</v>
      </c>
      <c r="K12" s="7"/>
    </row>
    <row r="13">
      <c r="A13" s="3">
        <v>3.0</v>
      </c>
      <c r="B13" s="4" t="s">
        <v>18</v>
      </c>
      <c r="C13" s="5">
        <v>0.4166666666666667</v>
      </c>
      <c r="D13" s="4">
        <v>22.5</v>
      </c>
      <c r="E13" s="4">
        <v>19.0</v>
      </c>
      <c r="F13" s="6">
        <f t="shared" si="1"/>
        <v>25.84193276</v>
      </c>
      <c r="G13" s="4" t="s">
        <v>19</v>
      </c>
      <c r="H13" s="4"/>
      <c r="I13" s="4"/>
      <c r="J13" s="4" t="s">
        <v>21</v>
      </c>
      <c r="K13" s="7"/>
    </row>
    <row r="14">
      <c r="A14" s="3">
        <v>4.0</v>
      </c>
      <c r="B14" s="4" t="s">
        <v>18</v>
      </c>
      <c r="C14" s="5">
        <v>0.43125</v>
      </c>
      <c r="D14" s="4">
        <v>24.0</v>
      </c>
      <c r="E14" s="4">
        <v>80.0</v>
      </c>
      <c r="F14" s="6">
        <f t="shared" si="1"/>
        <v>63.43494882</v>
      </c>
      <c r="G14" s="4" t="s">
        <v>19</v>
      </c>
      <c r="H14" s="4"/>
      <c r="I14" s="4"/>
      <c r="J14" s="4" t="s">
        <v>20</v>
      </c>
      <c r="K14" s="7"/>
    </row>
    <row r="15">
      <c r="A15" s="3">
        <v>5.0</v>
      </c>
      <c r="B15" s="4" t="s">
        <v>18</v>
      </c>
      <c r="C15" s="5">
        <v>0.4305555555555556</v>
      </c>
      <c r="D15" s="4">
        <v>24.0</v>
      </c>
      <c r="E15" s="4">
        <v>53.0</v>
      </c>
      <c r="F15" s="6">
        <f t="shared" si="1"/>
        <v>46.71990638</v>
      </c>
      <c r="G15" s="4" t="s">
        <v>19</v>
      </c>
      <c r="H15" s="4"/>
      <c r="I15" s="4"/>
      <c r="J15" s="4" t="s">
        <v>21</v>
      </c>
      <c r="K15" s="7"/>
    </row>
    <row r="16">
      <c r="A16" s="3">
        <v>6.0</v>
      </c>
      <c r="B16" s="4" t="s">
        <v>18</v>
      </c>
      <c r="C16" s="5">
        <v>0.44027777777777777</v>
      </c>
      <c r="D16" s="4">
        <v>24.0</v>
      </c>
      <c r="E16" s="4">
        <v>53.0</v>
      </c>
      <c r="F16" s="6">
        <f t="shared" si="1"/>
        <v>46.71990638</v>
      </c>
      <c r="G16" s="4" t="s">
        <v>19</v>
      </c>
      <c r="H16" s="4"/>
      <c r="I16" s="4"/>
      <c r="J16" s="4" t="s">
        <v>20</v>
      </c>
      <c r="K16" s="7"/>
    </row>
    <row r="17">
      <c r="A17" s="3">
        <v>7.0</v>
      </c>
      <c r="B17" s="4" t="s">
        <v>22</v>
      </c>
      <c r="C17" s="5">
        <v>0.40347222222222223</v>
      </c>
      <c r="D17" s="4">
        <v>22.5</v>
      </c>
      <c r="E17" s="4">
        <v>24.0</v>
      </c>
      <c r="F17" s="6">
        <f t="shared" si="1"/>
        <v>29.33387425</v>
      </c>
      <c r="G17" s="4" t="s">
        <v>19</v>
      </c>
      <c r="H17" s="4"/>
      <c r="I17" s="4"/>
      <c r="J17" s="4" t="s">
        <v>20</v>
      </c>
      <c r="K17" s="7"/>
    </row>
    <row r="18">
      <c r="A18" s="3">
        <v>8.0</v>
      </c>
      <c r="B18" s="4" t="s">
        <v>22</v>
      </c>
      <c r="C18" s="5">
        <v>0.4111111111111111</v>
      </c>
      <c r="D18" s="4">
        <v>23.0</v>
      </c>
      <c r="E18" s="4">
        <v>37.0</v>
      </c>
      <c r="F18" s="6">
        <f t="shared" si="1"/>
        <v>37.46496893</v>
      </c>
      <c r="G18" s="4" t="s">
        <v>19</v>
      </c>
      <c r="H18" s="4"/>
      <c r="I18" s="4"/>
      <c r="J18" s="4" t="s">
        <v>20</v>
      </c>
      <c r="K18" s="7"/>
    </row>
    <row r="19">
      <c r="A19" s="3">
        <v>9.0</v>
      </c>
      <c r="B19" s="4" t="s">
        <v>22</v>
      </c>
      <c r="C19" s="5">
        <v>0.41875</v>
      </c>
      <c r="D19" s="4">
        <v>24.0</v>
      </c>
      <c r="E19" s="4">
        <v>84.0</v>
      </c>
      <c r="F19" s="6">
        <f t="shared" si="1"/>
        <v>66.42182152</v>
      </c>
      <c r="G19" s="4" t="s">
        <v>19</v>
      </c>
      <c r="H19" s="4"/>
      <c r="I19" s="4"/>
      <c r="J19" s="4" t="s">
        <v>20</v>
      </c>
      <c r="K19" s="7"/>
    </row>
    <row r="20">
      <c r="A20" s="3">
        <v>10.0</v>
      </c>
      <c r="B20" s="4" t="s">
        <v>22</v>
      </c>
      <c r="C20" s="5">
        <v>0.4263888888888889</v>
      </c>
      <c r="D20" s="4">
        <v>25.0</v>
      </c>
      <c r="E20" s="4">
        <v>22.0</v>
      </c>
      <c r="F20" s="6">
        <f t="shared" si="1"/>
        <v>27.97210113</v>
      </c>
      <c r="G20" s="4" t="s">
        <v>19</v>
      </c>
      <c r="H20" s="4"/>
      <c r="I20" s="4"/>
      <c r="J20" s="4" t="s">
        <v>20</v>
      </c>
      <c r="K20" s="7"/>
    </row>
    <row r="21">
      <c r="A21" s="8">
        <v>11.0</v>
      </c>
      <c r="B21" s="9" t="s">
        <v>23</v>
      </c>
      <c r="C21" s="10">
        <v>0.4375</v>
      </c>
      <c r="D21" s="9">
        <v>23.0</v>
      </c>
      <c r="E21" s="9">
        <v>0.0</v>
      </c>
      <c r="F21" s="11">
        <f t="shared" si="1"/>
        <v>0</v>
      </c>
      <c r="G21" s="9" t="s">
        <v>19</v>
      </c>
      <c r="H21" s="9"/>
      <c r="I21" s="9"/>
      <c r="J21" s="9" t="s">
        <v>21</v>
      </c>
      <c r="K21" s="12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>
      <c r="A22" s="3">
        <v>12.0</v>
      </c>
      <c r="B22" s="4" t="s">
        <v>23</v>
      </c>
      <c r="C22" s="5">
        <v>0.44305555555555554</v>
      </c>
      <c r="D22" s="4">
        <v>23.0</v>
      </c>
      <c r="E22" s="4">
        <v>48.0</v>
      </c>
      <c r="F22" s="6">
        <f t="shared" si="1"/>
        <v>43.85377861</v>
      </c>
      <c r="G22" s="4" t="s">
        <v>19</v>
      </c>
      <c r="H22" s="4"/>
      <c r="I22" s="4"/>
      <c r="J22" s="4" t="s">
        <v>21</v>
      </c>
      <c r="K22" s="7"/>
    </row>
    <row r="23">
      <c r="A23" s="3">
        <v>13.0</v>
      </c>
      <c r="B23" s="4" t="s">
        <v>23</v>
      </c>
      <c r="C23" s="5">
        <v>0.4513888888888889</v>
      </c>
      <c r="D23" s="4">
        <v>24.0</v>
      </c>
      <c r="E23" s="4">
        <v>17.0</v>
      </c>
      <c r="F23" s="6">
        <f t="shared" si="1"/>
        <v>24.3500636</v>
      </c>
      <c r="G23" s="4" t="s">
        <v>19</v>
      </c>
      <c r="H23" s="4"/>
      <c r="I23" s="4"/>
      <c r="J23" s="4" t="s">
        <v>21</v>
      </c>
      <c r="K23" s="7"/>
    </row>
    <row r="24">
      <c r="A24" s="3">
        <v>14.0</v>
      </c>
      <c r="B24" s="4" t="s">
        <v>23</v>
      </c>
      <c r="C24" s="5">
        <v>0.4513888888888889</v>
      </c>
      <c r="D24" s="4">
        <v>24.0</v>
      </c>
      <c r="E24" s="4">
        <v>28.0</v>
      </c>
      <c r="F24" s="6">
        <f t="shared" si="1"/>
        <v>31.94805943</v>
      </c>
      <c r="G24" s="4" t="s">
        <v>19</v>
      </c>
      <c r="H24" s="4"/>
      <c r="I24" s="4"/>
      <c r="J24" s="4" t="s">
        <v>21</v>
      </c>
      <c r="K24" s="7"/>
    </row>
    <row r="25">
      <c r="A25" s="3">
        <v>15.0</v>
      </c>
      <c r="B25" s="4" t="s">
        <v>24</v>
      </c>
      <c r="C25" s="5">
        <v>0.4236111111111111</v>
      </c>
      <c r="D25" s="4">
        <v>23.0</v>
      </c>
      <c r="E25" s="4">
        <v>71.0</v>
      </c>
      <c r="F25" s="6">
        <f t="shared" si="1"/>
        <v>57.41729374</v>
      </c>
      <c r="G25" s="4" t="s">
        <v>19</v>
      </c>
      <c r="H25" s="4"/>
      <c r="I25" s="4"/>
      <c r="J25" s="4" t="s">
        <v>20</v>
      </c>
      <c r="K25" s="7"/>
    </row>
    <row r="26">
      <c r="A26" s="3">
        <v>16.0</v>
      </c>
      <c r="B26" s="4" t="s">
        <v>24</v>
      </c>
      <c r="C26" s="5">
        <v>0.4166666666666667</v>
      </c>
      <c r="D26" s="4">
        <v>23.0</v>
      </c>
      <c r="E26" s="4">
        <v>67.0</v>
      </c>
      <c r="F26" s="6">
        <f t="shared" si="1"/>
        <v>54.93843704</v>
      </c>
      <c r="G26" s="4" t="s">
        <v>19</v>
      </c>
      <c r="H26" s="4"/>
      <c r="I26" s="4"/>
      <c r="J26" s="4" t="s">
        <v>21</v>
      </c>
      <c r="K26" s="7"/>
    </row>
    <row r="27">
      <c r="A27" s="8">
        <v>17.0</v>
      </c>
      <c r="B27" s="9" t="s">
        <v>24</v>
      </c>
      <c r="C27" s="10">
        <v>0.4305555555555556</v>
      </c>
      <c r="D27" s="9">
        <v>24.0</v>
      </c>
      <c r="E27" s="9">
        <v>7.2</v>
      </c>
      <c r="F27" s="11">
        <f t="shared" si="1"/>
        <v>15.56480666</v>
      </c>
      <c r="G27" s="9" t="s">
        <v>19</v>
      </c>
      <c r="H27" s="9"/>
      <c r="I27" s="9"/>
      <c r="J27" s="9" t="s">
        <v>21</v>
      </c>
      <c r="K27" s="12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>
      <c r="A28" s="3">
        <v>18.0</v>
      </c>
      <c r="B28" s="4" t="s">
        <v>24</v>
      </c>
      <c r="C28" s="5">
        <v>0.4305555555555556</v>
      </c>
      <c r="D28" s="4">
        <v>24.0</v>
      </c>
      <c r="E28" s="4">
        <v>86.0</v>
      </c>
      <c r="F28" s="6">
        <f t="shared" si="1"/>
        <v>68.02724022</v>
      </c>
      <c r="G28" s="4" t="s">
        <v>19</v>
      </c>
      <c r="H28" s="4"/>
      <c r="I28" s="4"/>
      <c r="J28" s="4" t="s">
        <v>20</v>
      </c>
      <c r="K28" s="7"/>
    </row>
    <row r="29">
      <c r="A29" s="3">
        <v>19.0</v>
      </c>
      <c r="B29" s="4" t="s">
        <v>25</v>
      </c>
      <c r="C29" s="5">
        <v>0.4375</v>
      </c>
      <c r="D29" s="4">
        <v>24.0</v>
      </c>
      <c r="E29" s="4">
        <v>84.0</v>
      </c>
      <c r="F29" s="6">
        <f t="shared" si="1"/>
        <v>66.42182152</v>
      </c>
      <c r="G29" s="4" t="s">
        <v>19</v>
      </c>
      <c r="H29" s="4"/>
      <c r="I29" s="4"/>
      <c r="J29" s="4" t="s">
        <v>21</v>
      </c>
      <c r="K29" s="7"/>
    </row>
    <row r="30">
      <c r="A30" s="8">
        <v>20.0</v>
      </c>
      <c r="B30" s="9" t="s">
        <v>24</v>
      </c>
      <c r="C30" s="10">
        <v>0.4388888888888889</v>
      </c>
      <c r="D30" s="9">
        <v>24.0</v>
      </c>
      <c r="E30" s="9">
        <v>0.0</v>
      </c>
      <c r="F30" s="11">
        <f t="shared" si="1"/>
        <v>0</v>
      </c>
      <c r="G30" s="9" t="s">
        <v>19</v>
      </c>
      <c r="H30" s="9"/>
      <c r="I30" s="9"/>
      <c r="J30" s="9" t="s">
        <v>20</v>
      </c>
      <c r="K30" s="12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>
      <c r="A31" s="7"/>
      <c r="B31" s="7"/>
      <c r="C31" s="7"/>
      <c r="D31" s="7"/>
      <c r="E31" s="3" t="s">
        <v>26</v>
      </c>
      <c r="F31" s="14">
        <v>41.82</v>
      </c>
      <c r="G31" s="7"/>
      <c r="H31" s="7"/>
      <c r="I31" s="7"/>
      <c r="J31" s="7"/>
      <c r="K31" s="3"/>
      <c r="L31" s="15"/>
      <c r="M31" s="1"/>
      <c r="N31" s="1"/>
      <c r="O31" s="1"/>
    </row>
    <row r="32">
      <c r="E32" s="1"/>
      <c r="F32" s="1"/>
      <c r="K32" s="1"/>
      <c r="L32" s="1"/>
      <c r="N32" s="1"/>
      <c r="O32" s="1"/>
    </row>
    <row r="33">
      <c r="A33" s="3" t="s">
        <v>26</v>
      </c>
      <c r="B33" s="14">
        <v>41.82</v>
      </c>
      <c r="C33" s="3"/>
      <c r="D33" s="3" t="s">
        <v>27</v>
      </c>
      <c r="E33" s="3">
        <v>45.29</v>
      </c>
      <c r="F33" s="1"/>
      <c r="K33" s="1"/>
      <c r="L33" s="1"/>
      <c r="N33" s="1"/>
      <c r="O33" s="1"/>
    </row>
    <row r="34">
      <c r="A34" s="3" t="s">
        <v>28</v>
      </c>
      <c r="B34" s="3">
        <v>22.04</v>
      </c>
      <c r="C34" s="7"/>
      <c r="D34" s="3" t="s">
        <v>29</v>
      </c>
      <c r="E34" s="3">
        <v>26.91</v>
      </c>
      <c r="N34" s="1"/>
      <c r="O34" s="1"/>
    </row>
    <row r="35">
      <c r="A35" s="3" t="s">
        <v>30</v>
      </c>
      <c r="B35" s="3">
        <v>4.93</v>
      </c>
      <c r="C35" s="7"/>
      <c r="D35" s="3" t="s">
        <v>31</v>
      </c>
      <c r="E35" s="3">
        <v>60.43</v>
      </c>
    </row>
    <row r="36">
      <c r="A36" s="7"/>
      <c r="B36" s="7"/>
      <c r="C36" s="7"/>
      <c r="D36" s="3" t="s">
        <v>32</v>
      </c>
      <c r="E36" s="3">
        <v>33.52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5" max="5" width="20.29"/>
    <col customWidth="1" min="8" max="8" width="17.0"/>
    <col customWidth="1" min="9" max="9" width="17.57"/>
    <col customWidth="1" min="11" max="11" width="15.43"/>
  </cols>
  <sheetData>
    <row r="1">
      <c r="A1" s="1" t="s">
        <v>78</v>
      </c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" t="s">
        <v>62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" t="s">
        <v>74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1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8">
        <v>1.0</v>
      </c>
      <c r="B11" s="9" t="s">
        <v>46</v>
      </c>
      <c r="C11" s="10">
        <v>0.4486111111111111</v>
      </c>
      <c r="D11" s="9">
        <v>25.0</v>
      </c>
      <c r="E11" s="9">
        <v>66.0</v>
      </c>
      <c r="F11" s="11">
        <f t="shared" ref="F11:F30" si="1">(asin(sqrt(E11/100))*(180/pi()))</f>
        <v>54.33146244</v>
      </c>
      <c r="G11" s="9" t="s">
        <v>19</v>
      </c>
      <c r="H11" s="12"/>
      <c r="I11" s="9"/>
      <c r="J11" s="9" t="s">
        <v>21</v>
      </c>
      <c r="K11" s="12"/>
      <c r="L11" s="12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>
      <c r="A12" s="3">
        <v>2.0</v>
      </c>
      <c r="B12" s="4" t="s">
        <v>46</v>
      </c>
      <c r="C12" s="5">
        <v>0.4486111111111111</v>
      </c>
      <c r="D12" s="4">
        <v>25.0</v>
      </c>
      <c r="E12" s="4">
        <v>19.0</v>
      </c>
      <c r="F12" s="11">
        <f t="shared" si="1"/>
        <v>25.84193276</v>
      </c>
      <c r="G12" s="4" t="s">
        <v>19</v>
      </c>
      <c r="H12" s="4"/>
      <c r="I12" s="4"/>
      <c r="J12" s="4" t="s">
        <v>21</v>
      </c>
      <c r="K12" s="7"/>
      <c r="L12" s="7"/>
    </row>
    <row r="13">
      <c r="A13" s="3">
        <v>3.0</v>
      </c>
      <c r="B13" s="4" t="s">
        <v>46</v>
      </c>
      <c r="C13" s="5">
        <v>0.4527777777777778</v>
      </c>
      <c r="D13" s="4">
        <v>25.0</v>
      </c>
      <c r="E13" s="4">
        <v>27.0</v>
      </c>
      <c r="F13" s="11">
        <f t="shared" si="1"/>
        <v>31.30644625</v>
      </c>
      <c r="G13" s="4" t="s">
        <v>19</v>
      </c>
      <c r="H13" s="4"/>
      <c r="I13" s="4"/>
      <c r="J13" s="4" t="s">
        <v>20</v>
      </c>
      <c r="K13" s="7"/>
      <c r="L13" s="7"/>
    </row>
    <row r="14">
      <c r="A14" s="3">
        <v>4.0</v>
      </c>
      <c r="B14" s="4" t="s">
        <v>46</v>
      </c>
      <c r="C14" s="5">
        <v>0.46111111111111114</v>
      </c>
      <c r="D14" s="4">
        <v>25.0</v>
      </c>
      <c r="E14" s="4">
        <v>79.0</v>
      </c>
      <c r="F14" s="11">
        <f t="shared" si="1"/>
        <v>62.72527132</v>
      </c>
      <c r="G14" s="4" t="s">
        <v>19</v>
      </c>
      <c r="H14" s="7"/>
      <c r="I14" s="4"/>
      <c r="J14" s="4" t="s">
        <v>38</v>
      </c>
      <c r="K14" s="7"/>
      <c r="L14" s="7"/>
    </row>
    <row r="15">
      <c r="A15" s="3">
        <v>5.0</v>
      </c>
      <c r="B15" s="4" t="s">
        <v>46</v>
      </c>
      <c r="C15" s="5">
        <v>0.4625</v>
      </c>
      <c r="D15" s="4">
        <v>25.0</v>
      </c>
      <c r="E15" s="4">
        <v>15.0</v>
      </c>
      <c r="F15" s="11">
        <f t="shared" si="1"/>
        <v>22.786498</v>
      </c>
      <c r="G15" s="4" t="s">
        <v>19</v>
      </c>
      <c r="H15" s="4"/>
      <c r="I15" s="4"/>
      <c r="J15" s="4" t="s">
        <v>20</v>
      </c>
      <c r="K15" s="7"/>
      <c r="L15" s="7"/>
    </row>
    <row r="16">
      <c r="A16" s="3">
        <v>6.0</v>
      </c>
      <c r="B16" s="4" t="s">
        <v>46</v>
      </c>
      <c r="C16" s="5">
        <v>0.46944444444444444</v>
      </c>
      <c r="D16" s="4">
        <v>25.0</v>
      </c>
      <c r="E16" s="4">
        <v>57.0</v>
      </c>
      <c r="F16" s="11">
        <f t="shared" si="1"/>
        <v>49.02392312</v>
      </c>
      <c r="G16" s="4" t="s">
        <v>19</v>
      </c>
      <c r="H16" s="4"/>
      <c r="I16" s="4"/>
      <c r="J16" s="4" t="s">
        <v>38</v>
      </c>
      <c r="K16" s="4"/>
      <c r="L16" s="7"/>
    </row>
    <row r="17">
      <c r="A17" s="3">
        <v>7.0</v>
      </c>
      <c r="B17" s="4" t="s">
        <v>46</v>
      </c>
      <c r="C17" s="5">
        <v>0.4701388888888889</v>
      </c>
      <c r="D17" s="4">
        <v>25.0</v>
      </c>
      <c r="E17" s="4">
        <v>24.0</v>
      </c>
      <c r="F17" s="11">
        <f t="shared" si="1"/>
        <v>29.33387425</v>
      </c>
      <c r="G17" s="4" t="s">
        <v>19</v>
      </c>
      <c r="H17" s="7"/>
      <c r="I17" s="7"/>
      <c r="J17" s="4" t="s">
        <v>20</v>
      </c>
      <c r="K17" s="7"/>
      <c r="L17" s="7"/>
    </row>
    <row r="18">
      <c r="A18" s="3">
        <v>8.0</v>
      </c>
      <c r="B18" s="4" t="s">
        <v>46</v>
      </c>
      <c r="C18" s="5">
        <v>0.47638888888888886</v>
      </c>
      <c r="D18" s="4">
        <v>25.0</v>
      </c>
      <c r="E18" s="4">
        <v>23.0</v>
      </c>
      <c r="F18" s="11">
        <f t="shared" si="1"/>
        <v>28.65818058</v>
      </c>
      <c r="G18" s="4" t="s">
        <v>19</v>
      </c>
      <c r="H18" s="7"/>
      <c r="I18" s="7"/>
      <c r="J18" s="4" t="s">
        <v>38</v>
      </c>
      <c r="K18" s="7"/>
      <c r="L18" s="7"/>
    </row>
    <row r="19">
      <c r="A19" s="3">
        <v>9.0</v>
      </c>
      <c r="B19" s="4" t="s">
        <v>46</v>
      </c>
      <c r="C19" s="5">
        <v>0.4777777777777778</v>
      </c>
      <c r="D19" s="4">
        <v>25.0</v>
      </c>
      <c r="E19" s="4">
        <v>5.0</v>
      </c>
      <c r="F19" s="11">
        <f t="shared" si="1"/>
        <v>12.92096638</v>
      </c>
      <c r="G19" s="4" t="s">
        <v>19</v>
      </c>
      <c r="H19" s="7"/>
      <c r="I19" s="7"/>
      <c r="J19" s="4" t="s">
        <v>20</v>
      </c>
      <c r="K19" s="7"/>
      <c r="L19" s="7"/>
    </row>
    <row r="20">
      <c r="A20" s="3">
        <v>10.0</v>
      </c>
      <c r="B20" s="4" t="s">
        <v>46</v>
      </c>
      <c r="C20" s="5">
        <v>0.4840277777777778</v>
      </c>
      <c r="D20" s="4">
        <v>25.0</v>
      </c>
      <c r="E20" s="4">
        <v>74.0</v>
      </c>
      <c r="F20" s="11">
        <f t="shared" si="1"/>
        <v>59.34270101</v>
      </c>
      <c r="G20" s="4" t="s">
        <v>19</v>
      </c>
      <c r="H20" s="4"/>
      <c r="I20" s="7"/>
      <c r="J20" s="4" t="s">
        <v>38</v>
      </c>
      <c r="K20" s="7"/>
      <c r="L20" s="7"/>
    </row>
    <row r="21">
      <c r="A21" s="3">
        <v>11.0</v>
      </c>
      <c r="B21" s="4" t="s">
        <v>46</v>
      </c>
      <c r="C21" s="5">
        <v>0.4847222222222222</v>
      </c>
      <c r="D21" s="4">
        <v>25.0</v>
      </c>
      <c r="E21" s="4">
        <v>72.0</v>
      </c>
      <c r="F21" s="11">
        <f t="shared" si="1"/>
        <v>58.05194057</v>
      </c>
      <c r="G21" s="4" t="s">
        <v>19</v>
      </c>
      <c r="H21" s="4"/>
      <c r="I21" s="7"/>
      <c r="J21" s="4" t="s">
        <v>20</v>
      </c>
      <c r="K21" s="7"/>
      <c r="L21" s="7"/>
    </row>
    <row r="22">
      <c r="A22" s="3">
        <v>12.0</v>
      </c>
      <c r="B22" s="4" t="s">
        <v>46</v>
      </c>
      <c r="C22" s="5">
        <v>0.49027777777777776</v>
      </c>
      <c r="D22" s="4">
        <v>25.0</v>
      </c>
      <c r="E22" s="4">
        <v>63.0</v>
      </c>
      <c r="F22" s="11">
        <f t="shared" si="1"/>
        <v>52.53503107</v>
      </c>
      <c r="G22" s="4" t="s">
        <v>19</v>
      </c>
      <c r="H22" s="7"/>
      <c r="I22" s="7"/>
      <c r="J22" s="4" t="s">
        <v>38</v>
      </c>
      <c r="K22" s="7"/>
      <c r="L22" s="7"/>
    </row>
    <row r="23">
      <c r="A23" s="3">
        <v>13.0</v>
      </c>
      <c r="B23" s="4" t="s">
        <v>46</v>
      </c>
      <c r="C23" s="5">
        <v>0.49166666666666664</v>
      </c>
      <c r="D23" s="4">
        <v>25.0</v>
      </c>
      <c r="E23" s="4">
        <v>42.0</v>
      </c>
      <c r="F23" s="11">
        <f t="shared" si="1"/>
        <v>40.39655189</v>
      </c>
      <c r="G23" s="4" t="s">
        <v>19</v>
      </c>
      <c r="H23" s="7"/>
      <c r="I23" s="7"/>
      <c r="J23" s="4" t="s">
        <v>20</v>
      </c>
      <c r="K23" s="7"/>
      <c r="L23" s="7"/>
    </row>
    <row r="24">
      <c r="A24" s="3">
        <v>14.0</v>
      </c>
      <c r="B24" s="4" t="s">
        <v>75</v>
      </c>
      <c r="C24" s="5">
        <v>0.36527777777777776</v>
      </c>
      <c r="D24" s="4">
        <v>22.5</v>
      </c>
      <c r="E24" s="4">
        <v>2.0</v>
      </c>
      <c r="F24" s="11">
        <f t="shared" si="1"/>
        <v>8.130102354</v>
      </c>
      <c r="G24" s="4" t="s">
        <v>19</v>
      </c>
      <c r="H24" s="7"/>
      <c r="I24" s="7"/>
      <c r="J24" s="4" t="s">
        <v>20</v>
      </c>
      <c r="K24" s="7"/>
      <c r="L24" s="7"/>
    </row>
    <row r="25">
      <c r="A25" s="3">
        <v>15.0</v>
      </c>
      <c r="B25" s="4" t="s">
        <v>75</v>
      </c>
      <c r="C25" s="5">
        <v>0.3715277777777778</v>
      </c>
      <c r="D25" s="4">
        <v>22.5</v>
      </c>
      <c r="E25" s="4">
        <v>0.0</v>
      </c>
      <c r="F25" s="11">
        <f t="shared" si="1"/>
        <v>0</v>
      </c>
      <c r="G25" s="4" t="s">
        <v>19</v>
      </c>
      <c r="H25" s="7"/>
      <c r="I25" s="7"/>
      <c r="J25" s="4" t="s">
        <v>20</v>
      </c>
      <c r="K25" s="7"/>
      <c r="L25" s="7"/>
    </row>
    <row r="26">
      <c r="A26" s="3">
        <v>16.0</v>
      </c>
      <c r="B26" s="4" t="s">
        <v>75</v>
      </c>
      <c r="C26" s="5">
        <v>0.375</v>
      </c>
      <c r="D26" s="4">
        <v>22.5</v>
      </c>
      <c r="E26" s="4">
        <v>0.0</v>
      </c>
      <c r="F26" s="11">
        <f t="shared" si="1"/>
        <v>0</v>
      </c>
      <c r="G26" s="4" t="s">
        <v>19</v>
      </c>
      <c r="H26" s="7"/>
      <c r="I26" s="7"/>
      <c r="J26" s="4" t="s">
        <v>20</v>
      </c>
      <c r="K26" s="7"/>
      <c r="L26" s="7"/>
    </row>
    <row r="27">
      <c r="A27" s="3">
        <v>17.0</v>
      </c>
      <c r="B27" s="4" t="s">
        <v>75</v>
      </c>
      <c r="C27" s="5">
        <v>0.37916666666666665</v>
      </c>
      <c r="D27" s="4">
        <v>22.5</v>
      </c>
      <c r="E27" s="4">
        <v>36.0</v>
      </c>
      <c r="F27" s="11">
        <f t="shared" si="1"/>
        <v>36.86989765</v>
      </c>
      <c r="G27" s="4" t="s">
        <v>19</v>
      </c>
      <c r="H27" s="7"/>
      <c r="I27" s="7"/>
      <c r="J27" s="4" t="s">
        <v>20</v>
      </c>
      <c r="K27" s="7"/>
      <c r="L27" s="7"/>
    </row>
    <row r="28">
      <c r="A28" s="3">
        <v>18.0</v>
      </c>
      <c r="B28" s="4" t="s">
        <v>75</v>
      </c>
      <c r="C28" s="5">
        <v>0.3861111111111111</v>
      </c>
      <c r="D28" s="4">
        <v>22.5</v>
      </c>
      <c r="E28" s="4">
        <v>24.0</v>
      </c>
      <c r="F28" s="11">
        <f t="shared" si="1"/>
        <v>29.33387425</v>
      </c>
      <c r="G28" s="4" t="s">
        <v>19</v>
      </c>
      <c r="H28" s="7"/>
      <c r="I28" s="7"/>
      <c r="J28" s="4" t="s">
        <v>20</v>
      </c>
      <c r="K28" s="7"/>
      <c r="L28" s="7"/>
    </row>
    <row r="29">
      <c r="A29" s="3">
        <v>19.0</v>
      </c>
      <c r="B29" s="4" t="s">
        <v>75</v>
      </c>
      <c r="C29" s="5">
        <v>0.38819444444444445</v>
      </c>
      <c r="D29" s="4">
        <v>22.5</v>
      </c>
      <c r="E29" s="4">
        <v>54.0</v>
      </c>
      <c r="F29" s="11">
        <f t="shared" si="1"/>
        <v>47.29428287</v>
      </c>
      <c r="G29" s="4" t="s">
        <v>19</v>
      </c>
      <c r="H29" s="7"/>
      <c r="I29" s="7"/>
      <c r="J29" s="4" t="s">
        <v>20</v>
      </c>
      <c r="K29" s="7"/>
      <c r="L29" s="7"/>
    </row>
    <row r="30">
      <c r="A30" s="3">
        <v>20.0</v>
      </c>
      <c r="B30" s="4" t="s">
        <v>51</v>
      </c>
      <c r="C30" s="5">
        <v>0.37916666666666665</v>
      </c>
      <c r="D30" s="4">
        <v>23.0</v>
      </c>
      <c r="E30" s="4">
        <v>5.0</v>
      </c>
      <c r="F30" s="11">
        <f t="shared" si="1"/>
        <v>12.92096638</v>
      </c>
      <c r="G30" s="4" t="s">
        <v>19</v>
      </c>
      <c r="H30" s="7"/>
      <c r="I30" s="7"/>
      <c r="J30" s="4" t="s">
        <v>20</v>
      </c>
      <c r="K30" s="7"/>
      <c r="L30" s="7"/>
    </row>
    <row r="31">
      <c r="A31" s="7"/>
      <c r="B31" s="7"/>
      <c r="C31" s="7"/>
      <c r="D31" s="7"/>
      <c r="E31" s="3" t="s">
        <v>26</v>
      </c>
      <c r="F31" s="28">
        <f>(F11+F12+F13+F14+F15+F16+F17+F18+F19+F20+F21+F22+F23+F24+F25+F26+F27+F28+F29+F30)/20</f>
        <v>33.09019516</v>
      </c>
      <c r="G31" s="7"/>
      <c r="H31" s="7"/>
      <c r="I31" s="7"/>
      <c r="J31" s="7"/>
      <c r="K31" s="7"/>
      <c r="L31" s="7"/>
    </row>
    <row r="32">
      <c r="A32" s="7"/>
      <c r="B32" s="7"/>
      <c r="C32" s="7"/>
      <c r="D32" s="7"/>
      <c r="E32" s="3"/>
      <c r="F32" s="28"/>
      <c r="G32" s="7"/>
      <c r="H32" s="7"/>
      <c r="I32" s="7"/>
      <c r="J32" s="7"/>
      <c r="K32" s="7"/>
      <c r="L32" s="7"/>
    </row>
    <row r="33">
      <c r="A33" s="29" t="s">
        <v>26</v>
      </c>
      <c r="B33" s="30">
        <v>33.09</v>
      </c>
      <c r="C33" s="31"/>
      <c r="D33" s="29" t="s">
        <v>27</v>
      </c>
      <c r="E33" s="32">
        <v>30.32</v>
      </c>
      <c r="F33" s="7"/>
      <c r="G33" s="7"/>
      <c r="H33" s="7"/>
      <c r="I33" s="7"/>
      <c r="J33" s="7"/>
      <c r="K33" s="7"/>
      <c r="L33" s="7"/>
    </row>
    <row r="34">
      <c r="A34" s="29" t="s">
        <v>28</v>
      </c>
      <c r="B34" s="32">
        <v>19.71</v>
      </c>
      <c r="C34" s="31"/>
      <c r="D34" s="29" t="s">
        <v>29</v>
      </c>
      <c r="E34" s="32">
        <v>17.86</v>
      </c>
      <c r="F34" s="7"/>
      <c r="G34" s="7"/>
      <c r="H34" s="7"/>
      <c r="I34" s="7"/>
      <c r="J34" s="7"/>
      <c r="K34" s="7"/>
      <c r="L34" s="7"/>
    </row>
    <row r="35">
      <c r="A35" s="29" t="s">
        <v>30</v>
      </c>
      <c r="B35" s="32">
        <v>4.41</v>
      </c>
      <c r="C35" s="31"/>
      <c r="D35" s="29" t="s">
        <v>31</v>
      </c>
      <c r="E35" s="32">
        <v>50.78</v>
      </c>
      <c r="F35" s="7"/>
      <c r="G35" s="7"/>
      <c r="H35" s="7"/>
      <c r="I35" s="7"/>
      <c r="J35" s="7"/>
      <c r="K35" s="7"/>
      <c r="L35" s="7"/>
    </row>
    <row r="36">
      <c r="A36" s="31"/>
      <c r="B36" s="31"/>
      <c r="C36" s="31"/>
      <c r="D36" s="29" t="s">
        <v>32</v>
      </c>
      <c r="E36" s="32">
        <v>32.92</v>
      </c>
      <c r="F36" s="7"/>
      <c r="G36" s="7"/>
      <c r="H36" s="7"/>
      <c r="I36" s="7"/>
      <c r="J36" s="7"/>
      <c r="K36" s="7"/>
      <c r="L36" s="7"/>
    </row>
    <row r="37">
      <c r="A37" s="3"/>
      <c r="B37" s="3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>
      <c r="A38" s="3"/>
      <c r="B38" s="3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>
      <c r="A39" s="3"/>
      <c r="B39" s="3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7.0"/>
    <col customWidth="1" min="9" max="9" width="17.57"/>
    <col customWidth="1" min="11" max="11" width="20.57"/>
    <col customWidth="1" min="13" max="13" width="39.86"/>
  </cols>
  <sheetData>
    <row r="1">
      <c r="A1" s="1" t="s">
        <v>79</v>
      </c>
      <c r="M1" s="3" t="s">
        <v>80</v>
      </c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 t="s">
        <v>81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3" t="s">
        <v>82</v>
      </c>
      <c r="N4" s="3" t="s">
        <v>83</v>
      </c>
      <c r="O4" s="3" t="s">
        <v>84</v>
      </c>
      <c r="P4" s="3" t="s">
        <v>85</v>
      </c>
      <c r="Q4" s="3" t="s">
        <v>86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3" t="s">
        <v>87</v>
      </c>
      <c r="N5" s="4">
        <v>20.0</v>
      </c>
      <c r="O5" s="4">
        <v>408.9899</v>
      </c>
      <c r="P5" s="4">
        <v>4875.1747</v>
      </c>
      <c r="Q5" s="4">
        <v>20.4495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3" t="s">
        <v>88</v>
      </c>
      <c r="N6" s="4">
        <v>20.0</v>
      </c>
      <c r="O6" s="4">
        <v>435.6899</v>
      </c>
      <c r="P6" s="4">
        <v>6059.9191</v>
      </c>
      <c r="Q6" s="4">
        <v>21.7845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" t="s">
        <v>89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3" t="s">
        <v>90</v>
      </c>
      <c r="N7" s="4">
        <v>40.0</v>
      </c>
      <c r="O7" s="4">
        <v>844.6799</v>
      </c>
      <c r="P7" s="4">
        <v>10952.916</v>
      </c>
      <c r="Q7" s="4">
        <v>21.117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" t="s">
        <v>74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3" t="s">
        <v>91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16"/>
      <c r="M10" s="3" t="s">
        <v>92</v>
      </c>
      <c r="N10" s="3" t="s">
        <v>93</v>
      </c>
      <c r="O10" s="3" t="s">
        <v>94</v>
      </c>
      <c r="P10" s="3" t="s">
        <v>95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8">
        <v>1.0</v>
      </c>
      <c r="B11" s="9" t="s">
        <v>96</v>
      </c>
      <c r="C11" s="10">
        <v>0.3875</v>
      </c>
      <c r="D11" s="9">
        <v>24.0</v>
      </c>
      <c r="E11" s="9">
        <v>19.0</v>
      </c>
      <c r="F11" s="11">
        <f t="shared" ref="F11:F19" si="1">(ASIN(sqrt(E11/100))*(180/PI()))</f>
        <v>25.84193276</v>
      </c>
      <c r="G11" s="9" t="s">
        <v>19</v>
      </c>
      <c r="H11" s="12"/>
      <c r="I11" s="9"/>
      <c r="J11" s="9" t="s">
        <v>20</v>
      </c>
      <c r="K11" s="12"/>
      <c r="L11" s="12"/>
      <c r="M11" s="9">
        <v>-1.335</v>
      </c>
      <c r="N11" s="9">
        <v>-0.25</v>
      </c>
      <c r="O11" s="9">
        <v>38.0</v>
      </c>
      <c r="P11" s="37">
        <v>0.803934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>
      <c r="A12" s="3">
        <v>2.0</v>
      </c>
      <c r="B12" s="4" t="s">
        <v>96</v>
      </c>
      <c r="C12" s="5">
        <v>0.3888888888888889</v>
      </c>
      <c r="D12" s="4">
        <v>24.0</v>
      </c>
      <c r="E12" s="4">
        <v>1.0</v>
      </c>
      <c r="F12" s="11">
        <f t="shared" si="1"/>
        <v>5.739170477</v>
      </c>
      <c r="G12" s="4" t="s">
        <v>19</v>
      </c>
      <c r="H12" s="4"/>
      <c r="I12" s="4"/>
      <c r="J12" s="4" t="s">
        <v>21</v>
      </c>
      <c r="K12" s="7"/>
      <c r="L12" s="7"/>
      <c r="M12" s="2"/>
      <c r="N12" s="2"/>
      <c r="O12" s="2"/>
      <c r="P12" s="2"/>
    </row>
    <row r="13">
      <c r="A13" s="3">
        <v>3.0</v>
      </c>
      <c r="B13" s="4" t="s">
        <v>96</v>
      </c>
      <c r="C13" s="5">
        <v>0.3972222222222222</v>
      </c>
      <c r="D13" s="4">
        <v>24.0</v>
      </c>
      <c r="E13" s="4">
        <v>20.0</v>
      </c>
      <c r="F13" s="11">
        <f t="shared" si="1"/>
        <v>26.56505118</v>
      </c>
      <c r="G13" s="4" t="s">
        <v>34</v>
      </c>
      <c r="H13" s="4">
        <v>356.0</v>
      </c>
      <c r="I13" s="4">
        <v>1391.0</v>
      </c>
      <c r="J13" s="4" t="s">
        <v>20</v>
      </c>
      <c r="K13" s="7"/>
      <c r="L13" s="7"/>
      <c r="M13" s="3" t="s">
        <v>97</v>
      </c>
    </row>
    <row r="14">
      <c r="A14" s="3">
        <v>4.0</v>
      </c>
      <c r="B14" s="4" t="s">
        <v>96</v>
      </c>
      <c r="C14" s="5">
        <v>0.3972222222222222</v>
      </c>
      <c r="D14" s="4">
        <v>24.0</v>
      </c>
      <c r="E14" s="4">
        <v>19.0</v>
      </c>
      <c r="F14" s="11">
        <f t="shared" si="1"/>
        <v>25.84193276</v>
      </c>
      <c r="G14" s="4" t="s">
        <v>34</v>
      </c>
      <c r="H14" s="4">
        <v>439.0</v>
      </c>
      <c r="I14" s="4">
        <v>1298.0</v>
      </c>
      <c r="J14" s="4" t="s">
        <v>21</v>
      </c>
      <c r="K14" s="7"/>
      <c r="L14" s="7"/>
      <c r="M14" s="3" t="s">
        <v>82</v>
      </c>
      <c r="N14" s="3" t="s">
        <v>83</v>
      </c>
      <c r="O14" s="3" t="s">
        <v>84</v>
      </c>
      <c r="P14" s="3" t="s">
        <v>85</v>
      </c>
      <c r="Q14" s="3" t="s">
        <v>86</v>
      </c>
    </row>
    <row r="15">
      <c r="A15" s="3">
        <v>5.0</v>
      </c>
      <c r="B15" s="4" t="s">
        <v>96</v>
      </c>
      <c r="C15" s="5">
        <v>0.4041666666666667</v>
      </c>
      <c r="D15" s="4">
        <v>24.0</v>
      </c>
      <c r="E15" s="4">
        <v>25.0</v>
      </c>
      <c r="F15" s="11">
        <f t="shared" si="1"/>
        <v>30</v>
      </c>
      <c r="G15" s="4" t="s">
        <v>19</v>
      </c>
      <c r="H15" s="4"/>
      <c r="I15" s="4"/>
      <c r="J15" s="4" t="s">
        <v>20</v>
      </c>
      <c r="K15" s="7"/>
      <c r="L15" s="7"/>
      <c r="M15" s="3" t="s">
        <v>87</v>
      </c>
      <c r="N15" s="4">
        <v>20.0</v>
      </c>
      <c r="O15" s="4">
        <v>408.9899</v>
      </c>
      <c r="P15" s="4">
        <v>4875.1747</v>
      </c>
      <c r="Q15" s="4">
        <v>20.4495</v>
      </c>
    </row>
    <row r="16">
      <c r="A16" s="3">
        <v>6.0</v>
      </c>
      <c r="B16" s="4" t="s">
        <v>96</v>
      </c>
      <c r="C16" s="5">
        <v>0.4041666666666667</v>
      </c>
      <c r="D16" s="4">
        <v>24.0</v>
      </c>
      <c r="E16" s="4">
        <v>14.0</v>
      </c>
      <c r="F16" s="11">
        <f t="shared" si="1"/>
        <v>21.97275978</v>
      </c>
      <c r="G16" s="4" t="s">
        <v>19</v>
      </c>
      <c r="H16" s="4"/>
      <c r="I16" s="4"/>
      <c r="J16" s="4" t="s">
        <v>21</v>
      </c>
      <c r="K16" s="4"/>
      <c r="L16" s="7"/>
      <c r="M16" s="3" t="s">
        <v>98</v>
      </c>
      <c r="N16" s="4">
        <v>20.0</v>
      </c>
      <c r="O16" s="4">
        <v>836.37</v>
      </c>
      <c r="P16" s="4">
        <v>9231.2127</v>
      </c>
      <c r="Q16" s="4">
        <v>41.8185</v>
      </c>
    </row>
    <row r="17">
      <c r="A17" s="3">
        <v>7.0</v>
      </c>
      <c r="B17" s="4" t="s">
        <v>96</v>
      </c>
      <c r="C17" s="5">
        <v>0.4097222222222222</v>
      </c>
      <c r="D17" s="4">
        <v>24.0</v>
      </c>
      <c r="E17" s="4">
        <v>0.0</v>
      </c>
      <c r="F17" s="11">
        <f t="shared" si="1"/>
        <v>0</v>
      </c>
      <c r="G17" s="4" t="s">
        <v>19</v>
      </c>
      <c r="H17" s="7"/>
      <c r="I17" s="7"/>
      <c r="J17" s="4" t="s">
        <v>21</v>
      </c>
      <c r="K17" s="7"/>
      <c r="L17" s="7"/>
      <c r="M17" s="3" t="s">
        <v>90</v>
      </c>
      <c r="N17" s="4">
        <v>40.0</v>
      </c>
      <c r="O17" s="4">
        <v>1245.36</v>
      </c>
      <c r="P17" s="4">
        <v>18672.729</v>
      </c>
      <c r="Q17" s="4">
        <v>31.134</v>
      </c>
    </row>
    <row r="18">
      <c r="A18" s="3">
        <v>8.0</v>
      </c>
      <c r="B18" s="4" t="s">
        <v>96</v>
      </c>
      <c r="C18" s="5">
        <v>0.41944444444444445</v>
      </c>
      <c r="D18" s="4">
        <v>24.0</v>
      </c>
      <c r="E18" s="4">
        <v>0.0</v>
      </c>
      <c r="F18" s="11">
        <f t="shared" si="1"/>
        <v>0</v>
      </c>
      <c r="G18" s="4" t="s">
        <v>19</v>
      </c>
      <c r="H18" s="7"/>
      <c r="I18" s="7"/>
      <c r="J18" s="4" t="s">
        <v>20</v>
      </c>
      <c r="K18" s="7"/>
      <c r="L18" s="7"/>
    </row>
    <row r="19">
      <c r="A19" s="3">
        <v>9.0</v>
      </c>
      <c r="B19" s="4" t="s">
        <v>96</v>
      </c>
      <c r="C19" s="5">
        <v>0.41944444444444445</v>
      </c>
      <c r="D19" s="4">
        <v>24.0</v>
      </c>
      <c r="E19" s="4">
        <v>0.0</v>
      </c>
      <c r="F19" s="11">
        <f t="shared" si="1"/>
        <v>0</v>
      </c>
      <c r="G19" s="4" t="s">
        <v>19</v>
      </c>
      <c r="H19" s="7"/>
      <c r="I19" s="7"/>
      <c r="J19" s="4" t="s">
        <v>21</v>
      </c>
      <c r="K19" s="7"/>
      <c r="L19" s="7"/>
      <c r="M19" s="3" t="s">
        <v>91</v>
      </c>
    </row>
    <row r="20">
      <c r="A20" s="23">
        <v>10.0</v>
      </c>
      <c r="B20" s="24" t="s">
        <v>96</v>
      </c>
      <c r="C20" s="25">
        <v>0.42777777777777776</v>
      </c>
      <c r="D20" s="24">
        <v>24.0</v>
      </c>
      <c r="E20" s="24" t="s">
        <v>35</v>
      </c>
      <c r="F20" s="26" t="s">
        <v>35</v>
      </c>
      <c r="G20" s="24" t="s">
        <v>19</v>
      </c>
      <c r="H20" s="24" t="s">
        <v>35</v>
      </c>
      <c r="I20" s="24" t="s">
        <v>99</v>
      </c>
      <c r="J20" s="24" t="s">
        <v>21</v>
      </c>
      <c r="K20" s="24" t="s">
        <v>100</v>
      </c>
      <c r="L20" s="12"/>
      <c r="M20" s="3" t="s">
        <v>101</v>
      </c>
      <c r="N20" s="8" t="s">
        <v>93</v>
      </c>
      <c r="O20" s="8" t="s">
        <v>94</v>
      </c>
      <c r="P20" s="8" t="s">
        <v>95</v>
      </c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>
      <c r="A21" s="3">
        <v>11.0</v>
      </c>
      <c r="B21" s="4" t="s">
        <v>102</v>
      </c>
      <c r="C21" s="5">
        <v>0.3423611111111111</v>
      </c>
      <c r="D21" s="4">
        <v>22.0</v>
      </c>
      <c r="E21" s="4">
        <v>7.0</v>
      </c>
      <c r="F21" s="11">
        <f t="shared" ref="F21:F30" si="2">(ASIN(sqrt(E21/100))*(180/PI()))</f>
        <v>15.34170855</v>
      </c>
      <c r="G21" s="4" t="s">
        <v>19</v>
      </c>
      <c r="H21" s="4"/>
      <c r="I21" s="7"/>
      <c r="J21" s="4" t="s">
        <v>103</v>
      </c>
      <c r="K21" s="7"/>
      <c r="L21" s="7"/>
      <c r="M21" s="4">
        <v>-21.369</v>
      </c>
      <c r="N21" s="4">
        <v>-3.51</v>
      </c>
      <c r="O21" s="4">
        <v>38.0</v>
      </c>
      <c r="P21" s="38">
        <v>0.001171</v>
      </c>
    </row>
    <row r="22">
      <c r="A22" s="3">
        <v>12.0</v>
      </c>
      <c r="B22" s="4" t="s">
        <v>102</v>
      </c>
      <c r="C22" s="5">
        <v>0.3541666666666667</v>
      </c>
      <c r="D22" s="4">
        <v>22.0</v>
      </c>
      <c r="E22" s="4">
        <v>0.0</v>
      </c>
      <c r="F22" s="11">
        <f t="shared" si="2"/>
        <v>0</v>
      </c>
      <c r="G22" s="4" t="s">
        <v>19</v>
      </c>
      <c r="H22" s="7"/>
      <c r="I22" s="7"/>
      <c r="J22" s="4" t="s">
        <v>104</v>
      </c>
      <c r="K22" s="7"/>
      <c r="L22" s="7"/>
    </row>
    <row r="23">
      <c r="A23" s="3">
        <v>13.0</v>
      </c>
      <c r="B23" s="4" t="s">
        <v>102</v>
      </c>
      <c r="C23" s="5">
        <v>0.35555555555555557</v>
      </c>
      <c r="D23" s="4">
        <v>22.0</v>
      </c>
      <c r="E23" s="4">
        <v>3.0</v>
      </c>
      <c r="F23" s="11">
        <f t="shared" si="2"/>
        <v>9.974221794</v>
      </c>
      <c r="G23" s="4" t="s">
        <v>19</v>
      </c>
      <c r="H23" s="7"/>
      <c r="I23" s="7"/>
      <c r="J23" s="4" t="s">
        <v>21</v>
      </c>
      <c r="K23" s="7"/>
      <c r="L23" s="7"/>
    </row>
    <row r="24">
      <c r="A24" s="3">
        <v>14.0</v>
      </c>
      <c r="B24" s="4" t="s">
        <v>102</v>
      </c>
      <c r="C24" s="5">
        <v>0.36736111111111114</v>
      </c>
      <c r="D24" s="4">
        <v>23.5</v>
      </c>
      <c r="E24" s="4">
        <v>8.0</v>
      </c>
      <c r="F24" s="11">
        <f t="shared" si="2"/>
        <v>16.42994019</v>
      </c>
      <c r="G24" s="4" t="s">
        <v>19</v>
      </c>
      <c r="H24" s="7"/>
      <c r="I24" s="7"/>
      <c r="J24" s="4" t="s">
        <v>21</v>
      </c>
      <c r="K24" s="7"/>
      <c r="L24" s="7"/>
    </row>
    <row r="25">
      <c r="A25" s="3">
        <v>15.0</v>
      </c>
      <c r="B25" s="4" t="s">
        <v>102</v>
      </c>
      <c r="C25" s="5">
        <v>0.36736111111111114</v>
      </c>
      <c r="D25" s="4">
        <v>23.5</v>
      </c>
      <c r="E25" s="4">
        <v>5.0</v>
      </c>
      <c r="F25" s="11">
        <f t="shared" si="2"/>
        <v>12.92096638</v>
      </c>
      <c r="G25" s="4" t="s">
        <v>19</v>
      </c>
      <c r="H25" s="7"/>
      <c r="I25" s="7"/>
      <c r="J25" s="4" t="s">
        <v>20</v>
      </c>
      <c r="K25" s="7"/>
      <c r="L25" s="7"/>
    </row>
    <row r="26">
      <c r="A26" s="3">
        <v>16.0</v>
      </c>
      <c r="B26" s="4" t="s">
        <v>102</v>
      </c>
      <c r="C26" s="5">
        <v>0.37430555555555556</v>
      </c>
      <c r="D26" s="4">
        <v>24.0</v>
      </c>
      <c r="E26" s="4">
        <v>35.0</v>
      </c>
      <c r="F26" s="11">
        <f t="shared" si="2"/>
        <v>36.27119844</v>
      </c>
      <c r="G26" s="4" t="s">
        <v>19</v>
      </c>
      <c r="H26" s="7"/>
      <c r="I26" s="7"/>
      <c r="J26" s="4" t="s">
        <v>20</v>
      </c>
      <c r="K26" s="7"/>
      <c r="L26" s="7"/>
    </row>
    <row r="27">
      <c r="A27" s="3">
        <v>17.0</v>
      </c>
      <c r="B27" s="4" t="s">
        <v>105</v>
      </c>
      <c r="C27" s="5">
        <v>0.3701388888888889</v>
      </c>
      <c r="D27" s="4">
        <v>22.5</v>
      </c>
      <c r="E27" s="4">
        <v>3.0</v>
      </c>
      <c r="F27" s="11">
        <f t="shared" si="2"/>
        <v>9.974221794</v>
      </c>
      <c r="G27" s="4" t="s">
        <v>19</v>
      </c>
      <c r="H27" s="7"/>
      <c r="I27" s="7"/>
      <c r="J27" s="4" t="s">
        <v>20</v>
      </c>
      <c r="K27" s="7"/>
      <c r="L27" s="7"/>
    </row>
    <row r="28">
      <c r="A28" s="8">
        <v>18.0</v>
      </c>
      <c r="B28" s="9" t="s">
        <v>105</v>
      </c>
      <c r="C28" s="10">
        <v>0.3736111111111111</v>
      </c>
      <c r="D28" s="9">
        <v>22.5</v>
      </c>
      <c r="E28" s="9">
        <v>57.0</v>
      </c>
      <c r="F28" s="11">
        <f t="shared" si="2"/>
        <v>49.02392312</v>
      </c>
      <c r="G28" s="9" t="s">
        <v>19</v>
      </c>
      <c r="H28" s="12"/>
      <c r="I28" s="12"/>
      <c r="J28" s="9" t="s">
        <v>20</v>
      </c>
      <c r="K28" s="9"/>
      <c r="L28" s="12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>
      <c r="A29" s="8">
        <v>19.0</v>
      </c>
      <c r="B29" s="9" t="s">
        <v>105</v>
      </c>
      <c r="C29" s="10">
        <v>0.3784722222222222</v>
      </c>
      <c r="D29" s="9">
        <v>22.5</v>
      </c>
      <c r="E29" s="9">
        <v>56.0</v>
      </c>
      <c r="F29" s="11">
        <f t="shared" si="2"/>
        <v>48.44605129</v>
      </c>
      <c r="G29" s="9" t="s">
        <v>19</v>
      </c>
      <c r="H29" s="12"/>
      <c r="I29" s="12"/>
      <c r="J29" s="9" t="s">
        <v>20</v>
      </c>
      <c r="K29" s="9"/>
      <c r="L29" s="12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>
      <c r="A30" s="3">
        <v>20.0</v>
      </c>
      <c r="B30" s="4" t="s">
        <v>105</v>
      </c>
      <c r="C30" s="5">
        <v>0.38125</v>
      </c>
      <c r="D30" s="4">
        <v>22.5</v>
      </c>
      <c r="E30" s="4">
        <v>28.0</v>
      </c>
      <c r="F30" s="11">
        <f t="shared" si="2"/>
        <v>31.94805943</v>
      </c>
      <c r="G30" s="4" t="s">
        <v>19</v>
      </c>
      <c r="H30" s="7"/>
      <c r="I30" s="7"/>
      <c r="J30" s="4" t="s">
        <v>20</v>
      </c>
      <c r="K30" s="7"/>
      <c r="L30" s="7"/>
    </row>
    <row r="31">
      <c r="A31" s="23">
        <v>21.0</v>
      </c>
      <c r="B31" s="24" t="s">
        <v>105</v>
      </c>
      <c r="C31" s="25">
        <v>0.3861111111111111</v>
      </c>
      <c r="D31" s="24">
        <v>22.5</v>
      </c>
      <c r="E31" s="24" t="s">
        <v>35</v>
      </c>
      <c r="F31" s="26" t="s">
        <v>35</v>
      </c>
      <c r="G31" s="24" t="s">
        <v>19</v>
      </c>
      <c r="H31" s="33"/>
      <c r="I31" s="33"/>
      <c r="J31" s="24" t="s">
        <v>20</v>
      </c>
      <c r="K31" s="24" t="s">
        <v>106</v>
      </c>
      <c r="L31" s="12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>
      <c r="A32" s="3">
        <v>22.0</v>
      </c>
      <c r="B32" s="4" t="s">
        <v>105</v>
      </c>
      <c r="C32" s="5">
        <v>0.3902777777777778</v>
      </c>
      <c r="D32" s="4">
        <v>22.5</v>
      </c>
      <c r="E32" s="4">
        <v>46.0</v>
      </c>
      <c r="F32" s="11">
        <f>(ASIN(sqrt(E32/100))*(180/PI()))</f>
        <v>42.70571713</v>
      </c>
      <c r="G32" s="4" t="s">
        <v>19</v>
      </c>
      <c r="H32" s="7"/>
      <c r="I32" s="7"/>
      <c r="J32" s="4" t="s">
        <v>20</v>
      </c>
      <c r="K32" s="7"/>
      <c r="L32" s="7"/>
    </row>
    <row r="33">
      <c r="A33" s="7"/>
      <c r="B33" s="7"/>
      <c r="C33" s="7"/>
      <c r="D33" s="7"/>
      <c r="E33" s="3" t="s">
        <v>26</v>
      </c>
      <c r="F33" s="28">
        <f>(F32+F30+F29+F28+F27+F26+F25+F24+F23+F22+F21+F19+F18+F17+F16+F15+F14+F13+F12+F11)/20</f>
        <v>20.44984275</v>
      </c>
      <c r="G33" s="7"/>
      <c r="H33" s="3">
        <v>397.5</v>
      </c>
      <c r="I33" s="3">
        <v>1344.5</v>
      </c>
      <c r="J33" s="7"/>
      <c r="K33" s="7"/>
      <c r="L33" s="7"/>
    </row>
    <row r="34">
      <c r="A34" s="7"/>
      <c r="B34" s="7"/>
      <c r="C34" s="7"/>
      <c r="D34" s="7"/>
      <c r="E34" s="7"/>
      <c r="F34" s="7"/>
      <c r="G34" s="7"/>
      <c r="H34" s="3" t="s">
        <v>107</v>
      </c>
      <c r="I34" s="7"/>
      <c r="J34" s="7"/>
      <c r="K34" s="7"/>
      <c r="L34" s="7"/>
    </row>
    <row r="35">
      <c r="A35" s="29" t="s">
        <v>26</v>
      </c>
      <c r="B35" s="30">
        <v>20.45</v>
      </c>
      <c r="C35" s="31"/>
      <c r="D35" s="29" t="s">
        <v>27</v>
      </c>
      <c r="E35" s="32">
        <v>19.2</v>
      </c>
      <c r="F35" s="7"/>
      <c r="G35" s="7"/>
      <c r="H35" s="7"/>
      <c r="I35" s="7"/>
      <c r="J35" s="7"/>
      <c r="K35" s="7"/>
      <c r="L35" s="7"/>
    </row>
    <row r="36">
      <c r="A36" s="29" t="s">
        <v>28</v>
      </c>
      <c r="B36" s="32">
        <v>16.02</v>
      </c>
      <c r="C36" s="31"/>
      <c r="D36" s="29" t="s">
        <v>29</v>
      </c>
      <c r="E36" s="32">
        <v>7.86</v>
      </c>
      <c r="F36" s="7"/>
      <c r="G36" s="7"/>
      <c r="H36" s="7"/>
      <c r="I36" s="7"/>
      <c r="J36" s="7"/>
      <c r="K36" s="7"/>
      <c r="L36" s="7"/>
    </row>
    <row r="37">
      <c r="A37" s="29" t="s">
        <v>30</v>
      </c>
      <c r="B37" s="32">
        <v>3.58</v>
      </c>
      <c r="C37" s="31"/>
      <c r="D37" s="29" t="s">
        <v>31</v>
      </c>
      <c r="E37" s="32">
        <v>30.98</v>
      </c>
      <c r="F37" s="7"/>
      <c r="G37" s="7"/>
      <c r="H37" s="7"/>
      <c r="I37" s="7"/>
      <c r="J37" s="7"/>
      <c r="K37" s="7"/>
      <c r="L37" s="7"/>
    </row>
    <row r="38">
      <c r="A38" s="31"/>
      <c r="B38" s="31"/>
      <c r="C38" s="31"/>
      <c r="D38" s="29" t="s">
        <v>32</v>
      </c>
      <c r="E38" s="32">
        <v>23.12</v>
      </c>
      <c r="F38" s="7"/>
      <c r="G38" s="7"/>
      <c r="H38" s="7"/>
      <c r="I38" s="7"/>
      <c r="J38" s="7"/>
      <c r="K38" s="7"/>
      <c r="L38" s="7"/>
    </row>
    <row r="39">
      <c r="A39" s="4"/>
      <c r="B39" s="4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>
      <c r="A40" s="4"/>
      <c r="B40" s="4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>
      <c r="A41" s="4"/>
      <c r="B41" s="4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5" max="5" width="20.29"/>
    <col customWidth="1" min="8" max="8" width="17.0"/>
    <col customWidth="1" min="9" max="9" width="17.57"/>
    <col customWidth="1" min="11" max="11" width="17.43"/>
  </cols>
  <sheetData>
    <row r="1">
      <c r="A1" s="1" t="s">
        <v>108</v>
      </c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" t="s">
        <v>89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" t="s">
        <v>74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16"/>
      <c r="M10" s="1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8">
        <v>1.0</v>
      </c>
      <c r="B11" s="9" t="s">
        <v>102</v>
      </c>
      <c r="C11" s="10">
        <v>0.3784722222222222</v>
      </c>
      <c r="D11" s="9">
        <v>24.0</v>
      </c>
      <c r="E11" s="9">
        <v>20.0</v>
      </c>
      <c r="F11" s="11">
        <f t="shared" ref="F11:F30" si="1">(ASIN(sqrt(E11/100))*(180/pi()))</f>
        <v>26.56505118</v>
      </c>
      <c r="G11" s="9" t="s">
        <v>19</v>
      </c>
      <c r="H11" s="12"/>
      <c r="I11" s="9"/>
      <c r="J11" s="9" t="s">
        <v>21</v>
      </c>
      <c r="K11" s="12"/>
      <c r="L11" s="12"/>
      <c r="M11" s="12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>
      <c r="A12" s="3">
        <v>2.0</v>
      </c>
      <c r="B12" s="4" t="s">
        <v>102</v>
      </c>
      <c r="C12" s="5">
        <v>0.39652777777777776</v>
      </c>
      <c r="D12" s="4">
        <v>24.0</v>
      </c>
      <c r="E12" s="4">
        <v>64.0</v>
      </c>
      <c r="F12" s="11">
        <f t="shared" si="1"/>
        <v>53.13010235</v>
      </c>
      <c r="G12" s="4" t="s">
        <v>19</v>
      </c>
      <c r="H12" s="4"/>
      <c r="I12" s="4"/>
      <c r="J12" s="4" t="s">
        <v>21</v>
      </c>
      <c r="K12" s="4" t="s">
        <v>109</v>
      </c>
      <c r="L12" s="7"/>
      <c r="M12" s="7"/>
    </row>
    <row r="13">
      <c r="A13" s="3">
        <v>3.0</v>
      </c>
      <c r="B13" s="4" t="s">
        <v>105</v>
      </c>
      <c r="C13" s="5">
        <v>0.40208333333333335</v>
      </c>
      <c r="D13" s="4">
        <v>23.0</v>
      </c>
      <c r="E13" s="4">
        <v>43.0</v>
      </c>
      <c r="F13" s="11">
        <f t="shared" si="1"/>
        <v>40.97607688</v>
      </c>
      <c r="G13" s="4" t="s">
        <v>19</v>
      </c>
      <c r="H13" s="4"/>
      <c r="I13" s="4"/>
      <c r="J13" s="4" t="s">
        <v>20</v>
      </c>
      <c r="K13" s="7"/>
      <c r="L13" s="7"/>
      <c r="M13" s="7"/>
    </row>
    <row r="14">
      <c r="A14" s="3">
        <v>4.0</v>
      </c>
      <c r="B14" s="4" t="s">
        <v>105</v>
      </c>
      <c r="C14" s="5">
        <v>0.40347222222222223</v>
      </c>
      <c r="D14" s="4">
        <v>23.0</v>
      </c>
      <c r="E14" s="4">
        <v>39.0</v>
      </c>
      <c r="F14" s="11">
        <f t="shared" si="1"/>
        <v>38.6454835</v>
      </c>
      <c r="G14" s="4" t="s">
        <v>34</v>
      </c>
      <c r="H14" s="4">
        <v>56.0</v>
      </c>
      <c r="I14" s="4">
        <v>1498.0</v>
      </c>
      <c r="J14" s="4" t="s">
        <v>20</v>
      </c>
      <c r="K14" s="7"/>
      <c r="L14" s="7"/>
      <c r="M14" s="7"/>
    </row>
    <row r="15">
      <c r="A15" s="3">
        <v>5.0</v>
      </c>
      <c r="B15" s="4" t="s">
        <v>105</v>
      </c>
      <c r="C15" s="5">
        <v>0.4083333333333333</v>
      </c>
      <c r="D15" s="4">
        <v>24.0</v>
      </c>
      <c r="E15" s="4">
        <v>59.0</v>
      </c>
      <c r="F15" s="11">
        <f t="shared" si="1"/>
        <v>50.1848799</v>
      </c>
      <c r="G15" s="4" t="s">
        <v>34</v>
      </c>
      <c r="H15" s="4">
        <v>281.0</v>
      </c>
      <c r="I15" s="4">
        <v>1632.0</v>
      </c>
      <c r="J15" s="4" t="s">
        <v>20</v>
      </c>
      <c r="K15" s="7"/>
      <c r="L15" s="7"/>
      <c r="M15" s="7"/>
    </row>
    <row r="16">
      <c r="A16" s="3">
        <v>6.0</v>
      </c>
      <c r="B16" s="4" t="s">
        <v>105</v>
      </c>
      <c r="C16" s="5">
        <v>0.41041666666666665</v>
      </c>
      <c r="D16" s="4">
        <v>24.0</v>
      </c>
      <c r="E16" s="4">
        <v>68.0</v>
      </c>
      <c r="F16" s="11">
        <f t="shared" si="1"/>
        <v>55.55009801</v>
      </c>
      <c r="G16" s="4" t="s">
        <v>34</v>
      </c>
      <c r="H16" s="4">
        <v>241.0</v>
      </c>
      <c r="I16" s="4">
        <v>1332.0</v>
      </c>
      <c r="J16" s="4" t="s">
        <v>20</v>
      </c>
      <c r="K16" s="4"/>
      <c r="L16" s="7"/>
      <c r="M16" s="7"/>
    </row>
    <row r="17">
      <c r="A17" s="3">
        <v>7.0</v>
      </c>
      <c r="B17" s="4" t="s">
        <v>105</v>
      </c>
      <c r="C17" s="5">
        <v>0.42291666666666666</v>
      </c>
      <c r="D17" s="4">
        <v>24.0</v>
      </c>
      <c r="E17" s="4">
        <v>66.0</v>
      </c>
      <c r="F17" s="11">
        <f t="shared" si="1"/>
        <v>54.33146244</v>
      </c>
      <c r="G17" s="4" t="s">
        <v>19</v>
      </c>
      <c r="H17" s="7"/>
      <c r="I17" s="7"/>
      <c r="J17" s="4" t="s">
        <v>20</v>
      </c>
      <c r="K17" s="7"/>
      <c r="L17" s="7"/>
      <c r="M17" s="7"/>
    </row>
    <row r="18">
      <c r="A18" s="3">
        <v>8.0</v>
      </c>
      <c r="B18" s="4" t="s">
        <v>105</v>
      </c>
      <c r="C18" s="5">
        <v>0.4305555555555556</v>
      </c>
      <c r="D18" s="4">
        <v>25.0</v>
      </c>
      <c r="E18" s="4">
        <v>63.0</v>
      </c>
      <c r="F18" s="11">
        <f t="shared" si="1"/>
        <v>52.53503107</v>
      </c>
      <c r="G18" s="4" t="s">
        <v>19</v>
      </c>
      <c r="H18" s="7"/>
      <c r="I18" s="7"/>
      <c r="J18" s="4" t="s">
        <v>20</v>
      </c>
      <c r="K18" s="7"/>
      <c r="L18" s="7"/>
      <c r="M18" s="7"/>
    </row>
    <row r="19">
      <c r="A19" s="3">
        <v>9.0</v>
      </c>
      <c r="B19" s="4" t="s">
        <v>105</v>
      </c>
      <c r="C19" s="5">
        <v>0.4326388888888889</v>
      </c>
      <c r="D19" s="4">
        <v>25.0</v>
      </c>
      <c r="E19" s="4">
        <v>45.0</v>
      </c>
      <c r="F19" s="11">
        <f t="shared" si="1"/>
        <v>42.13041476</v>
      </c>
      <c r="G19" s="4" t="s">
        <v>19</v>
      </c>
      <c r="H19" s="7"/>
      <c r="I19" s="7"/>
      <c r="J19" s="4" t="s">
        <v>20</v>
      </c>
      <c r="K19" s="7"/>
      <c r="L19" s="7"/>
      <c r="M19" s="7"/>
    </row>
    <row r="20">
      <c r="A20" s="3">
        <v>10.0</v>
      </c>
      <c r="B20" s="4" t="s">
        <v>105</v>
      </c>
      <c r="C20" s="5">
        <v>0.4375</v>
      </c>
      <c r="D20" s="4">
        <v>25.0</v>
      </c>
      <c r="E20" s="4">
        <v>75.0</v>
      </c>
      <c r="F20" s="11">
        <f t="shared" si="1"/>
        <v>60</v>
      </c>
      <c r="G20" s="4" t="s">
        <v>34</v>
      </c>
      <c r="H20" s="4">
        <v>226.0</v>
      </c>
      <c r="I20" s="4">
        <v>1168.0</v>
      </c>
      <c r="J20" s="4" t="s">
        <v>20</v>
      </c>
      <c r="K20" s="7"/>
      <c r="L20" s="7"/>
      <c r="M20" s="7"/>
    </row>
    <row r="21">
      <c r="A21" s="3">
        <v>11.0</v>
      </c>
      <c r="B21" s="4" t="s">
        <v>105</v>
      </c>
      <c r="C21" s="5">
        <v>0.44166666666666665</v>
      </c>
      <c r="D21" s="4">
        <v>25.0</v>
      </c>
      <c r="E21" s="4">
        <v>70.0</v>
      </c>
      <c r="F21" s="11">
        <f t="shared" si="1"/>
        <v>56.78908924</v>
      </c>
      <c r="G21" s="4" t="s">
        <v>34</v>
      </c>
      <c r="H21" s="4">
        <v>275.0</v>
      </c>
      <c r="I21" s="4">
        <v>1787.0</v>
      </c>
      <c r="J21" s="4" t="s">
        <v>20</v>
      </c>
      <c r="K21" s="7"/>
      <c r="L21" s="7"/>
      <c r="M21" s="7"/>
    </row>
    <row r="22">
      <c r="A22" s="3">
        <v>12.0</v>
      </c>
      <c r="B22" s="4" t="s">
        <v>105</v>
      </c>
      <c r="C22" s="5">
        <v>0.44513888888888886</v>
      </c>
      <c r="D22" s="4">
        <v>25.0</v>
      </c>
      <c r="E22" s="4">
        <v>32.0</v>
      </c>
      <c r="F22" s="11">
        <f t="shared" si="1"/>
        <v>34.44990199</v>
      </c>
      <c r="G22" s="4" t="s">
        <v>19</v>
      </c>
      <c r="H22" s="7"/>
      <c r="I22" s="7"/>
      <c r="J22" s="4" t="s">
        <v>20</v>
      </c>
      <c r="K22" s="7"/>
      <c r="L22" s="7"/>
      <c r="M22" s="7"/>
    </row>
    <row r="23">
      <c r="A23" s="3">
        <v>13.0</v>
      </c>
      <c r="B23" s="4" t="s">
        <v>110</v>
      </c>
      <c r="C23" s="5">
        <v>0.375</v>
      </c>
      <c r="D23" s="4">
        <v>23.0</v>
      </c>
      <c r="E23" s="4">
        <v>10.0</v>
      </c>
      <c r="F23" s="11">
        <f t="shared" si="1"/>
        <v>18.43494882</v>
      </c>
      <c r="G23" s="4" t="s">
        <v>34</v>
      </c>
      <c r="H23" s="4">
        <v>262.0</v>
      </c>
      <c r="I23" s="4">
        <v>1146.0</v>
      </c>
      <c r="J23" s="4" t="s">
        <v>20</v>
      </c>
      <c r="K23" s="7"/>
      <c r="L23" s="7"/>
      <c r="M23" s="7"/>
    </row>
    <row r="24">
      <c r="A24" s="3">
        <v>14.0</v>
      </c>
      <c r="B24" s="4" t="s">
        <v>110</v>
      </c>
      <c r="C24" s="5">
        <v>0.38263888888888886</v>
      </c>
      <c r="D24" s="4">
        <v>23.0</v>
      </c>
      <c r="E24" s="4">
        <v>69.0</v>
      </c>
      <c r="F24" s="11">
        <f t="shared" si="1"/>
        <v>56.16684133</v>
      </c>
      <c r="G24" s="4" t="s">
        <v>19</v>
      </c>
      <c r="H24" s="7"/>
      <c r="I24" s="7"/>
      <c r="J24" s="4" t="s">
        <v>20</v>
      </c>
      <c r="K24" s="7"/>
      <c r="L24" s="7"/>
      <c r="M24" s="7"/>
    </row>
    <row r="25">
      <c r="A25" s="3">
        <v>15.0</v>
      </c>
      <c r="B25" s="4" t="s">
        <v>110</v>
      </c>
      <c r="C25" s="5">
        <v>0.3909722222222222</v>
      </c>
      <c r="D25" s="4">
        <v>23.0</v>
      </c>
      <c r="E25" s="4">
        <v>66.0</v>
      </c>
      <c r="F25" s="11">
        <f t="shared" si="1"/>
        <v>54.33146244</v>
      </c>
      <c r="G25" s="4" t="s">
        <v>34</v>
      </c>
      <c r="H25" s="4">
        <v>154.0</v>
      </c>
      <c r="I25" s="4">
        <v>1514.0</v>
      </c>
      <c r="J25" s="4" t="s">
        <v>20</v>
      </c>
      <c r="K25" s="7"/>
      <c r="L25" s="7"/>
      <c r="M25" s="7"/>
    </row>
    <row r="26">
      <c r="A26" s="3">
        <v>16.0</v>
      </c>
      <c r="B26" s="4" t="s">
        <v>111</v>
      </c>
      <c r="C26" s="5">
        <v>0.3993055555555556</v>
      </c>
      <c r="D26" s="4">
        <v>24.0</v>
      </c>
      <c r="E26" s="4">
        <v>87.0</v>
      </c>
      <c r="F26" s="11">
        <f t="shared" si="1"/>
        <v>68.86570779</v>
      </c>
      <c r="G26" s="4" t="s">
        <v>34</v>
      </c>
      <c r="H26" s="4">
        <v>140.0</v>
      </c>
      <c r="I26" s="4">
        <v>1487.0</v>
      </c>
      <c r="J26" s="4" t="s">
        <v>20</v>
      </c>
      <c r="K26" s="7"/>
      <c r="L26" s="7"/>
      <c r="M26" s="7"/>
    </row>
    <row r="27">
      <c r="A27" s="3">
        <v>17.0</v>
      </c>
      <c r="B27" s="4" t="s">
        <v>110</v>
      </c>
      <c r="C27" s="5">
        <v>0.41180555555555554</v>
      </c>
      <c r="D27" s="4">
        <v>24.0</v>
      </c>
      <c r="E27" s="4">
        <v>94.0</v>
      </c>
      <c r="F27" s="11">
        <f t="shared" si="1"/>
        <v>75.82118171</v>
      </c>
      <c r="G27" s="4" t="s">
        <v>19</v>
      </c>
      <c r="H27" s="7"/>
      <c r="I27" s="7"/>
      <c r="J27" s="4" t="s">
        <v>20</v>
      </c>
      <c r="K27" s="7"/>
      <c r="L27" s="7"/>
      <c r="M27" s="7"/>
    </row>
    <row r="28">
      <c r="A28" s="3">
        <v>18.0</v>
      </c>
      <c r="B28" s="4" t="s">
        <v>110</v>
      </c>
      <c r="C28" s="5">
        <v>0.41805555555555557</v>
      </c>
      <c r="D28" s="4">
        <v>25.0</v>
      </c>
      <c r="E28" s="4">
        <v>53.0</v>
      </c>
      <c r="F28" s="11">
        <f t="shared" si="1"/>
        <v>46.71990638</v>
      </c>
      <c r="G28" s="4" t="s">
        <v>19</v>
      </c>
      <c r="H28" s="7"/>
      <c r="I28" s="7"/>
      <c r="J28" s="4" t="s">
        <v>20</v>
      </c>
      <c r="K28" s="7"/>
      <c r="L28" s="7"/>
      <c r="M28" s="7"/>
    </row>
    <row r="29">
      <c r="A29" s="17">
        <v>19.0</v>
      </c>
      <c r="B29" s="18" t="s">
        <v>110</v>
      </c>
      <c r="C29" s="19">
        <v>0.425</v>
      </c>
      <c r="D29" s="18">
        <v>25.0</v>
      </c>
      <c r="E29" s="18">
        <v>0.0</v>
      </c>
      <c r="F29" s="20">
        <f t="shared" si="1"/>
        <v>0</v>
      </c>
      <c r="G29" s="18" t="s">
        <v>19</v>
      </c>
      <c r="H29" s="21"/>
      <c r="I29" s="21"/>
      <c r="J29" s="18" t="s">
        <v>21</v>
      </c>
      <c r="K29" s="21"/>
      <c r="L29" s="21"/>
      <c r="M29" s="21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>
      <c r="A30" s="3">
        <v>20.0</v>
      </c>
      <c r="B30" s="4" t="s">
        <v>110</v>
      </c>
      <c r="C30" s="5">
        <v>0.42986111111111114</v>
      </c>
      <c r="D30" s="4">
        <v>25.0</v>
      </c>
      <c r="E30" s="4">
        <v>64.0</v>
      </c>
      <c r="F30" s="11">
        <f t="shared" si="1"/>
        <v>53.13010235</v>
      </c>
      <c r="G30" s="4" t="s">
        <v>19</v>
      </c>
      <c r="H30" s="7"/>
      <c r="I30" s="7"/>
      <c r="J30" s="4" t="s">
        <v>20</v>
      </c>
      <c r="K30" s="7"/>
      <c r="L30" s="7"/>
      <c r="M30" s="7"/>
    </row>
    <row r="31">
      <c r="A31" s="7"/>
      <c r="B31" s="7"/>
      <c r="C31" s="7"/>
      <c r="D31" s="7"/>
      <c r="E31" s="3" t="s">
        <v>26</v>
      </c>
      <c r="F31" s="28">
        <f>(F11+F12+F13+F14+F15+F16+F17+F18+F19+F20+F21+F22+F23+F24+F25+F26+F27+F28+F29+F30)/20</f>
        <v>46.93788711</v>
      </c>
      <c r="G31" s="7"/>
      <c r="H31" s="16">
        <f t="shared" ref="H31:I31" si="2">(H14+H15+H16+H20+H21+H23+H25+H26)/8</f>
        <v>204.375</v>
      </c>
      <c r="I31" s="16">
        <f t="shared" si="2"/>
        <v>1445.5</v>
      </c>
      <c r="J31" s="7"/>
      <c r="K31" s="7"/>
      <c r="L31" s="7"/>
      <c r="M31" s="7"/>
    </row>
    <row r="32">
      <c r="A32" s="7"/>
      <c r="B32" s="7"/>
      <c r="C32" s="7"/>
      <c r="D32" s="7"/>
      <c r="E32" s="3"/>
      <c r="F32" s="28"/>
      <c r="G32" s="7"/>
      <c r="H32" s="3" t="s">
        <v>112</v>
      </c>
      <c r="I32" s="7"/>
      <c r="J32" s="7"/>
      <c r="K32" s="7"/>
      <c r="L32" s="7"/>
      <c r="M32" s="7"/>
    </row>
    <row r="33">
      <c r="A33" s="29" t="s">
        <v>26</v>
      </c>
      <c r="B33" s="30">
        <v>46.94</v>
      </c>
      <c r="C33" s="31"/>
      <c r="D33" s="29" t="s">
        <v>27</v>
      </c>
      <c r="E33" s="32">
        <v>52.84</v>
      </c>
      <c r="F33" s="7"/>
      <c r="G33" s="7"/>
      <c r="H33" s="7"/>
      <c r="I33" s="7"/>
      <c r="J33" s="7"/>
      <c r="K33" s="7"/>
      <c r="L33" s="7"/>
      <c r="M33" s="7"/>
    </row>
    <row r="34">
      <c r="A34" s="29" t="s">
        <v>28</v>
      </c>
      <c r="B34" s="32">
        <v>17.3</v>
      </c>
      <c r="C34" s="31"/>
      <c r="D34" s="29" t="s">
        <v>29</v>
      </c>
      <c r="E34" s="32">
        <v>39.82</v>
      </c>
      <c r="F34" s="7"/>
      <c r="G34" s="7"/>
      <c r="H34" s="7"/>
      <c r="I34" s="7"/>
      <c r="J34" s="7"/>
      <c r="K34" s="7"/>
      <c r="L34" s="7"/>
      <c r="M34" s="7"/>
    </row>
    <row r="35">
      <c r="A35" s="29" t="s">
        <v>30</v>
      </c>
      <c r="B35" s="32">
        <v>3.87</v>
      </c>
      <c r="C35" s="31"/>
      <c r="D35" s="29" t="s">
        <v>31</v>
      </c>
      <c r="E35" s="32">
        <v>55.86</v>
      </c>
      <c r="F35" s="7"/>
      <c r="G35" s="7"/>
      <c r="H35" s="7"/>
      <c r="I35" s="7"/>
      <c r="J35" s="7"/>
      <c r="K35" s="7"/>
      <c r="L35" s="7"/>
      <c r="M35" s="7"/>
    </row>
    <row r="36">
      <c r="A36" s="31"/>
      <c r="B36" s="31"/>
      <c r="C36" s="31"/>
      <c r="D36" s="29" t="s">
        <v>32</v>
      </c>
      <c r="E36" s="32">
        <v>16.04</v>
      </c>
      <c r="F36" s="7"/>
      <c r="G36" s="7"/>
      <c r="H36" s="7"/>
      <c r="I36" s="7"/>
      <c r="J36" s="7"/>
      <c r="K36" s="7"/>
      <c r="L36" s="7"/>
      <c r="M36" s="7"/>
    </row>
    <row r="37">
      <c r="A37" s="3" t="s">
        <v>41</v>
      </c>
      <c r="B37" s="3">
        <v>49.41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>
      <c r="A38" s="3" t="s">
        <v>28</v>
      </c>
      <c r="B38" s="3">
        <v>13.67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>
      <c r="A39" s="3" t="s">
        <v>30</v>
      </c>
      <c r="B39" s="3">
        <v>3.14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7.14"/>
    <col customWidth="1" min="9" max="9" width="17.71"/>
  </cols>
  <sheetData>
    <row r="1">
      <c r="A1" s="1" t="s">
        <v>113</v>
      </c>
      <c r="F1" s="39"/>
    </row>
    <row r="2">
      <c r="A2" s="1" t="s">
        <v>1</v>
      </c>
      <c r="F2" s="39"/>
    </row>
    <row r="3">
      <c r="A3" s="2"/>
      <c r="F3" s="39"/>
    </row>
    <row r="4">
      <c r="A4" s="1" t="s">
        <v>2</v>
      </c>
      <c r="F4" s="39"/>
    </row>
    <row r="5">
      <c r="A5" s="1" t="s">
        <v>3</v>
      </c>
      <c r="F5" s="39"/>
    </row>
    <row r="6">
      <c r="A6" s="1" t="s">
        <v>4</v>
      </c>
      <c r="F6" s="39"/>
    </row>
    <row r="7">
      <c r="A7" s="1" t="s">
        <v>114</v>
      </c>
      <c r="F7" s="39"/>
    </row>
    <row r="8">
      <c r="A8" s="1" t="s">
        <v>6</v>
      </c>
      <c r="F8" s="39"/>
    </row>
    <row r="9">
      <c r="A9" s="2"/>
      <c r="B9" s="39"/>
    </row>
    <row r="10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14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</row>
    <row r="11">
      <c r="A11" s="3">
        <v>1.0</v>
      </c>
      <c r="B11" s="4" t="s">
        <v>115</v>
      </c>
      <c r="C11" s="5">
        <v>0.40069444444444446</v>
      </c>
      <c r="D11" s="4">
        <v>24.0</v>
      </c>
      <c r="E11" s="4">
        <v>80.0</v>
      </c>
      <c r="F11" s="6">
        <f t="shared" ref="F11:F30" si="1">(ASIN(sqrt(E11/100))*(180/pi()))</f>
        <v>63.43494882</v>
      </c>
      <c r="G11" s="4" t="s">
        <v>19</v>
      </c>
      <c r="H11" s="7"/>
      <c r="I11" s="7"/>
      <c r="J11" s="4" t="s">
        <v>20</v>
      </c>
    </row>
    <row r="12">
      <c r="A12" s="3">
        <v>2.0</v>
      </c>
      <c r="B12" s="4" t="s">
        <v>115</v>
      </c>
      <c r="C12" s="5">
        <v>0.4076388888888889</v>
      </c>
      <c r="D12" s="4">
        <v>24.0</v>
      </c>
      <c r="E12" s="4">
        <v>32.0</v>
      </c>
      <c r="F12" s="6">
        <f t="shared" si="1"/>
        <v>34.44990199</v>
      </c>
      <c r="G12" s="4" t="s">
        <v>19</v>
      </c>
      <c r="H12" s="7"/>
      <c r="I12" s="7"/>
      <c r="J12" s="4" t="s">
        <v>20</v>
      </c>
    </row>
    <row r="13">
      <c r="A13" s="3">
        <v>3.0</v>
      </c>
      <c r="B13" s="4" t="s">
        <v>115</v>
      </c>
      <c r="C13" s="5">
        <v>0.41805555555555557</v>
      </c>
      <c r="D13" s="4">
        <v>24.0</v>
      </c>
      <c r="E13" s="4">
        <v>24.0</v>
      </c>
      <c r="F13" s="6">
        <f t="shared" si="1"/>
        <v>29.33387425</v>
      </c>
      <c r="G13" s="4" t="s">
        <v>19</v>
      </c>
      <c r="H13" s="7"/>
      <c r="I13" s="7"/>
      <c r="J13" s="4" t="s">
        <v>20</v>
      </c>
    </row>
    <row r="14">
      <c r="A14" s="3">
        <v>4.0</v>
      </c>
      <c r="B14" s="4" t="s">
        <v>115</v>
      </c>
      <c r="C14" s="5">
        <v>0.425</v>
      </c>
      <c r="D14" s="4">
        <v>24.0</v>
      </c>
      <c r="E14" s="4">
        <v>56.0</v>
      </c>
      <c r="F14" s="6">
        <f t="shared" si="1"/>
        <v>48.44605129</v>
      </c>
      <c r="G14" s="4" t="s">
        <v>19</v>
      </c>
      <c r="H14" s="7"/>
      <c r="I14" s="7"/>
      <c r="J14" s="4" t="s">
        <v>20</v>
      </c>
    </row>
    <row r="15">
      <c r="A15" s="3">
        <v>5.0</v>
      </c>
      <c r="B15" s="4" t="s">
        <v>115</v>
      </c>
      <c r="C15" s="5">
        <v>0.43125</v>
      </c>
      <c r="D15" s="4">
        <v>24.0</v>
      </c>
      <c r="E15" s="4">
        <v>75.0</v>
      </c>
      <c r="F15" s="6">
        <f t="shared" si="1"/>
        <v>60</v>
      </c>
      <c r="G15" s="4" t="s">
        <v>34</v>
      </c>
      <c r="H15" s="4">
        <v>172.0</v>
      </c>
      <c r="I15" s="4">
        <v>1301.0</v>
      </c>
      <c r="J15" s="4" t="s">
        <v>20</v>
      </c>
    </row>
    <row r="16">
      <c r="A16" s="3">
        <v>6.0</v>
      </c>
      <c r="B16" s="4" t="s">
        <v>115</v>
      </c>
      <c r="C16" s="5">
        <v>0.43472222222222223</v>
      </c>
      <c r="D16" s="4">
        <v>24.0</v>
      </c>
      <c r="E16" s="4">
        <v>17.0</v>
      </c>
      <c r="F16" s="6">
        <f t="shared" si="1"/>
        <v>24.3500636</v>
      </c>
      <c r="G16" s="4" t="s">
        <v>19</v>
      </c>
      <c r="H16" s="7"/>
      <c r="I16" s="7"/>
      <c r="J16" s="4" t="s">
        <v>20</v>
      </c>
    </row>
    <row r="17">
      <c r="A17" s="3">
        <v>7.0</v>
      </c>
      <c r="B17" s="4" t="s">
        <v>115</v>
      </c>
      <c r="C17" s="5">
        <v>0.44305555555555554</v>
      </c>
      <c r="D17" s="4">
        <v>24.0</v>
      </c>
      <c r="E17" s="4">
        <v>65.0</v>
      </c>
      <c r="F17" s="6">
        <f t="shared" si="1"/>
        <v>53.72880156</v>
      </c>
      <c r="G17" s="4" t="s">
        <v>19</v>
      </c>
      <c r="H17" s="7"/>
      <c r="I17" s="7"/>
      <c r="J17" s="4" t="s">
        <v>20</v>
      </c>
    </row>
    <row r="18">
      <c r="A18" s="3">
        <v>8.0</v>
      </c>
      <c r="B18" s="4" t="s">
        <v>116</v>
      </c>
      <c r="C18" s="5">
        <v>0.3472222222222222</v>
      </c>
      <c r="D18" s="4">
        <v>23.0</v>
      </c>
      <c r="E18" s="4">
        <v>33.0</v>
      </c>
      <c r="F18" s="6">
        <f t="shared" si="1"/>
        <v>35.06156296</v>
      </c>
      <c r="G18" s="4" t="s">
        <v>19</v>
      </c>
      <c r="H18" s="7"/>
      <c r="I18" s="7"/>
      <c r="J18" s="4" t="s">
        <v>21</v>
      </c>
    </row>
    <row r="19">
      <c r="A19" s="3">
        <v>9.0</v>
      </c>
      <c r="B19" s="4" t="s">
        <v>116</v>
      </c>
      <c r="C19" s="5">
        <v>0.34791666666666665</v>
      </c>
      <c r="D19" s="4">
        <v>23.0</v>
      </c>
      <c r="E19" s="4">
        <v>51.0</v>
      </c>
      <c r="F19" s="6">
        <f t="shared" si="1"/>
        <v>45.572996</v>
      </c>
      <c r="G19" s="4" t="s">
        <v>19</v>
      </c>
      <c r="H19" s="7"/>
      <c r="I19" s="7"/>
      <c r="J19" s="4" t="s">
        <v>20</v>
      </c>
    </row>
    <row r="20">
      <c r="A20" s="3">
        <v>10.0</v>
      </c>
      <c r="B20" s="4" t="s">
        <v>116</v>
      </c>
      <c r="C20" s="5">
        <v>0.3541666666666667</v>
      </c>
      <c r="D20" s="4">
        <v>23.0</v>
      </c>
      <c r="E20" s="4">
        <v>59.0</v>
      </c>
      <c r="F20" s="6">
        <f t="shared" si="1"/>
        <v>50.1848799</v>
      </c>
      <c r="G20" s="4" t="s">
        <v>19</v>
      </c>
      <c r="H20" s="7"/>
      <c r="I20" s="7"/>
      <c r="J20" s="4" t="s">
        <v>21</v>
      </c>
    </row>
    <row r="21">
      <c r="A21" s="3">
        <v>11.0</v>
      </c>
      <c r="B21" s="4" t="s">
        <v>117</v>
      </c>
      <c r="C21" s="5">
        <v>0.3854166666666667</v>
      </c>
      <c r="D21" s="4">
        <v>24.0</v>
      </c>
      <c r="E21" s="4">
        <v>10.0</v>
      </c>
      <c r="F21" s="6">
        <f t="shared" si="1"/>
        <v>18.43494882</v>
      </c>
      <c r="G21" s="4" t="s">
        <v>19</v>
      </c>
      <c r="H21" s="7"/>
      <c r="I21" s="7"/>
      <c r="J21" s="4" t="s">
        <v>20</v>
      </c>
    </row>
    <row r="22">
      <c r="A22" s="3">
        <v>12.0</v>
      </c>
      <c r="B22" s="4" t="s">
        <v>117</v>
      </c>
      <c r="C22" s="5">
        <v>0.3909722222222222</v>
      </c>
      <c r="D22" s="4">
        <v>24.0</v>
      </c>
      <c r="E22" s="4">
        <v>75.0</v>
      </c>
      <c r="F22" s="6">
        <f t="shared" si="1"/>
        <v>60</v>
      </c>
      <c r="G22" s="4" t="s">
        <v>19</v>
      </c>
      <c r="H22" s="7"/>
      <c r="I22" s="7"/>
      <c r="J22" s="4" t="s">
        <v>20</v>
      </c>
    </row>
    <row r="23">
      <c r="A23" s="3">
        <v>13.0</v>
      </c>
      <c r="B23" s="4" t="s">
        <v>117</v>
      </c>
      <c r="C23" s="5">
        <v>0.39791666666666664</v>
      </c>
      <c r="D23" s="4">
        <v>24.0</v>
      </c>
      <c r="E23" s="4">
        <v>77.0</v>
      </c>
      <c r="F23" s="6">
        <f t="shared" si="1"/>
        <v>61.34181942</v>
      </c>
      <c r="G23" s="4" t="s">
        <v>19</v>
      </c>
      <c r="H23" s="7"/>
      <c r="I23" s="7"/>
      <c r="J23" s="4" t="s">
        <v>20</v>
      </c>
    </row>
    <row r="24">
      <c r="A24" s="3">
        <v>14.0</v>
      </c>
      <c r="B24" s="4" t="s">
        <v>117</v>
      </c>
      <c r="C24" s="5">
        <v>0.4048611111111111</v>
      </c>
      <c r="D24" s="4">
        <v>24.0</v>
      </c>
      <c r="E24" s="4">
        <v>8.0</v>
      </c>
      <c r="F24" s="6">
        <f t="shared" si="1"/>
        <v>16.42994019</v>
      </c>
      <c r="G24" s="4" t="s">
        <v>19</v>
      </c>
      <c r="H24" s="7"/>
      <c r="I24" s="7"/>
      <c r="J24" s="4" t="s">
        <v>20</v>
      </c>
    </row>
    <row r="25">
      <c r="A25" s="3">
        <v>15.0</v>
      </c>
      <c r="B25" s="4" t="s">
        <v>118</v>
      </c>
      <c r="C25" s="5">
        <v>0.39652777777777776</v>
      </c>
      <c r="D25" s="4">
        <v>24.0</v>
      </c>
      <c r="E25" s="4">
        <v>0.0</v>
      </c>
      <c r="F25" s="6">
        <f t="shared" si="1"/>
        <v>0</v>
      </c>
      <c r="G25" s="4" t="s">
        <v>19</v>
      </c>
      <c r="H25" s="7"/>
      <c r="I25" s="7"/>
      <c r="J25" s="4" t="s">
        <v>104</v>
      </c>
    </row>
    <row r="26">
      <c r="A26" s="3">
        <v>16.0</v>
      </c>
      <c r="B26" s="4" t="s">
        <v>118</v>
      </c>
      <c r="C26" s="5">
        <v>0.3958333333333333</v>
      </c>
      <c r="D26" s="4">
        <v>24.0</v>
      </c>
      <c r="E26" s="4">
        <v>92.0</v>
      </c>
      <c r="F26" s="6">
        <f t="shared" si="1"/>
        <v>73.57005981</v>
      </c>
      <c r="G26" s="4" t="s">
        <v>34</v>
      </c>
      <c r="H26" s="4">
        <v>370.0</v>
      </c>
      <c r="I26" s="4">
        <v>1245.0</v>
      </c>
      <c r="J26" s="4" t="s">
        <v>21</v>
      </c>
    </row>
    <row r="27">
      <c r="A27" s="3">
        <v>17.0</v>
      </c>
      <c r="B27" s="4" t="s">
        <v>118</v>
      </c>
      <c r="C27" s="5">
        <v>0.4027777777777778</v>
      </c>
      <c r="D27" s="4">
        <v>24.0</v>
      </c>
      <c r="E27" s="4">
        <v>0.0</v>
      </c>
      <c r="F27" s="6">
        <f t="shared" si="1"/>
        <v>0</v>
      </c>
      <c r="G27" s="4" t="s">
        <v>19</v>
      </c>
      <c r="H27" s="7"/>
      <c r="I27" s="7"/>
      <c r="J27" s="4" t="s">
        <v>104</v>
      </c>
    </row>
    <row r="28">
      <c r="A28" s="3">
        <v>18.0</v>
      </c>
      <c r="B28" s="4" t="s">
        <v>118</v>
      </c>
      <c r="C28" s="5">
        <v>0.4027777777777778</v>
      </c>
      <c r="D28" s="4">
        <v>24.0</v>
      </c>
      <c r="E28" s="4">
        <v>14.0</v>
      </c>
      <c r="F28" s="6">
        <f t="shared" si="1"/>
        <v>21.97275978</v>
      </c>
      <c r="G28" s="4" t="s">
        <v>19</v>
      </c>
      <c r="H28" s="7"/>
      <c r="I28" s="7"/>
      <c r="J28" s="4" t="s">
        <v>21</v>
      </c>
    </row>
    <row r="29">
      <c r="A29" s="3">
        <v>19.0</v>
      </c>
      <c r="B29" s="4" t="s">
        <v>118</v>
      </c>
      <c r="C29" s="5">
        <v>0.4152777777777778</v>
      </c>
      <c r="D29" s="4">
        <v>24.0</v>
      </c>
      <c r="E29" s="4">
        <v>7.0</v>
      </c>
      <c r="F29" s="6">
        <f t="shared" si="1"/>
        <v>15.34170855</v>
      </c>
      <c r="G29" s="4" t="s">
        <v>19</v>
      </c>
      <c r="H29" s="7"/>
      <c r="I29" s="7"/>
      <c r="J29" s="4" t="s">
        <v>104</v>
      </c>
    </row>
    <row r="30">
      <c r="A30" s="3">
        <v>20.0</v>
      </c>
      <c r="B30" s="4" t="s">
        <v>118</v>
      </c>
      <c r="C30" s="5">
        <v>0.4152777777777778</v>
      </c>
      <c r="D30" s="4">
        <v>24.0</v>
      </c>
      <c r="E30" s="4">
        <v>0.0</v>
      </c>
      <c r="F30" s="6">
        <f t="shared" si="1"/>
        <v>0</v>
      </c>
      <c r="G30" s="4" t="s">
        <v>19</v>
      </c>
      <c r="H30" s="7"/>
      <c r="I30" s="7"/>
      <c r="J30" s="4" t="s">
        <v>21</v>
      </c>
    </row>
    <row r="31">
      <c r="A31" s="16"/>
      <c r="B31" s="16"/>
      <c r="C31" s="16"/>
      <c r="D31" s="16"/>
      <c r="E31" s="3" t="s">
        <v>26</v>
      </c>
      <c r="F31" s="28">
        <f>(F11+F12+F13+F14+F15+F16+F17+F18+F19+F20+F21+F22+F23+F24+F25+F26+F27+F28+F29+F30)/20</f>
        <v>35.58271585</v>
      </c>
      <c r="G31" s="16"/>
      <c r="H31" s="3">
        <v>271.0</v>
      </c>
      <c r="I31" s="3">
        <v>688.0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7"/>
      <c r="B32" s="7"/>
      <c r="C32" s="7"/>
      <c r="D32" s="7"/>
      <c r="E32" s="3"/>
      <c r="F32" s="28"/>
      <c r="G32" s="7"/>
      <c r="H32" s="3" t="s">
        <v>107</v>
      </c>
    </row>
    <row r="33">
      <c r="A33" s="29" t="s">
        <v>26</v>
      </c>
      <c r="B33" s="30">
        <v>35.58</v>
      </c>
      <c r="C33" s="31"/>
      <c r="D33" s="29" t="s">
        <v>27</v>
      </c>
      <c r="E33" s="32">
        <v>39.44</v>
      </c>
      <c r="F33" s="4"/>
      <c r="G33" s="7"/>
      <c r="H33" s="7"/>
    </row>
    <row r="34">
      <c r="A34" s="29" t="s">
        <v>28</v>
      </c>
      <c r="B34" s="32">
        <v>23.06</v>
      </c>
      <c r="C34" s="31"/>
      <c r="D34" s="29" t="s">
        <v>29</v>
      </c>
      <c r="E34" s="32">
        <v>17.43</v>
      </c>
      <c r="F34" s="7"/>
      <c r="G34" s="7"/>
      <c r="H34" s="7"/>
    </row>
    <row r="35">
      <c r="A35" s="29" t="s">
        <v>30</v>
      </c>
      <c r="B35" s="32">
        <v>5.16</v>
      </c>
      <c r="C35" s="31"/>
      <c r="D35" s="29" t="s">
        <v>31</v>
      </c>
      <c r="E35" s="32">
        <v>56.87</v>
      </c>
      <c r="F35" s="7"/>
      <c r="G35" s="7"/>
      <c r="H35" s="7"/>
    </row>
    <row r="36">
      <c r="A36" s="31"/>
      <c r="B36" s="31"/>
      <c r="C36" s="31"/>
      <c r="D36" s="29" t="s">
        <v>32</v>
      </c>
      <c r="E36" s="32">
        <v>39.44</v>
      </c>
      <c r="F36" s="7"/>
      <c r="G36" s="7"/>
      <c r="H36" s="7"/>
    </row>
    <row r="37">
      <c r="A37" s="40"/>
      <c r="B37" s="3"/>
      <c r="C37" s="7"/>
      <c r="D37" s="7"/>
      <c r="E37" s="7"/>
      <c r="F37" s="7"/>
      <c r="G37" s="7"/>
      <c r="H37" s="7"/>
    </row>
    <row r="38">
      <c r="A38" s="40"/>
      <c r="B38" s="3"/>
      <c r="C38" s="7"/>
      <c r="D38" s="7"/>
      <c r="E38" s="7"/>
      <c r="F38" s="7"/>
      <c r="G38" s="7"/>
      <c r="H38" s="7"/>
    </row>
    <row r="39">
      <c r="A39" s="40"/>
      <c r="B39" s="3"/>
      <c r="C39" s="7"/>
      <c r="D39" s="7"/>
      <c r="E39" s="7"/>
      <c r="F39" s="7"/>
      <c r="G39" s="7"/>
      <c r="H39" s="7"/>
    </row>
    <row r="40">
      <c r="A40" s="7"/>
      <c r="B40" s="7"/>
      <c r="C40" s="7"/>
      <c r="D40" s="7"/>
      <c r="E40" s="7"/>
      <c r="F40" s="7"/>
      <c r="G40" s="7"/>
      <c r="H40" s="7"/>
    </row>
    <row r="41">
      <c r="A41" s="2"/>
      <c r="F41" s="39"/>
    </row>
    <row r="42">
      <c r="A42" s="2"/>
      <c r="F42" s="39"/>
    </row>
    <row r="43">
      <c r="A43" s="2"/>
      <c r="F43" s="39"/>
    </row>
    <row r="44">
      <c r="A44" s="2"/>
      <c r="F44" s="39"/>
    </row>
    <row r="45">
      <c r="A45" s="2"/>
      <c r="F45" s="39"/>
    </row>
    <row r="46">
      <c r="A46" s="2"/>
      <c r="F46" s="39"/>
    </row>
    <row r="47">
      <c r="A47" s="2"/>
      <c r="F47" s="39"/>
    </row>
    <row r="48">
      <c r="A48" s="2"/>
      <c r="F48" s="39"/>
    </row>
    <row r="49">
      <c r="A49" s="2"/>
      <c r="F49" s="39"/>
    </row>
    <row r="50">
      <c r="A50" s="2"/>
      <c r="F50" s="39"/>
    </row>
    <row r="51">
      <c r="A51" s="2"/>
      <c r="F51" s="39"/>
    </row>
    <row r="52">
      <c r="A52" s="2"/>
      <c r="F52" s="39"/>
    </row>
    <row r="53">
      <c r="A53" s="2"/>
      <c r="F53" s="39"/>
    </row>
    <row r="54">
      <c r="A54" s="2"/>
      <c r="F54" s="39"/>
    </row>
    <row r="55">
      <c r="A55" s="2"/>
      <c r="F55" s="39"/>
    </row>
    <row r="56">
      <c r="A56" s="2"/>
      <c r="F56" s="39"/>
    </row>
    <row r="57">
      <c r="A57" s="2"/>
      <c r="F57" s="39"/>
    </row>
    <row r="58">
      <c r="A58" s="2"/>
      <c r="F58" s="39"/>
    </row>
    <row r="59">
      <c r="A59" s="2"/>
      <c r="F59" s="39"/>
    </row>
    <row r="60">
      <c r="A60" s="2"/>
      <c r="F60" s="39"/>
    </row>
    <row r="61">
      <c r="A61" s="2"/>
      <c r="F61" s="39"/>
    </row>
    <row r="62">
      <c r="A62" s="2"/>
      <c r="F62" s="39"/>
    </row>
    <row r="63">
      <c r="A63" s="2"/>
      <c r="F63" s="39"/>
    </row>
    <row r="64">
      <c r="A64" s="2"/>
      <c r="F64" s="39"/>
    </row>
    <row r="65">
      <c r="A65" s="2"/>
      <c r="F65" s="39"/>
    </row>
    <row r="66">
      <c r="A66" s="2"/>
      <c r="F66" s="39"/>
    </row>
    <row r="67">
      <c r="A67" s="2"/>
      <c r="F67" s="39"/>
    </row>
    <row r="68">
      <c r="A68" s="2"/>
      <c r="F68" s="39"/>
    </row>
    <row r="69">
      <c r="A69" s="2"/>
      <c r="F69" s="39"/>
    </row>
    <row r="70">
      <c r="A70" s="2"/>
      <c r="F70" s="39"/>
    </row>
    <row r="71">
      <c r="A71" s="2"/>
      <c r="F71" s="39"/>
    </row>
    <row r="72">
      <c r="A72" s="2"/>
      <c r="F72" s="39"/>
    </row>
    <row r="73">
      <c r="A73" s="2"/>
      <c r="F73" s="39"/>
    </row>
    <row r="74">
      <c r="A74" s="2"/>
      <c r="F74" s="39"/>
    </row>
    <row r="75">
      <c r="A75" s="2"/>
      <c r="F75" s="39"/>
    </row>
    <row r="76">
      <c r="A76" s="2"/>
      <c r="F76" s="39"/>
    </row>
    <row r="77">
      <c r="A77" s="2"/>
      <c r="F77" s="39"/>
    </row>
    <row r="78">
      <c r="A78" s="2"/>
      <c r="F78" s="39"/>
    </row>
    <row r="79">
      <c r="A79" s="2"/>
      <c r="F79" s="39"/>
    </row>
    <row r="80">
      <c r="A80" s="2"/>
      <c r="F80" s="39"/>
    </row>
    <row r="81">
      <c r="A81" s="2"/>
      <c r="F81" s="39"/>
    </row>
    <row r="82">
      <c r="A82" s="2"/>
      <c r="F82" s="39"/>
    </row>
    <row r="83">
      <c r="A83" s="2"/>
      <c r="F83" s="39"/>
    </row>
    <row r="84">
      <c r="A84" s="2"/>
      <c r="F84" s="39"/>
    </row>
    <row r="85">
      <c r="A85" s="2"/>
      <c r="F85" s="39"/>
    </row>
    <row r="86">
      <c r="A86" s="2"/>
      <c r="F86" s="39"/>
    </row>
    <row r="87">
      <c r="A87" s="2"/>
      <c r="F87" s="39"/>
    </row>
    <row r="88">
      <c r="A88" s="2"/>
      <c r="F88" s="39"/>
    </row>
    <row r="89">
      <c r="A89" s="2"/>
      <c r="F89" s="39"/>
    </row>
    <row r="90">
      <c r="A90" s="2"/>
      <c r="F90" s="39"/>
    </row>
    <row r="91">
      <c r="A91" s="2"/>
      <c r="F91" s="39"/>
    </row>
    <row r="92">
      <c r="A92" s="2"/>
      <c r="F92" s="39"/>
    </row>
    <row r="93">
      <c r="A93" s="2"/>
      <c r="F93" s="39"/>
    </row>
    <row r="94">
      <c r="A94" s="2"/>
      <c r="F94" s="39"/>
    </row>
    <row r="95">
      <c r="A95" s="2"/>
      <c r="F95" s="39"/>
    </row>
    <row r="96">
      <c r="A96" s="2"/>
      <c r="F96" s="39"/>
    </row>
    <row r="97">
      <c r="A97" s="2"/>
      <c r="F97" s="39"/>
    </row>
    <row r="98">
      <c r="A98" s="2"/>
      <c r="F98" s="39"/>
    </row>
    <row r="99">
      <c r="A99" s="2"/>
      <c r="F99" s="39"/>
    </row>
    <row r="100">
      <c r="A100" s="2"/>
      <c r="F100" s="39"/>
    </row>
    <row r="101">
      <c r="A101" s="2"/>
      <c r="F101" s="39"/>
    </row>
    <row r="102">
      <c r="A102" s="2"/>
      <c r="F102" s="39"/>
    </row>
    <row r="103">
      <c r="A103" s="2"/>
      <c r="F103" s="39"/>
    </row>
    <row r="104">
      <c r="A104" s="2"/>
      <c r="F104" s="39"/>
    </row>
    <row r="105">
      <c r="A105" s="2"/>
      <c r="F105" s="39"/>
    </row>
    <row r="106">
      <c r="A106" s="2"/>
      <c r="F106" s="39"/>
    </row>
    <row r="107">
      <c r="A107" s="2"/>
      <c r="F107" s="39"/>
    </row>
    <row r="108">
      <c r="A108" s="2"/>
      <c r="F108" s="39"/>
    </row>
    <row r="109">
      <c r="A109" s="2"/>
      <c r="F109" s="39"/>
    </row>
    <row r="110">
      <c r="A110" s="2"/>
      <c r="F110" s="39"/>
    </row>
    <row r="111">
      <c r="A111" s="2"/>
      <c r="F111" s="39"/>
    </row>
    <row r="112">
      <c r="A112" s="2"/>
      <c r="F112" s="39"/>
    </row>
    <row r="113">
      <c r="A113" s="2"/>
      <c r="F113" s="39"/>
    </row>
    <row r="114">
      <c r="A114" s="2"/>
      <c r="F114" s="39"/>
    </row>
    <row r="115">
      <c r="A115" s="2"/>
      <c r="F115" s="39"/>
    </row>
    <row r="116">
      <c r="A116" s="2"/>
      <c r="F116" s="39"/>
    </row>
    <row r="117">
      <c r="A117" s="2"/>
      <c r="F117" s="39"/>
    </row>
    <row r="118">
      <c r="A118" s="2"/>
      <c r="F118" s="39"/>
    </row>
    <row r="119">
      <c r="A119" s="2"/>
      <c r="F119" s="39"/>
    </row>
    <row r="120">
      <c r="A120" s="2"/>
      <c r="F120" s="39"/>
    </row>
    <row r="121">
      <c r="A121" s="2"/>
      <c r="F121" s="39"/>
    </row>
    <row r="122">
      <c r="A122" s="2"/>
      <c r="F122" s="39"/>
    </row>
    <row r="123">
      <c r="A123" s="2"/>
      <c r="F123" s="39"/>
    </row>
    <row r="124">
      <c r="A124" s="2"/>
      <c r="F124" s="39"/>
    </row>
    <row r="125">
      <c r="A125" s="2"/>
      <c r="F125" s="39"/>
    </row>
    <row r="126">
      <c r="A126" s="2"/>
      <c r="F126" s="39"/>
    </row>
    <row r="127">
      <c r="A127" s="2"/>
      <c r="F127" s="39"/>
    </row>
    <row r="128">
      <c r="A128" s="2"/>
      <c r="F128" s="39"/>
    </row>
    <row r="129">
      <c r="A129" s="2"/>
      <c r="F129" s="39"/>
    </row>
    <row r="130">
      <c r="A130" s="2"/>
      <c r="F130" s="39"/>
    </row>
    <row r="131">
      <c r="A131" s="2"/>
      <c r="F131" s="39"/>
    </row>
    <row r="132">
      <c r="A132" s="2"/>
      <c r="F132" s="39"/>
    </row>
    <row r="133">
      <c r="A133" s="2"/>
      <c r="F133" s="39"/>
    </row>
    <row r="134">
      <c r="A134" s="2"/>
      <c r="F134" s="39"/>
    </row>
    <row r="135">
      <c r="A135" s="2"/>
      <c r="F135" s="39"/>
    </row>
    <row r="136">
      <c r="A136" s="2"/>
      <c r="F136" s="39"/>
    </row>
    <row r="137">
      <c r="A137" s="2"/>
      <c r="F137" s="39"/>
    </row>
    <row r="138">
      <c r="A138" s="2"/>
      <c r="F138" s="39"/>
    </row>
    <row r="139">
      <c r="A139" s="2"/>
      <c r="F139" s="39"/>
    </row>
    <row r="140">
      <c r="A140" s="2"/>
      <c r="F140" s="39"/>
    </row>
    <row r="141">
      <c r="A141" s="2"/>
      <c r="F141" s="39"/>
    </row>
    <row r="142">
      <c r="A142" s="2"/>
      <c r="F142" s="39"/>
    </row>
    <row r="143">
      <c r="A143" s="2"/>
      <c r="F143" s="39"/>
    </row>
    <row r="144">
      <c r="A144" s="2"/>
      <c r="F144" s="39"/>
    </row>
    <row r="145">
      <c r="A145" s="2"/>
      <c r="F145" s="39"/>
    </row>
    <row r="146">
      <c r="A146" s="2"/>
      <c r="F146" s="39"/>
    </row>
    <row r="147">
      <c r="A147" s="2"/>
      <c r="F147" s="39"/>
    </row>
    <row r="148">
      <c r="A148" s="2"/>
      <c r="F148" s="39"/>
    </row>
    <row r="149">
      <c r="A149" s="2"/>
      <c r="F149" s="39"/>
    </row>
    <row r="150">
      <c r="A150" s="2"/>
      <c r="F150" s="39"/>
    </row>
    <row r="151">
      <c r="A151" s="2"/>
      <c r="F151" s="39"/>
    </row>
    <row r="152">
      <c r="A152" s="2"/>
      <c r="F152" s="39"/>
    </row>
    <row r="153">
      <c r="A153" s="2"/>
      <c r="F153" s="39"/>
    </row>
    <row r="154">
      <c r="A154" s="2"/>
      <c r="F154" s="39"/>
    </row>
    <row r="155">
      <c r="A155" s="2"/>
      <c r="F155" s="39"/>
    </row>
    <row r="156">
      <c r="A156" s="2"/>
      <c r="F156" s="39"/>
    </row>
    <row r="157">
      <c r="A157" s="2"/>
      <c r="F157" s="39"/>
    </row>
    <row r="158">
      <c r="A158" s="2"/>
      <c r="F158" s="39"/>
    </row>
    <row r="159">
      <c r="A159" s="2"/>
      <c r="F159" s="39"/>
    </row>
    <row r="160">
      <c r="A160" s="2"/>
      <c r="F160" s="39"/>
    </row>
    <row r="161">
      <c r="A161" s="2"/>
      <c r="F161" s="39"/>
    </row>
    <row r="162">
      <c r="A162" s="2"/>
      <c r="F162" s="39"/>
    </row>
    <row r="163">
      <c r="A163" s="2"/>
      <c r="F163" s="39"/>
    </row>
    <row r="164">
      <c r="A164" s="2"/>
      <c r="F164" s="39"/>
    </row>
    <row r="165">
      <c r="A165" s="2"/>
      <c r="F165" s="39"/>
    </row>
    <row r="166">
      <c r="A166" s="2"/>
      <c r="F166" s="39"/>
    </row>
    <row r="167">
      <c r="A167" s="2"/>
      <c r="F167" s="39"/>
    </row>
    <row r="168">
      <c r="A168" s="2"/>
      <c r="F168" s="39"/>
    </row>
    <row r="169">
      <c r="A169" s="2"/>
      <c r="F169" s="39"/>
    </row>
    <row r="170">
      <c r="A170" s="2"/>
      <c r="F170" s="39"/>
    </row>
    <row r="171">
      <c r="A171" s="2"/>
      <c r="F171" s="39"/>
    </row>
    <row r="172">
      <c r="A172" s="2"/>
      <c r="F172" s="39"/>
    </row>
    <row r="173">
      <c r="A173" s="2"/>
      <c r="F173" s="39"/>
    </row>
    <row r="174">
      <c r="A174" s="2"/>
      <c r="F174" s="39"/>
    </row>
    <row r="175">
      <c r="A175" s="2"/>
      <c r="F175" s="39"/>
    </row>
    <row r="176">
      <c r="A176" s="2"/>
      <c r="F176" s="39"/>
    </row>
    <row r="177">
      <c r="A177" s="2"/>
      <c r="F177" s="39"/>
    </row>
    <row r="178">
      <c r="A178" s="2"/>
      <c r="F178" s="39"/>
    </row>
    <row r="179">
      <c r="A179" s="2"/>
      <c r="F179" s="39"/>
    </row>
    <row r="180">
      <c r="A180" s="2"/>
      <c r="F180" s="39"/>
    </row>
    <row r="181">
      <c r="A181" s="2"/>
      <c r="F181" s="39"/>
    </row>
    <row r="182">
      <c r="A182" s="2"/>
      <c r="F182" s="39"/>
    </row>
    <row r="183">
      <c r="A183" s="2"/>
      <c r="F183" s="39"/>
    </row>
    <row r="184">
      <c r="A184" s="2"/>
      <c r="F184" s="39"/>
    </row>
    <row r="185">
      <c r="A185" s="2"/>
      <c r="F185" s="39"/>
    </row>
    <row r="186">
      <c r="A186" s="2"/>
      <c r="F186" s="39"/>
    </row>
    <row r="187">
      <c r="A187" s="2"/>
      <c r="F187" s="39"/>
    </row>
    <row r="188">
      <c r="A188" s="2"/>
      <c r="F188" s="39"/>
    </row>
    <row r="189">
      <c r="A189" s="2"/>
      <c r="F189" s="39"/>
    </row>
    <row r="190">
      <c r="A190" s="2"/>
      <c r="F190" s="39"/>
    </row>
    <row r="191">
      <c r="A191" s="2"/>
      <c r="F191" s="39"/>
    </row>
    <row r="192">
      <c r="A192" s="2"/>
      <c r="F192" s="39"/>
    </row>
    <row r="193">
      <c r="A193" s="2"/>
      <c r="F193" s="39"/>
    </row>
    <row r="194">
      <c r="A194" s="2"/>
      <c r="F194" s="39"/>
    </row>
    <row r="195">
      <c r="A195" s="2"/>
      <c r="F195" s="39"/>
    </row>
    <row r="196">
      <c r="A196" s="2"/>
      <c r="F196" s="39"/>
    </row>
    <row r="197">
      <c r="A197" s="2"/>
      <c r="F197" s="39"/>
    </row>
    <row r="198">
      <c r="A198" s="2"/>
      <c r="F198" s="39"/>
    </row>
    <row r="199">
      <c r="A199" s="2"/>
      <c r="F199" s="39"/>
    </row>
    <row r="200">
      <c r="A200" s="2"/>
      <c r="F200" s="39"/>
    </row>
    <row r="201">
      <c r="A201" s="2"/>
      <c r="F201" s="39"/>
    </row>
    <row r="202">
      <c r="A202" s="2"/>
      <c r="F202" s="39"/>
    </row>
    <row r="203">
      <c r="A203" s="2"/>
      <c r="F203" s="39"/>
    </row>
    <row r="204">
      <c r="A204" s="2"/>
      <c r="F204" s="39"/>
    </row>
    <row r="205">
      <c r="A205" s="2"/>
      <c r="F205" s="39"/>
    </row>
    <row r="206">
      <c r="A206" s="2"/>
      <c r="F206" s="39"/>
    </row>
    <row r="207">
      <c r="A207" s="2"/>
      <c r="F207" s="39"/>
    </row>
    <row r="208">
      <c r="A208" s="2"/>
      <c r="F208" s="39"/>
    </row>
    <row r="209">
      <c r="A209" s="2"/>
      <c r="F209" s="39"/>
    </row>
    <row r="210">
      <c r="A210" s="2"/>
      <c r="F210" s="39"/>
    </row>
    <row r="211">
      <c r="A211" s="2"/>
      <c r="F211" s="39"/>
    </row>
    <row r="212">
      <c r="A212" s="2"/>
      <c r="F212" s="39"/>
    </row>
    <row r="213">
      <c r="A213" s="2"/>
      <c r="F213" s="39"/>
    </row>
    <row r="214">
      <c r="A214" s="2"/>
      <c r="F214" s="39"/>
    </row>
    <row r="215">
      <c r="A215" s="2"/>
      <c r="F215" s="39"/>
    </row>
    <row r="216">
      <c r="A216" s="2"/>
      <c r="F216" s="39"/>
    </row>
    <row r="217">
      <c r="A217" s="2"/>
      <c r="F217" s="39"/>
    </row>
    <row r="218">
      <c r="A218" s="2"/>
      <c r="F218" s="39"/>
    </row>
    <row r="219">
      <c r="A219" s="2"/>
      <c r="F219" s="39"/>
    </row>
    <row r="220">
      <c r="A220" s="2"/>
      <c r="F220" s="39"/>
    </row>
    <row r="221">
      <c r="A221" s="2"/>
      <c r="F221" s="39"/>
    </row>
    <row r="222">
      <c r="A222" s="2"/>
      <c r="F222" s="39"/>
    </row>
    <row r="223">
      <c r="A223" s="2"/>
      <c r="F223" s="39"/>
    </row>
    <row r="224">
      <c r="A224" s="2"/>
      <c r="F224" s="39"/>
    </row>
    <row r="225">
      <c r="A225" s="2"/>
      <c r="F225" s="39"/>
    </row>
    <row r="226">
      <c r="A226" s="2"/>
      <c r="F226" s="39"/>
    </row>
    <row r="227">
      <c r="A227" s="2"/>
      <c r="F227" s="39"/>
    </row>
    <row r="228">
      <c r="A228" s="2"/>
      <c r="F228" s="39"/>
    </row>
    <row r="229">
      <c r="A229" s="2"/>
      <c r="F229" s="39"/>
    </row>
    <row r="230">
      <c r="A230" s="2"/>
      <c r="F230" s="39"/>
    </row>
    <row r="231">
      <c r="A231" s="2"/>
      <c r="F231" s="39"/>
    </row>
    <row r="232">
      <c r="A232" s="2"/>
      <c r="F232" s="39"/>
    </row>
    <row r="233">
      <c r="A233" s="2"/>
      <c r="F233" s="39"/>
    </row>
    <row r="234">
      <c r="A234" s="2"/>
      <c r="F234" s="39"/>
    </row>
    <row r="235">
      <c r="A235" s="2"/>
      <c r="F235" s="39"/>
    </row>
    <row r="236">
      <c r="A236" s="2"/>
      <c r="F236" s="39"/>
    </row>
    <row r="237">
      <c r="A237" s="2"/>
      <c r="F237" s="39"/>
    </row>
    <row r="238">
      <c r="A238" s="2"/>
      <c r="F238" s="39"/>
    </row>
    <row r="239">
      <c r="A239" s="2"/>
      <c r="F239" s="39"/>
    </row>
    <row r="240">
      <c r="A240" s="2"/>
      <c r="F240" s="39"/>
    </row>
    <row r="241">
      <c r="A241" s="2"/>
      <c r="F241" s="39"/>
    </row>
    <row r="242">
      <c r="A242" s="2"/>
      <c r="F242" s="39"/>
    </row>
    <row r="243">
      <c r="A243" s="2"/>
      <c r="F243" s="39"/>
    </row>
    <row r="244">
      <c r="A244" s="2"/>
      <c r="F244" s="39"/>
    </row>
    <row r="245">
      <c r="A245" s="2"/>
      <c r="F245" s="39"/>
    </row>
    <row r="246">
      <c r="A246" s="2"/>
      <c r="F246" s="39"/>
    </row>
    <row r="247">
      <c r="A247" s="2"/>
      <c r="F247" s="39"/>
    </row>
    <row r="248">
      <c r="A248" s="2"/>
      <c r="F248" s="39"/>
    </row>
    <row r="249">
      <c r="A249" s="2"/>
      <c r="F249" s="39"/>
    </row>
    <row r="250">
      <c r="A250" s="2"/>
      <c r="F250" s="39"/>
    </row>
    <row r="251">
      <c r="A251" s="2"/>
      <c r="F251" s="39"/>
    </row>
    <row r="252">
      <c r="A252" s="2"/>
      <c r="F252" s="39"/>
    </row>
    <row r="253">
      <c r="A253" s="2"/>
      <c r="F253" s="39"/>
    </row>
    <row r="254">
      <c r="A254" s="2"/>
      <c r="F254" s="39"/>
    </row>
    <row r="255">
      <c r="A255" s="2"/>
      <c r="F255" s="39"/>
    </row>
    <row r="256">
      <c r="A256" s="2"/>
      <c r="F256" s="39"/>
    </row>
    <row r="257">
      <c r="A257" s="2"/>
      <c r="F257" s="39"/>
    </row>
    <row r="258">
      <c r="A258" s="2"/>
      <c r="F258" s="39"/>
    </row>
    <row r="259">
      <c r="A259" s="2"/>
      <c r="F259" s="39"/>
    </row>
    <row r="260">
      <c r="A260" s="2"/>
      <c r="F260" s="39"/>
    </row>
    <row r="261">
      <c r="A261" s="2"/>
      <c r="F261" s="39"/>
    </row>
    <row r="262">
      <c r="A262" s="2"/>
      <c r="F262" s="39"/>
    </row>
    <row r="263">
      <c r="A263" s="2"/>
      <c r="F263" s="39"/>
    </row>
    <row r="264">
      <c r="A264" s="2"/>
      <c r="F264" s="39"/>
    </row>
    <row r="265">
      <c r="A265" s="2"/>
      <c r="F265" s="39"/>
    </row>
    <row r="266">
      <c r="A266" s="2"/>
      <c r="F266" s="39"/>
    </row>
    <row r="267">
      <c r="A267" s="2"/>
      <c r="F267" s="39"/>
    </row>
    <row r="268">
      <c r="A268" s="2"/>
      <c r="F268" s="39"/>
    </row>
    <row r="269">
      <c r="A269" s="2"/>
      <c r="F269" s="39"/>
    </row>
    <row r="270">
      <c r="A270" s="2"/>
      <c r="F270" s="39"/>
    </row>
    <row r="271">
      <c r="A271" s="2"/>
      <c r="F271" s="39"/>
    </row>
    <row r="272">
      <c r="A272" s="2"/>
      <c r="F272" s="39"/>
    </row>
    <row r="273">
      <c r="A273" s="2"/>
      <c r="F273" s="39"/>
    </row>
    <row r="274">
      <c r="A274" s="2"/>
      <c r="F274" s="39"/>
    </row>
    <row r="275">
      <c r="A275" s="2"/>
      <c r="F275" s="39"/>
    </row>
    <row r="276">
      <c r="A276" s="2"/>
      <c r="F276" s="39"/>
    </row>
    <row r="277">
      <c r="A277" s="2"/>
      <c r="F277" s="39"/>
    </row>
    <row r="278">
      <c r="A278" s="2"/>
      <c r="F278" s="39"/>
    </row>
    <row r="279">
      <c r="A279" s="2"/>
      <c r="F279" s="39"/>
    </row>
    <row r="280">
      <c r="A280" s="2"/>
      <c r="F280" s="39"/>
    </row>
    <row r="281">
      <c r="A281" s="2"/>
      <c r="F281" s="39"/>
    </row>
    <row r="282">
      <c r="A282" s="2"/>
      <c r="F282" s="39"/>
    </row>
    <row r="283">
      <c r="A283" s="2"/>
      <c r="F283" s="39"/>
    </row>
    <row r="284">
      <c r="A284" s="2"/>
      <c r="F284" s="39"/>
    </row>
    <row r="285">
      <c r="A285" s="2"/>
      <c r="F285" s="39"/>
    </row>
    <row r="286">
      <c r="A286" s="2"/>
      <c r="F286" s="39"/>
    </row>
    <row r="287">
      <c r="A287" s="2"/>
      <c r="F287" s="39"/>
    </row>
    <row r="288">
      <c r="A288" s="2"/>
      <c r="F288" s="39"/>
    </row>
    <row r="289">
      <c r="A289" s="2"/>
      <c r="F289" s="39"/>
    </row>
    <row r="290">
      <c r="A290" s="2"/>
      <c r="F290" s="39"/>
    </row>
    <row r="291">
      <c r="A291" s="2"/>
      <c r="F291" s="39"/>
    </row>
    <row r="292">
      <c r="A292" s="2"/>
      <c r="F292" s="39"/>
    </row>
    <row r="293">
      <c r="A293" s="2"/>
      <c r="F293" s="39"/>
    </row>
    <row r="294">
      <c r="A294" s="2"/>
      <c r="F294" s="39"/>
    </row>
    <row r="295">
      <c r="A295" s="2"/>
      <c r="F295" s="39"/>
    </row>
    <row r="296">
      <c r="A296" s="2"/>
      <c r="F296" s="39"/>
    </row>
    <row r="297">
      <c r="A297" s="2"/>
      <c r="F297" s="39"/>
    </row>
    <row r="298">
      <c r="A298" s="2"/>
      <c r="F298" s="39"/>
    </row>
    <row r="299">
      <c r="A299" s="2"/>
      <c r="F299" s="39"/>
    </row>
    <row r="300">
      <c r="A300" s="2"/>
      <c r="F300" s="39"/>
    </row>
    <row r="301">
      <c r="A301" s="2"/>
      <c r="F301" s="39"/>
    </row>
    <row r="302">
      <c r="A302" s="2"/>
      <c r="F302" s="39"/>
    </row>
    <row r="303">
      <c r="A303" s="2"/>
      <c r="F303" s="39"/>
    </row>
    <row r="304">
      <c r="A304" s="2"/>
      <c r="F304" s="39"/>
    </row>
    <row r="305">
      <c r="A305" s="2"/>
      <c r="F305" s="39"/>
    </row>
    <row r="306">
      <c r="A306" s="2"/>
      <c r="F306" s="39"/>
    </row>
    <row r="307">
      <c r="A307" s="2"/>
      <c r="F307" s="39"/>
    </row>
    <row r="308">
      <c r="A308" s="2"/>
      <c r="F308" s="39"/>
    </row>
    <row r="309">
      <c r="A309" s="2"/>
      <c r="F309" s="39"/>
    </row>
    <row r="310">
      <c r="A310" s="2"/>
      <c r="F310" s="39"/>
    </row>
    <row r="311">
      <c r="A311" s="2"/>
      <c r="F311" s="39"/>
    </row>
    <row r="312">
      <c r="A312" s="2"/>
      <c r="F312" s="39"/>
    </row>
    <row r="313">
      <c r="A313" s="2"/>
      <c r="F313" s="39"/>
    </row>
    <row r="314">
      <c r="A314" s="2"/>
      <c r="F314" s="39"/>
    </row>
    <row r="315">
      <c r="A315" s="2"/>
      <c r="F315" s="39"/>
    </row>
    <row r="316">
      <c r="A316" s="2"/>
      <c r="F316" s="39"/>
    </row>
    <row r="317">
      <c r="A317" s="2"/>
      <c r="F317" s="39"/>
    </row>
    <row r="318">
      <c r="A318" s="2"/>
      <c r="F318" s="39"/>
    </row>
    <row r="319">
      <c r="A319" s="2"/>
      <c r="F319" s="39"/>
    </row>
    <row r="320">
      <c r="A320" s="2"/>
      <c r="F320" s="39"/>
    </row>
    <row r="321">
      <c r="A321" s="2"/>
      <c r="F321" s="39"/>
    </row>
    <row r="322">
      <c r="A322" s="2"/>
      <c r="F322" s="39"/>
    </row>
    <row r="323">
      <c r="A323" s="2"/>
      <c r="F323" s="39"/>
    </row>
    <row r="324">
      <c r="A324" s="2"/>
      <c r="F324" s="39"/>
    </row>
    <row r="325">
      <c r="A325" s="2"/>
      <c r="F325" s="39"/>
    </row>
    <row r="326">
      <c r="A326" s="2"/>
      <c r="F326" s="39"/>
    </row>
    <row r="327">
      <c r="A327" s="2"/>
      <c r="F327" s="39"/>
    </row>
    <row r="328">
      <c r="A328" s="2"/>
      <c r="F328" s="39"/>
    </row>
    <row r="329">
      <c r="A329" s="2"/>
      <c r="F329" s="39"/>
    </row>
    <row r="330">
      <c r="A330" s="2"/>
      <c r="F330" s="39"/>
    </row>
    <row r="331">
      <c r="A331" s="2"/>
      <c r="F331" s="39"/>
    </row>
    <row r="332">
      <c r="A332" s="2"/>
      <c r="F332" s="39"/>
    </row>
    <row r="333">
      <c r="A333" s="2"/>
      <c r="F333" s="39"/>
    </row>
    <row r="334">
      <c r="A334" s="2"/>
      <c r="F334" s="39"/>
    </row>
    <row r="335">
      <c r="A335" s="2"/>
      <c r="F335" s="39"/>
    </row>
    <row r="336">
      <c r="A336" s="2"/>
      <c r="F336" s="39"/>
    </row>
    <row r="337">
      <c r="A337" s="2"/>
      <c r="F337" s="39"/>
    </row>
    <row r="338">
      <c r="A338" s="2"/>
      <c r="F338" s="39"/>
    </row>
    <row r="339">
      <c r="A339" s="2"/>
      <c r="F339" s="39"/>
    </row>
    <row r="340">
      <c r="A340" s="2"/>
      <c r="F340" s="39"/>
    </row>
    <row r="341">
      <c r="A341" s="2"/>
      <c r="F341" s="39"/>
    </row>
    <row r="342">
      <c r="A342" s="2"/>
      <c r="F342" s="39"/>
    </row>
    <row r="343">
      <c r="A343" s="2"/>
      <c r="F343" s="39"/>
    </row>
    <row r="344">
      <c r="A344" s="2"/>
      <c r="F344" s="39"/>
    </row>
    <row r="345">
      <c r="A345" s="2"/>
      <c r="F345" s="39"/>
    </row>
    <row r="346">
      <c r="A346" s="2"/>
      <c r="F346" s="39"/>
    </row>
    <row r="347">
      <c r="A347" s="2"/>
      <c r="F347" s="39"/>
    </row>
    <row r="348">
      <c r="A348" s="2"/>
      <c r="F348" s="39"/>
    </row>
    <row r="349">
      <c r="A349" s="2"/>
      <c r="F349" s="39"/>
    </row>
    <row r="350">
      <c r="A350" s="2"/>
      <c r="F350" s="39"/>
    </row>
    <row r="351">
      <c r="A351" s="2"/>
      <c r="F351" s="39"/>
    </row>
    <row r="352">
      <c r="A352" s="2"/>
      <c r="F352" s="39"/>
    </row>
    <row r="353">
      <c r="A353" s="2"/>
      <c r="F353" s="39"/>
    </row>
    <row r="354">
      <c r="A354" s="2"/>
      <c r="F354" s="39"/>
    </row>
    <row r="355">
      <c r="A355" s="2"/>
      <c r="F355" s="39"/>
    </row>
    <row r="356">
      <c r="A356" s="2"/>
      <c r="F356" s="39"/>
    </row>
    <row r="357">
      <c r="A357" s="2"/>
      <c r="F357" s="39"/>
    </row>
    <row r="358">
      <c r="A358" s="2"/>
      <c r="F358" s="39"/>
    </row>
    <row r="359">
      <c r="A359" s="2"/>
      <c r="F359" s="39"/>
    </row>
    <row r="360">
      <c r="A360" s="2"/>
      <c r="F360" s="39"/>
    </row>
    <row r="361">
      <c r="A361" s="2"/>
      <c r="F361" s="39"/>
    </row>
    <row r="362">
      <c r="A362" s="2"/>
      <c r="F362" s="39"/>
    </row>
    <row r="363">
      <c r="A363" s="2"/>
      <c r="F363" s="39"/>
    </row>
    <row r="364">
      <c r="A364" s="2"/>
      <c r="F364" s="39"/>
    </row>
    <row r="365">
      <c r="A365" s="2"/>
      <c r="F365" s="39"/>
    </row>
    <row r="366">
      <c r="A366" s="2"/>
      <c r="F366" s="39"/>
    </row>
    <row r="367">
      <c r="A367" s="2"/>
      <c r="F367" s="39"/>
    </row>
    <row r="368">
      <c r="A368" s="2"/>
      <c r="F368" s="39"/>
    </row>
    <row r="369">
      <c r="A369" s="2"/>
      <c r="F369" s="39"/>
    </row>
    <row r="370">
      <c r="A370" s="2"/>
      <c r="F370" s="39"/>
    </row>
    <row r="371">
      <c r="A371" s="2"/>
      <c r="F371" s="39"/>
    </row>
    <row r="372">
      <c r="A372" s="2"/>
      <c r="F372" s="39"/>
    </row>
    <row r="373">
      <c r="A373" s="2"/>
      <c r="F373" s="39"/>
    </row>
    <row r="374">
      <c r="A374" s="2"/>
      <c r="F374" s="39"/>
    </row>
    <row r="375">
      <c r="A375" s="2"/>
      <c r="F375" s="39"/>
    </row>
    <row r="376">
      <c r="A376" s="2"/>
      <c r="F376" s="39"/>
    </row>
    <row r="377">
      <c r="A377" s="2"/>
      <c r="F377" s="39"/>
    </row>
    <row r="378">
      <c r="A378" s="2"/>
      <c r="F378" s="39"/>
    </row>
    <row r="379">
      <c r="A379" s="2"/>
      <c r="F379" s="39"/>
    </row>
    <row r="380">
      <c r="A380" s="2"/>
      <c r="F380" s="39"/>
    </row>
    <row r="381">
      <c r="A381" s="2"/>
      <c r="F381" s="39"/>
    </row>
    <row r="382">
      <c r="A382" s="2"/>
      <c r="F382" s="39"/>
    </row>
    <row r="383">
      <c r="A383" s="2"/>
      <c r="F383" s="39"/>
    </row>
    <row r="384">
      <c r="A384" s="2"/>
      <c r="F384" s="39"/>
    </row>
    <row r="385">
      <c r="A385" s="2"/>
      <c r="F385" s="39"/>
    </row>
    <row r="386">
      <c r="A386" s="2"/>
      <c r="F386" s="39"/>
    </row>
    <row r="387">
      <c r="A387" s="2"/>
      <c r="F387" s="39"/>
    </row>
    <row r="388">
      <c r="A388" s="2"/>
      <c r="F388" s="39"/>
    </row>
    <row r="389">
      <c r="A389" s="2"/>
      <c r="F389" s="39"/>
    </row>
    <row r="390">
      <c r="A390" s="2"/>
      <c r="F390" s="39"/>
    </row>
    <row r="391">
      <c r="A391" s="2"/>
      <c r="F391" s="39"/>
    </row>
    <row r="392">
      <c r="A392" s="2"/>
      <c r="F392" s="39"/>
    </row>
    <row r="393">
      <c r="A393" s="2"/>
      <c r="F393" s="39"/>
    </row>
    <row r="394">
      <c r="A394" s="2"/>
      <c r="F394" s="39"/>
    </row>
    <row r="395">
      <c r="A395" s="2"/>
      <c r="F395" s="39"/>
    </row>
    <row r="396">
      <c r="A396" s="2"/>
      <c r="F396" s="39"/>
    </row>
    <row r="397">
      <c r="A397" s="2"/>
      <c r="F397" s="39"/>
    </row>
    <row r="398">
      <c r="A398" s="2"/>
      <c r="F398" s="39"/>
    </row>
    <row r="399">
      <c r="A399" s="2"/>
      <c r="F399" s="39"/>
    </row>
    <row r="400">
      <c r="A400" s="2"/>
      <c r="F400" s="39"/>
    </row>
    <row r="401">
      <c r="A401" s="2"/>
      <c r="F401" s="39"/>
    </row>
    <row r="402">
      <c r="A402" s="2"/>
      <c r="F402" s="39"/>
    </row>
    <row r="403">
      <c r="A403" s="2"/>
      <c r="F403" s="39"/>
    </row>
    <row r="404">
      <c r="A404" s="2"/>
      <c r="F404" s="39"/>
    </row>
    <row r="405">
      <c r="A405" s="2"/>
      <c r="F405" s="39"/>
    </row>
    <row r="406">
      <c r="A406" s="2"/>
      <c r="F406" s="39"/>
    </row>
    <row r="407">
      <c r="A407" s="2"/>
      <c r="F407" s="39"/>
    </row>
    <row r="408">
      <c r="A408" s="2"/>
      <c r="F408" s="39"/>
    </row>
    <row r="409">
      <c r="A409" s="2"/>
      <c r="F409" s="39"/>
    </row>
    <row r="410">
      <c r="A410" s="2"/>
      <c r="F410" s="39"/>
    </row>
    <row r="411">
      <c r="A411" s="2"/>
      <c r="F411" s="39"/>
    </row>
    <row r="412">
      <c r="A412" s="2"/>
      <c r="F412" s="39"/>
    </row>
    <row r="413">
      <c r="A413" s="2"/>
      <c r="F413" s="39"/>
    </row>
    <row r="414">
      <c r="A414" s="2"/>
      <c r="F414" s="39"/>
    </row>
    <row r="415">
      <c r="A415" s="2"/>
      <c r="F415" s="39"/>
    </row>
    <row r="416">
      <c r="A416" s="2"/>
      <c r="F416" s="39"/>
    </row>
    <row r="417">
      <c r="A417" s="2"/>
      <c r="F417" s="39"/>
    </row>
    <row r="418">
      <c r="A418" s="2"/>
      <c r="F418" s="39"/>
    </row>
    <row r="419">
      <c r="A419" s="2"/>
      <c r="F419" s="39"/>
    </row>
    <row r="420">
      <c r="A420" s="2"/>
      <c r="F420" s="39"/>
    </row>
    <row r="421">
      <c r="A421" s="2"/>
      <c r="F421" s="39"/>
    </row>
    <row r="422">
      <c r="A422" s="2"/>
      <c r="F422" s="39"/>
    </row>
    <row r="423">
      <c r="A423" s="2"/>
      <c r="F423" s="39"/>
    </row>
    <row r="424">
      <c r="A424" s="2"/>
      <c r="F424" s="39"/>
    </row>
    <row r="425">
      <c r="A425" s="2"/>
      <c r="F425" s="39"/>
    </row>
    <row r="426">
      <c r="A426" s="2"/>
      <c r="F426" s="39"/>
    </row>
    <row r="427">
      <c r="A427" s="2"/>
      <c r="F427" s="39"/>
    </row>
    <row r="428">
      <c r="A428" s="2"/>
      <c r="F428" s="39"/>
    </row>
    <row r="429">
      <c r="A429" s="2"/>
      <c r="F429" s="39"/>
    </row>
    <row r="430">
      <c r="A430" s="2"/>
      <c r="F430" s="39"/>
    </row>
    <row r="431">
      <c r="A431" s="2"/>
      <c r="F431" s="39"/>
    </row>
    <row r="432">
      <c r="A432" s="2"/>
      <c r="F432" s="39"/>
    </row>
    <row r="433">
      <c r="A433" s="2"/>
      <c r="F433" s="39"/>
    </row>
    <row r="434">
      <c r="A434" s="2"/>
      <c r="F434" s="39"/>
    </row>
    <row r="435">
      <c r="A435" s="2"/>
      <c r="F435" s="39"/>
    </row>
    <row r="436">
      <c r="A436" s="2"/>
      <c r="F436" s="39"/>
    </row>
    <row r="437">
      <c r="A437" s="2"/>
      <c r="F437" s="39"/>
    </row>
    <row r="438">
      <c r="A438" s="2"/>
      <c r="F438" s="39"/>
    </row>
    <row r="439">
      <c r="A439" s="2"/>
      <c r="F439" s="39"/>
    </row>
    <row r="440">
      <c r="A440" s="2"/>
      <c r="F440" s="39"/>
    </row>
    <row r="441">
      <c r="A441" s="2"/>
      <c r="F441" s="39"/>
    </row>
    <row r="442">
      <c r="A442" s="2"/>
      <c r="F442" s="39"/>
    </row>
    <row r="443">
      <c r="A443" s="2"/>
      <c r="F443" s="39"/>
    </row>
    <row r="444">
      <c r="A444" s="2"/>
      <c r="F444" s="39"/>
    </row>
    <row r="445">
      <c r="A445" s="2"/>
      <c r="F445" s="39"/>
    </row>
    <row r="446">
      <c r="A446" s="2"/>
      <c r="F446" s="39"/>
    </row>
    <row r="447">
      <c r="A447" s="2"/>
      <c r="F447" s="39"/>
    </row>
    <row r="448">
      <c r="A448" s="2"/>
      <c r="F448" s="39"/>
    </row>
    <row r="449">
      <c r="A449" s="2"/>
      <c r="F449" s="39"/>
    </row>
    <row r="450">
      <c r="A450" s="2"/>
      <c r="F450" s="39"/>
    </row>
    <row r="451">
      <c r="A451" s="2"/>
      <c r="F451" s="39"/>
    </row>
    <row r="452">
      <c r="A452" s="2"/>
      <c r="F452" s="39"/>
    </row>
    <row r="453">
      <c r="A453" s="2"/>
      <c r="F453" s="39"/>
    </row>
    <row r="454">
      <c r="A454" s="2"/>
      <c r="F454" s="39"/>
    </row>
    <row r="455">
      <c r="A455" s="2"/>
      <c r="F455" s="39"/>
    </row>
    <row r="456">
      <c r="A456" s="2"/>
      <c r="F456" s="39"/>
    </row>
    <row r="457">
      <c r="A457" s="2"/>
      <c r="F457" s="39"/>
    </row>
    <row r="458">
      <c r="A458" s="2"/>
      <c r="F458" s="39"/>
    </row>
    <row r="459">
      <c r="A459" s="2"/>
      <c r="F459" s="39"/>
    </row>
    <row r="460">
      <c r="A460" s="2"/>
      <c r="F460" s="39"/>
    </row>
    <row r="461">
      <c r="A461" s="2"/>
      <c r="F461" s="39"/>
    </row>
    <row r="462">
      <c r="A462" s="2"/>
      <c r="F462" s="39"/>
    </row>
    <row r="463">
      <c r="A463" s="2"/>
      <c r="F463" s="39"/>
    </row>
    <row r="464">
      <c r="A464" s="2"/>
      <c r="F464" s="39"/>
    </row>
    <row r="465">
      <c r="A465" s="2"/>
      <c r="F465" s="39"/>
    </row>
    <row r="466">
      <c r="A466" s="2"/>
      <c r="F466" s="39"/>
    </row>
    <row r="467">
      <c r="A467" s="2"/>
      <c r="F467" s="39"/>
    </row>
    <row r="468">
      <c r="A468" s="2"/>
      <c r="F468" s="39"/>
    </row>
    <row r="469">
      <c r="A469" s="2"/>
      <c r="F469" s="39"/>
    </row>
    <row r="470">
      <c r="A470" s="2"/>
      <c r="F470" s="39"/>
    </row>
    <row r="471">
      <c r="A471" s="2"/>
      <c r="F471" s="39"/>
    </row>
    <row r="472">
      <c r="A472" s="2"/>
      <c r="F472" s="39"/>
    </row>
    <row r="473">
      <c r="A473" s="2"/>
      <c r="F473" s="39"/>
    </row>
    <row r="474">
      <c r="A474" s="2"/>
      <c r="F474" s="39"/>
    </row>
    <row r="475">
      <c r="A475" s="2"/>
      <c r="F475" s="39"/>
    </row>
    <row r="476">
      <c r="A476" s="2"/>
      <c r="F476" s="39"/>
    </row>
    <row r="477">
      <c r="A477" s="2"/>
      <c r="F477" s="39"/>
    </row>
    <row r="478">
      <c r="A478" s="2"/>
      <c r="F478" s="39"/>
    </row>
    <row r="479">
      <c r="A479" s="2"/>
      <c r="F479" s="39"/>
    </row>
    <row r="480">
      <c r="A480" s="2"/>
      <c r="F480" s="39"/>
    </row>
    <row r="481">
      <c r="A481" s="2"/>
      <c r="F481" s="39"/>
    </row>
    <row r="482">
      <c r="A482" s="2"/>
      <c r="F482" s="39"/>
    </row>
    <row r="483">
      <c r="A483" s="2"/>
      <c r="F483" s="39"/>
    </row>
    <row r="484">
      <c r="A484" s="2"/>
      <c r="F484" s="39"/>
    </row>
    <row r="485">
      <c r="A485" s="2"/>
      <c r="F485" s="39"/>
    </row>
    <row r="486">
      <c r="A486" s="2"/>
      <c r="F486" s="39"/>
    </row>
    <row r="487">
      <c r="A487" s="2"/>
      <c r="F487" s="39"/>
    </row>
    <row r="488">
      <c r="A488" s="2"/>
      <c r="F488" s="39"/>
    </row>
    <row r="489">
      <c r="A489" s="2"/>
      <c r="F489" s="39"/>
    </row>
    <row r="490">
      <c r="A490" s="2"/>
      <c r="F490" s="39"/>
    </row>
    <row r="491">
      <c r="A491" s="2"/>
      <c r="F491" s="39"/>
    </row>
    <row r="492">
      <c r="A492" s="2"/>
      <c r="F492" s="39"/>
    </row>
    <row r="493">
      <c r="A493" s="2"/>
      <c r="F493" s="39"/>
    </row>
    <row r="494">
      <c r="A494" s="2"/>
      <c r="F494" s="39"/>
    </row>
    <row r="495">
      <c r="A495" s="2"/>
      <c r="F495" s="39"/>
    </row>
    <row r="496">
      <c r="A496" s="2"/>
      <c r="F496" s="39"/>
    </row>
    <row r="497">
      <c r="A497" s="2"/>
      <c r="F497" s="39"/>
    </row>
    <row r="498">
      <c r="A498" s="2"/>
      <c r="F498" s="39"/>
    </row>
    <row r="499">
      <c r="A499" s="2"/>
      <c r="F499" s="39"/>
    </row>
    <row r="500">
      <c r="A500" s="2"/>
      <c r="F500" s="39"/>
    </row>
    <row r="501">
      <c r="A501" s="2"/>
      <c r="F501" s="39"/>
    </row>
    <row r="502">
      <c r="A502" s="2"/>
      <c r="F502" s="39"/>
    </row>
    <row r="503">
      <c r="A503" s="2"/>
      <c r="F503" s="39"/>
    </row>
    <row r="504">
      <c r="A504" s="2"/>
      <c r="F504" s="39"/>
    </row>
    <row r="505">
      <c r="A505" s="2"/>
      <c r="F505" s="39"/>
    </row>
    <row r="506">
      <c r="A506" s="2"/>
      <c r="F506" s="39"/>
    </row>
    <row r="507">
      <c r="A507" s="2"/>
      <c r="F507" s="39"/>
    </row>
    <row r="508">
      <c r="A508" s="2"/>
      <c r="F508" s="39"/>
    </row>
    <row r="509">
      <c r="A509" s="2"/>
      <c r="F509" s="39"/>
    </row>
    <row r="510">
      <c r="A510" s="2"/>
      <c r="F510" s="39"/>
    </row>
    <row r="511">
      <c r="A511" s="2"/>
      <c r="F511" s="39"/>
    </row>
    <row r="512">
      <c r="A512" s="2"/>
      <c r="F512" s="39"/>
    </row>
    <row r="513">
      <c r="A513" s="2"/>
      <c r="F513" s="39"/>
    </row>
    <row r="514">
      <c r="A514" s="2"/>
      <c r="F514" s="39"/>
    </row>
    <row r="515">
      <c r="A515" s="2"/>
      <c r="F515" s="39"/>
    </row>
    <row r="516">
      <c r="A516" s="2"/>
      <c r="F516" s="39"/>
    </row>
    <row r="517">
      <c r="A517" s="2"/>
      <c r="F517" s="39"/>
    </row>
    <row r="518">
      <c r="A518" s="2"/>
      <c r="F518" s="39"/>
    </row>
    <row r="519">
      <c r="A519" s="2"/>
      <c r="F519" s="39"/>
    </row>
    <row r="520">
      <c r="A520" s="2"/>
      <c r="F520" s="39"/>
    </row>
    <row r="521">
      <c r="A521" s="2"/>
      <c r="F521" s="39"/>
    </row>
    <row r="522">
      <c r="A522" s="2"/>
      <c r="F522" s="39"/>
    </row>
    <row r="523">
      <c r="A523" s="2"/>
      <c r="F523" s="39"/>
    </row>
    <row r="524">
      <c r="A524" s="2"/>
      <c r="F524" s="39"/>
    </row>
    <row r="525">
      <c r="A525" s="2"/>
      <c r="F525" s="39"/>
    </row>
    <row r="526">
      <c r="A526" s="2"/>
      <c r="F526" s="39"/>
    </row>
    <row r="527">
      <c r="A527" s="2"/>
      <c r="F527" s="39"/>
    </row>
    <row r="528">
      <c r="A528" s="2"/>
      <c r="F528" s="39"/>
    </row>
    <row r="529">
      <c r="A529" s="2"/>
      <c r="F529" s="39"/>
    </row>
    <row r="530">
      <c r="A530" s="2"/>
      <c r="F530" s="39"/>
    </row>
    <row r="531">
      <c r="A531" s="2"/>
      <c r="F531" s="39"/>
    </row>
    <row r="532">
      <c r="A532" s="2"/>
      <c r="F532" s="39"/>
    </row>
    <row r="533">
      <c r="A533" s="2"/>
      <c r="F533" s="39"/>
    </row>
    <row r="534">
      <c r="A534" s="2"/>
      <c r="F534" s="39"/>
    </row>
    <row r="535">
      <c r="A535" s="2"/>
      <c r="F535" s="39"/>
    </row>
    <row r="536">
      <c r="A536" s="2"/>
      <c r="F536" s="39"/>
    </row>
    <row r="537">
      <c r="A537" s="2"/>
      <c r="F537" s="39"/>
    </row>
    <row r="538">
      <c r="A538" s="2"/>
      <c r="F538" s="39"/>
    </row>
    <row r="539">
      <c r="A539" s="2"/>
      <c r="F539" s="39"/>
    </row>
    <row r="540">
      <c r="A540" s="2"/>
      <c r="F540" s="39"/>
    </row>
    <row r="541">
      <c r="A541" s="2"/>
      <c r="F541" s="39"/>
    </row>
    <row r="542">
      <c r="A542" s="2"/>
      <c r="F542" s="39"/>
    </row>
    <row r="543">
      <c r="A543" s="2"/>
      <c r="F543" s="39"/>
    </row>
    <row r="544">
      <c r="A544" s="2"/>
      <c r="F544" s="39"/>
    </row>
    <row r="545">
      <c r="A545" s="2"/>
      <c r="F545" s="39"/>
    </row>
    <row r="546">
      <c r="A546" s="2"/>
      <c r="F546" s="39"/>
    </row>
    <row r="547">
      <c r="A547" s="2"/>
      <c r="F547" s="39"/>
    </row>
    <row r="548">
      <c r="A548" s="2"/>
      <c r="F548" s="39"/>
    </row>
    <row r="549">
      <c r="A549" s="2"/>
      <c r="F549" s="39"/>
    </row>
    <row r="550">
      <c r="A550" s="2"/>
      <c r="F550" s="39"/>
    </row>
    <row r="551">
      <c r="A551" s="2"/>
      <c r="F551" s="39"/>
    </row>
    <row r="552">
      <c r="A552" s="2"/>
      <c r="F552" s="39"/>
    </row>
    <row r="553">
      <c r="A553" s="2"/>
      <c r="F553" s="39"/>
    </row>
    <row r="554">
      <c r="A554" s="2"/>
      <c r="F554" s="39"/>
    </row>
    <row r="555">
      <c r="A555" s="2"/>
      <c r="F555" s="39"/>
    </row>
    <row r="556">
      <c r="A556" s="2"/>
      <c r="F556" s="39"/>
    </row>
    <row r="557">
      <c r="A557" s="2"/>
      <c r="F557" s="39"/>
    </row>
    <row r="558">
      <c r="A558" s="2"/>
      <c r="F558" s="39"/>
    </row>
    <row r="559">
      <c r="A559" s="2"/>
      <c r="F559" s="39"/>
    </row>
    <row r="560">
      <c r="A560" s="2"/>
      <c r="F560" s="39"/>
    </row>
    <row r="561">
      <c r="A561" s="2"/>
      <c r="F561" s="39"/>
    </row>
    <row r="562">
      <c r="A562" s="2"/>
      <c r="F562" s="39"/>
    </row>
    <row r="563">
      <c r="A563" s="2"/>
      <c r="F563" s="39"/>
    </row>
    <row r="564">
      <c r="A564" s="2"/>
      <c r="F564" s="39"/>
    </row>
    <row r="565">
      <c r="A565" s="2"/>
      <c r="F565" s="39"/>
    </row>
    <row r="566">
      <c r="A566" s="2"/>
      <c r="F566" s="39"/>
    </row>
    <row r="567">
      <c r="A567" s="2"/>
      <c r="F567" s="39"/>
    </row>
    <row r="568">
      <c r="A568" s="2"/>
      <c r="F568" s="39"/>
    </row>
    <row r="569">
      <c r="A569" s="2"/>
      <c r="F569" s="39"/>
    </row>
    <row r="570">
      <c r="A570" s="2"/>
      <c r="F570" s="39"/>
    </row>
    <row r="571">
      <c r="A571" s="2"/>
      <c r="F571" s="39"/>
    </row>
    <row r="572">
      <c r="A572" s="2"/>
      <c r="F572" s="39"/>
    </row>
    <row r="573">
      <c r="A573" s="2"/>
      <c r="F573" s="39"/>
    </row>
    <row r="574">
      <c r="A574" s="2"/>
      <c r="F574" s="39"/>
    </row>
    <row r="575">
      <c r="A575" s="2"/>
      <c r="F575" s="39"/>
    </row>
    <row r="576">
      <c r="A576" s="2"/>
      <c r="F576" s="39"/>
    </row>
    <row r="577">
      <c r="A577" s="2"/>
      <c r="F577" s="39"/>
    </row>
    <row r="578">
      <c r="A578" s="2"/>
      <c r="F578" s="39"/>
    </row>
    <row r="579">
      <c r="A579" s="2"/>
      <c r="F579" s="39"/>
    </row>
    <row r="580">
      <c r="A580" s="2"/>
      <c r="F580" s="39"/>
    </row>
    <row r="581">
      <c r="A581" s="2"/>
      <c r="F581" s="39"/>
    </row>
    <row r="582">
      <c r="A582" s="2"/>
      <c r="F582" s="39"/>
    </row>
    <row r="583">
      <c r="A583" s="2"/>
      <c r="F583" s="39"/>
    </row>
    <row r="584">
      <c r="A584" s="2"/>
      <c r="F584" s="39"/>
    </row>
    <row r="585">
      <c r="A585" s="2"/>
      <c r="F585" s="39"/>
    </row>
    <row r="586">
      <c r="A586" s="2"/>
      <c r="F586" s="39"/>
    </row>
    <row r="587">
      <c r="A587" s="2"/>
      <c r="F587" s="39"/>
    </row>
    <row r="588">
      <c r="A588" s="2"/>
      <c r="F588" s="39"/>
    </row>
    <row r="589">
      <c r="A589" s="2"/>
      <c r="F589" s="39"/>
    </row>
    <row r="590">
      <c r="A590" s="2"/>
      <c r="F590" s="39"/>
    </row>
    <row r="591">
      <c r="A591" s="2"/>
      <c r="F591" s="39"/>
    </row>
    <row r="592">
      <c r="A592" s="2"/>
      <c r="F592" s="39"/>
    </row>
    <row r="593">
      <c r="A593" s="2"/>
      <c r="F593" s="39"/>
    </row>
    <row r="594">
      <c r="A594" s="2"/>
      <c r="F594" s="39"/>
    </row>
    <row r="595">
      <c r="A595" s="2"/>
      <c r="F595" s="39"/>
    </row>
    <row r="596">
      <c r="A596" s="2"/>
      <c r="F596" s="39"/>
    </row>
    <row r="597">
      <c r="A597" s="2"/>
      <c r="F597" s="39"/>
    </row>
    <row r="598">
      <c r="A598" s="2"/>
      <c r="F598" s="39"/>
    </row>
    <row r="599">
      <c r="A599" s="2"/>
      <c r="F599" s="39"/>
    </row>
    <row r="600">
      <c r="A600" s="2"/>
      <c r="F600" s="39"/>
    </row>
    <row r="601">
      <c r="A601" s="2"/>
      <c r="F601" s="39"/>
    </row>
    <row r="602">
      <c r="A602" s="2"/>
      <c r="F602" s="39"/>
    </row>
    <row r="603">
      <c r="A603" s="2"/>
      <c r="F603" s="39"/>
    </row>
    <row r="604">
      <c r="A604" s="2"/>
      <c r="F604" s="39"/>
    </row>
    <row r="605">
      <c r="A605" s="2"/>
      <c r="F605" s="39"/>
    </row>
    <row r="606">
      <c r="A606" s="2"/>
      <c r="F606" s="39"/>
    </row>
    <row r="607">
      <c r="A607" s="2"/>
      <c r="F607" s="39"/>
    </row>
    <row r="608">
      <c r="A608" s="2"/>
      <c r="F608" s="39"/>
    </row>
    <row r="609">
      <c r="A609" s="2"/>
      <c r="F609" s="39"/>
    </row>
    <row r="610">
      <c r="A610" s="2"/>
      <c r="F610" s="39"/>
    </row>
    <row r="611">
      <c r="A611" s="2"/>
      <c r="F611" s="39"/>
    </row>
    <row r="612">
      <c r="A612" s="2"/>
      <c r="F612" s="39"/>
    </row>
    <row r="613">
      <c r="A613" s="2"/>
      <c r="F613" s="39"/>
    </row>
    <row r="614">
      <c r="A614" s="2"/>
      <c r="F614" s="39"/>
    </row>
    <row r="615">
      <c r="A615" s="2"/>
      <c r="F615" s="39"/>
    </row>
    <row r="616">
      <c r="A616" s="2"/>
      <c r="F616" s="39"/>
    </row>
    <row r="617">
      <c r="A617" s="2"/>
      <c r="F617" s="39"/>
    </row>
    <row r="618">
      <c r="A618" s="2"/>
      <c r="F618" s="39"/>
    </row>
    <row r="619">
      <c r="A619" s="2"/>
      <c r="F619" s="39"/>
    </row>
    <row r="620">
      <c r="A620" s="2"/>
      <c r="F620" s="39"/>
    </row>
    <row r="621">
      <c r="A621" s="2"/>
      <c r="F621" s="39"/>
    </row>
    <row r="622">
      <c r="A622" s="2"/>
      <c r="F622" s="39"/>
    </row>
    <row r="623">
      <c r="A623" s="2"/>
      <c r="F623" s="39"/>
    </row>
    <row r="624">
      <c r="A624" s="2"/>
      <c r="F624" s="39"/>
    </row>
    <row r="625">
      <c r="A625" s="2"/>
      <c r="F625" s="39"/>
    </row>
    <row r="626">
      <c r="A626" s="2"/>
      <c r="F626" s="39"/>
    </row>
    <row r="627">
      <c r="A627" s="2"/>
      <c r="F627" s="39"/>
    </row>
    <row r="628">
      <c r="A628" s="2"/>
      <c r="F628" s="39"/>
    </row>
    <row r="629">
      <c r="A629" s="2"/>
      <c r="F629" s="39"/>
    </row>
    <row r="630">
      <c r="A630" s="2"/>
      <c r="F630" s="39"/>
    </row>
    <row r="631">
      <c r="A631" s="2"/>
      <c r="F631" s="39"/>
    </row>
    <row r="632">
      <c r="A632" s="2"/>
      <c r="F632" s="39"/>
    </row>
    <row r="633">
      <c r="A633" s="2"/>
      <c r="F633" s="39"/>
    </row>
    <row r="634">
      <c r="A634" s="2"/>
      <c r="F634" s="39"/>
    </row>
    <row r="635">
      <c r="A635" s="2"/>
      <c r="F635" s="39"/>
    </row>
    <row r="636">
      <c r="A636" s="2"/>
      <c r="F636" s="39"/>
    </row>
    <row r="637">
      <c r="A637" s="2"/>
      <c r="F637" s="39"/>
    </row>
    <row r="638">
      <c r="A638" s="2"/>
      <c r="F638" s="39"/>
    </row>
    <row r="639">
      <c r="A639" s="2"/>
      <c r="F639" s="39"/>
    </row>
    <row r="640">
      <c r="A640" s="2"/>
      <c r="F640" s="39"/>
    </row>
    <row r="641">
      <c r="A641" s="2"/>
      <c r="F641" s="39"/>
    </row>
    <row r="642">
      <c r="A642" s="2"/>
      <c r="F642" s="39"/>
    </row>
    <row r="643">
      <c r="A643" s="2"/>
      <c r="F643" s="39"/>
    </row>
    <row r="644">
      <c r="A644" s="2"/>
      <c r="F644" s="39"/>
    </row>
    <row r="645">
      <c r="A645" s="2"/>
      <c r="F645" s="39"/>
    </row>
    <row r="646">
      <c r="A646" s="2"/>
      <c r="F646" s="39"/>
    </row>
    <row r="647">
      <c r="A647" s="2"/>
      <c r="F647" s="39"/>
    </row>
    <row r="648">
      <c r="A648" s="2"/>
      <c r="F648" s="39"/>
    </row>
    <row r="649">
      <c r="A649" s="2"/>
      <c r="F649" s="39"/>
    </row>
    <row r="650">
      <c r="A650" s="2"/>
      <c r="F650" s="39"/>
    </row>
    <row r="651">
      <c r="A651" s="2"/>
      <c r="F651" s="39"/>
    </row>
    <row r="652">
      <c r="A652" s="2"/>
      <c r="F652" s="39"/>
    </row>
    <row r="653">
      <c r="A653" s="2"/>
      <c r="F653" s="39"/>
    </row>
    <row r="654">
      <c r="A654" s="2"/>
      <c r="F654" s="39"/>
    </row>
    <row r="655">
      <c r="A655" s="2"/>
      <c r="F655" s="39"/>
    </row>
    <row r="656">
      <c r="A656" s="2"/>
      <c r="F656" s="39"/>
    </row>
    <row r="657">
      <c r="A657" s="2"/>
      <c r="F657" s="39"/>
    </row>
    <row r="658">
      <c r="A658" s="2"/>
      <c r="F658" s="39"/>
    </row>
    <row r="659">
      <c r="A659" s="2"/>
      <c r="F659" s="39"/>
    </row>
    <row r="660">
      <c r="A660" s="2"/>
      <c r="F660" s="39"/>
    </row>
    <row r="661">
      <c r="A661" s="2"/>
      <c r="F661" s="39"/>
    </row>
    <row r="662">
      <c r="A662" s="2"/>
      <c r="F662" s="39"/>
    </row>
    <row r="663">
      <c r="A663" s="2"/>
      <c r="F663" s="39"/>
    </row>
    <row r="664">
      <c r="A664" s="2"/>
      <c r="F664" s="39"/>
    </row>
    <row r="665">
      <c r="A665" s="2"/>
      <c r="F665" s="39"/>
    </row>
    <row r="666">
      <c r="A666" s="2"/>
      <c r="F666" s="39"/>
    </row>
    <row r="667">
      <c r="A667" s="2"/>
      <c r="F667" s="39"/>
    </row>
    <row r="668">
      <c r="A668" s="2"/>
      <c r="F668" s="39"/>
    </row>
    <row r="669">
      <c r="A669" s="2"/>
      <c r="F669" s="39"/>
    </row>
    <row r="670">
      <c r="A670" s="2"/>
      <c r="F670" s="39"/>
    </row>
    <row r="671">
      <c r="A671" s="2"/>
      <c r="F671" s="39"/>
    </row>
    <row r="672">
      <c r="A672" s="2"/>
      <c r="F672" s="39"/>
    </row>
    <row r="673">
      <c r="A673" s="2"/>
      <c r="F673" s="39"/>
    </row>
    <row r="674">
      <c r="A674" s="2"/>
      <c r="F674" s="39"/>
    </row>
    <row r="675">
      <c r="A675" s="2"/>
      <c r="F675" s="39"/>
    </row>
    <row r="676">
      <c r="A676" s="2"/>
      <c r="F676" s="39"/>
    </row>
    <row r="677">
      <c r="A677" s="2"/>
      <c r="F677" s="39"/>
    </row>
    <row r="678">
      <c r="A678" s="2"/>
      <c r="F678" s="39"/>
    </row>
    <row r="679">
      <c r="A679" s="2"/>
      <c r="F679" s="39"/>
    </row>
    <row r="680">
      <c r="A680" s="2"/>
      <c r="F680" s="39"/>
    </row>
    <row r="681">
      <c r="A681" s="2"/>
      <c r="F681" s="39"/>
    </row>
    <row r="682">
      <c r="A682" s="2"/>
      <c r="F682" s="39"/>
    </row>
    <row r="683">
      <c r="A683" s="2"/>
      <c r="F683" s="39"/>
    </row>
    <row r="684">
      <c r="A684" s="2"/>
      <c r="F684" s="39"/>
    </row>
    <row r="685">
      <c r="A685" s="2"/>
      <c r="F685" s="39"/>
    </row>
    <row r="686">
      <c r="A686" s="2"/>
      <c r="F686" s="39"/>
    </row>
    <row r="687">
      <c r="A687" s="2"/>
      <c r="F687" s="39"/>
    </row>
    <row r="688">
      <c r="A688" s="2"/>
      <c r="F688" s="39"/>
    </row>
    <row r="689">
      <c r="A689" s="2"/>
      <c r="F689" s="39"/>
    </row>
    <row r="690">
      <c r="A690" s="2"/>
      <c r="F690" s="39"/>
    </row>
    <row r="691">
      <c r="A691" s="2"/>
      <c r="F691" s="39"/>
    </row>
    <row r="692">
      <c r="A692" s="2"/>
      <c r="F692" s="39"/>
    </row>
    <row r="693">
      <c r="A693" s="2"/>
      <c r="F693" s="39"/>
    </row>
    <row r="694">
      <c r="A694" s="2"/>
      <c r="F694" s="39"/>
    </row>
    <row r="695">
      <c r="A695" s="2"/>
      <c r="F695" s="39"/>
    </row>
    <row r="696">
      <c r="A696" s="2"/>
      <c r="F696" s="39"/>
    </row>
    <row r="697">
      <c r="A697" s="2"/>
      <c r="F697" s="39"/>
    </row>
    <row r="698">
      <c r="A698" s="2"/>
      <c r="F698" s="39"/>
    </row>
    <row r="699">
      <c r="A699" s="2"/>
      <c r="F699" s="39"/>
    </row>
    <row r="700">
      <c r="A700" s="2"/>
      <c r="F700" s="39"/>
    </row>
    <row r="701">
      <c r="A701" s="2"/>
      <c r="F701" s="39"/>
    </row>
    <row r="702">
      <c r="A702" s="2"/>
      <c r="F702" s="39"/>
    </row>
    <row r="703">
      <c r="A703" s="2"/>
      <c r="F703" s="39"/>
    </row>
    <row r="704">
      <c r="A704" s="2"/>
      <c r="F704" s="39"/>
    </row>
    <row r="705">
      <c r="A705" s="2"/>
      <c r="F705" s="39"/>
    </row>
    <row r="706">
      <c r="A706" s="2"/>
      <c r="F706" s="39"/>
    </row>
    <row r="707">
      <c r="A707" s="2"/>
      <c r="F707" s="39"/>
    </row>
    <row r="708">
      <c r="A708" s="2"/>
      <c r="F708" s="39"/>
    </row>
    <row r="709">
      <c r="A709" s="2"/>
      <c r="F709" s="39"/>
    </row>
    <row r="710">
      <c r="A710" s="2"/>
      <c r="F710" s="39"/>
    </row>
    <row r="711">
      <c r="A711" s="2"/>
      <c r="F711" s="39"/>
    </row>
    <row r="712">
      <c r="A712" s="2"/>
      <c r="F712" s="39"/>
    </row>
    <row r="713">
      <c r="A713" s="2"/>
      <c r="F713" s="39"/>
    </row>
    <row r="714">
      <c r="A714" s="2"/>
      <c r="F714" s="39"/>
    </row>
    <row r="715">
      <c r="A715" s="2"/>
      <c r="F715" s="39"/>
    </row>
    <row r="716">
      <c r="A716" s="2"/>
      <c r="F716" s="39"/>
    </row>
    <row r="717">
      <c r="A717" s="2"/>
      <c r="F717" s="39"/>
    </row>
    <row r="718">
      <c r="A718" s="2"/>
      <c r="F718" s="39"/>
    </row>
    <row r="719">
      <c r="A719" s="2"/>
      <c r="F719" s="39"/>
    </row>
    <row r="720">
      <c r="A720" s="2"/>
      <c r="F720" s="39"/>
    </row>
    <row r="721">
      <c r="A721" s="2"/>
      <c r="F721" s="39"/>
    </row>
    <row r="722">
      <c r="A722" s="2"/>
      <c r="F722" s="39"/>
    </row>
    <row r="723">
      <c r="A723" s="2"/>
      <c r="F723" s="39"/>
    </row>
    <row r="724">
      <c r="A724" s="2"/>
      <c r="F724" s="39"/>
    </row>
    <row r="725">
      <c r="A725" s="2"/>
      <c r="F725" s="39"/>
    </row>
    <row r="726">
      <c r="A726" s="2"/>
      <c r="F726" s="39"/>
    </row>
    <row r="727">
      <c r="A727" s="2"/>
      <c r="F727" s="39"/>
    </row>
    <row r="728">
      <c r="A728" s="2"/>
      <c r="F728" s="39"/>
    </row>
    <row r="729">
      <c r="A729" s="2"/>
      <c r="F729" s="39"/>
    </row>
    <row r="730">
      <c r="A730" s="2"/>
      <c r="F730" s="39"/>
    </row>
    <row r="731">
      <c r="A731" s="2"/>
      <c r="F731" s="39"/>
    </row>
    <row r="732">
      <c r="A732" s="2"/>
      <c r="F732" s="39"/>
    </row>
    <row r="733">
      <c r="A733" s="2"/>
      <c r="F733" s="39"/>
    </row>
    <row r="734">
      <c r="A734" s="2"/>
      <c r="F734" s="39"/>
    </row>
    <row r="735">
      <c r="A735" s="2"/>
      <c r="F735" s="39"/>
    </row>
    <row r="736">
      <c r="A736" s="2"/>
      <c r="F736" s="39"/>
    </row>
    <row r="737">
      <c r="A737" s="2"/>
      <c r="F737" s="39"/>
    </row>
    <row r="738">
      <c r="A738" s="2"/>
      <c r="F738" s="39"/>
    </row>
    <row r="739">
      <c r="A739" s="2"/>
      <c r="F739" s="39"/>
    </row>
    <row r="740">
      <c r="A740" s="2"/>
      <c r="F740" s="39"/>
    </row>
    <row r="741">
      <c r="A741" s="2"/>
      <c r="F741" s="39"/>
    </row>
    <row r="742">
      <c r="A742" s="2"/>
      <c r="F742" s="39"/>
    </row>
    <row r="743">
      <c r="A743" s="2"/>
      <c r="F743" s="39"/>
    </row>
    <row r="744">
      <c r="A744" s="2"/>
      <c r="F744" s="39"/>
    </row>
    <row r="745">
      <c r="A745" s="2"/>
      <c r="F745" s="39"/>
    </row>
    <row r="746">
      <c r="A746" s="2"/>
      <c r="F746" s="39"/>
    </row>
    <row r="747">
      <c r="A747" s="2"/>
      <c r="F747" s="39"/>
    </row>
    <row r="748">
      <c r="A748" s="2"/>
      <c r="F748" s="39"/>
    </row>
    <row r="749">
      <c r="A749" s="2"/>
      <c r="F749" s="39"/>
    </row>
    <row r="750">
      <c r="A750" s="2"/>
      <c r="F750" s="39"/>
    </row>
    <row r="751">
      <c r="A751" s="2"/>
      <c r="F751" s="39"/>
    </row>
    <row r="752">
      <c r="A752" s="2"/>
      <c r="F752" s="39"/>
    </row>
    <row r="753">
      <c r="A753" s="2"/>
      <c r="F753" s="39"/>
    </row>
    <row r="754">
      <c r="A754" s="2"/>
      <c r="F754" s="39"/>
    </row>
    <row r="755">
      <c r="A755" s="2"/>
      <c r="F755" s="39"/>
    </row>
    <row r="756">
      <c r="A756" s="2"/>
      <c r="F756" s="39"/>
    </row>
    <row r="757">
      <c r="A757" s="2"/>
      <c r="F757" s="39"/>
    </row>
    <row r="758">
      <c r="A758" s="2"/>
      <c r="F758" s="39"/>
    </row>
    <row r="759">
      <c r="A759" s="2"/>
      <c r="F759" s="39"/>
    </row>
    <row r="760">
      <c r="A760" s="2"/>
      <c r="F760" s="39"/>
    </row>
    <row r="761">
      <c r="A761" s="2"/>
      <c r="F761" s="39"/>
    </row>
    <row r="762">
      <c r="A762" s="2"/>
      <c r="F762" s="39"/>
    </row>
    <row r="763">
      <c r="A763" s="2"/>
      <c r="F763" s="39"/>
    </row>
    <row r="764">
      <c r="A764" s="2"/>
      <c r="F764" s="39"/>
    </row>
    <row r="765">
      <c r="A765" s="2"/>
      <c r="F765" s="39"/>
    </row>
    <row r="766">
      <c r="A766" s="2"/>
      <c r="F766" s="39"/>
    </row>
    <row r="767">
      <c r="A767" s="2"/>
      <c r="F767" s="39"/>
    </row>
    <row r="768">
      <c r="A768" s="2"/>
      <c r="F768" s="39"/>
    </row>
    <row r="769">
      <c r="A769" s="2"/>
      <c r="F769" s="39"/>
    </row>
    <row r="770">
      <c r="A770" s="2"/>
      <c r="F770" s="39"/>
    </row>
    <row r="771">
      <c r="A771" s="2"/>
      <c r="F771" s="39"/>
    </row>
    <row r="772">
      <c r="A772" s="2"/>
      <c r="F772" s="39"/>
    </row>
    <row r="773">
      <c r="A773" s="2"/>
      <c r="F773" s="39"/>
    </row>
    <row r="774">
      <c r="A774" s="2"/>
      <c r="F774" s="39"/>
    </row>
    <row r="775">
      <c r="A775" s="2"/>
      <c r="F775" s="39"/>
    </row>
    <row r="776">
      <c r="A776" s="2"/>
      <c r="F776" s="39"/>
    </row>
    <row r="777">
      <c r="A777" s="2"/>
      <c r="F777" s="39"/>
    </row>
    <row r="778">
      <c r="A778" s="2"/>
      <c r="F778" s="39"/>
    </row>
    <row r="779">
      <c r="A779" s="2"/>
      <c r="F779" s="39"/>
    </row>
    <row r="780">
      <c r="A780" s="2"/>
      <c r="F780" s="39"/>
    </row>
    <row r="781">
      <c r="A781" s="2"/>
      <c r="F781" s="39"/>
    </row>
    <row r="782">
      <c r="A782" s="2"/>
      <c r="F782" s="39"/>
    </row>
    <row r="783">
      <c r="A783" s="2"/>
      <c r="F783" s="39"/>
    </row>
    <row r="784">
      <c r="A784" s="2"/>
      <c r="F784" s="39"/>
    </row>
    <row r="785">
      <c r="A785" s="2"/>
      <c r="F785" s="39"/>
    </row>
    <row r="786">
      <c r="A786" s="2"/>
      <c r="F786" s="39"/>
    </row>
    <row r="787">
      <c r="A787" s="2"/>
      <c r="F787" s="39"/>
    </row>
    <row r="788">
      <c r="A788" s="2"/>
      <c r="F788" s="39"/>
    </row>
    <row r="789">
      <c r="A789" s="2"/>
      <c r="F789" s="39"/>
    </row>
    <row r="790">
      <c r="A790" s="2"/>
      <c r="F790" s="39"/>
    </row>
    <row r="791">
      <c r="A791" s="2"/>
      <c r="F791" s="39"/>
    </row>
    <row r="792">
      <c r="A792" s="2"/>
      <c r="F792" s="39"/>
    </row>
    <row r="793">
      <c r="A793" s="2"/>
      <c r="F793" s="39"/>
    </row>
    <row r="794">
      <c r="A794" s="2"/>
      <c r="F794" s="39"/>
    </row>
    <row r="795">
      <c r="A795" s="2"/>
      <c r="F795" s="39"/>
    </row>
    <row r="796">
      <c r="A796" s="2"/>
      <c r="F796" s="39"/>
    </row>
    <row r="797">
      <c r="A797" s="2"/>
      <c r="F797" s="39"/>
    </row>
    <row r="798">
      <c r="A798" s="2"/>
      <c r="F798" s="39"/>
    </row>
    <row r="799">
      <c r="A799" s="2"/>
      <c r="F799" s="39"/>
    </row>
    <row r="800">
      <c r="A800" s="2"/>
      <c r="F800" s="39"/>
    </row>
    <row r="801">
      <c r="A801" s="2"/>
      <c r="F801" s="39"/>
    </row>
    <row r="802">
      <c r="A802" s="2"/>
      <c r="F802" s="39"/>
    </row>
    <row r="803">
      <c r="A803" s="2"/>
      <c r="F803" s="39"/>
    </row>
    <row r="804">
      <c r="A804" s="2"/>
      <c r="F804" s="39"/>
    </row>
    <row r="805">
      <c r="A805" s="2"/>
      <c r="F805" s="39"/>
    </row>
    <row r="806">
      <c r="A806" s="2"/>
      <c r="F806" s="39"/>
    </row>
    <row r="807">
      <c r="A807" s="2"/>
      <c r="F807" s="39"/>
    </row>
    <row r="808">
      <c r="A808" s="2"/>
      <c r="F808" s="39"/>
    </row>
    <row r="809">
      <c r="A809" s="2"/>
      <c r="F809" s="39"/>
    </row>
    <row r="810">
      <c r="A810" s="2"/>
      <c r="F810" s="39"/>
    </row>
    <row r="811">
      <c r="A811" s="2"/>
      <c r="F811" s="39"/>
    </row>
    <row r="812">
      <c r="A812" s="2"/>
      <c r="F812" s="39"/>
    </row>
    <row r="813">
      <c r="A813" s="2"/>
      <c r="F813" s="39"/>
    </row>
    <row r="814">
      <c r="A814" s="2"/>
      <c r="F814" s="39"/>
    </row>
    <row r="815">
      <c r="A815" s="2"/>
      <c r="F815" s="39"/>
    </row>
    <row r="816">
      <c r="A816" s="2"/>
      <c r="F816" s="39"/>
    </row>
    <row r="817">
      <c r="A817" s="2"/>
      <c r="F817" s="39"/>
    </row>
    <row r="818">
      <c r="A818" s="2"/>
      <c r="F818" s="39"/>
    </row>
    <row r="819">
      <c r="A819" s="2"/>
      <c r="F819" s="39"/>
    </row>
    <row r="820">
      <c r="A820" s="2"/>
      <c r="F820" s="39"/>
    </row>
    <row r="821">
      <c r="A821" s="2"/>
      <c r="F821" s="39"/>
    </row>
    <row r="822">
      <c r="A822" s="2"/>
      <c r="F822" s="39"/>
    </row>
    <row r="823">
      <c r="A823" s="2"/>
      <c r="F823" s="39"/>
    </row>
    <row r="824">
      <c r="A824" s="2"/>
      <c r="F824" s="39"/>
    </row>
    <row r="825">
      <c r="A825" s="2"/>
      <c r="F825" s="39"/>
    </row>
    <row r="826">
      <c r="A826" s="2"/>
      <c r="F826" s="39"/>
    </row>
    <row r="827">
      <c r="A827" s="2"/>
      <c r="F827" s="39"/>
    </row>
    <row r="828">
      <c r="A828" s="2"/>
      <c r="F828" s="39"/>
    </row>
    <row r="829">
      <c r="A829" s="2"/>
      <c r="F829" s="39"/>
    </row>
    <row r="830">
      <c r="A830" s="2"/>
      <c r="F830" s="39"/>
    </row>
    <row r="831">
      <c r="A831" s="2"/>
      <c r="F831" s="39"/>
    </row>
    <row r="832">
      <c r="A832" s="2"/>
      <c r="F832" s="39"/>
    </row>
    <row r="833">
      <c r="A833" s="2"/>
      <c r="F833" s="39"/>
    </row>
    <row r="834">
      <c r="A834" s="2"/>
      <c r="F834" s="39"/>
    </row>
    <row r="835">
      <c r="A835" s="2"/>
      <c r="F835" s="39"/>
    </row>
    <row r="836">
      <c r="A836" s="2"/>
      <c r="F836" s="39"/>
    </row>
    <row r="837">
      <c r="A837" s="2"/>
      <c r="F837" s="39"/>
    </row>
    <row r="838">
      <c r="A838" s="2"/>
      <c r="F838" s="39"/>
    </row>
    <row r="839">
      <c r="A839" s="2"/>
      <c r="F839" s="39"/>
    </row>
    <row r="840">
      <c r="A840" s="2"/>
      <c r="F840" s="39"/>
    </row>
    <row r="841">
      <c r="A841" s="2"/>
      <c r="F841" s="39"/>
    </row>
    <row r="842">
      <c r="A842" s="2"/>
      <c r="F842" s="39"/>
    </row>
    <row r="843">
      <c r="A843" s="2"/>
      <c r="F843" s="39"/>
    </row>
    <row r="844">
      <c r="A844" s="2"/>
      <c r="F844" s="39"/>
    </row>
    <row r="845">
      <c r="A845" s="2"/>
      <c r="F845" s="39"/>
    </row>
    <row r="846">
      <c r="A846" s="2"/>
      <c r="F846" s="39"/>
    </row>
    <row r="847">
      <c r="A847" s="2"/>
      <c r="F847" s="39"/>
    </row>
    <row r="848">
      <c r="A848" s="2"/>
      <c r="F848" s="39"/>
    </row>
    <row r="849">
      <c r="A849" s="2"/>
      <c r="F849" s="39"/>
    </row>
    <row r="850">
      <c r="A850" s="2"/>
      <c r="F850" s="39"/>
    </row>
    <row r="851">
      <c r="A851" s="2"/>
      <c r="F851" s="39"/>
    </row>
    <row r="852">
      <c r="A852" s="2"/>
      <c r="F852" s="39"/>
    </row>
    <row r="853">
      <c r="A853" s="2"/>
      <c r="F853" s="39"/>
    </row>
    <row r="854">
      <c r="A854" s="2"/>
      <c r="F854" s="39"/>
    </row>
    <row r="855">
      <c r="A855" s="2"/>
      <c r="F855" s="39"/>
    </row>
    <row r="856">
      <c r="A856" s="2"/>
      <c r="F856" s="39"/>
    </row>
    <row r="857">
      <c r="A857" s="2"/>
      <c r="F857" s="39"/>
    </row>
    <row r="858">
      <c r="A858" s="2"/>
      <c r="F858" s="39"/>
    </row>
    <row r="859">
      <c r="A859" s="2"/>
      <c r="F859" s="39"/>
    </row>
    <row r="860">
      <c r="A860" s="2"/>
      <c r="F860" s="39"/>
    </row>
    <row r="861">
      <c r="A861" s="2"/>
      <c r="F861" s="39"/>
    </row>
    <row r="862">
      <c r="A862" s="2"/>
      <c r="F862" s="39"/>
    </row>
    <row r="863">
      <c r="A863" s="2"/>
      <c r="F863" s="39"/>
    </row>
    <row r="864">
      <c r="A864" s="2"/>
      <c r="F864" s="39"/>
    </row>
    <row r="865">
      <c r="A865" s="2"/>
      <c r="F865" s="39"/>
    </row>
    <row r="866">
      <c r="A866" s="2"/>
      <c r="F866" s="39"/>
    </row>
    <row r="867">
      <c r="A867" s="2"/>
      <c r="F867" s="39"/>
    </row>
    <row r="868">
      <c r="A868" s="2"/>
      <c r="F868" s="39"/>
    </row>
    <row r="869">
      <c r="A869" s="2"/>
      <c r="F869" s="39"/>
    </row>
    <row r="870">
      <c r="A870" s="2"/>
      <c r="F870" s="39"/>
    </row>
    <row r="871">
      <c r="A871" s="2"/>
      <c r="F871" s="39"/>
    </row>
    <row r="872">
      <c r="A872" s="2"/>
      <c r="F872" s="39"/>
    </row>
    <row r="873">
      <c r="A873" s="2"/>
      <c r="F873" s="39"/>
    </row>
    <row r="874">
      <c r="A874" s="2"/>
      <c r="F874" s="39"/>
    </row>
    <row r="875">
      <c r="A875" s="2"/>
      <c r="F875" s="39"/>
    </row>
    <row r="876">
      <c r="A876" s="2"/>
      <c r="F876" s="39"/>
    </row>
    <row r="877">
      <c r="A877" s="2"/>
      <c r="F877" s="39"/>
    </row>
    <row r="878">
      <c r="A878" s="2"/>
      <c r="F878" s="39"/>
    </row>
    <row r="879">
      <c r="A879" s="2"/>
      <c r="F879" s="39"/>
    </row>
    <row r="880">
      <c r="A880" s="2"/>
      <c r="F880" s="39"/>
    </row>
    <row r="881">
      <c r="A881" s="2"/>
      <c r="F881" s="39"/>
    </row>
    <row r="882">
      <c r="A882" s="2"/>
      <c r="F882" s="39"/>
    </row>
    <row r="883">
      <c r="A883" s="2"/>
      <c r="F883" s="39"/>
    </row>
    <row r="884">
      <c r="A884" s="2"/>
      <c r="F884" s="39"/>
    </row>
    <row r="885">
      <c r="A885" s="2"/>
      <c r="F885" s="39"/>
    </row>
    <row r="886">
      <c r="A886" s="2"/>
      <c r="F886" s="39"/>
    </row>
    <row r="887">
      <c r="A887" s="2"/>
      <c r="F887" s="39"/>
    </row>
    <row r="888">
      <c r="A888" s="2"/>
      <c r="F888" s="39"/>
    </row>
    <row r="889">
      <c r="A889" s="2"/>
      <c r="F889" s="39"/>
    </row>
    <row r="890">
      <c r="A890" s="2"/>
      <c r="F890" s="39"/>
    </row>
    <row r="891">
      <c r="A891" s="2"/>
      <c r="F891" s="39"/>
    </row>
    <row r="892">
      <c r="A892" s="2"/>
      <c r="F892" s="39"/>
    </row>
    <row r="893">
      <c r="A893" s="2"/>
      <c r="F893" s="39"/>
    </row>
    <row r="894">
      <c r="A894" s="2"/>
      <c r="F894" s="39"/>
    </row>
    <row r="895">
      <c r="A895" s="2"/>
      <c r="F895" s="39"/>
    </row>
    <row r="896">
      <c r="A896" s="2"/>
      <c r="F896" s="39"/>
    </row>
    <row r="897">
      <c r="A897" s="2"/>
      <c r="F897" s="39"/>
    </row>
    <row r="898">
      <c r="A898" s="2"/>
      <c r="F898" s="39"/>
    </row>
    <row r="899">
      <c r="A899" s="2"/>
      <c r="F899" s="39"/>
    </row>
    <row r="900">
      <c r="A900" s="2"/>
      <c r="F900" s="39"/>
    </row>
    <row r="901">
      <c r="A901" s="2"/>
      <c r="F901" s="39"/>
    </row>
    <row r="902">
      <c r="A902" s="2"/>
      <c r="F902" s="39"/>
    </row>
    <row r="903">
      <c r="A903" s="2"/>
      <c r="F903" s="39"/>
    </row>
    <row r="904">
      <c r="A904" s="2"/>
      <c r="F904" s="39"/>
    </row>
    <row r="905">
      <c r="A905" s="2"/>
      <c r="F905" s="39"/>
    </row>
    <row r="906">
      <c r="A906" s="2"/>
      <c r="F906" s="39"/>
    </row>
    <row r="907">
      <c r="A907" s="2"/>
      <c r="F907" s="39"/>
    </row>
    <row r="908">
      <c r="A908" s="2"/>
      <c r="F908" s="39"/>
    </row>
    <row r="909">
      <c r="A909" s="2"/>
      <c r="F909" s="39"/>
    </row>
    <row r="910">
      <c r="A910" s="2"/>
      <c r="F910" s="39"/>
    </row>
    <row r="911">
      <c r="A911" s="2"/>
      <c r="F911" s="39"/>
    </row>
    <row r="912">
      <c r="A912" s="2"/>
      <c r="F912" s="39"/>
    </row>
    <row r="913">
      <c r="A913" s="2"/>
      <c r="F913" s="39"/>
    </row>
    <row r="914">
      <c r="A914" s="2"/>
      <c r="F914" s="39"/>
    </row>
    <row r="915">
      <c r="A915" s="2"/>
      <c r="F915" s="39"/>
    </row>
    <row r="916">
      <c r="A916" s="2"/>
      <c r="F916" s="39"/>
    </row>
    <row r="917">
      <c r="A917" s="2"/>
      <c r="F917" s="39"/>
    </row>
    <row r="918">
      <c r="A918" s="2"/>
      <c r="F918" s="39"/>
    </row>
    <row r="919">
      <c r="A919" s="2"/>
      <c r="F919" s="39"/>
    </row>
    <row r="920">
      <c r="A920" s="2"/>
      <c r="F920" s="39"/>
    </row>
    <row r="921">
      <c r="A921" s="2"/>
      <c r="F921" s="39"/>
    </row>
    <row r="922">
      <c r="A922" s="2"/>
      <c r="F922" s="39"/>
    </row>
    <row r="923">
      <c r="A923" s="2"/>
      <c r="F923" s="39"/>
    </row>
    <row r="924">
      <c r="A924" s="2"/>
      <c r="F924" s="39"/>
    </row>
    <row r="925">
      <c r="A925" s="2"/>
      <c r="F925" s="39"/>
    </row>
    <row r="926">
      <c r="A926" s="2"/>
      <c r="F926" s="39"/>
    </row>
    <row r="927">
      <c r="A927" s="2"/>
      <c r="F927" s="39"/>
    </row>
    <row r="928">
      <c r="A928" s="2"/>
      <c r="F928" s="39"/>
    </row>
    <row r="929">
      <c r="A929" s="2"/>
      <c r="F929" s="39"/>
    </row>
    <row r="930">
      <c r="A930" s="2"/>
      <c r="F930" s="39"/>
    </row>
    <row r="931">
      <c r="A931" s="2"/>
      <c r="F931" s="39"/>
    </row>
    <row r="932">
      <c r="A932" s="2"/>
      <c r="F932" s="39"/>
    </row>
    <row r="933">
      <c r="A933" s="2"/>
      <c r="F933" s="39"/>
    </row>
    <row r="934">
      <c r="A934" s="2"/>
      <c r="F934" s="39"/>
    </row>
    <row r="935">
      <c r="A935" s="2"/>
      <c r="F935" s="39"/>
    </row>
    <row r="936">
      <c r="A936" s="2"/>
      <c r="F936" s="39"/>
    </row>
    <row r="937">
      <c r="A937" s="2"/>
      <c r="F937" s="39"/>
    </row>
    <row r="938">
      <c r="A938" s="2"/>
      <c r="F938" s="39"/>
    </row>
    <row r="939">
      <c r="A939" s="2"/>
      <c r="F939" s="39"/>
    </row>
    <row r="940">
      <c r="A940" s="2"/>
      <c r="F940" s="39"/>
    </row>
    <row r="941">
      <c r="A941" s="2"/>
      <c r="F941" s="39"/>
    </row>
    <row r="942">
      <c r="A942" s="2"/>
      <c r="F942" s="39"/>
    </row>
    <row r="943">
      <c r="A943" s="2"/>
      <c r="F943" s="39"/>
    </row>
    <row r="944">
      <c r="A944" s="2"/>
      <c r="F944" s="39"/>
    </row>
    <row r="945">
      <c r="A945" s="2"/>
      <c r="F945" s="39"/>
    </row>
    <row r="946">
      <c r="A946" s="2"/>
      <c r="F946" s="39"/>
    </row>
    <row r="947">
      <c r="A947" s="2"/>
      <c r="F947" s="39"/>
    </row>
    <row r="948">
      <c r="A948" s="2"/>
      <c r="F948" s="39"/>
    </row>
    <row r="949">
      <c r="A949" s="2"/>
      <c r="F949" s="39"/>
    </row>
    <row r="950">
      <c r="A950" s="2"/>
      <c r="F950" s="39"/>
    </row>
    <row r="951">
      <c r="A951" s="2"/>
      <c r="F951" s="39"/>
    </row>
    <row r="952">
      <c r="A952" s="2"/>
      <c r="F952" s="39"/>
    </row>
    <row r="953">
      <c r="A953" s="2"/>
      <c r="F953" s="39"/>
    </row>
    <row r="954">
      <c r="A954" s="2"/>
      <c r="F954" s="39"/>
    </row>
    <row r="955">
      <c r="A955" s="2"/>
      <c r="F955" s="39"/>
    </row>
    <row r="956">
      <c r="A956" s="2"/>
      <c r="F956" s="39"/>
    </row>
    <row r="957">
      <c r="A957" s="2"/>
      <c r="F957" s="39"/>
    </row>
    <row r="958">
      <c r="A958" s="2"/>
      <c r="F958" s="39"/>
    </row>
    <row r="959">
      <c r="A959" s="2"/>
      <c r="F959" s="39"/>
    </row>
    <row r="960">
      <c r="A960" s="2"/>
      <c r="F960" s="39"/>
    </row>
    <row r="961">
      <c r="A961" s="2"/>
      <c r="F961" s="39"/>
    </row>
    <row r="962">
      <c r="A962" s="2"/>
      <c r="F962" s="39"/>
    </row>
    <row r="963">
      <c r="A963" s="2"/>
      <c r="F963" s="39"/>
    </row>
    <row r="964">
      <c r="A964" s="2"/>
      <c r="F964" s="39"/>
    </row>
    <row r="965">
      <c r="A965" s="2"/>
      <c r="F965" s="39"/>
    </row>
    <row r="966">
      <c r="A966" s="2"/>
      <c r="F966" s="39"/>
    </row>
    <row r="967">
      <c r="A967" s="2"/>
      <c r="F967" s="39"/>
    </row>
    <row r="968">
      <c r="A968" s="2"/>
      <c r="F968" s="39"/>
    </row>
    <row r="969">
      <c r="A969" s="2"/>
      <c r="F969" s="39"/>
    </row>
    <row r="970">
      <c r="A970" s="2"/>
      <c r="F970" s="39"/>
    </row>
    <row r="971">
      <c r="A971" s="2"/>
      <c r="F971" s="39"/>
    </row>
    <row r="972">
      <c r="A972" s="2"/>
      <c r="F972" s="39"/>
    </row>
    <row r="973">
      <c r="A973" s="2"/>
      <c r="F973" s="39"/>
    </row>
    <row r="974">
      <c r="A974" s="2"/>
      <c r="F974" s="39"/>
    </row>
    <row r="975">
      <c r="A975" s="2"/>
      <c r="F975" s="39"/>
    </row>
    <row r="976">
      <c r="A976" s="2"/>
      <c r="F976" s="39"/>
    </row>
    <row r="977">
      <c r="A977" s="2"/>
      <c r="F977" s="39"/>
    </row>
    <row r="978">
      <c r="A978" s="2"/>
      <c r="F978" s="39"/>
    </row>
    <row r="979">
      <c r="A979" s="2"/>
      <c r="F979" s="39"/>
    </row>
    <row r="980">
      <c r="A980" s="2"/>
      <c r="F980" s="39"/>
    </row>
    <row r="981">
      <c r="A981" s="2"/>
      <c r="F981" s="39"/>
    </row>
    <row r="982">
      <c r="A982" s="2"/>
      <c r="F982" s="39"/>
    </row>
    <row r="983">
      <c r="A983" s="2"/>
      <c r="F983" s="39"/>
    </row>
    <row r="984">
      <c r="A984" s="2"/>
      <c r="F984" s="39"/>
    </row>
    <row r="985">
      <c r="A985" s="2"/>
      <c r="F985" s="39"/>
    </row>
    <row r="986">
      <c r="A986" s="2"/>
      <c r="F986" s="39"/>
    </row>
    <row r="987">
      <c r="A987" s="2"/>
      <c r="F987" s="39"/>
    </row>
    <row r="988">
      <c r="A988" s="2"/>
      <c r="F988" s="39"/>
    </row>
    <row r="989">
      <c r="A989" s="2"/>
      <c r="F989" s="39"/>
    </row>
    <row r="990">
      <c r="A990" s="2"/>
      <c r="F990" s="39"/>
    </row>
    <row r="991">
      <c r="A991" s="2"/>
      <c r="F991" s="39"/>
    </row>
    <row r="992">
      <c r="A992" s="2"/>
      <c r="F992" s="39"/>
    </row>
    <row r="993">
      <c r="A993" s="2"/>
      <c r="F993" s="39"/>
    </row>
    <row r="994">
      <c r="A994" s="2"/>
      <c r="F994" s="39"/>
    </row>
    <row r="995">
      <c r="A995" s="2"/>
      <c r="F995" s="39"/>
    </row>
    <row r="996">
      <c r="A996" s="2"/>
      <c r="F996" s="39"/>
    </row>
    <row r="997">
      <c r="A997" s="2"/>
      <c r="F997" s="39"/>
    </row>
    <row r="998">
      <c r="A998" s="2"/>
      <c r="F998" s="39"/>
    </row>
    <row r="999">
      <c r="A999" s="2"/>
      <c r="F999" s="39"/>
    </row>
    <row r="1000">
      <c r="A1000" s="2"/>
      <c r="F1000" s="39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7.14"/>
    <col customWidth="1" min="9" max="9" width="17.71"/>
  </cols>
  <sheetData>
    <row r="1">
      <c r="A1" s="1" t="s">
        <v>119</v>
      </c>
      <c r="F1" s="39"/>
    </row>
    <row r="2">
      <c r="A2" s="1" t="s">
        <v>1</v>
      </c>
      <c r="F2" s="39"/>
    </row>
    <row r="3">
      <c r="A3" s="2"/>
      <c r="F3" s="39"/>
    </row>
    <row r="4">
      <c r="A4" s="1" t="s">
        <v>2</v>
      </c>
      <c r="F4" s="39"/>
    </row>
    <row r="5">
      <c r="A5" s="1" t="s">
        <v>3</v>
      </c>
      <c r="F5" s="39"/>
    </row>
    <row r="6">
      <c r="A6" s="1" t="s">
        <v>4</v>
      </c>
      <c r="F6" s="39"/>
    </row>
    <row r="7">
      <c r="A7" s="1" t="s">
        <v>120</v>
      </c>
      <c r="F7" s="39"/>
    </row>
    <row r="8">
      <c r="A8" s="1" t="s">
        <v>74</v>
      </c>
      <c r="F8" s="39"/>
    </row>
    <row r="9">
      <c r="A9" s="2"/>
      <c r="F9" s="39"/>
    </row>
    <row r="10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14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</row>
    <row r="11">
      <c r="A11" s="3">
        <v>1.0</v>
      </c>
      <c r="B11" s="4" t="s">
        <v>117</v>
      </c>
      <c r="C11" s="5">
        <v>0.3659722222222222</v>
      </c>
      <c r="D11" s="4">
        <v>23.0</v>
      </c>
      <c r="E11" s="4">
        <v>31.0</v>
      </c>
      <c r="F11" s="6">
        <f t="shared" ref="F11:F30" si="1">(ASIN(sqrt(E11/100))*(180/pi()))</f>
        <v>33.83315867</v>
      </c>
      <c r="G11" s="4" t="s">
        <v>19</v>
      </c>
      <c r="H11" s="7"/>
      <c r="I11" s="7"/>
      <c r="J11" s="4" t="s">
        <v>104</v>
      </c>
    </row>
    <row r="12">
      <c r="A12" s="3">
        <v>2.0</v>
      </c>
      <c r="B12" s="4" t="s">
        <v>117</v>
      </c>
      <c r="C12" s="5">
        <v>0.36736111111111114</v>
      </c>
      <c r="D12" s="4">
        <v>23.0</v>
      </c>
      <c r="E12" s="4">
        <v>2.0</v>
      </c>
      <c r="F12" s="6">
        <f t="shared" si="1"/>
        <v>8.130102354</v>
      </c>
      <c r="G12" s="4" t="s">
        <v>19</v>
      </c>
      <c r="H12" s="7"/>
      <c r="I12" s="7"/>
      <c r="J12" s="4" t="s">
        <v>20</v>
      </c>
    </row>
    <row r="13">
      <c r="A13" s="3">
        <v>3.0</v>
      </c>
      <c r="B13" s="4" t="s">
        <v>117</v>
      </c>
      <c r="C13" s="5">
        <v>0.36736111111111114</v>
      </c>
      <c r="D13" s="4">
        <v>23.0</v>
      </c>
      <c r="E13" s="4">
        <v>0.0</v>
      </c>
      <c r="F13" s="6">
        <f t="shared" si="1"/>
        <v>0</v>
      </c>
      <c r="G13" s="4" t="s">
        <v>19</v>
      </c>
      <c r="H13" s="7"/>
      <c r="I13" s="7"/>
      <c r="J13" s="4" t="s">
        <v>21</v>
      </c>
    </row>
    <row r="14">
      <c r="A14" s="3">
        <v>4.0</v>
      </c>
      <c r="B14" s="4" t="s">
        <v>121</v>
      </c>
      <c r="C14" s="5">
        <v>0.3729166666666667</v>
      </c>
      <c r="D14" s="4">
        <v>23.0</v>
      </c>
      <c r="E14" s="4">
        <v>69.0</v>
      </c>
      <c r="F14" s="6">
        <f t="shared" si="1"/>
        <v>56.16684133</v>
      </c>
      <c r="G14" s="4" t="s">
        <v>19</v>
      </c>
      <c r="H14" s="7"/>
      <c r="I14" s="7"/>
      <c r="J14" s="4" t="s">
        <v>20</v>
      </c>
    </row>
    <row r="15">
      <c r="A15" s="3">
        <v>5.0</v>
      </c>
      <c r="B15" s="4" t="s">
        <v>121</v>
      </c>
      <c r="C15" s="5">
        <v>0.38055555555555554</v>
      </c>
      <c r="D15" s="4">
        <v>23.0</v>
      </c>
      <c r="E15" s="4">
        <v>82.0</v>
      </c>
      <c r="F15" s="6">
        <f t="shared" si="1"/>
        <v>64.89590975</v>
      </c>
      <c r="G15" s="4" t="s">
        <v>19</v>
      </c>
      <c r="H15" s="7"/>
      <c r="I15" s="7"/>
      <c r="J15" s="4" t="s">
        <v>20</v>
      </c>
    </row>
    <row r="16">
      <c r="A16" s="3">
        <v>6.0</v>
      </c>
      <c r="B16" s="4" t="s">
        <v>121</v>
      </c>
      <c r="C16" s="5">
        <v>0.3902777777777778</v>
      </c>
      <c r="D16" s="4">
        <v>23.0</v>
      </c>
      <c r="E16" s="4">
        <v>38.0</v>
      </c>
      <c r="F16" s="6">
        <f t="shared" si="1"/>
        <v>38.05672982</v>
      </c>
      <c r="G16" s="4" t="s">
        <v>19</v>
      </c>
      <c r="H16" s="7"/>
      <c r="I16" s="7"/>
      <c r="J16" s="4" t="s">
        <v>20</v>
      </c>
    </row>
    <row r="17">
      <c r="A17" s="3">
        <v>7.0</v>
      </c>
      <c r="B17" s="4" t="s">
        <v>121</v>
      </c>
      <c r="C17" s="5">
        <v>0.3972222222222222</v>
      </c>
      <c r="D17" s="4">
        <v>23.0</v>
      </c>
      <c r="E17" s="4">
        <v>84.0</v>
      </c>
      <c r="F17" s="6">
        <f t="shared" si="1"/>
        <v>66.42182152</v>
      </c>
      <c r="G17" s="4" t="s">
        <v>19</v>
      </c>
      <c r="H17" s="7"/>
      <c r="I17" s="7"/>
      <c r="J17" s="4" t="s">
        <v>20</v>
      </c>
    </row>
    <row r="18">
      <c r="A18" s="3">
        <v>8.0</v>
      </c>
      <c r="B18" s="4" t="s">
        <v>121</v>
      </c>
      <c r="C18" s="5">
        <v>0.4048611111111111</v>
      </c>
      <c r="D18" s="4">
        <v>24.0</v>
      </c>
      <c r="E18" s="4">
        <v>60.0</v>
      </c>
      <c r="F18" s="6">
        <f t="shared" si="1"/>
        <v>50.76847952</v>
      </c>
      <c r="G18" s="4" t="s">
        <v>34</v>
      </c>
      <c r="H18" s="4">
        <v>330.0</v>
      </c>
      <c r="I18" s="4">
        <v>1531.0</v>
      </c>
      <c r="J18" s="4" t="s">
        <v>20</v>
      </c>
    </row>
    <row r="19">
      <c r="A19" s="3">
        <v>9.0</v>
      </c>
      <c r="B19" s="4" t="s">
        <v>122</v>
      </c>
      <c r="C19" s="5">
        <v>0.37777777777777777</v>
      </c>
      <c r="D19" s="4">
        <v>24.0</v>
      </c>
      <c r="E19" s="4">
        <v>77.0</v>
      </c>
      <c r="F19" s="6">
        <f t="shared" si="1"/>
        <v>61.34181942</v>
      </c>
      <c r="G19" s="4" t="s">
        <v>19</v>
      </c>
      <c r="H19" s="7"/>
      <c r="I19" s="7"/>
      <c r="J19" s="4" t="s">
        <v>20</v>
      </c>
    </row>
    <row r="20">
      <c r="A20" s="3">
        <v>10.0</v>
      </c>
      <c r="B20" s="4" t="s">
        <v>122</v>
      </c>
      <c r="C20" s="5">
        <v>0.38472222222222224</v>
      </c>
      <c r="D20" s="4">
        <v>24.0</v>
      </c>
      <c r="E20" s="4">
        <v>72.0</v>
      </c>
      <c r="F20" s="6">
        <f t="shared" si="1"/>
        <v>58.05194057</v>
      </c>
      <c r="G20" s="4" t="s">
        <v>19</v>
      </c>
      <c r="H20" s="7"/>
      <c r="I20" s="7"/>
      <c r="J20" s="4" t="s">
        <v>20</v>
      </c>
    </row>
    <row r="21">
      <c r="A21" s="3">
        <v>11.0</v>
      </c>
      <c r="B21" s="4" t="s">
        <v>122</v>
      </c>
      <c r="C21" s="5">
        <v>0.3923611111111111</v>
      </c>
      <c r="D21" s="4">
        <v>24.0</v>
      </c>
      <c r="E21" s="4">
        <v>1.0</v>
      </c>
      <c r="F21" s="6">
        <f t="shared" si="1"/>
        <v>5.739170477</v>
      </c>
      <c r="G21" s="4" t="s">
        <v>19</v>
      </c>
      <c r="H21" s="7"/>
      <c r="I21" s="7"/>
      <c r="J21" s="4" t="s">
        <v>20</v>
      </c>
    </row>
    <row r="22">
      <c r="A22" s="3">
        <v>12.0</v>
      </c>
      <c r="B22" s="4" t="s">
        <v>122</v>
      </c>
      <c r="C22" s="5">
        <v>0.3993055555555556</v>
      </c>
      <c r="D22" s="4">
        <v>24.0</v>
      </c>
      <c r="E22" s="4">
        <v>1.0</v>
      </c>
      <c r="F22" s="6">
        <f t="shared" si="1"/>
        <v>5.739170477</v>
      </c>
      <c r="G22" s="4" t="s">
        <v>19</v>
      </c>
      <c r="H22" s="7"/>
      <c r="I22" s="7"/>
      <c r="J22" s="4" t="s">
        <v>20</v>
      </c>
    </row>
    <row r="23">
      <c r="A23" s="3">
        <v>13.0</v>
      </c>
      <c r="B23" s="4" t="s">
        <v>122</v>
      </c>
      <c r="C23" s="5">
        <v>0.40625</v>
      </c>
      <c r="D23" s="4">
        <v>25.0</v>
      </c>
      <c r="E23" s="4">
        <v>40.0</v>
      </c>
      <c r="F23" s="6">
        <f t="shared" si="1"/>
        <v>39.23152048</v>
      </c>
      <c r="G23" s="4" t="s">
        <v>19</v>
      </c>
      <c r="H23" s="7"/>
      <c r="I23" s="7"/>
      <c r="J23" s="4" t="s">
        <v>20</v>
      </c>
    </row>
    <row r="24">
      <c r="A24" s="3">
        <v>14.0</v>
      </c>
      <c r="B24" s="4" t="s">
        <v>122</v>
      </c>
      <c r="C24" s="5">
        <v>0.41388888888888886</v>
      </c>
      <c r="D24" s="4">
        <v>25.0</v>
      </c>
      <c r="E24" s="4">
        <v>6.0</v>
      </c>
      <c r="F24" s="6">
        <f t="shared" si="1"/>
        <v>14.17881829</v>
      </c>
      <c r="G24" s="4" t="s">
        <v>19</v>
      </c>
      <c r="H24" s="7"/>
      <c r="I24" s="7"/>
      <c r="J24" s="4" t="s">
        <v>20</v>
      </c>
    </row>
    <row r="25">
      <c r="A25" s="3">
        <v>15.0</v>
      </c>
      <c r="B25" s="4" t="s">
        <v>122</v>
      </c>
      <c r="C25" s="5">
        <v>0.42430555555555555</v>
      </c>
      <c r="D25" s="4">
        <v>25.0</v>
      </c>
      <c r="E25" s="4">
        <v>34.0</v>
      </c>
      <c r="F25" s="6">
        <f t="shared" si="1"/>
        <v>35.66853756</v>
      </c>
      <c r="G25" s="4" t="s">
        <v>19</v>
      </c>
      <c r="H25" s="7"/>
      <c r="I25" s="7"/>
      <c r="J25" s="4" t="s">
        <v>123</v>
      </c>
    </row>
    <row r="26">
      <c r="A26" s="3">
        <v>16.0</v>
      </c>
      <c r="B26" s="4" t="s">
        <v>122</v>
      </c>
      <c r="C26" s="5">
        <v>0.4270833333333333</v>
      </c>
      <c r="D26" s="4">
        <v>25.0</v>
      </c>
      <c r="E26" s="4">
        <v>65.0</v>
      </c>
      <c r="F26" s="6">
        <f t="shared" si="1"/>
        <v>53.72880156</v>
      </c>
      <c r="G26" s="4" t="s">
        <v>19</v>
      </c>
      <c r="H26" s="7"/>
      <c r="I26" s="7"/>
      <c r="J26" s="4" t="s">
        <v>20</v>
      </c>
    </row>
    <row r="27">
      <c r="A27" s="3">
        <v>17.0</v>
      </c>
      <c r="B27" s="4" t="s">
        <v>122</v>
      </c>
      <c r="C27" s="5">
        <v>0.43333333333333335</v>
      </c>
      <c r="D27" s="4">
        <v>25.0</v>
      </c>
      <c r="E27" s="4">
        <v>62.0</v>
      </c>
      <c r="F27" s="6">
        <f t="shared" si="1"/>
        <v>51.94327018</v>
      </c>
      <c r="G27" s="4" t="s">
        <v>19</v>
      </c>
      <c r="H27" s="7"/>
      <c r="I27" s="7"/>
      <c r="J27" s="4" t="s">
        <v>123</v>
      </c>
    </row>
    <row r="28">
      <c r="A28" s="3">
        <v>18.0</v>
      </c>
      <c r="B28" s="4" t="s">
        <v>122</v>
      </c>
      <c r="C28" s="5">
        <v>0.43472222222222223</v>
      </c>
      <c r="D28" s="4">
        <v>25.0</v>
      </c>
      <c r="E28" s="4">
        <v>16.0</v>
      </c>
      <c r="F28" s="6">
        <f t="shared" si="1"/>
        <v>23.57817848</v>
      </c>
      <c r="G28" s="4" t="s">
        <v>19</v>
      </c>
      <c r="H28" s="7"/>
      <c r="I28" s="7"/>
      <c r="J28" s="4" t="s">
        <v>20</v>
      </c>
    </row>
    <row r="29">
      <c r="A29" s="3">
        <v>19.0</v>
      </c>
      <c r="B29" s="4" t="s">
        <v>122</v>
      </c>
      <c r="C29" s="5">
        <v>0.44166666666666665</v>
      </c>
      <c r="D29" s="4">
        <v>25.0</v>
      </c>
      <c r="E29" s="4">
        <v>11.0</v>
      </c>
      <c r="F29" s="6">
        <f t="shared" si="1"/>
        <v>19.3697123</v>
      </c>
      <c r="G29" s="4" t="s">
        <v>19</v>
      </c>
      <c r="H29" s="7"/>
      <c r="I29" s="7"/>
      <c r="J29" s="4" t="s">
        <v>123</v>
      </c>
    </row>
    <row r="30">
      <c r="A30" s="3">
        <v>20.0</v>
      </c>
      <c r="B30" s="4" t="s">
        <v>122</v>
      </c>
      <c r="C30" s="5">
        <v>0.44375</v>
      </c>
      <c r="D30" s="4">
        <v>25.0</v>
      </c>
      <c r="E30" s="4">
        <v>0.0</v>
      </c>
      <c r="F30" s="6">
        <f t="shared" si="1"/>
        <v>0</v>
      </c>
      <c r="G30" s="4" t="s">
        <v>19</v>
      </c>
      <c r="H30" s="7"/>
      <c r="I30" s="7"/>
      <c r="J30" s="4" t="s">
        <v>20</v>
      </c>
    </row>
    <row r="31">
      <c r="A31" s="16"/>
      <c r="B31" s="16"/>
      <c r="C31" s="16"/>
      <c r="D31" s="16"/>
      <c r="E31" s="3" t="s">
        <v>26</v>
      </c>
      <c r="F31" s="28">
        <f>(F11+F12+F13+F14+F15+F16+F17+F18+F19+F20+F21+F22+F23+F24+F25+F26+F27+F28+F29+F30)/20</f>
        <v>34.34219914</v>
      </c>
      <c r="G31" s="16"/>
      <c r="H31" s="3" t="s">
        <v>124</v>
      </c>
    </row>
    <row r="32">
      <c r="A32" s="7"/>
      <c r="B32" s="7"/>
      <c r="C32" s="7"/>
      <c r="D32" s="7"/>
      <c r="E32" s="3"/>
      <c r="F32" s="28"/>
      <c r="G32" s="7"/>
    </row>
    <row r="33">
      <c r="A33" s="29" t="s">
        <v>26</v>
      </c>
      <c r="B33" s="30">
        <v>34.34</v>
      </c>
      <c r="C33" s="31"/>
      <c r="D33" s="29" t="s">
        <v>27</v>
      </c>
      <c r="E33" s="32">
        <v>36.87</v>
      </c>
      <c r="F33" s="4"/>
      <c r="G33" s="7"/>
    </row>
    <row r="34">
      <c r="A34" s="29" t="s">
        <v>28</v>
      </c>
      <c r="B34" s="32">
        <v>23.12</v>
      </c>
      <c r="C34" s="31"/>
      <c r="D34" s="29" t="s">
        <v>29</v>
      </c>
      <c r="E34" s="32">
        <v>11.16</v>
      </c>
      <c r="F34" s="7"/>
      <c r="G34" s="7"/>
    </row>
    <row r="35">
      <c r="A35" s="29" t="s">
        <v>30</v>
      </c>
      <c r="B35" s="32">
        <v>5.17</v>
      </c>
      <c r="C35" s="31"/>
      <c r="D35" s="29" t="s">
        <v>31</v>
      </c>
      <c r="E35" s="32">
        <v>54.95</v>
      </c>
      <c r="F35" s="7"/>
      <c r="G35" s="7"/>
    </row>
    <row r="36">
      <c r="A36" s="31"/>
      <c r="B36" s="31"/>
      <c r="C36" s="31"/>
      <c r="D36" s="29" t="s">
        <v>32</v>
      </c>
      <c r="E36" s="32">
        <v>43.79</v>
      </c>
      <c r="F36" s="7"/>
      <c r="G36" s="7"/>
    </row>
    <row r="37">
      <c r="A37" s="40"/>
      <c r="B37" s="3"/>
      <c r="C37" s="7"/>
      <c r="D37" s="7"/>
      <c r="E37" s="7"/>
      <c r="F37" s="7"/>
      <c r="G37" s="7"/>
    </row>
    <row r="38">
      <c r="A38" s="2"/>
      <c r="F38" s="39"/>
    </row>
    <row r="39">
      <c r="A39" s="2"/>
      <c r="F39" s="39"/>
    </row>
    <row r="40">
      <c r="A40" s="2"/>
      <c r="F40" s="39"/>
    </row>
    <row r="41">
      <c r="A41" s="2"/>
      <c r="F41" s="39"/>
    </row>
    <row r="42">
      <c r="A42" s="2"/>
      <c r="F42" s="39"/>
    </row>
    <row r="43">
      <c r="A43" s="2"/>
      <c r="F43" s="39"/>
    </row>
    <row r="44">
      <c r="A44" s="2"/>
      <c r="F44" s="39"/>
    </row>
    <row r="45">
      <c r="A45" s="2"/>
      <c r="F45" s="39"/>
    </row>
    <row r="46">
      <c r="A46" s="2"/>
      <c r="F46" s="39"/>
    </row>
    <row r="47">
      <c r="A47" s="2"/>
      <c r="F47" s="39"/>
    </row>
    <row r="48">
      <c r="A48" s="2"/>
      <c r="F48" s="39"/>
    </row>
    <row r="49">
      <c r="A49" s="2"/>
      <c r="F49" s="39"/>
    </row>
    <row r="50">
      <c r="A50" s="2"/>
      <c r="F50" s="39"/>
    </row>
    <row r="51">
      <c r="A51" s="2"/>
      <c r="F51" s="39"/>
    </row>
    <row r="52">
      <c r="A52" s="2"/>
      <c r="F52" s="39"/>
    </row>
    <row r="53">
      <c r="A53" s="2"/>
      <c r="F53" s="39"/>
    </row>
    <row r="54">
      <c r="A54" s="2"/>
      <c r="F54" s="39"/>
    </row>
    <row r="55">
      <c r="A55" s="2"/>
      <c r="F55" s="39"/>
    </row>
    <row r="56">
      <c r="A56" s="2"/>
      <c r="F56" s="39"/>
    </row>
    <row r="57">
      <c r="A57" s="2"/>
      <c r="F57" s="39"/>
    </row>
    <row r="58">
      <c r="A58" s="2"/>
      <c r="F58" s="39"/>
    </row>
    <row r="59">
      <c r="A59" s="2"/>
      <c r="F59" s="39"/>
    </row>
    <row r="60">
      <c r="A60" s="2"/>
      <c r="F60" s="39"/>
    </row>
    <row r="61">
      <c r="A61" s="2"/>
      <c r="F61" s="39"/>
    </row>
    <row r="62">
      <c r="A62" s="2"/>
      <c r="F62" s="39"/>
    </row>
    <row r="63">
      <c r="A63" s="2"/>
      <c r="F63" s="39"/>
    </row>
    <row r="64">
      <c r="A64" s="2"/>
      <c r="F64" s="39"/>
    </row>
    <row r="65">
      <c r="A65" s="2"/>
      <c r="F65" s="39"/>
    </row>
    <row r="66">
      <c r="A66" s="2"/>
      <c r="F66" s="39"/>
    </row>
    <row r="67">
      <c r="A67" s="2"/>
      <c r="F67" s="39"/>
    </row>
    <row r="68">
      <c r="A68" s="2"/>
      <c r="F68" s="39"/>
    </row>
    <row r="69">
      <c r="A69" s="2"/>
      <c r="F69" s="39"/>
    </row>
    <row r="70">
      <c r="A70" s="2"/>
      <c r="F70" s="39"/>
    </row>
    <row r="71">
      <c r="A71" s="2"/>
      <c r="F71" s="39"/>
    </row>
    <row r="72">
      <c r="A72" s="2"/>
      <c r="F72" s="39"/>
    </row>
    <row r="73">
      <c r="A73" s="2"/>
      <c r="F73" s="39"/>
    </row>
    <row r="74">
      <c r="A74" s="2"/>
      <c r="F74" s="39"/>
    </row>
    <row r="75">
      <c r="A75" s="2"/>
      <c r="F75" s="39"/>
    </row>
    <row r="76">
      <c r="A76" s="2"/>
      <c r="F76" s="39"/>
    </row>
    <row r="77">
      <c r="A77" s="2"/>
      <c r="F77" s="39"/>
    </row>
    <row r="78">
      <c r="A78" s="2"/>
      <c r="F78" s="39"/>
    </row>
    <row r="79">
      <c r="A79" s="2"/>
      <c r="F79" s="39"/>
    </row>
    <row r="80">
      <c r="A80" s="2"/>
      <c r="F80" s="39"/>
    </row>
    <row r="81">
      <c r="A81" s="2"/>
      <c r="F81" s="39"/>
    </row>
    <row r="82">
      <c r="A82" s="2"/>
      <c r="F82" s="39"/>
    </row>
    <row r="83">
      <c r="A83" s="2"/>
      <c r="F83" s="39"/>
    </row>
    <row r="84">
      <c r="A84" s="2"/>
      <c r="F84" s="39"/>
    </row>
    <row r="85">
      <c r="A85" s="2"/>
      <c r="F85" s="39"/>
    </row>
    <row r="86">
      <c r="A86" s="2"/>
      <c r="F86" s="39"/>
    </row>
    <row r="87">
      <c r="A87" s="2"/>
      <c r="F87" s="39"/>
    </row>
    <row r="88">
      <c r="A88" s="2"/>
      <c r="F88" s="39"/>
    </row>
    <row r="89">
      <c r="A89" s="2"/>
      <c r="F89" s="39"/>
    </row>
    <row r="90">
      <c r="A90" s="2"/>
      <c r="F90" s="39"/>
    </row>
    <row r="91">
      <c r="A91" s="2"/>
      <c r="F91" s="39"/>
    </row>
    <row r="92">
      <c r="A92" s="2"/>
      <c r="F92" s="39"/>
    </row>
    <row r="93">
      <c r="A93" s="2"/>
      <c r="F93" s="39"/>
    </row>
    <row r="94">
      <c r="A94" s="2"/>
      <c r="F94" s="39"/>
    </row>
    <row r="95">
      <c r="A95" s="2"/>
      <c r="F95" s="39"/>
    </row>
    <row r="96">
      <c r="A96" s="2"/>
      <c r="F96" s="39"/>
    </row>
    <row r="97">
      <c r="A97" s="2"/>
      <c r="F97" s="39"/>
    </row>
    <row r="98">
      <c r="A98" s="2"/>
      <c r="F98" s="39"/>
    </row>
    <row r="99">
      <c r="A99" s="2"/>
      <c r="F99" s="39"/>
    </row>
    <row r="100">
      <c r="A100" s="2"/>
      <c r="F100" s="39"/>
    </row>
    <row r="101">
      <c r="A101" s="2"/>
      <c r="F101" s="39"/>
    </row>
    <row r="102">
      <c r="A102" s="2"/>
      <c r="F102" s="39"/>
    </row>
    <row r="103">
      <c r="A103" s="2"/>
      <c r="F103" s="39"/>
    </row>
    <row r="104">
      <c r="A104" s="2"/>
      <c r="F104" s="39"/>
    </row>
    <row r="105">
      <c r="A105" s="2"/>
      <c r="F105" s="39"/>
    </row>
    <row r="106">
      <c r="A106" s="2"/>
      <c r="F106" s="39"/>
    </row>
    <row r="107">
      <c r="A107" s="2"/>
      <c r="F107" s="39"/>
    </row>
    <row r="108">
      <c r="A108" s="2"/>
      <c r="F108" s="39"/>
    </row>
    <row r="109">
      <c r="A109" s="2"/>
      <c r="F109" s="39"/>
    </row>
    <row r="110">
      <c r="A110" s="2"/>
      <c r="F110" s="39"/>
    </row>
    <row r="111">
      <c r="A111" s="2"/>
      <c r="F111" s="39"/>
    </row>
    <row r="112">
      <c r="A112" s="2"/>
      <c r="F112" s="39"/>
    </row>
    <row r="113">
      <c r="A113" s="2"/>
      <c r="F113" s="39"/>
    </row>
    <row r="114">
      <c r="A114" s="2"/>
      <c r="F114" s="39"/>
    </row>
    <row r="115">
      <c r="A115" s="2"/>
      <c r="F115" s="39"/>
    </row>
    <row r="116">
      <c r="A116" s="2"/>
      <c r="F116" s="39"/>
    </row>
    <row r="117">
      <c r="A117" s="2"/>
      <c r="F117" s="39"/>
    </row>
    <row r="118">
      <c r="A118" s="2"/>
      <c r="F118" s="39"/>
    </row>
    <row r="119">
      <c r="A119" s="2"/>
      <c r="F119" s="39"/>
    </row>
    <row r="120">
      <c r="A120" s="2"/>
      <c r="F120" s="39"/>
    </row>
    <row r="121">
      <c r="A121" s="2"/>
      <c r="F121" s="39"/>
    </row>
    <row r="122">
      <c r="A122" s="2"/>
      <c r="F122" s="39"/>
    </row>
    <row r="123">
      <c r="A123" s="2"/>
      <c r="F123" s="39"/>
    </row>
    <row r="124">
      <c r="A124" s="2"/>
      <c r="F124" s="39"/>
    </row>
    <row r="125">
      <c r="A125" s="2"/>
      <c r="F125" s="39"/>
    </row>
    <row r="126">
      <c r="A126" s="2"/>
      <c r="F126" s="39"/>
    </row>
    <row r="127">
      <c r="A127" s="2"/>
      <c r="F127" s="39"/>
    </row>
    <row r="128">
      <c r="A128" s="2"/>
      <c r="F128" s="39"/>
    </row>
    <row r="129">
      <c r="A129" s="2"/>
      <c r="F129" s="39"/>
    </row>
    <row r="130">
      <c r="A130" s="2"/>
      <c r="F130" s="39"/>
    </row>
    <row r="131">
      <c r="A131" s="2"/>
      <c r="F131" s="39"/>
    </row>
    <row r="132">
      <c r="A132" s="2"/>
      <c r="F132" s="39"/>
    </row>
    <row r="133">
      <c r="A133" s="2"/>
      <c r="F133" s="39"/>
    </row>
    <row r="134">
      <c r="A134" s="2"/>
      <c r="F134" s="39"/>
    </row>
    <row r="135">
      <c r="A135" s="2"/>
      <c r="F135" s="39"/>
    </row>
    <row r="136">
      <c r="A136" s="2"/>
      <c r="F136" s="39"/>
    </row>
    <row r="137">
      <c r="A137" s="2"/>
      <c r="F137" s="39"/>
    </row>
    <row r="138">
      <c r="A138" s="2"/>
      <c r="F138" s="39"/>
    </row>
    <row r="139">
      <c r="A139" s="2"/>
      <c r="F139" s="39"/>
    </row>
    <row r="140">
      <c r="A140" s="2"/>
      <c r="F140" s="39"/>
    </row>
    <row r="141">
      <c r="A141" s="2"/>
      <c r="F141" s="39"/>
    </row>
    <row r="142">
      <c r="A142" s="2"/>
      <c r="F142" s="39"/>
    </row>
    <row r="143">
      <c r="A143" s="2"/>
      <c r="F143" s="39"/>
    </row>
    <row r="144">
      <c r="A144" s="2"/>
      <c r="F144" s="39"/>
    </row>
    <row r="145">
      <c r="A145" s="2"/>
      <c r="F145" s="39"/>
    </row>
    <row r="146">
      <c r="A146" s="2"/>
      <c r="F146" s="39"/>
    </row>
    <row r="147">
      <c r="A147" s="2"/>
      <c r="F147" s="39"/>
    </row>
    <row r="148">
      <c r="A148" s="2"/>
      <c r="F148" s="39"/>
    </row>
    <row r="149">
      <c r="A149" s="2"/>
      <c r="F149" s="39"/>
    </row>
    <row r="150">
      <c r="A150" s="2"/>
      <c r="F150" s="39"/>
    </row>
    <row r="151">
      <c r="A151" s="2"/>
      <c r="F151" s="39"/>
    </row>
    <row r="152">
      <c r="A152" s="2"/>
      <c r="F152" s="39"/>
    </row>
    <row r="153">
      <c r="A153" s="2"/>
      <c r="F153" s="39"/>
    </row>
    <row r="154">
      <c r="A154" s="2"/>
      <c r="F154" s="39"/>
    </row>
    <row r="155">
      <c r="A155" s="2"/>
      <c r="F155" s="39"/>
    </row>
    <row r="156">
      <c r="A156" s="2"/>
      <c r="F156" s="39"/>
    </row>
    <row r="157">
      <c r="A157" s="2"/>
      <c r="F157" s="39"/>
    </row>
    <row r="158">
      <c r="A158" s="2"/>
      <c r="F158" s="39"/>
    </row>
    <row r="159">
      <c r="A159" s="2"/>
      <c r="F159" s="39"/>
    </row>
    <row r="160">
      <c r="A160" s="2"/>
      <c r="F160" s="39"/>
    </row>
    <row r="161">
      <c r="A161" s="2"/>
      <c r="F161" s="39"/>
    </row>
    <row r="162">
      <c r="A162" s="2"/>
      <c r="F162" s="39"/>
    </row>
    <row r="163">
      <c r="A163" s="2"/>
      <c r="F163" s="39"/>
    </row>
    <row r="164">
      <c r="A164" s="2"/>
      <c r="F164" s="39"/>
    </row>
    <row r="165">
      <c r="A165" s="2"/>
      <c r="F165" s="39"/>
    </row>
    <row r="166">
      <c r="A166" s="2"/>
      <c r="F166" s="39"/>
    </row>
    <row r="167">
      <c r="A167" s="2"/>
      <c r="F167" s="39"/>
    </row>
    <row r="168">
      <c r="A168" s="2"/>
      <c r="F168" s="39"/>
    </row>
    <row r="169">
      <c r="A169" s="2"/>
      <c r="F169" s="39"/>
    </row>
    <row r="170">
      <c r="A170" s="2"/>
      <c r="F170" s="39"/>
    </row>
    <row r="171">
      <c r="A171" s="2"/>
      <c r="F171" s="39"/>
    </row>
    <row r="172">
      <c r="A172" s="2"/>
      <c r="F172" s="39"/>
    </row>
    <row r="173">
      <c r="A173" s="2"/>
      <c r="F173" s="39"/>
    </row>
    <row r="174">
      <c r="A174" s="2"/>
      <c r="F174" s="39"/>
    </row>
    <row r="175">
      <c r="A175" s="2"/>
      <c r="F175" s="39"/>
    </row>
    <row r="176">
      <c r="A176" s="2"/>
      <c r="F176" s="39"/>
    </row>
    <row r="177">
      <c r="A177" s="2"/>
      <c r="F177" s="39"/>
    </row>
    <row r="178">
      <c r="A178" s="2"/>
      <c r="F178" s="39"/>
    </row>
    <row r="179">
      <c r="A179" s="2"/>
      <c r="F179" s="39"/>
    </row>
    <row r="180">
      <c r="A180" s="2"/>
      <c r="F180" s="39"/>
    </row>
    <row r="181">
      <c r="A181" s="2"/>
      <c r="F181" s="39"/>
    </row>
    <row r="182">
      <c r="A182" s="2"/>
      <c r="F182" s="39"/>
    </row>
    <row r="183">
      <c r="A183" s="2"/>
      <c r="F183" s="39"/>
    </row>
    <row r="184">
      <c r="A184" s="2"/>
      <c r="F184" s="39"/>
    </row>
    <row r="185">
      <c r="A185" s="2"/>
      <c r="F185" s="39"/>
    </row>
    <row r="186">
      <c r="A186" s="2"/>
      <c r="F186" s="39"/>
    </row>
    <row r="187">
      <c r="A187" s="2"/>
      <c r="F187" s="39"/>
    </row>
    <row r="188">
      <c r="A188" s="2"/>
      <c r="F188" s="39"/>
    </row>
    <row r="189">
      <c r="A189" s="2"/>
      <c r="F189" s="39"/>
    </row>
    <row r="190">
      <c r="A190" s="2"/>
      <c r="F190" s="39"/>
    </row>
    <row r="191">
      <c r="A191" s="2"/>
      <c r="F191" s="39"/>
    </row>
    <row r="192">
      <c r="A192" s="2"/>
      <c r="F192" s="39"/>
    </row>
    <row r="193">
      <c r="A193" s="2"/>
      <c r="F193" s="39"/>
    </row>
    <row r="194">
      <c r="A194" s="2"/>
      <c r="F194" s="39"/>
    </row>
    <row r="195">
      <c r="A195" s="2"/>
      <c r="F195" s="39"/>
    </row>
    <row r="196">
      <c r="A196" s="2"/>
      <c r="F196" s="39"/>
    </row>
    <row r="197">
      <c r="A197" s="2"/>
      <c r="F197" s="39"/>
    </row>
    <row r="198">
      <c r="A198" s="2"/>
      <c r="F198" s="39"/>
    </row>
    <row r="199">
      <c r="A199" s="2"/>
      <c r="F199" s="39"/>
    </row>
    <row r="200">
      <c r="A200" s="2"/>
      <c r="F200" s="39"/>
    </row>
    <row r="201">
      <c r="A201" s="2"/>
      <c r="F201" s="39"/>
    </row>
    <row r="202">
      <c r="A202" s="2"/>
      <c r="F202" s="39"/>
    </row>
    <row r="203">
      <c r="A203" s="2"/>
      <c r="F203" s="39"/>
    </row>
    <row r="204">
      <c r="A204" s="2"/>
      <c r="F204" s="39"/>
    </row>
    <row r="205">
      <c r="A205" s="2"/>
      <c r="F205" s="39"/>
    </row>
    <row r="206">
      <c r="A206" s="2"/>
      <c r="F206" s="39"/>
    </row>
    <row r="207">
      <c r="A207" s="2"/>
      <c r="F207" s="39"/>
    </row>
    <row r="208">
      <c r="A208" s="2"/>
      <c r="F208" s="39"/>
    </row>
    <row r="209">
      <c r="A209" s="2"/>
      <c r="F209" s="39"/>
    </row>
    <row r="210">
      <c r="A210" s="2"/>
      <c r="F210" s="39"/>
    </row>
    <row r="211">
      <c r="A211" s="2"/>
      <c r="F211" s="39"/>
    </row>
    <row r="212">
      <c r="A212" s="2"/>
      <c r="F212" s="39"/>
    </row>
    <row r="213">
      <c r="A213" s="2"/>
      <c r="F213" s="39"/>
    </row>
    <row r="214">
      <c r="A214" s="2"/>
      <c r="F214" s="39"/>
    </row>
    <row r="215">
      <c r="A215" s="2"/>
      <c r="F215" s="39"/>
    </row>
    <row r="216">
      <c r="A216" s="2"/>
      <c r="F216" s="39"/>
    </row>
    <row r="217">
      <c r="A217" s="2"/>
      <c r="F217" s="39"/>
    </row>
    <row r="218">
      <c r="A218" s="2"/>
      <c r="F218" s="39"/>
    </row>
    <row r="219">
      <c r="A219" s="2"/>
      <c r="F219" s="39"/>
    </row>
    <row r="220">
      <c r="A220" s="2"/>
      <c r="F220" s="39"/>
    </row>
    <row r="221">
      <c r="A221" s="2"/>
      <c r="F221" s="39"/>
    </row>
    <row r="222">
      <c r="A222" s="2"/>
      <c r="F222" s="39"/>
    </row>
    <row r="223">
      <c r="A223" s="2"/>
      <c r="F223" s="39"/>
    </row>
    <row r="224">
      <c r="A224" s="2"/>
      <c r="F224" s="39"/>
    </row>
    <row r="225">
      <c r="A225" s="2"/>
      <c r="F225" s="39"/>
    </row>
    <row r="226">
      <c r="A226" s="2"/>
      <c r="F226" s="39"/>
    </row>
    <row r="227">
      <c r="A227" s="2"/>
      <c r="F227" s="39"/>
    </row>
    <row r="228">
      <c r="A228" s="2"/>
      <c r="F228" s="39"/>
    </row>
    <row r="229">
      <c r="A229" s="2"/>
      <c r="F229" s="39"/>
    </row>
    <row r="230">
      <c r="A230" s="2"/>
      <c r="F230" s="39"/>
    </row>
    <row r="231">
      <c r="A231" s="2"/>
      <c r="F231" s="39"/>
    </row>
    <row r="232">
      <c r="A232" s="2"/>
      <c r="F232" s="39"/>
    </row>
    <row r="233">
      <c r="A233" s="2"/>
      <c r="F233" s="39"/>
    </row>
    <row r="234">
      <c r="A234" s="2"/>
      <c r="F234" s="39"/>
    </row>
    <row r="235">
      <c r="A235" s="2"/>
      <c r="F235" s="39"/>
    </row>
    <row r="236">
      <c r="A236" s="2"/>
      <c r="F236" s="39"/>
    </row>
    <row r="237">
      <c r="A237" s="2"/>
      <c r="F237" s="39"/>
    </row>
    <row r="238">
      <c r="A238" s="2"/>
      <c r="F238" s="39"/>
    </row>
    <row r="239">
      <c r="A239" s="2"/>
      <c r="F239" s="39"/>
    </row>
    <row r="240">
      <c r="A240" s="2"/>
      <c r="F240" s="39"/>
    </row>
    <row r="241">
      <c r="A241" s="2"/>
      <c r="F241" s="39"/>
    </row>
    <row r="242">
      <c r="A242" s="2"/>
      <c r="F242" s="39"/>
    </row>
    <row r="243">
      <c r="A243" s="2"/>
      <c r="F243" s="39"/>
    </row>
    <row r="244">
      <c r="A244" s="2"/>
      <c r="F244" s="39"/>
    </row>
    <row r="245">
      <c r="A245" s="2"/>
      <c r="F245" s="39"/>
    </row>
    <row r="246">
      <c r="A246" s="2"/>
      <c r="F246" s="39"/>
    </row>
    <row r="247">
      <c r="A247" s="2"/>
      <c r="F247" s="39"/>
    </row>
    <row r="248">
      <c r="A248" s="2"/>
      <c r="F248" s="39"/>
    </row>
    <row r="249">
      <c r="A249" s="2"/>
      <c r="F249" s="39"/>
    </row>
    <row r="250">
      <c r="A250" s="2"/>
      <c r="F250" s="39"/>
    </row>
    <row r="251">
      <c r="A251" s="2"/>
      <c r="F251" s="39"/>
    </row>
    <row r="252">
      <c r="A252" s="2"/>
      <c r="F252" s="39"/>
    </row>
    <row r="253">
      <c r="A253" s="2"/>
      <c r="F253" s="39"/>
    </row>
    <row r="254">
      <c r="A254" s="2"/>
      <c r="F254" s="39"/>
    </row>
    <row r="255">
      <c r="A255" s="2"/>
      <c r="F255" s="39"/>
    </row>
    <row r="256">
      <c r="A256" s="2"/>
      <c r="F256" s="39"/>
    </row>
    <row r="257">
      <c r="A257" s="2"/>
      <c r="F257" s="39"/>
    </row>
    <row r="258">
      <c r="A258" s="2"/>
      <c r="F258" s="39"/>
    </row>
    <row r="259">
      <c r="A259" s="2"/>
      <c r="F259" s="39"/>
    </row>
    <row r="260">
      <c r="A260" s="2"/>
      <c r="F260" s="39"/>
    </row>
    <row r="261">
      <c r="A261" s="2"/>
      <c r="F261" s="39"/>
    </row>
    <row r="262">
      <c r="A262" s="2"/>
      <c r="F262" s="39"/>
    </row>
    <row r="263">
      <c r="A263" s="2"/>
      <c r="F263" s="39"/>
    </row>
    <row r="264">
      <c r="A264" s="2"/>
      <c r="F264" s="39"/>
    </row>
    <row r="265">
      <c r="A265" s="2"/>
      <c r="F265" s="39"/>
    </row>
    <row r="266">
      <c r="A266" s="2"/>
      <c r="F266" s="39"/>
    </row>
    <row r="267">
      <c r="A267" s="2"/>
      <c r="F267" s="39"/>
    </row>
    <row r="268">
      <c r="A268" s="2"/>
      <c r="F268" s="39"/>
    </row>
    <row r="269">
      <c r="A269" s="2"/>
      <c r="F269" s="39"/>
    </row>
    <row r="270">
      <c r="A270" s="2"/>
      <c r="F270" s="39"/>
    </row>
    <row r="271">
      <c r="A271" s="2"/>
      <c r="F271" s="39"/>
    </row>
    <row r="272">
      <c r="A272" s="2"/>
      <c r="F272" s="39"/>
    </row>
    <row r="273">
      <c r="A273" s="2"/>
      <c r="F273" s="39"/>
    </row>
    <row r="274">
      <c r="A274" s="2"/>
      <c r="F274" s="39"/>
    </row>
    <row r="275">
      <c r="A275" s="2"/>
      <c r="F275" s="39"/>
    </row>
    <row r="276">
      <c r="A276" s="2"/>
      <c r="F276" s="39"/>
    </row>
    <row r="277">
      <c r="A277" s="2"/>
      <c r="F277" s="39"/>
    </row>
    <row r="278">
      <c r="A278" s="2"/>
      <c r="F278" s="39"/>
    </row>
    <row r="279">
      <c r="A279" s="2"/>
      <c r="F279" s="39"/>
    </row>
    <row r="280">
      <c r="A280" s="2"/>
      <c r="F280" s="39"/>
    </row>
    <row r="281">
      <c r="A281" s="2"/>
      <c r="F281" s="39"/>
    </row>
    <row r="282">
      <c r="A282" s="2"/>
      <c r="F282" s="39"/>
    </row>
    <row r="283">
      <c r="A283" s="2"/>
      <c r="F283" s="39"/>
    </row>
    <row r="284">
      <c r="A284" s="2"/>
      <c r="F284" s="39"/>
    </row>
    <row r="285">
      <c r="A285" s="2"/>
      <c r="F285" s="39"/>
    </row>
    <row r="286">
      <c r="A286" s="2"/>
      <c r="F286" s="39"/>
    </row>
    <row r="287">
      <c r="A287" s="2"/>
      <c r="F287" s="39"/>
    </row>
    <row r="288">
      <c r="A288" s="2"/>
      <c r="F288" s="39"/>
    </row>
    <row r="289">
      <c r="A289" s="2"/>
      <c r="F289" s="39"/>
    </row>
    <row r="290">
      <c r="A290" s="2"/>
      <c r="F290" s="39"/>
    </row>
    <row r="291">
      <c r="A291" s="2"/>
      <c r="F291" s="39"/>
    </row>
    <row r="292">
      <c r="A292" s="2"/>
      <c r="F292" s="39"/>
    </row>
    <row r="293">
      <c r="A293" s="2"/>
      <c r="F293" s="39"/>
    </row>
    <row r="294">
      <c r="A294" s="2"/>
      <c r="F294" s="39"/>
    </row>
    <row r="295">
      <c r="A295" s="2"/>
      <c r="F295" s="39"/>
    </row>
    <row r="296">
      <c r="A296" s="2"/>
      <c r="F296" s="39"/>
    </row>
    <row r="297">
      <c r="A297" s="2"/>
      <c r="F297" s="39"/>
    </row>
    <row r="298">
      <c r="A298" s="2"/>
      <c r="F298" s="39"/>
    </row>
    <row r="299">
      <c r="A299" s="2"/>
      <c r="F299" s="39"/>
    </row>
    <row r="300">
      <c r="A300" s="2"/>
      <c r="F300" s="39"/>
    </row>
    <row r="301">
      <c r="A301" s="2"/>
      <c r="F301" s="39"/>
    </row>
    <row r="302">
      <c r="A302" s="2"/>
      <c r="F302" s="39"/>
    </row>
    <row r="303">
      <c r="A303" s="2"/>
      <c r="F303" s="39"/>
    </row>
    <row r="304">
      <c r="A304" s="2"/>
      <c r="F304" s="39"/>
    </row>
    <row r="305">
      <c r="A305" s="2"/>
      <c r="F305" s="39"/>
    </row>
    <row r="306">
      <c r="A306" s="2"/>
      <c r="F306" s="39"/>
    </row>
    <row r="307">
      <c r="A307" s="2"/>
      <c r="F307" s="39"/>
    </row>
    <row r="308">
      <c r="A308" s="2"/>
      <c r="F308" s="39"/>
    </row>
    <row r="309">
      <c r="A309" s="2"/>
      <c r="F309" s="39"/>
    </row>
    <row r="310">
      <c r="A310" s="2"/>
      <c r="F310" s="39"/>
    </row>
    <row r="311">
      <c r="A311" s="2"/>
      <c r="F311" s="39"/>
    </row>
    <row r="312">
      <c r="A312" s="2"/>
      <c r="F312" s="39"/>
    </row>
    <row r="313">
      <c r="A313" s="2"/>
      <c r="F313" s="39"/>
    </row>
    <row r="314">
      <c r="A314" s="2"/>
      <c r="F314" s="39"/>
    </row>
    <row r="315">
      <c r="A315" s="2"/>
      <c r="F315" s="39"/>
    </row>
    <row r="316">
      <c r="A316" s="2"/>
      <c r="F316" s="39"/>
    </row>
    <row r="317">
      <c r="A317" s="2"/>
      <c r="F317" s="39"/>
    </row>
    <row r="318">
      <c r="A318" s="2"/>
      <c r="F318" s="39"/>
    </row>
    <row r="319">
      <c r="A319" s="2"/>
      <c r="F319" s="39"/>
    </row>
    <row r="320">
      <c r="A320" s="2"/>
      <c r="F320" s="39"/>
    </row>
    <row r="321">
      <c r="A321" s="2"/>
      <c r="F321" s="39"/>
    </row>
    <row r="322">
      <c r="A322" s="2"/>
      <c r="F322" s="39"/>
    </row>
    <row r="323">
      <c r="A323" s="2"/>
      <c r="F323" s="39"/>
    </row>
    <row r="324">
      <c r="A324" s="2"/>
      <c r="F324" s="39"/>
    </row>
    <row r="325">
      <c r="A325" s="2"/>
      <c r="F325" s="39"/>
    </row>
    <row r="326">
      <c r="A326" s="2"/>
      <c r="F326" s="39"/>
    </row>
    <row r="327">
      <c r="A327" s="2"/>
      <c r="F327" s="39"/>
    </row>
    <row r="328">
      <c r="A328" s="2"/>
      <c r="F328" s="39"/>
    </row>
    <row r="329">
      <c r="A329" s="2"/>
      <c r="F329" s="39"/>
    </row>
    <row r="330">
      <c r="A330" s="2"/>
      <c r="F330" s="39"/>
    </row>
    <row r="331">
      <c r="A331" s="2"/>
      <c r="F331" s="39"/>
    </row>
    <row r="332">
      <c r="A332" s="2"/>
      <c r="F332" s="39"/>
    </row>
    <row r="333">
      <c r="A333" s="2"/>
      <c r="F333" s="39"/>
    </row>
    <row r="334">
      <c r="A334" s="2"/>
      <c r="F334" s="39"/>
    </row>
    <row r="335">
      <c r="A335" s="2"/>
      <c r="F335" s="39"/>
    </row>
    <row r="336">
      <c r="A336" s="2"/>
      <c r="F336" s="39"/>
    </row>
    <row r="337">
      <c r="A337" s="2"/>
      <c r="F337" s="39"/>
    </row>
    <row r="338">
      <c r="A338" s="2"/>
      <c r="F338" s="39"/>
    </row>
    <row r="339">
      <c r="A339" s="2"/>
      <c r="F339" s="39"/>
    </row>
    <row r="340">
      <c r="A340" s="2"/>
      <c r="F340" s="39"/>
    </row>
    <row r="341">
      <c r="A341" s="2"/>
      <c r="F341" s="39"/>
    </row>
    <row r="342">
      <c r="A342" s="2"/>
      <c r="F342" s="39"/>
    </row>
    <row r="343">
      <c r="A343" s="2"/>
      <c r="F343" s="39"/>
    </row>
    <row r="344">
      <c r="A344" s="2"/>
      <c r="F344" s="39"/>
    </row>
    <row r="345">
      <c r="A345" s="2"/>
      <c r="F345" s="39"/>
    </row>
    <row r="346">
      <c r="A346" s="2"/>
      <c r="F346" s="39"/>
    </row>
    <row r="347">
      <c r="A347" s="2"/>
      <c r="F347" s="39"/>
    </row>
    <row r="348">
      <c r="A348" s="2"/>
      <c r="F348" s="39"/>
    </row>
    <row r="349">
      <c r="A349" s="2"/>
      <c r="F349" s="39"/>
    </row>
    <row r="350">
      <c r="A350" s="2"/>
      <c r="F350" s="39"/>
    </row>
    <row r="351">
      <c r="A351" s="2"/>
      <c r="F351" s="39"/>
    </row>
    <row r="352">
      <c r="A352" s="2"/>
      <c r="F352" s="39"/>
    </row>
    <row r="353">
      <c r="A353" s="2"/>
      <c r="F353" s="39"/>
    </row>
    <row r="354">
      <c r="A354" s="2"/>
      <c r="F354" s="39"/>
    </row>
    <row r="355">
      <c r="A355" s="2"/>
      <c r="F355" s="39"/>
    </row>
    <row r="356">
      <c r="A356" s="2"/>
      <c r="F356" s="39"/>
    </row>
    <row r="357">
      <c r="A357" s="2"/>
      <c r="F357" s="39"/>
    </row>
    <row r="358">
      <c r="A358" s="2"/>
      <c r="F358" s="39"/>
    </row>
    <row r="359">
      <c r="A359" s="2"/>
      <c r="F359" s="39"/>
    </row>
    <row r="360">
      <c r="A360" s="2"/>
      <c r="F360" s="39"/>
    </row>
    <row r="361">
      <c r="A361" s="2"/>
      <c r="F361" s="39"/>
    </row>
    <row r="362">
      <c r="A362" s="2"/>
      <c r="F362" s="39"/>
    </row>
    <row r="363">
      <c r="A363" s="2"/>
      <c r="F363" s="39"/>
    </row>
    <row r="364">
      <c r="A364" s="2"/>
      <c r="F364" s="39"/>
    </row>
    <row r="365">
      <c r="A365" s="2"/>
      <c r="F365" s="39"/>
    </row>
    <row r="366">
      <c r="A366" s="2"/>
      <c r="F366" s="39"/>
    </row>
    <row r="367">
      <c r="A367" s="2"/>
      <c r="F367" s="39"/>
    </row>
    <row r="368">
      <c r="A368" s="2"/>
      <c r="F368" s="39"/>
    </row>
    <row r="369">
      <c r="A369" s="2"/>
      <c r="F369" s="39"/>
    </row>
    <row r="370">
      <c r="A370" s="2"/>
      <c r="F370" s="39"/>
    </row>
    <row r="371">
      <c r="A371" s="2"/>
      <c r="F371" s="39"/>
    </row>
    <row r="372">
      <c r="A372" s="2"/>
      <c r="F372" s="39"/>
    </row>
    <row r="373">
      <c r="A373" s="2"/>
      <c r="F373" s="39"/>
    </row>
    <row r="374">
      <c r="A374" s="2"/>
      <c r="F374" s="39"/>
    </row>
    <row r="375">
      <c r="A375" s="2"/>
      <c r="F375" s="39"/>
    </row>
    <row r="376">
      <c r="A376" s="2"/>
      <c r="F376" s="39"/>
    </row>
    <row r="377">
      <c r="A377" s="2"/>
      <c r="F377" s="39"/>
    </row>
    <row r="378">
      <c r="A378" s="2"/>
      <c r="F378" s="39"/>
    </row>
    <row r="379">
      <c r="A379" s="2"/>
      <c r="F379" s="39"/>
    </row>
    <row r="380">
      <c r="A380" s="2"/>
      <c r="F380" s="39"/>
    </row>
    <row r="381">
      <c r="A381" s="2"/>
      <c r="F381" s="39"/>
    </row>
    <row r="382">
      <c r="A382" s="2"/>
      <c r="F382" s="39"/>
    </row>
    <row r="383">
      <c r="A383" s="2"/>
      <c r="F383" s="39"/>
    </row>
    <row r="384">
      <c r="A384" s="2"/>
      <c r="F384" s="39"/>
    </row>
    <row r="385">
      <c r="A385" s="2"/>
      <c r="F385" s="39"/>
    </row>
    <row r="386">
      <c r="A386" s="2"/>
      <c r="F386" s="39"/>
    </row>
    <row r="387">
      <c r="A387" s="2"/>
      <c r="F387" s="39"/>
    </row>
    <row r="388">
      <c r="A388" s="2"/>
      <c r="F388" s="39"/>
    </row>
    <row r="389">
      <c r="A389" s="2"/>
      <c r="F389" s="39"/>
    </row>
    <row r="390">
      <c r="A390" s="2"/>
      <c r="F390" s="39"/>
    </row>
    <row r="391">
      <c r="A391" s="2"/>
      <c r="F391" s="39"/>
    </row>
    <row r="392">
      <c r="A392" s="2"/>
      <c r="F392" s="39"/>
    </row>
    <row r="393">
      <c r="A393" s="2"/>
      <c r="F393" s="39"/>
    </row>
    <row r="394">
      <c r="A394" s="2"/>
      <c r="F394" s="39"/>
    </row>
    <row r="395">
      <c r="A395" s="2"/>
      <c r="F395" s="39"/>
    </row>
    <row r="396">
      <c r="A396" s="2"/>
      <c r="F396" s="39"/>
    </row>
    <row r="397">
      <c r="A397" s="2"/>
      <c r="F397" s="39"/>
    </row>
    <row r="398">
      <c r="A398" s="2"/>
      <c r="F398" s="39"/>
    </row>
    <row r="399">
      <c r="A399" s="2"/>
      <c r="F399" s="39"/>
    </row>
    <row r="400">
      <c r="A400" s="2"/>
      <c r="F400" s="39"/>
    </row>
    <row r="401">
      <c r="A401" s="2"/>
      <c r="F401" s="39"/>
    </row>
    <row r="402">
      <c r="A402" s="2"/>
      <c r="F402" s="39"/>
    </row>
    <row r="403">
      <c r="A403" s="2"/>
      <c r="F403" s="39"/>
    </row>
    <row r="404">
      <c r="A404" s="2"/>
      <c r="F404" s="39"/>
    </row>
    <row r="405">
      <c r="A405" s="2"/>
      <c r="F405" s="39"/>
    </row>
    <row r="406">
      <c r="A406" s="2"/>
      <c r="F406" s="39"/>
    </row>
    <row r="407">
      <c r="A407" s="2"/>
      <c r="F407" s="39"/>
    </row>
    <row r="408">
      <c r="A408" s="2"/>
      <c r="F408" s="39"/>
    </row>
    <row r="409">
      <c r="A409" s="2"/>
      <c r="F409" s="39"/>
    </row>
    <row r="410">
      <c r="A410" s="2"/>
      <c r="F410" s="39"/>
    </row>
    <row r="411">
      <c r="A411" s="2"/>
      <c r="F411" s="39"/>
    </row>
    <row r="412">
      <c r="A412" s="2"/>
      <c r="F412" s="39"/>
    </row>
    <row r="413">
      <c r="A413" s="2"/>
      <c r="F413" s="39"/>
    </row>
    <row r="414">
      <c r="A414" s="2"/>
      <c r="F414" s="39"/>
    </row>
    <row r="415">
      <c r="A415" s="2"/>
      <c r="F415" s="39"/>
    </row>
    <row r="416">
      <c r="A416" s="2"/>
      <c r="F416" s="39"/>
    </row>
    <row r="417">
      <c r="A417" s="2"/>
      <c r="F417" s="39"/>
    </row>
    <row r="418">
      <c r="A418" s="2"/>
      <c r="F418" s="39"/>
    </row>
    <row r="419">
      <c r="A419" s="2"/>
      <c r="F419" s="39"/>
    </row>
    <row r="420">
      <c r="A420" s="2"/>
      <c r="F420" s="39"/>
    </row>
    <row r="421">
      <c r="A421" s="2"/>
      <c r="F421" s="39"/>
    </row>
    <row r="422">
      <c r="A422" s="2"/>
      <c r="F422" s="39"/>
    </row>
    <row r="423">
      <c r="A423" s="2"/>
      <c r="F423" s="39"/>
    </row>
    <row r="424">
      <c r="A424" s="2"/>
      <c r="F424" s="39"/>
    </row>
    <row r="425">
      <c r="A425" s="2"/>
      <c r="F425" s="39"/>
    </row>
    <row r="426">
      <c r="A426" s="2"/>
      <c r="F426" s="39"/>
    </row>
    <row r="427">
      <c r="A427" s="2"/>
      <c r="F427" s="39"/>
    </row>
    <row r="428">
      <c r="A428" s="2"/>
      <c r="F428" s="39"/>
    </row>
    <row r="429">
      <c r="A429" s="2"/>
      <c r="F429" s="39"/>
    </row>
    <row r="430">
      <c r="A430" s="2"/>
      <c r="F430" s="39"/>
    </row>
    <row r="431">
      <c r="A431" s="2"/>
      <c r="F431" s="39"/>
    </row>
    <row r="432">
      <c r="A432" s="2"/>
      <c r="F432" s="39"/>
    </row>
    <row r="433">
      <c r="A433" s="2"/>
      <c r="F433" s="39"/>
    </row>
    <row r="434">
      <c r="A434" s="2"/>
      <c r="F434" s="39"/>
    </row>
    <row r="435">
      <c r="A435" s="2"/>
      <c r="F435" s="39"/>
    </row>
    <row r="436">
      <c r="A436" s="2"/>
      <c r="F436" s="39"/>
    </row>
    <row r="437">
      <c r="A437" s="2"/>
      <c r="F437" s="39"/>
    </row>
    <row r="438">
      <c r="A438" s="2"/>
      <c r="F438" s="39"/>
    </row>
    <row r="439">
      <c r="A439" s="2"/>
      <c r="F439" s="39"/>
    </row>
    <row r="440">
      <c r="A440" s="2"/>
      <c r="F440" s="39"/>
    </row>
    <row r="441">
      <c r="A441" s="2"/>
      <c r="F441" s="39"/>
    </row>
    <row r="442">
      <c r="A442" s="2"/>
      <c r="F442" s="39"/>
    </row>
    <row r="443">
      <c r="A443" s="2"/>
      <c r="F443" s="39"/>
    </row>
    <row r="444">
      <c r="A444" s="2"/>
      <c r="F444" s="39"/>
    </row>
    <row r="445">
      <c r="A445" s="2"/>
      <c r="F445" s="39"/>
    </row>
    <row r="446">
      <c r="A446" s="2"/>
      <c r="F446" s="39"/>
    </row>
    <row r="447">
      <c r="A447" s="2"/>
      <c r="F447" s="39"/>
    </row>
    <row r="448">
      <c r="A448" s="2"/>
      <c r="F448" s="39"/>
    </row>
    <row r="449">
      <c r="A449" s="2"/>
      <c r="F449" s="39"/>
    </row>
    <row r="450">
      <c r="A450" s="2"/>
      <c r="F450" s="39"/>
    </row>
    <row r="451">
      <c r="A451" s="2"/>
      <c r="F451" s="39"/>
    </row>
    <row r="452">
      <c r="A452" s="2"/>
      <c r="F452" s="39"/>
    </row>
    <row r="453">
      <c r="A453" s="2"/>
      <c r="F453" s="39"/>
    </row>
    <row r="454">
      <c r="A454" s="2"/>
      <c r="F454" s="39"/>
    </row>
    <row r="455">
      <c r="A455" s="2"/>
      <c r="F455" s="39"/>
    </row>
    <row r="456">
      <c r="A456" s="2"/>
      <c r="F456" s="39"/>
    </row>
    <row r="457">
      <c r="A457" s="2"/>
      <c r="F457" s="39"/>
    </row>
    <row r="458">
      <c r="A458" s="2"/>
      <c r="F458" s="39"/>
    </row>
    <row r="459">
      <c r="A459" s="2"/>
      <c r="F459" s="39"/>
    </row>
    <row r="460">
      <c r="A460" s="2"/>
      <c r="F460" s="39"/>
    </row>
    <row r="461">
      <c r="A461" s="2"/>
      <c r="F461" s="39"/>
    </row>
    <row r="462">
      <c r="A462" s="2"/>
      <c r="F462" s="39"/>
    </row>
    <row r="463">
      <c r="A463" s="2"/>
      <c r="F463" s="39"/>
    </row>
    <row r="464">
      <c r="A464" s="2"/>
      <c r="F464" s="39"/>
    </row>
    <row r="465">
      <c r="A465" s="2"/>
      <c r="F465" s="39"/>
    </row>
    <row r="466">
      <c r="A466" s="2"/>
      <c r="F466" s="39"/>
    </row>
    <row r="467">
      <c r="A467" s="2"/>
      <c r="F467" s="39"/>
    </row>
    <row r="468">
      <c r="A468" s="2"/>
      <c r="F468" s="39"/>
    </row>
    <row r="469">
      <c r="A469" s="2"/>
      <c r="F469" s="39"/>
    </row>
    <row r="470">
      <c r="A470" s="2"/>
      <c r="F470" s="39"/>
    </row>
    <row r="471">
      <c r="A471" s="2"/>
      <c r="F471" s="39"/>
    </row>
    <row r="472">
      <c r="A472" s="2"/>
      <c r="F472" s="39"/>
    </row>
    <row r="473">
      <c r="A473" s="2"/>
      <c r="F473" s="39"/>
    </row>
    <row r="474">
      <c r="A474" s="2"/>
      <c r="F474" s="39"/>
    </row>
    <row r="475">
      <c r="A475" s="2"/>
      <c r="F475" s="39"/>
    </row>
    <row r="476">
      <c r="A476" s="2"/>
      <c r="F476" s="39"/>
    </row>
    <row r="477">
      <c r="A477" s="2"/>
      <c r="F477" s="39"/>
    </row>
    <row r="478">
      <c r="A478" s="2"/>
      <c r="F478" s="39"/>
    </row>
    <row r="479">
      <c r="A479" s="2"/>
      <c r="F479" s="39"/>
    </row>
    <row r="480">
      <c r="A480" s="2"/>
      <c r="F480" s="39"/>
    </row>
    <row r="481">
      <c r="A481" s="2"/>
      <c r="F481" s="39"/>
    </row>
    <row r="482">
      <c r="A482" s="2"/>
      <c r="F482" s="39"/>
    </row>
    <row r="483">
      <c r="A483" s="2"/>
      <c r="F483" s="39"/>
    </row>
    <row r="484">
      <c r="A484" s="2"/>
      <c r="F484" s="39"/>
    </row>
    <row r="485">
      <c r="A485" s="2"/>
      <c r="F485" s="39"/>
    </row>
    <row r="486">
      <c r="A486" s="2"/>
      <c r="F486" s="39"/>
    </row>
    <row r="487">
      <c r="A487" s="2"/>
      <c r="F487" s="39"/>
    </row>
    <row r="488">
      <c r="A488" s="2"/>
      <c r="F488" s="39"/>
    </row>
    <row r="489">
      <c r="A489" s="2"/>
      <c r="F489" s="39"/>
    </row>
    <row r="490">
      <c r="A490" s="2"/>
      <c r="F490" s="39"/>
    </row>
    <row r="491">
      <c r="A491" s="2"/>
      <c r="F491" s="39"/>
    </row>
    <row r="492">
      <c r="A492" s="2"/>
      <c r="F492" s="39"/>
    </row>
    <row r="493">
      <c r="A493" s="2"/>
      <c r="F493" s="39"/>
    </row>
    <row r="494">
      <c r="A494" s="2"/>
      <c r="F494" s="39"/>
    </row>
    <row r="495">
      <c r="A495" s="2"/>
      <c r="F495" s="39"/>
    </row>
    <row r="496">
      <c r="A496" s="2"/>
      <c r="F496" s="39"/>
    </row>
    <row r="497">
      <c r="A497" s="2"/>
      <c r="F497" s="39"/>
    </row>
    <row r="498">
      <c r="A498" s="2"/>
      <c r="F498" s="39"/>
    </row>
    <row r="499">
      <c r="A499" s="2"/>
      <c r="F499" s="39"/>
    </row>
    <row r="500">
      <c r="A500" s="2"/>
      <c r="F500" s="39"/>
    </row>
    <row r="501">
      <c r="A501" s="2"/>
      <c r="F501" s="39"/>
    </row>
    <row r="502">
      <c r="A502" s="2"/>
      <c r="F502" s="39"/>
    </row>
    <row r="503">
      <c r="A503" s="2"/>
      <c r="F503" s="39"/>
    </row>
    <row r="504">
      <c r="A504" s="2"/>
      <c r="F504" s="39"/>
    </row>
    <row r="505">
      <c r="A505" s="2"/>
      <c r="F505" s="39"/>
    </row>
    <row r="506">
      <c r="A506" s="2"/>
      <c r="F506" s="39"/>
    </row>
    <row r="507">
      <c r="A507" s="2"/>
      <c r="F507" s="39"/>
    </row>
    <row r="508">
      <c r="A508" s="2"/>
      <c r="F508" s="39"/>
    </row>
    <row r="509">
      <c r="A509" s="2"/>
      <c r="F509" s="39"/>
    </row>
    <row r="510">
      <c r="A510" s="2"/>
      <c r="F510" s="39"/>
    </row>
    <row r="511">
      <c r="A511" s="2"/>
      <c r="F511" s="39"/>
    </row>
    <row r="512">
      <c r="A512" s="2"/>
      <c r="F512" s="39"/>
    </row>
    <row r="513">
      <c r="A513" s="2"/>
      <c r="F513" s="39"/>
    </row>
    <row r="514">
      <c r="A514" s="2"/>
      <c r="F514" s="39"/>
    </row>
    <row r="515">
      <c r="A515" s="2"/>
      <c r="F515" s="39"/>
    </row>
    <row r="516">
      <c r="A516" s="2"/>
      <c r="F516" s="39"/>
    </row>
    <row r="517">
      <c r="A517" s="2"/>
      <c r="F517" s="39"/>
    </row>
    <row r="518">
      <c r="A518" s="2"/>
      <c r="F518" s="39"/>
    </row>
    <row r="519">
      <c r="A519" s="2"/>
      <c r="F519" s="39"/>
    </row>
    <row r="520">
      <c r="A520" s="2"/>
      <c r="F520" s="39"/>
    </row>
    <row r="521">
      <c r="A521" s="2"/>
      <c r="F521" s="39"/>
    </row>
    <row r="522">
      <c r="A522" s="2"/>
      <c r="F522" s="39"/>
    </row>
    <row r="523">
      <c r="A523" s="2"/>
      <c r="F523" s="39"/>
    </row>
    <row r="524">
      <c r="A524" s="2"/>
      <c r="F524" s="39"/>
    </row>
    <row r="525">
      <c r="A525" s="2"/>
      <c r="F525" s="39"/>
    </row>
    <row r="526">
      <c r="A526" s="2"/>
      <c r="F526" s="39"/>
    </row>
    <row r="527">
      <c r="A527" s="2"/>
      <c r="F527" s="39"/>
    </row>
    <row r="528">
      <c r="A528" s="2"/>
      <c r="F528" s="39"/>
    </row>
    <row r="529">
      <c r="A529" s="2"/>
      <c r="F529" s="39"/>
    </row>
    <row r="530">
      <c r="A530" s="2"/>
      <c r="F530" s="39"/>
    </row>
    <row r="531">
      <c r="A531" s="2"/>
      <c r="F531" s="39"/>
    </row>
    <row r="532">
      <c r="A532" s="2"/>
      <c r="F532" s="39"/>
    </row>
    <row r="533">
      <c r="A533" s="2"/>
      <c r="F533" s="39"/>
    </row>
    <row r="534">
      <c r="A534" s="2"/>
      <c r="F534" s="39"/>
    </row>
    <row r="535">
      <c r="A535" s="2"/>
      <c r="F535" s="39"/>
    </row>
    <row r="536">
      <c r="A536" s="2"/>
      <c r="F536" s="39"/>
    </row>
    <row r="537">
      <c r="A537" s="2"/>
      <c r="F537" s="39"/>
    </row>
    <row r="538">
      <c r="A538" s="2"/>
      <c r="F538" s="39"/>
    </row>
    <row r="539">
      <c r="A539" s="2"/>
      <c r="F539" s="39"/>
    </row>
    <row r="540">
      <c r="A540" s="2"/>
      <c r="F540" s="39"/>
    </row>
    <row r="541">
      <c r="A541" s="2"/>
      <c r="F541" s="39"/>
    </row>
    <row r="542">
      <c r="A542" s="2"/>
      <c r="F542" s="39"/>
    </row>
    <row r="543">
      <c r="A543" s="2"/>
      <c r="F543" s="39"/>
    </row>
    <row r="544">
      <c r="A544" s="2"/>
      <c r="F544" s="39"/>
    </row>
    <row r="545">
      <c r="A545" s="2"/>
      <c r="F545" s="39"/>
    </row>
    <row r="546">
      <c r="A546" s="2"/>
      <c r="F546" s="39"/>
    </row>
    <row r="547">
      <c r="A547" s="2"/>
      <c r="F547" s="39"/>
    </row>
    <row r="548">
      <c r="A548" s="2"/>
      <c r="F548" s="39"/>
    </row>
    <row r="549">
      <c r="A549" s="2"/>
      <c r="F549" s="39"/>
    </row>
    <row r="550">
      <c r="A550" s="2"/>
      <c r="F550" s="39"/>
    </row>
    <row r="551">
      <c r="A551" s="2"/>
      <c r="F551" s="39"/>
    </row>
    <row r="552">
      <c r="A552" s="2"/>
      <c r="F552" s="39"/>
    </row>
    <row r="553">
      <c r="A553" s="2"/>
      <c r="F553" s="39"/>
    </row>
    <row r="554">
      <c r="A554" s="2"/>
      <c r="F554" s="39"/>
    </row>
    <row r="555">
      <c r="A555" s="2"/>
      <c r="F555" s="39"/>
    </row>
    <row r="556">
      <c r="A556" s="2"/>
      <c r="F556" s="39"/>
    </row>
    <row r="557">
      <c r="A557" s="2"/>
      <c r="F557" s="39"/>
    </row>
    <row r="558">
      <c r="A558" s="2"/>
      <c r="F558" s="39"/>
    </row>
    <row r="559">
      <c r="A559" s="2"/>
      <c r="F559" s="39"/>
    </row>
    <row r="560">
      <c r="A560" s="2"/>
      <c r="F560" s="39"/>
    </row>
    <row r="561">
      <c r="A561" s="2"/>
      <c r="F561" s="39"/>
    </row>
    <row r="562">
      <c r="A562" s="2"/>
      <c r="F562" s="39"/>
    </row>
    <row r="563">
      <c r="A563" s="2"/>
      <c r="F563" s="39"/>
    </row>
    <row r="564">
      <c r="A564" s="2"/>
      <c r="F564" s="39"/>
    </row>
    <row r="565">
      <c r="A565" s="2"/>
      <c r="F565" s="39"/>
    </row>
    <row r="566">
      <c r="A566" s="2"/>
      <c r="F566" s="39"/>
    </row>
    <row r="567">
      <c r="A567" s="2"/>
      <c r="F567" s="39"/>
    </row>
    <row r="568">
      <c r="A568" s="2"/>
      <c r="F568" s="39"/>
    </row>
    <row r="569">
      <c r="A569" s="2"/>
      <c r="F569" s="39"/>
    </row>
    <row r="570">
      <c r="A570" s="2"/>
      <c r="F570" s="39"/>
    </row>
    <row r="571">
      <c r="A571" s="2"/>
      <c r="F571" s="39"/>
    </row>
    <row r="572">
      <c r="A572" s="2"/>
      <c r="F572" s="39"/>
    </row>
    <row r="573">
      <c r="A573" s="2"/>
      <c r="F573" s="39"/>
    </row>
    <row r="574">
      <c r="A574" s="2"/>
      <c r="F574" s="39"/>
    </row>
    <row r="575">
      <c r="A575" s="2"/>
      <c r="F575" s="39"/>
    </row>
    <row r="576">
      <c r="A576" s="2"/>
      <c r="F576" s="39"/>
    </row>
    <row r="577">
      <c r="A577" s="2"/>
      <c r="F577" s="39"/>
    </row>
    <row r="578">
      <c r="A578" s="2"/>
      <c r="F578" s="39"/>
    </row>
    <row r="579">
      <c r="A579" s="2"/>
      <c r="F579" s="39"/>
    </row>
    <row r="580">
      <c r="A580" s="2"/>
      <c r="F580" s="39"/>
    </row>
    <row r="581">
      <c r="A581" s="2"/>
      <c r="F581" s="39"/>
    </row>
    <row r="582">
      <c r="A582" s="2"/>
      <c r="F582" s="39"/>
    </row>
    <row r="583">
      <c r="A583" s="2"/>
      <c r="F583" s="39"/>
    </row>
    <row r="584">
      <c r="A584" s="2"/>
      <c r="F584" s="39"/>
    </row>
    <row r="585">
      <c r="A585" s="2"/>
      <c r="F585" s="39"/>
    </row>
    <row r="586">
      <c r="A586" s="2"/>
      <c r="F586" s="39"/>
    </row>
    <row r="587">
      <c r="A587" s="2"/>
      <c r="F587" s="39"/>
    </row>
    <row r="588">
      <c r="A588" s="2"/>
      <c r="F588" s="39"/>
    </row>
    <row r="589">
      <c r="A589" s="2"/>
      <c r="F589" s="39"/>
    </row>
    <row r="590">
      <c r="A590" s="2"/>
      <c r="F590" s="39"/>
    </row>
    <row r="591">
      <c r="A591" s="2"/>
      <c r="F591" s="39"/>
    </row>
    <row r="592">
      <c r="A592" s="2"/>
      <c r="F592" s="39"/>
    </row>
    <row r="593">
      <c r="A593" s="2"/>
      <c r="F593" s="39"/>
    </row>
    <row r="594">
      <c r="A594" s="2"/>
      <c r="F594" s="39"/>
    </row>
    <row r="595">
      <c r="A595" s="2"/>
      <c r="F595" s="39"/>
    </row>
    <row r="596">
      <c r="A596" s="2"/>
      <c r="F596" s="39"/>
    </row>
    <row r="597">
      <c r="A597" s="2"/>
      <c r="F597" s="39"/>
    </row>
    <row r="598">
      <c r="A598" s="2"/>
      <c r="F598" s="39"/>
    </row>
    <row r="599">
      <c r="A599" s="2"/>
      <c r="F599" s="39"/>
    </row>
    <row r="600">
      <c r="A600" s="2"/>
      <c r="F600" s="39"/>
    </row>
    <row r="601">
      <c r="A601" s="2"/>
      <c r="F601" s="39"/>
    </row>
    <row r="602">
      <c r="A602" s="2"/>
      <c r="F602" s="39"/>
    </row>
    <row r="603">
      <c r="A603" s="2"/>
      <c r="F603" s="39"/>
    </row>
    <row r="604">
      <c r="A604" s="2"/>
      <c r="F604" s="39"/>
    </row>
    <row r="605">
      <c r="A605" s="2"/>
      <c r="F605" s="39"/>
    </row>
    <row r="606">
      <c r="A606" s="2"/>
      <c r="F606" s="39"/>
    </row>
    <row r="607">
      <c r="A607" s="2"/>
      <c r="F607" s="39"/>
    </row>
    <row r="608">
      <c r="A608" s="2"/>
      <c r="F608" s="39"/>
    </row>
    <row r="609">
      <c r="A609" s="2"/>
      <c r="F609" s="39"/>
    </row>
    <row r="610">
      <c r="A610" s="2"/>
      <c r="F610" s="39"/>
    </row>
    <row r="611">
      <c r="A611" s="2"/>
      <c r="F611" s="39"/>
    </row>
    <row r="612">
      <c r="A612" s="2"/>
      <c r="F612" s="39"/>
    </row>
    <row r="613">
      <c r="A613" s="2"/>
      <c r="F613" s="39"/>
    </row>
    <row r="614">
      <c r="A614" s="2"/>
      <c r="F614" s="39"/>
    </row>
    <row r="615">
      <c r="A615" s="2"/>
      <c r="F615" s="39"/>
    </row>
    <row r="616">
      <c r="A616" s="2"/>
      <c r="F616" s="39"/>
    </row>
    <row r="617">
      <c r="A617" s="2"/>
      <c r="F617" s="39"/>
    </row>
    <row r="618">
      <c r="A618" s="2"/>
      <c r="F618" s="39"/>
    </row>
    <row r="619">
      <c r="A619" s="2"/>
      <c r="F619" s="39"/>
    </row>
    <row r="620">
      <c r="A620" s="2"/>
      <c r="F620" s="39"/>
    </row>
    <row r="621">
      <c r="A621" s="2"/>
      <c r="F621" s="39"/>
    </row>
    <row r="622">
      <c r="A622" s="2"/>
      <c r="F622" s="39"/>
    </row>
    <row r="623">
      <c r="A623" s="2"/>
      <c r="F623" s="39"/>
    </row>
    <row r="624">
      <c r="A624" s="2"/>
      <c r="F624" s="39"/>
    </row>
    <row r="625">
      <c r="A625" s="2"/>
      <c r="F625" s="39"/>
    </row>
    <row r="626">
      <c r="A626" s="2"/>
      <c r="F626" s="39"/>
    </row>
    <row r="627">
      <c r="A627" s="2"/>
      <c r="F627" s="39"/>
    </row>
    <row r="628">
      <c r="A628" s="2"/>
      <c r="F628" s="39"/>
    </row>
    <row r="629">
      <c r="A629" s="2"/>
      <c r="F629" s="39"/>
    </row>
    <row r="630">
      <c r="A630" s="2"/>
      <c r="F630" s="39"/>
    </row>
    <row r="631">
      <c r="A631" s="2"/>
      <c r="F631" s="39"/>
    </row>
    <row r="632">
      <c r="A632" s="2"/>
      <c r="F632" s="39"/>
    </row>
    <row r="633">
      <c r="A633" s="2"/>
      <c r="F633" s="39"/>
    </row>
    <row r="634">
      <c r="A634" s="2"/>
      <c r="F634" s="39"/>
    </row>
    <row r="635">
      <c r="A635" s="2"/>
      <c r="F635" s="39"/>
    </row>
    <row r="636">
      <c r="A636" s="2"/>
      <c r="F636" s="39"/>
    </row>
    <row r="637">
      <c r="A637" s="2"/>
      <c r="F637" s="39"/>
    </row>
    <row r="638">
      <c r="A638" s="2"/>
      <c r="F638" s="39"/>
    </row>
    <row r="639">
      <c r="A639" s="2"/>
      <c r="F639" s="39"/>
    </row>
    <row r="640">
      <c r="A640" s="2"/>
      <c r="F640" s="39"/>
    </row>
    <row r="641">
      <c r="A641" s="2"/>
      <c r="F641" s="39"/>
    </row>
    <row r="642">
      <c r="A642" s="2"/>
      <c r="F642" s="39"/>
    </row>
    <row r="643">
      <c r="A643" s="2"/>
      <c r="F643" s="39"/>
    </row>
    <row r="644">
      <c r="A644" s="2"/>
      <c r="F644" s="39"/>
    </row>
    <row r="645">
      <c r="A645" s="2"/>
      <c r="F645" s="39"/>
    </row>
    <row r="646">
      <c r="A646" s="2"/>
      <c r="F646" s="39"/>
    </row>
    <row r="647">
      <c r="A647" s="2"/>
      <c r="F647" s="39"/>
    </row>
    <row r="648">
      <c r="A648" s="2"/>
      <c r="F648" s="39"/>
    </row>
    <row r="649">
      <c r="A649" s="2"/>
      <c r="F649" s="39"/>
    </row>
    <row r="650">
      <c r="A650" s="2"/>
      <c r="F650" s="39"/>
    </row>
    <row r="651">
      <c r="A651" s="2"/>
      <c r="F651" s="39"/>
    </row>
    <row r="652">
      <c r="A652" s="2"/>
      <c r="F652" s="39"/>
    </row>
    <row r="653">
      <c r="A653" s="2"/>
      <c r="F653" s="39"/>
    </row>
    <row r="654">
      <c r="A654" s="2"/>
      <c r="F654" s="39"/>
    </row>
    <row r="655">
      <c r="A655" s="2"/>
      <c r="F655" s="39"/>
    </row>
    <row r="656">
      <c r="A656" s="2"/>
      <c r="F656" s="39"/>
    </row>
    <row r="657">
      <c r="A657" s="2"/>
      <c r="F657" s="39"/>
    </row>
    <row r="658">
      <c r="A658" s="2"/>
      <c r="F658" s="39"/>
    </row>
    <row r="659">
      <c r="A659" s="2"/>
      <c r="F659" s="39"/>
    </row>
    <row r="660">
      <c r="A660" s="2"/>
      <c r="F660" s="39"/>
    </row>
    <row r="661">
      <c r="A661" s="2"/>
      <c r="F661" s="39"/>
    </row>
    <row r="662">
      <c r="A662" s="2"/>
      <c r="F662" s="39"/>
    </row>
    <row r="663">
      <c r="A663" s="2"/>
      <c r="F663" s="39"/>
    </row>
    <row r="664">
      <c r="A664" s="2"/>
      <c r="F664" s="39"/>
    </row>
    <row r="665">
      <c r="A665" s="2"/>
      <c r="F665" s="39"/>
    </row>
    <row r="666">
      <c r="A666" s="2"/>
      <c r="F666" s="39"/>
    </row>
    <row r="667">
      <c r="A667" s="2"/>
      <c r="F667" s="39"/>
    </row>
    <row r="668">
      <c r="A668" s="2"/>
      <c r="F668" s="39"/>
    </row>
    <row r="669">
      <c r="A669" s="2"/>
      <c r="F669" s="39"/>
    </row>
    <row r="670">
      <c r="A670" s="2"/>
      <c r="F670" s="39"/>
    </row>
    <row r="671">
      <c r="A671" s="2"/>
      <c r="F671" s="39"/>
    </row>
    <row r="672">
      <c r="A672" s="2"/>
      <c r="F672" s="39"/>
    </row>
    <row r="673">
      <c r="A673" s="2"/>
      <c r="F673" s="39"/>
    </row>
    <row r="674">
      <c r="A674" s="2"/>
      <c r="F674" s="39"/>
    </row>
    <row r="675">
      <c r="A675" s="2"/>
      <c r="F675" s="39"/>
    </row>
    <row r="676">
      <c r="A676" s="2"/>
      <c r="F676" s="39"/>
    </row>
    <row r="677">
      <c r="A677" s="2"/>
      <c r="F677" s="39"/>
    </row>
    <row r="678">
      <c r="A678" s="2"/>
      <c r="F678" s="39"/>
    </row>
    <row r="679">
      <c r="A679" s="2"/>
      <c r="F679" s="39"/>
    </row>
    <row r="680">
      <c r="A680" s="2"/>
      <c r="F680" s="39"/>
    </row>
    <row r="681">
      <c r="A681" s="2"/>
      <c r="F681" s="39"/>
    </row>
    <row r="682">
      <c r="A682" s="2"/>
      <c r="F682" s="39"/>
    </row>
    <row r="683">
      <c r="A683" s="2"/>
      <c r="F683" s="39"/>
    </row>
    <row r="684">
      <c r="A684" s="2"/>
      <c r="F684" s="39"/>
    </row>
    <row r="685">
      <c r="A685" s="2"/>
      <c r="F685" s="39"/>
    </row>
    <row r="686">
      <c r="A686" s="2"/>
      <c r="F686" s="39"/>
    </row>
    <row r="687">
      <c r="A687" s="2"/>
      <c r="F687" s="39"/>
    </row>
    <row r="688">
      <c r="A688" s="2"/>
      <c r="F688" s="39"/>
    </row>
    <row r="689">
      <c r="A689" s="2"/>
      <c r="F689" s="39"/>
    </row>
    <row r="690">
      <c r="A690" s="2"/>
      <c r="F690" s="39"/>
    </row>
    <row r="691">
      <c r="A691" s="2"/>
      <c r="F691" s="39"/>
    </row>
    <row r="692">
      <c r="A692" s="2"/>
      <c r="F692" s="39"/>
    </row>
    <row r="693">
      <c r="A693" s="2"/>
      <c r="F693" s="39"/>
    </row>
    <row r="694">
      <c r="A694" s="2"/>
      <c r="F694" s="39"/>
    </row>
    <row r="695">
      <c r="A695" s="2"/>
      <c r="F695" s="39"/>
    </row>
    <row r="696">
      <c r="A696" s="2"/>
      <c r="F696" s="39"/>
    </row>
    <row r="697">
      <c r="A697" s="2"/>
      <c r="F697" s="39"/>
    </row>
    <row r="698">
      <c r="A698" s="2"/>
      <c r="F698" s="39"/>
    </row>
    <row r="699">
      <c r="A699" s="2"/>
      <c r="F699" s="39"/>
    </row>
    <row r="700">
      <c r="A700" s="2"/>
      <c r="F700" s="39"/>
    </row>
    <row r="701">
      <c r="A701" s="2"/>
      <c r="F701" s="39"/>
    </row>
    <row r="702">
      <c r="A702" s="2"/>
      <c r="F702" s="39"/>
    </row>
    <row r="703">
      <c r="A703" s="2"/>
      <c r="F703" s="39"/>
    </row>
    <row r="704">
      <c r="A704" s="2"/>
      <c r="F704" s="39"/>
    </row>
    <row r="705">
      <c r="A705" s="2"/>
      <c r="F705" s="39"/>
    </row>
    <row r="706">
      <c r="A706" s="2"/>
      <c r="F706" s="39"/>
    </row>
    <row r="707">
      <c r="A707" s="2"/>
      <c r="F707" s="39"/>
    </row>
    <row r="708">
      <c r="A708" s="2"/>
      <c r="F708" s="39"/>
    </row>
    <row r="709">
      <c r="A709" s="2"/>
      <c r="F709" s="39"/>
    </row>
    <row r="710">
      <c r="A710" s="2"/>
      <c r="F710" s="39"/>
    </row>
    <row r="711">
      <c r="A711" s="2"/>
      <c r="F711" s="39"/>
    </row>
    <row r="712">
      <c r="A712" s="2"/>
      <c r="F712" s="39"/>
    </row>
    <row r="713">
      <c r="A713" s="2"/>
      <c r="F713" s="39"/>
    </row>
    <row r="714">
      <c r="A714" s="2"/>
      <c r="F714" s="39"/>
    </row>
    <row r="715">
      <c r="A715" s="2"/>
      <c r="F715" s="39"/>
    </row>
    <row r="716">
      <c r="A716" s="2"/>
      <c r="F716" s="39"/>
    </row>
    <row r="717">
      <c r="A717" s="2"/>
      <c r="F717" s="39"/>
    </row>
    <row r="718">
      <c r="A718" s="2"/>
      <c r="F718" s="39"/>
    </row>
    <row r="719">
      <c r="A719" s="2"/>
      <c r="F719" s="39"/>
    </row>
    <row r="720">
      <c r="A720" s="2"/>
      <c r="F720" s="39"/>
    </row>
    <row r="721">
      <c r="A721" s="2"/>
      <c r="F721" s="39"/>
    </row>
    <row r="722">
      <c r="A722" s="2"/>
      <c r="F722" s="39"/>
    </row>
    <row r="723">
      <c r="A723" s="2"/>
      <c r="F723" s="39"/>
    </row>
    <row r="724">
      <c r="A724" s="2"/>
      <c r="F724" s="39"/>
    </row>
    <row r="725">
      <c r="A725" s="2"/>
      <c r="F725" s="39"/>
    </row>
    <row r="726">
      <c r="A726" s="2"/>
      <c r="F726" s="39"/>
    </row>
    <row r="727">
      <c r="A727" s="2"/>
      <c r="F727" s="39"/>
    </row>
    <row r="728">
      <c r="A728" s="2"/>
      <c r="F728" s="39"/>
    </row>
    <row r="729">
      <c r="A729" s="2"/>
      <c r="F729" s="39"/>
    </row>
    <row r="730">
      <c r="A730" s="2"/>
      <c r="F730" s="39"/>
    </row>
    <row r="731">
      <c r="A731" s="2"/>
      <c r="F731" s="39"/>
    </row>
    <row r="732">
      <c r="A732" s="2"/>
      <c r="F732" s="39"/>
    </row>
    <row r="733">
      <c r="A733" s="2"/>
      <c r="F733" s="39"/>
    </row>
    <row r="734">
      <c r="A734" s="2"/>
      <c r="F734" s="39"/>
    </row>
    <row r="735">
      <c r="A735" s="2"/>
      <c r="F735" s="39"/>
    </row>
    <row r="736">
      <c r="A736" s="2"/>
      <c r="F736" s="39"/>
    </row>
    <row r="737">
      <c r="A737" s="2"/>
      <c r="F737" s="39"/>
    </row>
    <row r="738">
      <c r="A738" s="2"/>
      <c r="F738" s="39"/>
    </row>
    <row r="739">
      <c r="A739" s="2"/>
      <c r="F739" s="39"/>
    </row>
    <row r="740">
      <c r="A740" s="2"/>
      <c r="F740" s="39"/>
    </row>
    <row r="741">
      <c r="A741" s="2"/>
      <c r="F741" s="39"/>
    </row>
    <row r="742">
      <c r="A742" s="2"/>
      <c r="F742" s="39"/>
    </row>
    <row r="743">
      <c r="A743" s="2"/>
      <c r="F743" s="39"/>
    </row>
    <row r="744">
      <c r="A744" s="2"/>
      <c r="F744" s="39"/>
    </row>
    <row r="745">
      <c r="A745" s="2"/>
      <c r="F745" s="39"/>
    </row>
    <row r="746">
      <c r="A746" s="2"/>
      <c r="F746" s="39"/>
    </row>
    <row r="747">
      <c r="A747" s="2"/>
      <c r="F747" s="39"/>
    </row>
    <row r="748">
      <c r="A748" s="2"/>
      <c r="F748" s="39"/>
    </row>
    <row r="749">
      <c r="A749" s="2"/>
      <c r="F749" s="39"/>
    </row>
    <row r="750">
      <c r="A750" s="2"/>
      <c r="F750" s="39"/>
    </row>
    <row r="751">
      <c r="A751" s="2"/>
      <c r="F751" s="39"/>
    </row>
    <row r="752">
      <c r="A752" s="2"/>
      <c r="F752" s="39"/>
    </row>
    <row r="753">
      <c r="A753" s="2"/>
      <c r="F753" s="39"/>
    </row>
    <row r="754">
      <c r="A754" s="2"/>
      <c r="F754" s="39"/>
    </row>
    <row r="755">
      <c r="A755" s="2"/>
      <c r="F755" s="39"/>
    </row>
    <row r="756">
      <c r="A756" s="2"/>
      <c r="F756" s="39"/>
    </row>
    <row r="757">
      <c r="A757" s="2"/>
      <c r="F757" s="39"/>
    </row>
    <row r="758">
      <c r="A758" s="2"/>
      <c r="F758" s="39"/>
    </row>
    <row r="759">
      <c r="A759" s="2"/>
      <c r="F759" s="39"/>
    </row>
    <row r="760">
      <c r="A760" s="2"/>
      <c r="F760" s="39"/>
    </row>
    <row r="761">
      <c r="A761" s="2"/>
      <c r="F761" s="39"/>
    </row>
    <row r="762">
      <c r="A762" s="2"/>
      <c r="F762" s="39"/>
    </row>
    <row r="763">
      <c r="A763" s="2"/>
      <c r="F763" s="39"/>
    </row>
    <row r="764">
      <c r="A764" s="2"/>
      <c r="F764" s="39"/>
    </row>
    <row r="765">
      <c r="A765" s="2"/>
      <c r="F765" s="39"/>
    </row>
    <row r="766">
      <c r="A766" s="2"/>
      <c r="F766" s="39"/>
    </row>
    <row r="767">
      <c r="A767" s="2"/>
      <c r="F767" s="39"/>
    </row>
    <row r="768">
      <c r="A768" s="2"/>
      <c r="F768" s="39"/>
    </row>
    <row r="769">
      <c r="A769" s="2"/>
      <c r="F769" s="39"/>
    </row>
    <row r="770">
      <c r="A770" s="2"/>
      <c r="F770" s="39"/>
    </row>
    <row r="771">
      <c r="A771" s="2"/>
      <c r="F771" s="39"/>
    </row>
    <row r="772">
      <c r="A772" s="2"/>
      <c r="F772" s="39"/>
    </row>
    <row r="773">
      <c r="A773" s="2"/>
      <c r="F773" s="39"/>
    </row>
    <row r="774">
      <c r="A774" s="2"/>
      <c r="F774" s="39"/>
    </row>
    <row r="775">
      <c r="A775" s="2"/>
      <c r="F775" s="39"/>
    </row>
    <row r="776">
      <c r="A776" s="2"/>
      <c r="F776" s="39"/>
    </row>
    <row r="777">
      <c r="A777" s="2"/>
      <c r="F777" s="39"/>
    </row>
    <row r="778">
      <c r="A778" s="2"/>
      <c r="F778" s="39"/>
    </row>
    <row r="779">
      <c r="A779" s="2"/>
      <c r="F779" s="39"/>
    </row>
    <row r="780">
      <c r="A780" s="2"/>
      <c r="F780" s="39"/>
    </row>
    <row r="781">
      <c r="A781" s="2"/>
      <c r="F781" s="39"/>
    </row>
    <row r="782">
      <c r="A782" s="2"/>
      <c r="F782" s="39"/>
    </row>
    <row r="783">
      <c r="A783" s="2"/>
      <c r="F783" s="39"/>
    </row>
    <row r="784">
      <c r="A784" s="2"/>
      <c r="F784" s="39"/>
    </row>
    <row r="785">
      <c r="A785" s="2"/>
      <c r="F785" s="39"/>
    </row>
    <row r="786">
      <c r="A786" s="2"/>
      <c r="F786" s="39"/>
    </row>
    <row r="787">
      <c r="A787" s="2"/>
      <c r="F787" s="39"/>
    </row>
    <row r="788">
      <c r="A788" s="2"/>
      <c r="F788" s="39"/>
    </row>
    <row r="789">
      <c r="A789" s="2"/>
      <c r="F789" s="39"/>
    </row>
    <row r="790">
      <c r="A790" s="2"/>
      <c r="F790" s="39"/>
    </row>
    <row r="791">
      <c r="A791" s="2"/>
      <c r="F791" s="39"/>
    </row>
    <row r="792">
      <c r="A792" s="2"/>
      <c r="F792" s="39"/>
    </row>
    <row r="793">
      <c r="A793" s="2"/>
      <c r="F793" s="39"/>
    </row>
    <row r="794">
      <c r="A794" s="2"/>
      <c r="F794" s="39"/>
    </row>
    <row r="795">
      <c r="A795" s="2"/>
      <c r="F795" s="39"/>
    </row>
    <row r="796">
      <c r="A796" s="2"/>
      <c r="F796" s="39"/>
    </row>
    <row r="797">
      <c r="A797" s="2"/>
      <c r="F797" s="39"/>
    </row>
    <row r="798">
      <c r="A798" s="2"/>
      <c r="F798" s="39"/>
    </row>
    <row r="799">
      <c r="A799" s="2"/>
      <c r="F799" s="39"/>
    </row>
    <row r="800">
      <c r="A800" s="2"/>
      <c r="F800" s="39"/>
    </row>
    <row r="801">
      <c r="A801" s="2"/>
      <c r="F801" s="39"/>
    </row>
    <row r="802">
      <c r="A802" s="2"/>
      <c r="F802" s="39"/>
    </row>
    <row r="803">
      <c r="A803" s="2"/>
      <c r="F803" s="39"/>
    </row>
    <row r="804">
      <c r="A804" s="2"/>
      <c r="F804" s="39"/>
    </row>
    <row r="805">
      <c r="A805" s="2"/>
      <c r="F805" s="39"/>
    </row>
    <row r="806">
      <c r="A806" s="2"/>
      <c r="F806" s="39"/>
    </row>
    <row r="807">
      <c r="A807" s="2"/>
      <c r="F807" s="39"/>
    </row>
    <row r="808">
      <c r="A808" s="2"/>
      <c r="F808" s="39"/>
    </row>
    <row r="809">
      <c r="A809" s="2"/>
      <c r="F809" s="39"/>
    </row>
    <row r="810">
      <c r="A810" s="2"/>
      <c r="F810" s="39"/>
    </row>
    <row r="811">
      <c r="A811" s="2"/>
      <c r="F811" s="39"/>
    </row>
    <row r="812">
      <c r="A812" s="2"/>
      <c r="F812" s="39"/>
    </row>
    <row r="813">
      <c r="A813" s="2"/>
      <c r="F813" s="39"/>
    </row>
    <row r="814">
      <c r="A814" s="2"/>
      <c r="F814" s="39"/>
    </row>
    <row r="815">
      <c r="A815" s="2"/>
      <c r="F815" s="39"/>
    </row>
    <row r="816">
      <c r="A816" s="2"/>
      <c r="F816" s="39"/>
    </row>
    <row r="817">
      <c r="A817" s="2"/>
      <c r="F817" s="39"/>
    </row>
    <row r="818">
      <c r="A818" s="2"/>
      <c r="F818" s="39"/>
    </row>
    <row r="819">
      <c r="A819" s="2"/>
      <c r="F819" s="39"/>
    </row>
    <row r="820">
      <c r="A820" s="2"/>
      <c r="F820" s="39"/>
    </row>
    <row r="821">
      <c r="A821" s="2"/>
      <c r="F821" s="39"/>
    </row>
    <row r="822">
      <c r="A822" s="2"/>
      <c r="F822" s="39"/>
    </row>
    <row r="823">
      <c r="A823" s="2"/>
      <c r="F823" s="39"/>
    </row>
    <row r="824">
      <c r="A824" s="2"/>
      <c r="F824" s="39"/>
    </row>
    <row r="825">
      <c r="A825" s="2"/>
      <c r="F825" s="39"/>
    </row>
    <row r="826">
      <c r="A826" s="2"/>
      <c r="F826" s="39"/>
    </row>
    <row r="827">
      <c r="A827" s="2"/>
      <c r="F827" s="39"/>
    </row>
    <row r="828">
      <c r="A828" s="2"/>
      <c r="F828" s="39"/>
    </row>
    <row r="829">
      <c r="A829" s="2"/>
      <c r="F829" s="39"/>
    </row>
    <row r="830">
      <c r="A830" s="2"/>
      <c r="F830" s="39"/>
    </row>
    <row r="831">
      <c r="A831" s="2"/>
      <c r="F831" s="39"/>
    </row>
    <row r="832">
      <c r="A832" s="2"/>
      <c r="F832" s="39"/>
    </row>
    <row r="833">
      <c r="A833" s="2"/>
      <c r="F833" s="39"/>
    </row>
    <row r="834">
      <c r="A834" s="2"/>
      <c r="F834" s="39"/>
    </row>
    <row r="835">
      <c r="A835" s="2"/>
      <c r="F835" s="39"/>
    </row>
    <row r="836">
      <c r="A836" s="2"/>
      <c r="F836" s="39"/>
    </row>
    <row r="837">
      <c r="A837" s="2"/>
      <c r="F837" s="39"/>
    </row>
    <row r="838">
      <c r="A838" s="2"/>
      <c r="F838" s="39"/>
    </row>
    <row r="839">
      <c r="A839" s="2"/>
      <c r="F839" s="39"/>
    </row>
    <row r="840">
      <c r="A840" s="2"/>
      <c r="F840" s="39"/>
    </row>
    <row r="841">
      <c r="A841" s="2"/>
      <c r="F841" s="39"/>
    </row>
    <row r="842">
      <c r="A842" s="2"/>
      <c r="F842" s="39"/>
    </row>
    <row r="843">
      <c r="A843" s="2"/>
      <c r="F843" s="39"/>
    </row>
    <row r="844">
      <c r="A844" s="2"/>
      <c r="F844" s="39"/>
    </row>
    <row r="845">
      <c r="A845" s="2"/>
      <c r="F845" s="39"/>
    </row>
    <row r="846">
      <c r="A846" s="2"/>
      <c r="F846" s="39"/>
    </row>
    <row r="847">
      <c r="A847" s="2"/>
      <c r="F847" s="39"/>
    </row>
    <row r="848">
      <c r="A848" s="2"/>
      <c r="F848" s="39"/>
    </row>
    <row r="849">
      <c r="A849" s="2"/>
      <c r="F849" s="39"/>
    </row>
    <row r="850">
      <c r="A850" s="2"/>
      <c r="F850" s="39"/>
    </row>
    <row r="851">
      <c r="A851" s="2"/>
      <c r="F851" s="39"/>
    </row>
    <row r="852">
      <c r="A852" s="2"/>
      <c r="F852" s="39"/>
    </row>
    <row r="853">
      <c r="A853" s="2"/>
      <c r="F853" s="39"/>
    </row>
    <row r="854">
      <c r="A854" s="2"/>
      <c r="F854" s="39"/>
    </row>
    <row r="855">
      <c r="A855" s="2"/>
      <c r="F855" s="39"/>
    </row>
    <row r="856">
      <c r="A856" s="2"/>
      <c r="F856" s="39"/>
    </row>
    <row r="857">
      <c r="A857" s="2"/>
      <c r="F857" s="39"/>
    </row>
    <row r="858">
      <c r="A858" s="2"/>
      <c r="F858" s="39"/>
    </row>
    <row r="859">
      <c r="A859" s="2"/>
      <c r="F859" s="39"/>
    </row>
    <row r="860">
      <c r="A860" s="2"/>
      <c r="F860" s="39"/>
    </row>
    <row r="861">
      <c r="A861" s="2"/>
      <c r="F861" s="39"/>
    </row>
    <row r="862">
      <c r="A862" s="2"/>
      <c r="F862" s="39"/>
    </row>
    <row r="863">
      <c r="A863" s="2"/>
      <c r="F863" s="39"/>
    </row>
    <row r="864">
      <c r="A864" s="2"/>
      <c r="F864" s="39"/>
    </row>
    <row r="865">
      <c r="A865" s="2"/>
      <c r="F865" s="39"/>
    </row>
    <row r="866">
      <c r="A866" s="2"/>
      <c r="F866" s="39"/>
    </row>
    <row r="867">
      <c r="A867" s="2"/>
      <c r="F867" s="39"/>
    </row>
    <row r="868">
      <c r="A868" s="2"/>
      <c r="F868" s="39"/>
    </row>
    <row r="869">
      <c r="A869" s="2"/>
      <c r="F869" s="39"/>
    </row>
    <row r="870">
      <c r="A870" s="2"/>
      <c r="F870" s="39"/>
    </row>
    <row r="871">
      <c r="A871" s="2"/>
      <c r="F871" s="39"/>
    </row>
    <row r="872">
      <c r="A872" s="2"/>
      <c r="F872" s="39"/>
    </row>
    <row r="873">
      <c r="A873" s="2"/>
      <c r="F873" s="39"/>
    </row>
    <row r="874">
      <c r="A874" s="2"/>
      <c r="F874" s="39"/>
    </row>
    <row r="875">
      <c r="A875" s="2"/>
      <c r="F875" s="39"/>
    </row>
    <row r="876">
      <c r="A876" s="2"/>
      <c r="F876" s="39"/>
    </row>
    <row r="877">
      <c r="A877" s="2"/>
      <c r="F877" s="39"/>
    </row>
    <row r="878">
      <c r="A878" s="2"/>
      <c r="F878" s="39"/>
    </row>
    <row r="879">
      <c r="A879" s="2"/>
      <c r="F879" s="39"/>
    </row>
    <row r="880">
      <c r="A880" s="2"/>
      <c r="F880" s="39"/>
    </row>
    <row r="881">
      <c r="A881" s="2"/>
      <c r="F881" s="39"/>
    </row>
    <row r="882">
      <c r="A882" s="2"/>
      <c r="F882" s="39"/>
    </row>
    <row r="883">
      <c r="A883" s="2"/>
      <c r="F883" s="39"/>
    </row>
    <row r="884">
      <c r="A884" s="2"/>
      <c r="F884" s="39"/>
    </row>
    <row r="885">
      <c r="A885" s="2"/>
      <c r="F885" s="39"/>
    </row>
    <row r="886">
      <c r="A886" s="2"/>
      <c r="F886" s="39"/>
    </row>
    <row r="887">
      <c r="A887" s="2"/>
      <c r="F887" s="39"/>
    </row>
    <row r="888">
      <c r="A888" s="2"/>
      <c r="F888" s="39"/>
    </row>
    <row r="889">
      <c r="A889" s="2"/>
      <c r="F889" s="39"/>
    </row>
    <row r="890">
      <c r="A890" s="2"/>
      <c r="F890" s="39"/>
    </row>
    <row r="891">
      <c r="A891" s="2"/>
      <c r="F891" s="39"/>
    </row>
    <row r="892">
      <c r="A892" s="2"/>
      <c r="F892" s="39"/>
    </row>
    <row r="893">
      <c r="A893" s="2"/>
      <c r="F893" s="39"/>
    </row>
    <row r="894">
      <c r="A894" s="2"/>
      <c r="F894" s="39"/>
    </row>
    <row r="895">
      <c r="A895" s="2"/>
      <c r="F895" s="39"/>
    </row>
    <row r="896">
      <c r="A896" s="2"/>
      <c r="F896" s="39"/>
    </row>
    <row r="897">
      <c r="A897" s="2"/>
      <c r="F897" s="39"/>
    </row>
    <row r="898">
      <c r="A898" s="2"/>
      <c r="F898" s="39"/>
    </row>
    <row r="899">
      <c r="A899" s="2"/>
      <c r="F899" s="39"/>
    </row>
    <row r="900">
      <c r="A900" s="2"/>
      <c r="F900" s="39"/>
    </row>
    <row r="901">
      <c r="A901" s="2"/>
      <c r="F901" s="39"/>
    </row>
    <row r="902">
      <c r="A902" s="2"/>
      <c r="F902" s="39"/>
    </row>
    <row r="903">
      <c r="A903" s="2"/>
      <c r="F903" s="39"/>
    </row>
    <row r="904">
      <c r="A904" s="2"/>
      <c r="F904" s="39"/>
    </row>
    <row r="905">
      <c r="A905" s="2"/>
      <c r="F905" s="39"/>
    </row>
    <row r="906">
      <c r="A906" s="2"/>
      <c r="F906" s="39"/>
    </row>
    <row r="907">
      <c r="A907" s="2"/>
      <c r="F907" s="39"/>
    </row>
    <row r="908">
      <c r="A908" s="2"/>
      <c r="F908" s="39"/>
    </row>
    <row r="909">
      <c r="A909" s="2"/>
      <c r="F909" s="39"/>
    </row>
    <row r="910">
      <c r="A910" s="2"/>
      <c r="F910" s="39"/>
    </row>
    <row r="911">
      <c r="A911" s="2"/>
      <c r="F911" s="39"/>
    </row>
    <row r="912">
      <c r="A912" s="2"/>
      <c r="F912" s="39"/>
    </row>
    <row r="913">
      <c r="A913" s="2"/>
      <c r="F913" s="39"/>
    </row>
    <row r="914">
      <c r="A914" s="2"/>
      <c r="F914" s="39"/>
    </row>
    <row r="915">
      <c r="A915" s="2"/>
      <c r="F915" s="39"/>
    </row>
    <row r="916">
      <c r="A916" s="2"/>
      <c r="F916" s="39"/>
    </row>
    <row r="917">
      <c r="A917" s="2"/>
      <c r="F917" s="39"/>
    </row>
    <row r="918">
      <c r="A918" s="2"/>
      <c r="F918" s="39"/>
    </row>
    <row r="919">
      <c r="A919" s="2"/>
      <c r="F919" s="39"/>
    </row>
    <row r="920">
      <c r="A920" s="2"/>
      <c r="F920" s="39"/>
    </row>
    <row r="921">
      <c r="A921" s="2"/>
      <c r="F921" s="39"/>
    </row>
    <row r="922">
      <c r="A922" s="2"/>
      <c r="F922" s="39"/>
    </row>
    <row r="923">
      <c r="A923" s="2"/>
      <c r="F923" s="39"/>
    </row>
    <row r="924">
      <c r="A924" s="2"/>
      <c r="F924" s="39"/>
    </row>
    <row r="925">
      <c r="A925" s="2"/>
      <c r="F925" s="39"/>
    </row>
    <row r="926">
      <c r="A926" s="2"/>
      <c r="F926" s="39"/>
    </row>
    <row r="927">
      <c r="A927" s="2"/>
      <c r="F927" s="39"/>
    </row>
    <row r="928">
      <c r="A928" s="2"/>
      <c r="F928" s="39"/>
    </row>
    <row r="929">
      <c r="A929" s="2"/>
      <c r="F929" s="39"/>
    </row>
    <row r="930">
      <c r="A930" s="2"/>
      <c r="F930" s="39"/>
    </row>
    <row r="931">
      <c r="A931" s="2"/>
      <c r="F931" s="39"/>
    </row>
    <row r="932">
      <c r="A932" s="2"/>
      <c r="F932" s="39"/>
    </row>
    <row r="933">
      <c r="A933" s="2"/>
      <c r="F933" s="39"/>
    </row>
    <row r="934">
      <c r="A934" s="2"/>
      <c r="F934" s="39"/>
    </row>
    <row r="935">
      <c r="A935" s="2"/>
      <c r="F935" s="39"/>
    </row>
    <row r="936">
      <c r="A936" s="2"/>
      <c r="F936" s="39"/>
    </row>
    <row r="937">
      <c r="A937" s="2"/>
      <c r="F937" s="39"/>
    </row>
    <row r="938">
      <c r="A938" s="2"/>
      <c r="F938" s="39"/>
    </row>
    <row r="939">
      <c r="A939" s="2"/>
      <c r="F939" s="39"/>
    </row>
    <row r="940">
      <c r="A940" s="2"/>
      <c r="F940" s="39"/>
    </row>
    <row r="941">
      <c r="A941" s="2"/>
      <c r="F941" s="39"/>
    </row>
    <row r="942">
      <c r="A942" s="2"/>
      <c r="F942" s="39"/>
    </row>
    <row r="943">
      <c r="A943" s="2"/>
      <c r="F943" s="39"/>
    </row>
    <row r="944">
      <c r="A944" s="2"/>
      <c r="F944" s="39"/>
    </row>
    <row r="945">
      <c r="A945" s="2"/>
      <c r="F945" s="39"/>
    </row>
    <row r="946">
      <c r="A946" s="2"/>
      <c r="F946" s="39"/>
    </row>
    <row r="947">
      <c r="A947" s="2"/>
      <c r="F947" s="39"/>
    </row>
    <row r="948">
      <c r="A948" s="2"/>
      <c r="F948" s="39"/>
    </row>
    <row r="949">
      <c r="A949" s="2"/>
      <c r="F949" s="39"/>
    </row>
    <row r="950">
      <c r="A950" s="2"/>
      <c r="F950" s="39"/>
    </row>
    <row r="951">
      <c r="A951" s="2"/>
      <c r="F951" s="39"/>
    </row>
    <row r="952">
      <c r="A952" s="2"/>
      <c r="F952" s="39"/>
    </row>
    <row r="953">
      <c r="A953" s="2"/>
      <c r="F953" s="39"/>
    </row>
    <row r="954">
      <c r="A954" s="2"/>
      <c r="F954" s="39"/>
    </row>
    <row r="955">
      <c r="A955" s="2"/>
      <c r="F955" s="39"/>
    </row>
    <row r="956">
      <c r="A956" s="2"/>
      <c r="F956" s="39"/>
    </row>
    <row r="957">
      <c r="A957" s="2"/>
      <c r="F957" s="39"/>
    </row>
    <row r="958">
      <c r="A958" s="2"/>
      <c r="F958" s="39"/>
    </row>
    <row r="959">
      <c r="A959" s="2"/>
      <c r="F959" s="39"/>
    </row>
    <row r="960">
      <c r="A960" s="2"/>
      <c r="F960" s="39"/>
    </row>
    <row r="961">
      <c r="A961" s="2"/>
      <c r="F961" s="39"/>
    </row>
    <row r="962">
      <c r="A962" s="2"/>
      <c r="F962" s="39"/>
    </row>
    <row r="963">
      <c r="A963" s="2"/>
      <c r="F963" s="39"/>
    </row>
    <row r="964">
      <c r="A964" s="2"/>
      <c r="F964" s="39"/>
    </row>
    <row r="965">
      <c r="A965" s="2"/>
      <c r="F965" s="39"/>
    </row>
    <row r="966">
      <c r="A966" s="2"/>
      <c r="F966" s="39"/>
    </row>
    <row r="967">
      <c r="A967" s="2"/>
      <c r="F967" s="39"/>
    </row>
    <row r="968">
      <c r="A968" s="2"/>
      <c r="F968" s="39"/>
    </row>
    <row r="969">
      <c r="A969" s="2"/>
      <c r="F969" s="39"/>
    </row>
    <row r="970">
      <c r="A970" s="2"/>
      <c r="F970" s="39"/>
    </row>
    <row r="971">
      <c r="A971" s="2"/>
      <c r="F971" s="39"/>
    </row>
    <row r="972">
      <c r="A972" s="2"/>
      <c r="F972" s="39"/>
    </row>
    <row r="973">
      <c r="A973" s="2"/>
      <c r="F973" s="39"/>
    </row>
    <row r="974">
      <c r="A974" s="2"/>
      <c r="F974" s="39"/>
    </row>
    <row r="975">
      <c r="A975" s="2"/>
      <c r="F975" s="39"/>
    </row>
    <row r="976">
      <c r="A976" s="2"/>
      <c r="F976" s="39"/>
    </row>
    <row r="977">
      <c r="A977" s="2"/>
      <c r="F977" s="39"/>
    </row>
    <row r="978">
      <c r="A978" s="2"/>
      <c r="F978" s="39"/>
    </row>
    <row r="979">
      <c r="A979" s="2"/>
      <c r="F979" s="39"/>
    </row>
    <row r="980">
      <c r="A980" s="2"/>
      <c r="F980" s="39"/>
    </row>
    <row r="981">
      <c r="A981" s="2"/>
      <c r="F981" s="39"/>
    </row>
    <row r="982">
      <c r="A982" s="2"/>
      <c r="F982" s="39"/>
    </row>
    <row r="983">
      <c r="A983" s="2"/>
      <c r="F983" s="39"/>
    </row>
    <row r="984">
      <c r="A984" s="2"/>
      <c r="F984" s="39"/>
    </row>
    <row r="985">
      <c r="A985" s="2"/>
      <c r="F985" s="39"/>
    </row>
    <row r="986">
      <c r="A986" s="2"/>
      <c r="F986" s="39"/>
    </row>
    <row r="987">
      <c r="A987" s="2"/>
      <c r="F987" s="39"/>
    </row>
    <row r="988">
      <c r="A988" s="2"/>
      <c r="F988" s="39"/>
    </row>
    <row r="989">
      <c r="A989" s="2"/>
      <c r="F989" s="39"/>
    </row>
    <row r="990">
      <c r="A990" s="2"/>
      <c r="F990" s="39"/>
    </row>
    <row r="991">
      <c r="A991" s="2"/>
      <c r="F991" s="39"/>
    </row>
    <row r="992">
      <c r="A992" s="2"/>
      <c r="F992" s="39"/>
    </row>
    <row r="993">
      <c r="A993" s="2"/>
      <c r="F993" s="39"/>
    </row>
    <row r="994">
      <c r="A994" s="2"/>
      <c r="F994" s="39"/>
    </row>
    <row r="995">
      <c r="A995" s="2"/>
      <c r="F995" s="39"/>
    </row>
    <row r="996">
      <c r="A996" s="2"/>
      <c r="F996" s="39"/>
    </row>
    <row r="997">
      <c r="A997" s="2"/>
      <c r="F997" s="39"/>
    </row>
    <row r="998">
      <c r="A998" s="2"/>
      <c r="F998" s="39"/>
    </row>
    <row r="999">
      <c r="A999" s="2"/>
      <c r="F999" s="39"/>
    </row>
    <row r="1000">
      <c r="A1000" s="2"/>
      <c r="F1000" s="39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  <col customWidth="1" min="2" max="3" width="15.71"/>
    <col customWidth="1" min="5" max="5" width="22.43"/>
    <col customWidth="1" min="10" max="10" width="40.29"/>
    <col customWidth="1" min="11" max="11" width="20.0"/>
    <col customWidth="1" min="17" max="17" width="40.29"/>
    <col customWidth="1" min="18" max="19" width="23.86"/>
  </cols>
  <sheetData>
    <row r="1">
      <c r="A1" s="1"/>
      <c r="B1" s="3" t="s">
        <v>12</v>
      </c>
      <c r="I1" s="2"/>
      <c r="J1" s="41" t="s">
        <v>125</v>
      </c>
      <c r="K1" s="42"/>
      <c r="L1" s="42"/>
      <c r="M1" s="42"/>
      <c r="N1" s="42"/>
      <c r="O1" s="42"/>
      <c r="P1" s="2"/>
      <c r="Q1" s="3" t="s">
        <v>126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7</v>
      </c>
      <c r="B2" s="3" t="s">
        <v>127</v>
      </c>
      <c r="C2" s="3" t="s">
        <v>128</v>
      </c>
      <c r="D2" s="3" t="s">
        <v>129</v>
      </c>
      <c r="E2" s="3" t="s">
        <v>130</v>
      </c>
      <c r="F2" s="3" t="s">
        <v>131</v>
      </c>
      <c r="G2" s="3" t="s">
        <v>132</v>
      </c>
      <c r="H2" s="3" t="s">
        <v>133</v>
      </c>
      <c r="I2" s="2"/>
      <c r="J2" s="43"/>
      <c r="K2" s="42"/>
      <c r="L2" s="42"/>
      <c r="M2" s="42"/>
      <c r="N2" s="42"/>
      <c r="O2" s="4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3">
        <v>1.0</v>
      </c>
      <c r="B3" s="6">
        <v>72.54239687627792</v>
      </c>
      <c r="C3" s="44">
        <v>63.43</v>
      </c>
      <c r="D3" s="44">
        <v>25.84</v>
      </c>
      <c r="E3" s="44">
        <v>33.83</v>
      </c>
      <c r="F3" s="6">
        <v>62.02789887128395</v>
      </c>
      <c r="G3" s="6">
        <v>11.536959032815489</v>
      </c>
      <c r="H3" s="11">
        <v>35.061562964960586</v>
      </c>
      <c r="J3" s="41" t="s">
        <v>134</v>
      </c>
      <c r="K3" s="45"/>
      <c r="L3" s="45"/>
      <c r="M3" s="45"/>
      <c r="N3" s="45"/>
      <c r="O3" s="45"/>
      <c r="P3" s="46"/>
      <c r="Q3" s="47" t="s">
        <v>134</v>
      </c>
      <c r="R3" s="48"/>
      <c r="S3" s="7"/>
    </row>
    <row r="4">
      <c r="A4" s="3">
        <v>2.0</v>
      </c>
      <c r="B4" s="6">
        <v>57.41729374485078</v>
      </c>
      <c r="C4" s="44">
        <v>34.45</v>
      </c>
      <c r="D4" s="44">
        <v>5.74</v>
      </c>
      <c r="E4" s="44">
        <v>8.13</v>
      </c>
      <c r="F4" s="6">
        <v>19.369712298927826</v>
      </c>
      <c r="G4" s="6">
        <v>23.578178478201835</v>
      </c>
      <c r="H4" s="11">
        <v>19.369712298927826</v>
      </c>
      <c r="J4" s="41" t="s">
        <v>82</v>
      </c>
      <c r="K4" s="41" t="s">
        <v>83</v>
      </c>
      <c r="L4" s="41" t="s">
        <v>84</v>
      </c>
      <c r="M4" s="41" t="s">
        <v>86</v>
      </c>
      <c r="N4" s="41" t="s">
        <v>135</v>
      </c>
      <c r="O4" s="41"/>
      <c r="P4" s="46"/>
      <c r="Q4" s="47" t="s">
        <v>82</v>
      </c>
      <c r="R4" s="47" t="s">
        <v>136</v>
      </c>
      <c r="S4" s="7"/>
    </row>
    <row r="5">
      <c r="A5" s="3">
        <v>3.0</v>
      </c>
      <c r="B5" s="6">
        <v>25.84193276316713</v>
      </c>
      <c r="C5" s="44">
        <v>29.33</v>
      </c>
      <c r="D5" s="44">
        <v>26.57</v>
      </c>
      <c r="E5" s="44">
        <v>0.0</v>
      </c>
      <c r="F5" s="6">
        <v>15.34170855448791</v>
      </c>
      <c r="G5" s="6">
        <v>42.70571713210709</v>
      </c>
      <c r="H5" s="11">
        <v>11.536959032815489</v>
      </c>
      <c r="J5" s="41" t="s">
        <v>127</v>
      </c>
      <c r="K5" s="49">
        <v>20.0</v>
      </c>
      <c r="L5" s="49">
        <v>836.37</v>
      </c>
      <c r="M5" s="49">
        <v>41.8185</v>
      </c>
      <c r="N5" s="50">
        <v>485.8533</v>
      </c>
      <c r="O5" s="45"/>
      <c r="P5" s="46"/>
      <c r="Q5" s="47" t="s">
        <v>127</v>
      </c>
      <c r="R5" s="51">
        <v>71.9</v>
      </c>
      <c r="S5" s="7"/>
    </row>
    <row r="6">
      <c r="A6" s="3">
        <v>4.0</v>
      </c>
      <c r="B6" s="6">
        <v>63.43494882292201</v>
      </c>
      <c r="C6" s="44">
        <v>48.45</v>
      </c>
      <c r="D6" s="44">
        <v>25.84</v>
      </c>
      <c r="E6" s="44">
        <v>56.17</v>
      </c>
      <c r="F6" s="6">
        <v>16.429940189444554</v>
      </c>
      <c r="G6" s="6">
        <v>18.43494882292201</v>
      </c>
      <c r="H6" s="11">
        <v>8.130102354155978</v>
      </c>
      <c r="J6" s="41" t="s">
        <v>128</v>
      </c>
      <c r="K6" s="49">
        <v>20.0</v>
      </c>
      <c r="L6" s="49">
        <v>711.63</v>
      </c>
      <c r="M6" s="49">
        <v>35.5815</v>
      </c>
      <c r="N6" s="50">
        <v>531.7578</v>
      </c>
      <c r="O6" s="45"/>
      <c r="P6" s="46"/>
      <c r="Q6" s="47" t="s">
        <v>129</v>
      </c>
      <c r="R6" s="51">
        <v>43.7</v>
      </c>
      <c r="S6" s="7"/>
    </row>
    <row r="7">
      <c r="A7" s="3">
        <v>5.0</v>
      </c>
      <c r="B7" s="6">
        <v>46.7199063837576</v>
      </c>
      <c r="C7" s="44">
        <v>60.0</v>
      </c>
      <c r="D7" s="44">
        <v>30.0</v>
      </c>
      <c r="E7" s="44">
        <v>64.9</v>
      </c>
      <c r="F7" s="6">
        <v>12.920966381583565</v>
      </c>
      <c r="G7" s="6">
        <v>20.267901055658278</v>
      </c>
      <c r="H7" s="11">
        <v>31.30644624867305</v>
      </c>
      <c r="J7" s="41" t="s">
        <v>129</v>
      </c>
      <c r="K7" s="49">
        <v>20.0</v>
      </c>
      <c r="L7" s="49">
        <v>408.99</v>
      </c>
      <c r="M7" s="49">
        <v>20.4495</v>
      </c>
      <c r="N7" s="50">
        <v>256.5881</v>
      </c>
      <c r="O7" s="45"/>
      <c r="P7" s="46"/>
      <c r="Q7" s="47" t="s">
        <v>131</v>
      </c>
      <c r="R7" s="51">
        <v>36.3</v>
      </c>
      <c r="S7" s="7"/>
    </row>
    <row r="8">
      <c r="A8" s="3">
        <v>6.0</v>
      </c>
      <c r="B8" s="6">
        <v>46.7199063837576</v>
      </c>
      <c r="C8" s="44">
        <v>24.35</v>
      </c>
      <c r="D8" s="44">
        <v>21.97</v>
      </c>
      <c r="E8" s="44">
        <v>38.06</v>
      </c>
      <c r="F8" s="6">
        <v>25.104090250221386</v>
      </c>
      <c r="G8" s="6">
        <v>36.86989764584402</v>
      </c>
      <c r="H8" s="11">
        <v>0.0</v>
      </c>
      <c r="J8" s="41" t="s">
        <v>130</v>
      </c>
      <c r="K8" s="49">
        <v>20.0</v>
      </c>
      <c r="L8" s="49">
        <v>686.83</v>
      </c>
      <c r="M8" s="49">
        <v>34.3425</v>
      </c>
      <c r="N8" s="50">
        <v>534.4141</v>
      </c>
      <c r="O8" s="45"/>
      <c r="P8" s="46"/>
      <c r="Q8" s="47" t="s">
        <v>132</v>
      </c>
      <c r="R8" s="51">
        <v>55.5</v>
      </c>
      <c r="S8" s="7"/>
    </row>
    <row r="9">
      <c r="A9" s="3">
        <v>7.0</v>
      </c>
      <c r="B9" s="6">
        <v>29.333874251202868</v>
      </c>
      <c r="C9" s="44">
        <v>53.73</v>
      </c>
      <c r="D9" s="44">
        <v>0.0</v>
      </c>
      <c r="E9" s="44">
        <v>66.42</v>
      </c>
      <c r="F9" s="6">
        <v>5.739170477266787</v>
      </c>
      <c r="G9" s="6">
        <v>54.33146244247124</v>
      </c>
      <c r="H9" s="11">
        <v>11.536959032815489</v>
      </c>
      <c r="J9" s="41" t="s">
        <v>131</v>
      </c>
      <c r="K9" s="49">
        <v>20.0</v>
      </c>
      <c r="L9" s="49">
        <v>334.72</v>
      </c>
      <c r="M9" s="49">
        <v>16.736</v>
      </c>
      <c r="N9" s="49">
        <v>281.5075</v>
      </c>
      <c r="O9" s="45"/>
      <c r="P9" s="46"/>
      <c r="Q9" s="47" t="s">
        <v>133</v>
      </c>
      <c r="R9" s="47">
        <v>45.2</v>
      </c>
      <c r="S9" s="7"/>
    </row>
    <row r="10">
      <c r="A10" s="3">
        <v>8.0</v>
      </c>
      <c r="B10" s="6">
        <v>37.46496892755558</v>
      </c>
      <c r="C10" s="44">
        <v>35.06</v>
      </c>
      <c r="D10" s="44">
        <v>0.0</v>
      </c>
      <c r="E10" s="44">
        <v>50.77</v>
      </c>
      <c r="F10" s="6">
        <v>0.0</v>
      </c>
      <c r="G10" s="6">
        <v>29.333874251202868</v>
      </c>
      <c r="H10" s="11">
        <v>0.0</v>
      </c>
      <c r="J10" s="41" t="s">
        <v>132</v>
      </c>
      <c r="K10" s="49">
        <v>20.0</v>
      </c>
      <c r="L10" s="49">
        <v>554.81</v>
      </c>
      <c r="M10" s="49">
        <v>27.7405</v>
      </c>
      <c r="N10" s="49">
        <v>199.5018</v>
      </c>
      <c r="O10" s="45"/>
      <c r="P10" s="46"/>
      <c r="Q10" s="48"/>
      <c r="R10" s="48"/>
      <c r="S10" s="7"/>
    </row>
    <row r="11">
      <c r="A11" s="3">
        <v>9.0</v>
      </c>
      <c r="B11" s="6">
        <v>66.42182152179817</v>
      </c>
      <c r="C11" s="44">
        <v>45.57</v>
      </c>
      <c r="D11" s="44">
        <v>0.0</v>
      </c>
      <c r="E11" s="44">
        <v>61.34</v>
      </c>
      <c r="F11" s="6">
        <v>11.536959032815489</v>
      </c>
      <c r="G11" s="6">
        <v>16.429940189444554</v>
      </c>
      <c r="H11" s="11">
        <v>17.85410019184664</v>
      </c>
      <c r="J11" s="41" t="s">
        <v>133</v>
      </c>
      <c r="K11" s="49">
        <v>20.0</v>
      </c>
      <c r="L11" s="49">
        <v>445.69</v>
      </c>
      <c r="M11" s="49">
        <v>22.2845</v>
      </c>
      <c r="N11" s="49">
        <v>327.391</v>
      </c>
      <c r="O11" s="45"/>
      <c r="P11" s="46"/>
      <c r="Q11" s="51"/>
      <c r="R11" s="52"/>
      <c r="S11" s="16"/>
    </row>
    <row r="12">
      <c r="A12" s="3">
        <v>10.0</v>
      </c>
      <c r="B12" s="6">
        <v>27.972101128716048</v>
      </c>
      <c r="C12" s="44">
        <v>50.18</v>
      </c>
      <c r="D12" s="44">
        <v>15.34</v>
      </c>
      <c r="E12" s="44">
        <v>58.05</v>
      </c>
      <c r="F12" s="6">
        <v>45.57299599919429</v>
      </c>
      <c r="G12" s="6">
        <v>45.00000000000001</v>
      </c>
      <c r="H12" s="11">
        <v>65.64993639585295</v>
      </c>
      <c r="J12" s="53"/>
      <c r="K12" s="54"/>
      <c r="L12" s="54"/>
      <c r="M12" s="54"/>
      <c r="N12" s="54"/>
      <c r="O12" s="49"/>
      <c r="P12" s="46"/>
      <c r="Q12" s="47" t="s">
        <v>137</v>
      </c>
      <c r="R12" s="51"/>
      <c r="S12" s="4"/>
    </row>
    <row r="13">
      <c r="A13" s="3">
        <v>11.0</v>
      </c>
      <c r="B13" s="11">
        <v>0.0</v>
      </c>
      <c r="C13" s="55">
        <v>18.43</v>
      </c>
      <c r="D13" s="44">
        <v>0.0</v>
      </c>
      <c r="E13" s="44">
        <v>5.74</v>
      </c>
      <c r="F13" s="6">
        <v>33.21091076089908</v>
      </c>
      <c r="G13" s="6">
        <v>25.84193276316713</v>
      </c>
      <c r="H13" s="11">
        <v>8.130102354155978</v>
      </c>
      <c r="J13" s="41" t="s">
        <v>138</v>
      </c>
      <c r="K13" s="56"/>
      <c r="L13" s="56"/>
      <c r="M13" s="56"/>
      <c r="N13" s="56"/>
      <c r="O13" s="56"/>
      <c r="P13" s="46"/>
      <c r="Q13" s="47" t="s">
        <v>139</v>
      </c>
      <c r="R13" s="47" t="s">
        <v>94</v>
      </c>
      <c r="S13" s="3" t="s">
        <v>95</v>
      </c>
    </row>
    <row r="14">
      <c r="A14" s="3">
        <v>12.0</v>
      </c>
      <c r="B14" s="6">
        <v>43.85377861202206</v>
      </c>
      <c r="C14" s="44">
        <v>60.0</v>
      </c>
      <c r="D14" s="44">
        <v>9.97</v>
      </c>
      <c r="E14" s="44">
        <v>5.74</v>
      </c>
      <c r="F14" s="6">
        <v>0.0</v>
      </c>
      <c r="G14" s="6">
        <v>0.0</v>
      </c>
      <c r="H14" s="11">
        <v>9.974221794401348</v>
      </c>
      <c r="J14" s="41" t="s">
        <v>140</v>
      </c>
      <c r="K14" s="57" t="s">
        <v>85</v>
      </c>
      <c r="L14" s="57" t="s">
        <v>94</v>
      </c>
      <c r="M14" s="57" t="s">
        <v>141</v>
      </c>
      <c r="N14" s="57" t="s">
        <v>142</v>
      </c>
      <c r="O14" s="57" t="s">
        <v>95</v>
      </c>
      <c r="P14" s="46"/>
      <c r="Q14" s="51">
        <v>18.02</v>
      </c>
      <c r="R14" s="51">
        <v>4.0</v>
      </c>
      <c r="S14" s="4">
        <v>0.0012</v>
      </c>
    </row>
    <row r="15">
      <c r="A15" s="3">
        <v>13.0</v>
      </c>
      <c r="B15" s="6">
        <v>24.350063604147067</v>
      </c>
      <c r="C15" s="44">
        <v>61.43</v>
      </c>
      <c r="D15" s="44">
        <v>16.43</v>
      </c>
      <c r="E15" s="44">
        <v>39.23</v>
      </c>
      <c r="F15" s="6">
        <v>0.0</v>
      </c>
      <c r="G15" s="6">
        <v>56.16684132890265</v>
      </c>
      <c r="H15" s="11">
        <v>0.0</v>
      </c>
      <c r="J15" s="41" t="s">
        <v>143</v>
      </c>
      <c r="K15" s="50">
        <v>10080.67</v>
      </c>
      <c r="L15" s="50">
        <v>6.0</v>
      </c>
      <c r="M15" s="50">
        <v>1680.112</v>
      </c>
      <c r="N15" s="50">
        <v>4.493972</v>
      </c>
      <c r="O15" s="58">
        <v>3.54E-4</v>
      </c>
      <c r="P15" s="46"/>
      <c r="Q15" s="59"/>
      <c r="R15" s="59"/>
      <c r="S15" s="60"/>
      <c r="T15" s="60"/>
      <c r="U15" s="60"/>
      <c r="V15" s="60"/>
      <c r="W15" s="60"/>
    </row>
    <row r="16">
      <c r="A16" s="3">
        <v>14.0</v>
      </c>
      <c r="B16" s="6">
        <v>31.94805943133005</v>
      </c>
      <c r="C16" s="44">
        <v>16.34</v>
      </c>
      <c r="D16" s="44">
        <v>12.92</v>
      </c>
      <c r="E16" s="44">
        <v>14.18</v>
      </c>
      <c r="F16" s="6">
        <v>21.972759781154423</v>
      </c>
      <c r="G16" s="6">
        <v>29.333874251202868</v>
      </c>
      <c r="H16" s="11">
        <v>35.061562964960586</v>
      </c>
      <c r="J16" s="41" t="s">
        <v>144</v>
      </c>
      <c r="K16" s="50">
        <v>49723.26</v>
      </c>
      <c r="L16" s="50">
        <v>133.0</v>
      </c>
      <c r="M16" s="50">
        <v>373.8591</v>
      </c>
      <c r="N16" s="61"/>
      <c r="O16" s="61"/>
      <c r="P16" s="46"/>
      <c r="Q16" s="59"/>
      <c r="R16" s="59"/>
      <c r="S16" s="60"/>
      <c r="T16" s="60"/>
      <c r="U16" s="60"/>
      <c r="V16" s="60"/>
      <c r="W16" s="60"/>
    </row>
    <row r="17">
      <c r="A17" s="3">
        <v>15.0</v>
      </c>
      <c r="B17" s="6">
        <v>57.41729374485078</v>
      </c>
      <c r="C17" s="44">
        <v>0.0</v>
      </c>
      <c r="D17" s="44">
        <v>36.27</v>
      </c>
      <c r="E17" s="44">
        <v>35.67</v>
      </c>
      <c r="F17" s="6">
        <v>0.0</v>
      </c>
      <c r="G17" s="6">
        <v>25.104090250221386</v>
      </c>
      <c r="H17" s="11">
        <v>40.976076876344244</v>
      </c>
      <c r="J17" s="62"/>
      <c r="K17" s="62"/>
      <c r="L17" s="62"/>
      <c r="M17" s="46"/>
      <c r="N17" s="46"/>
      <c r="O17" s="46"/>
      <c r="P17" s="46"/>
      <c r="Q17" s="59"/>
      <c r="R17" s="59"/>
      <c r="S17" s="60"/>
      <c r="T17" s="60"/>
      <c r="U17" s="60"/>
      <c r="V17" s="60"/>
      <c r="W17" s="60"/>
    </row>
    <row r="18">
      <c r="A18" s="3">
        <v>16.0</v>
      </c>
      <c r="B18" s="6">
        <v>54.93843703503942</v>
      </c>
      <c r="C18" s="44">
        <v>73.57</v>
      </c>
      <c r="D18" s="44">
        <v>9.97</v>
      </c>
      <c r="E18" s="44">
        <v>53.73</v>
      </c>
      <c r="F18" s="6">
        <v>0.0</v>
      </c>
      <c r="G18" s="6">
        <v>33.83315867109735</v>
      </c>
      <c r="H18" s="11">
        <v>23.578178478201835</v>
      </c>
      <c r="J18" s="47" t="s">
        <v>90</v>
      </c>
      <c r="K18" s="51">
        <v>59803.93</v>
      </c>
      <c r="L18" s="51">
        <v>139.0</v>
      </c>
      <c r="M18" s="46"/>
      <c r="N18" s="46"/>
      <c r="O18" s="46"/>
      <c r="P18" s="46"/>
      <c r="Q18" s="51"/>
      <c r="R18" s="51"/>
      <c r="S18" s="4"/>
      <c r="T18" s="4"/>
      <c r="U18" s="4"/>
      <c r="V18" s="4"/>
      <c r="W18" s="4"/>
      <c r="X18" s="3"/>
    </row>
    <row r="19">
      <c r="A19" s="3">
        <v>17.0</v>
      </c>
      <c r="B19" s="11">
        <v>15.564806661388419</v>
      </c>
      <c r="C19" s="55">
        <v>0.0</v>
      </c>
      <c r="D19" s="44">
        <v>49.02</v>
      </c>
      <c r="E19" s="44">
        <v>51.94</v>
      </c>
      <c r="F19" s="6">
        <v>31.94805943133005</v>
      </c>
      <c r="G19" s="6">
        <v>25.104090250221386</v>
      </c>
      <c r="H19" s="11">
        <v>40.976076876344244</v>
      </c>
      <c r="J19" s="63"/>
      <c r="K19" s="63"/>
      <c r="L19" s="64"/>
      <c r="M19" s="65"/>
      <c r="N19" s="66"/>
      <c r="O19" s="46"/>
      <c r="P19" s="46"/>
      <c r="Q19" s="63"/>
      <c r="R19" s="63"/>
      <c r="S19" s="67"/>
      <c r="T19" s="67"/>
      <c r="U19" s="67"/>
      <c r="V19" s="67"/>
      <c r="W19" s="67"/>
    </row>
    <row r="20">
      <c r="A20" s="3">
        <v>18.0</v>
      </c>
      <c r="B20" s="6">
        <v>68.02724021884558</v>
      </c>
      <c r="C20" s="44">
        <v>21.97</v>
      </c>
      <c r="D20" s="44">
        <v>48.45</v>
      </c>
      <c r="E20" s="44">
        <v>23.58</v>
      </c>
      <c r="F20" s="6">
        <v>19.369712298927826</v>
      </c>
      <c r="G20" s="6">
        <v>12.920966381583565</v>
      </c>
      <c r="H20" s="55">
        <v>40.4</v>
      </c>
      <c r="J20" s="65" t="s">
        <v>145</v>
      </c>
      <c r="K20" s="66"/>
      <c r="L20" s="64"/>
      <c r="M20" s="65"/>
      <c r="N20" s="66"/>
      <c r="O20" s="68"/>
      <c r="P20" s="46"/>
      <c r="Q20" s="65" t="s">
        <v>146</v>
      </c>
      <c r="R20" s="65" t="s">
        <v>147</v>
      </c>
      <c r="S20" s="8" t="s">
        <v>148</v>
      </c>
      <c r="T20" s="8" t="s">
        <v>149</v>
      </c>
      <c r="U20" s="8" t="s">
        <v>150</v>
      </c>
      <c r="V20" s="8" t="s">
        <v>151</v>
      </c>
      <c r="W20" s="8" t="s">
        <v>152</v>
      </c>
    </row>
    <row r="21">
      <c r="A21" s="3">
        <v>19.0</v>
      </c>
      <c r="B21" s="6">
        <v>66.42182152179817</v>
      </c>
      <c r="C21" s="44">
        <v>15.34</v>
      </c>
      <c r="D21" s="44">
        <v>31.95</v>
      </c>
      <c r="E21" s="44">
        <v>19.37</v>
      </c>
      <c r="F21" s="6">
        <v>14.17881828816399</v>
      </c>
      <c r="G21" s="6">
        <v>28.65818057687103</v>
      </c>
      <c r="H21" s="55">
        <v>5.74</v>
      </c>
      <c r="J21" s="69" t="s">
        <v>153</v>
      </c>
      <c r="K21" s="70" t="s">
        <v>154</v>
      </c>
      <c r="L21" s="64"/>
      <c r="M21" s="65"/>
      <c r="N21" s="66"/>
      <c r="O21" s="46"/>
      <c r="P21" s="46"/>
      <c r="Q21" s="69" t="s">
        <v>153</v>
      </c>
      <c r="R21" s="70">
        <v>22.2</v>
      </c>
      <c r="S21" s="37">
        <v>18.8</v>
      </c>
      <c r="T21" s="37">
        <v>166.5</v>
      </c>
      <c r="U21" s="37">
        <v>0.89</v>
      </c>
      <c r="V21" s="37">
        <v>0.1867</v>
      </c>
      <c r="W21" s="37">
        <v>0.3735</v>
      </c>
    </row>
    <row r="22">
      <c r="A22" s="3">
        <v>20.0</v>
      </c>
      <c r="B22" s="11">
        <v>0.0</v>
      </c>
      <c r="C22" s="55">
        <v>0.0</v>
      </c>
      <c r="D22" s="44">
        <v>42.71</v>
      </c>
      <c r="E22" s="44">
        <v>0.0</v>
      </c>
      <c r="F22" s="6">
        <v>0.0</v>
      </c>
      <c r="G22" s="6">
        <v>19.369712298927826</v>
      </c>
      <c r="H22" s="4">
        <v>40.4</v>
      </c>
      <c r="J22" s="71" t="s">
        <v>155</v>
      </c>
      <c r="K22" s="72" t="s">
        <v>156</v>
      </c>
      <c r="L22" s="64"/>
      <c r="M22" s="65"/>
      <c r="N22" s="66"/>
      <c r="O22" s="46"/>
      <c r="P22" s="46"/>
      <c r="Q22" s="71" t="s">
        <v>155</v>
      </c>
      <c r="R22" s="72">
        <v>26.0</v>
      </c>
      <c r="S22" s="38">
        <v>15.0</v>
      </c>
      <c r="T22" s="38">
        <v>89.5</v>
      </c>
      <c r="U22" s="38">
        <v>2.98</v>
      </c>
      <c r="V22" s="38">
        <v>0.0014</v>
      </c>
      <c r="W22" s="38">
        <v>0.0029</v>
      </c>
    </row>
    <row r="23">
      <c r="A23" s="3" t="s">
        <v>26</v>
      </c>
      <c r="B23" s="14">
        <v>41.82</v>
      </c>
      <c r="C23" s="14">
        <v>35.58</v>
      </c>
      <c r="D23" s="14">
        <v>20.45</v>
      </c>
      <c r="E23" s="14">
        <v>34.34</v>
      </c>
      <c r="F23" s="28">
        <v>16.736185130785053</v>
      </c>
      <c r="G23" s="14">
        <v>26.74</v>
      </c>
      <c r="H23" s="3">
        <v>22.28</v>
      </c>
      <c r="I23" s="7"/>
      <c r="J23" s="69" t="s">
        <v>157</v>
      </c>
      <c r="K23" s="70" t="s">
        <v>154</v>
      </c>
      <c r="L23" s="73"/>
      <c r="M23" s="65"/>
      <c r="N23" s="66"/>
      <c r="O23" s="48"/>
      <c r="P23" s="48"/>
      <c r="Q23" s="69" t="s">
        <v>157</v>
      </c>
      <c r="R23" s="70">
        <v>22.4</v>
      </c>
      <c r="S23" s="37">
        <v>18.6</v>
      </c>
      <c r="T23" s="37">
        <v>162.0</v>
      </c>
      <c r="U23" s="37">
        <v>1.01</v>
      </c>
      <c r="V23" s="37">
        <v>0.1562</v>
      </c>
      <c r="W23" s="37">
        <v>0.3125</v>
      </c>
      <c r="X23" s="7"/>
      <c r="Y23" s="7"/>
      <c r="Z23" s="7"/>
      <c r="AA23" s="7"/>
      <c r="AB23" s="7"/>
      <c r="AC23" s="7"/>
    </row>
    <row r="24">
      <c r="A24" s="3" t="s">
        <v>28</v>
      </c>
      <c r="B24" s="3">
        <v>22.04</v>
      </c>
      <c r="C24" s="3">
        <v>23.06</v>
      </c>
      <c r="D24" s="3">
        <v>16.02</v>
      </c>
      <c r="E24" s="3">
        <v>23.12</v>
      </c>
      <c r="F24" s="3">
        <v>16.78</v>
      </c>
      <c r="G24" s="3">
        <v>12.79</v>
      </c>
      <c r="H24" s="3">
        <v>18.09</v>
      </c>
      <c r="J24" s="71" t="s">
        <v>158</v>
      </c>
      <c r="K24" s="72" t="s">
        <v>156</v>
      </c>
      <c r="L24" s="64"/>
      <c r="M24" s="65"/>
      <c r="N24" s="66"/>
      <c r="O24" s="46"/>
      <c r="P24" s="46"/>
      <c r="Q24" s="71" t="s">
        <v>158</v>
      </c>
      <c r="R24" s="72">
        <v>26.9</v>
      </c>
      <c r="S24" s="38">
        <v>14.1</v>
      </c>
      <c r="T24" s="38">
        <v>72.5</v>
      </c>
      <c r="U24" s="38">
        <v>3.44</v>
      </c>
      <c r="V24" s="38">
        <v>3.0E-4</v>
      </c>
      <c r="W24" s="38">
        <v>6.0E-4</v>
      </c>
    </row>
    <row r="25">
      <c r="A25" s="3" t="s">
        <v>30</v>
      </c>
      <c r="B25" s="3">
        <v>4.93</v>
      </c>
      <c r="C25" s="3">
        <v>5.16</v>
      </c>
      <c r="D25" s="3">
        <v>3.58</v>
      </c>
      <c r="E25" s="3">
        <v>5.17</v>
      </c>
      <c r="F25" s="3">
        <v>3.75</v>
      </c>
      <c r="G25" s="3">
        <v>2.86</v>
      </c>
      <c r="H25" s="3">
        <v>4.05</v>
      </c>
      <c r="J25" s="74" t="s">
        <v>159</v>
      </c>
      <c r="K25" s="75" t="s">
        <v>160</v>
      </c>
      <c r="L25" s="68"/>
      <c r="M25" s="46"/>
      <c r="N25" s="46"/>
      <c r="O25" s="46"/>
      <c r="P25" s="46"/>
      <c r="Q25" s="74" t="s">
        <v>159</v>
      </c>
      <c r="R25" s="75">
        <v>24.9</v>
      </c>
      <c r="S25" s="76">
        <v>16.1</v>
      </c>
      <c r="T25" s="76">
        <v>111.5</v>
      </c>
      <c r="U25" s="76">
        <v>2.38</v>
      </c>
      <c r="V25" s="76">
        <v>0.0087</v>
      </c>
      <c r="W25" s="76">
        <v>0.0137</v>
      </c>
    </row>
    <row r="26">
      <c r="A26" s="1"/>
      <c r="B26" s="1"/>
      <c r="C26" s="1"/>
      <c r="D26" s="1"/>
      <c r="E26" s="1"/>
      <c r="F26" s="1"/>
      <c r="J26" s="71" t="s">
        <v>161</v>
      </c>
      <c r="K26" s="72" t="s">
        <v>156</v>
      </c>
      <c r="L26" s="46"/>
      <c r="M26" s="46"/>
      <c r="N26" s="46"/>
      <c r="O26" s="46"/>
      <c r="P26" s="46"/>
      <c r="Q26" s="71" t="s">
        <v>161</v>
      </c>
      <c r="R26" s="72">
        <v>25.6</v>
      </c>
      <c r="S26" s="38">
        <v>15.5</v>
      </c>
      <c r="T26" s="38">
        <v>99.0</v>
      </c>
      <c r="U26" s="38">
        <v>2.72</v>
      </c>
      <c r="V26" s="38">
        <v>0.0033</v>
      </c>
      <c r="W26" s="38">
        <v>0.0065</v>
      </c>
    </row>
    <row r="27">
      <c r="A27" s="2"/>
      <c r="B27" s="1"/>
      <c r="C27" s="1"/>
      <c r="D27" s="1"/>
      <c r="E27" s="1"/>
      <c r="F27" s="1"/>
      <c r="J27" s="74" t="s">
        <v>162</v>
      </c>
      <c r="K27" s="75" t="s">
        <v>160</v>
      </c>
      <c r="L27" s="46"/>
      <c r="M27" s="46"/>
      <c r="N27" s="46"/>
      <c r="O27" s="46"/>
      <c r="P27" s="46"/>
      <c r="Q27" s="74" t="s">
        <v>162</v>
      </c>
      <c r="R27" s="75">
        <v>24.4</v>
      </c>
      <c r="S27" s="76">
        <v>16.6</v>
      </c>
      <c r="T27" s="76">
        <v>122.5</v>
      </c>
      <c r="U27" s="76">
        <v>2.08</v>
      </c>
      <c r="V27" s="76">
        <v>0.0188</v>
      </c>
      <c r="W27" s="76">
        <v>0.0375</v>
      </c>
    </row>
    <row r="28">
      <c r="A28" s="2"/>
      <c r="B28" s="1"/>
      <c r="C28" s="1"/>
      <c r="D28" s="1"/>
      <c r="E28" s="1"/>
      <c r="F28" s="77"/>
      <c r="G28" s="63"/>
      <c r="J28" s="69" t="s">
        <v>163</v>
      </c>
      <c r="K28" s="70" t="s">
        <v>154</v>
      </c>
      <c r="L28" s="46"/>
      <c r="M28" s="46"/>
      <c r="N28" s="46"/>
      <c r="O28" s="46"/>
      <c r="P28" s="46"/>
      <c r="Q28" s="69" t="s">
        <v>163</v>
      </c>
      <c r="R28" s="70">
        <v>20.6</v>
      </c>
      <c r="S28" s="37">
        <v>20.4</v>
      </c>
      <c r="T28" s="37">
        <v>197.5</v>
      </c>
      <c r="U28" s="37">
        <v>0.05</v>
      </c>
      <c r="V28" s="37">
        <v>0.4801</v>
      </c>
      <c r="W28" s="37">
        <v>0.9601</v>
      </c>
    </row>
    <row r="29">
      <c r="A29" s="2"/>
      <c r="B29" s="2"/>
      <c r="C29" s="2"/>
      <c r="D29" s="2"/>
      <c r="E29" s="2"/>
      <c r="F29" s="77"/>
      <c r="G29" s="63"/>
      <c r="J29" s="71" t="s">
        <v>164</v>
      </c>
      <c r="K29" s="72" t="s">
        <v>156</v>
      </c>
      <c r="L29" s="46"/>
      <c r="M29" s="46"/>
      <c r="N29" s="46"/>
      <c r="O29" s="46"/>
      <c r="P29" s="46"/>
      <c r="Q29" s="71" t="s">
        <v>164</v>
      </c>
      <c r="R29" s="72">
        <v>25.3</v>
      </c>
      <c r="S29" s="38">
        <v>15.7</v>
      </c>
      <c r="T29" s="38">
        <v>103.5</v>
      </c>
      <c r="U29" s="38">
        <v>2.6</v>
      </c>
      <c r="V29" s="38">
        <v>0.0047</v>
      </c>
      <c r="W29" s="38">
        <v>0.0093</v>
      </c>
    </row>
    <row r="30">
      <c r="A30" s="1"/>
      <c r="B30" s="1"/>
      <c r="C30" s="1"/>
      <c r="D30" s="78"/>
      <c r="E30" s="78"/>
      <c r="F30" s="77"/>
      <c r="G30" s="63"/>
      <c r="J30" s="69" t="s">
        <v>165</v>
      </c>
      <c r="K30" s="70" t="s">
        <v>154</v>
      </c>
      <c r="L30" s="46"/>
      <c r="M30" s="46"/>
      <c r="N30" s="46"/>
      <c r="O30" s="46"/>
      <c r="P30" s="46"/>
      <c r="Q30" s="69" t="s">
        <v>165</v>
      </c>
      <c r="R30" s="70">
        <v>22.6</v>
      </c>
      <c r="S30" s="37">
        <v>18.4</v>
      </c>
      <c r="T30" s="37">
        <v>158.0</v>
      </c>
      <c r="U30" s="37">
        <v>1.12</v>
      </c>
      <c r="V30" s="37">
        <v>0.1314</v>
      </c>
      <c r="W30" s="37">
        <v>0.2627</v>
      </c>
    </row>
    <row r="31">
      <c r="A31" s="2"/>
      <c r="B31" s="1"/>
      <c r="C31" s="1"/>
      <c r="D31" s="78"/>
      <c r="E31" s="78"/>
      <c r="F31" s="77"/>
      <c r="G31" s="63"/>
      <c r="J31" s="74" t="s">
        <v>166</v>
      </c>
      <c r="K31" s="75" t="s">
        <v>160</v>
      </c>
      <c r="L31" s="46"/>
      <c r="M31" s="46"/>
      <c r="N31" s="46"/>
      <c r="O31" s="46"/>
      <c r="P31" s="46"/>
      <c r="Q31" s="69" t="s">
        <v>166</v>
      </c>
      <c r="R31" s="70">
        <v>23.8</v>
      </c>
      <c r="S31" s="37">
        <v>17.2</v>
      </c>
      <c r="T31" s="37">
        <v>133.5</v>
      </c>
      <c r="U31" s="37">
        <v>1.79</v>
      </c>
      <c r="V31" s="37">
        <v>0.0367</v>
      </c>
      <c r="W31" s="37">
        <v>0.0735</v>
      </c>
    </row>
    <row r="32">
      <c r="A32" s="2"/>
      <c r="B32" s="1"/>
      <c r="C32" s="1"/>
      <c r="D32" s="78"/>
      <c r="E32" s="78"/>
      <c r="F32" s="77"/>
      <c r="G32" s="63"/>
      <c r="J32" s="74" t="s">
        <v>167</v>
      </c>
      <c r="K32" s="75" t="s">
        <v>160</v>
      </c>
      <c r="L32" s="46"/>
      <c r="M32" s="46"/>
      <c r="N32" s="46"/>
      <c r="O32" s="46"/>
      <c r="P32" s="46"/>
      <c r="Q32" s="74" t="s">
        <v>167</v>
      </c>
      <c r="R32" s="75">
        <v>16.9</v>
      </c>
      <c r="S32" s="76">
        <v>24.2</v>
      </c>
      <c r="T32" s="76">
        <v>273.0</v>
      </c>
      <c r="U32" s="76">
        <v>-1.96</v>
      </c>
      <c r="V32" s="76">
        <v>0.025</v>
      </c>
      <c r="W32" s="76">
        <v>0.05</v>
      </c>
    </row>
    <row r="33">
      <c r="A33" s="2"/>
      <c r="B33" s="1"/>
      <c r="C33" s="1"/>
      <c r="D33" s="78"/>
      <c r="E33" s="78"/>
      <c r="F33" s="77"/>
      <c r="G33" s="63"/>
      <c r="J33" s="69" t="s">
        <v>168</v>
      </c>
      <c r="K33" s="70" t="s">
        <v>154</v>
      </c>
      <c r="L33" s="46"/>
      <c r="M33" s="46"/>
      <c r="N33" s="46"/>
      <c r="O33" s="46"/>
      <c r="P33" s="46"/>
      <c r="Q33" s="69" t="s">
        <v>168</v>
      </c>
      <c r="R33" s="70">
        <v>22.1</v>
      </c>
      <c r="S33" s="37">
        <v>18.9</v>
      </c>
      <c r="T33" s="37">
        <v>168.0</v>
      </c>
      <c r="U33" s="37">
        <v>0.85</v>
      </c>
      <c r="V33" s="37">
        <v>0.1977</v>
      </c>
      <c r="W33" s="37">
        <v>0.3953</v>
      </c>
    </row>
    <row r="34">
      <c r="B34" s="1"/>
      <c r="C34" s="1"/>
      <c r="D34" s="78"/>
      <c r="E34" s="78"/>
      <c r="F34" s="77"/>
      <c r="G34" s="63"/>
      <c r="J34" s="69" t="s">
        <v>169</v>
      </c>
      <c r="K34" s="70" t="s">
        <v>154</v>
      </c>
      <c r="L34" s="46"/>
      <c r="M34" s="46"/>
      <c r="N34" s="46"/>
      <c r="O34" s="46"/>
      <c r="P34" s="46"/>
      <c r="Q34" s="69" t="s">
        <v>169</v>
      </c>
      <c r="R34" s="70">
        <v>17.9</v>
      </c>
      <c r="S34" s="37">
        <v>23.1</v>
      </c>
      <c r="T34" s="37">
        <v>251.5</v>
      </c>
      <c r="U34" s="37">
        <v>-1.38</v>
      </c>
      <c r="V34" s="37">
        <v>0.838</v>
      </c>
      <c r="W34" s="37">
        <v>0.1676</v>
      </c>
    </row>
    <row r="35">
      <c r="B35" s="1"/>
      <c r="C35" s="1"/>
      <c r="D35" s="78"/>
      <c r="E35" s="78"/>
      <c r="F35" s="77"/>
      <c r="G35" s="63"/>
      <c r="J35" s="79" t="s">
        <v>170</v>
      </c>
      <c r="K35" s="37" t="s">
        <v>154</v>
      </c>
      <c r="Q35" s="79" t="s">
        <v>170</v>
      </c>
      <c r="R35" s="70">
        <v>20.2</v>
      </c>
      <c r="S35" s="37">
        <v>20.8</v>
      </c>
      <c r="T35" s="37">
        <v>206.5</v>
      </c>
      <c r="U35" s="37">
        <v>-0.16</v>
      </c>
      <c r="V35" s="37">
        <v>0.4364</v>
      </c>
      <c r="W35" s="37">
        <v>0.8729</v>
      </c>
    </row>
    <row r="36">
      <c r="F36" s="77"/>
      <c r="G36" s="63"/>
      <c r="J36" s="80" t="s">
        <v>171</v>
      </c>
      <c r="K36" s="38" t="s">
        <v>156</v>
      </c>
      <c r="Q36" s="80" t="s">
        <v>171</v>
      </c>
      <c r="R36" s="38">
        <v>25.0</v>
      </c>
      <c r="S36" s="38">
        <v>16.0</v>
      </c>
      <c r="T36" s="38">
        <v>110.5</v>
      </c>
      <c r="U36" s="38">
        <v>2.41</v>
      </c>
      <c r="V36" s="38">
        <v>0.008</v>
      </c>
      <c r="W36" s="38">
        <v>0.016</v>
      </c>
    </row>
    <row r="37">
      <c r="F37" s="77"/>
      <c r="G37" s="63"/>
      <c r="J37" s="79" t="s">
        <v>172</v>
      </c>
      <c r="K37" s="37" t="s">
        <v>154</v>
      </c>
      <c r="Q37" s="79" t="s">
        <v>172</v>
      </c>
      <c r="R37" s="37">
        <v>22.3</v>
      </c>
      <c r="S37" s="37">
        <v>18.8</v>
      </c>
      <c r="T37" s="37">
        <v>165.0</v>
      </c>
      <c r="U37" s="37">
        <v>0.93</v>
      </c>
      <c r="V37" s="37">
        <v>0.1762</v>
      </c>
      <c r="W37" s="37">
        <v>0.3542</v>
      </c>
    </row>
    <row r="38">
      <c r="F38" s="77"/>
      <c r="G38" s="63"/>
      <c r="J38" s="79" t="s">
        <v>173</v>
      </c>
      <c r="K38" s="37" t="s">
        <v>154</v>
      </c>
      <c r="Q38" s="79" t="s">
        <v>173</v>
      </c>
      <c r="R38" s="37">
        <v>23.4</v>
      </c>
      <c r="S38" s="37">
        <v>17.7</v>
      </c>
      <c r="T38" s="37">
        <v>143.0</v>
      </c>
      <c r="U38" s="37">
        <v>1.53</v>
      </c>
      <c r="V38" s="37">
        <v>0.063</v>
      </c>
      <c r="W38" s="37">
        <v>0.126</v>
      </c>
      <c r="X38" s="81"/>
    </row>
    <row r="39">
      <c r="J39" s="82" t="s">
        <v>174</v>
      </c>
      <c r="K39" s="76" t="s">
        <v>160</v>
      </c>
      <c r="Q39" s="82" t="s">
        <v>174</v>
      </c>
      <c r="R39" s="76">
        <v>16.0</v>
      </c>
      <c r="S39" s="76">
        <v>25.0</v>
      </c>
      <c r="T39" s="76">
        <v>289.5</v>
      </c>
      <c r="U39" s="76">
        <v>-2.41</v>
      </c>
      <c r="V39" s="76">
        <v>0.008</v>
      </c>
      <c r="W39" s="76">
        <v>0.016</v>
      </c>
    </row>
    <row r="40">
      <c r="J40" s="79" t="s">
        <v>175</v>
      </c>
      <c r="K40" s="37" t="s">
        <v>154</v>
      </c>
      <c r="Q40" s="79" t="s">
        <v>175</v>
      </c>
      <c r="R40" s="37">
        <v>18.7</v>
      </c>
      <c r="S40" s="37">
        <v>22.3</v>
      </c>
      <c r="T40" s="37">
        <v>235.5</v>
      </c>
      <c r="U40" s="37">
        <v>-0.95</v>
      </c>
      <c r="V40" s="37">
        <v>0.1711</v>
      </c>
      <c r="W40" s="37">
        <v>0.3421</v>
      </c>
    </row>
    <row r="41">
      <c r="J41" s="79" t="s">
        <v>176</v>
      </c>
      <c r="K41" s="37" t="s">
        <v>154</v>
      </c>
      <c r="Q41" s="79" t="s">
        <v>176</v>
      </c>
      <c r="R41" s="37">
        <v>22.8</v>
      </c>
      <c r="S41" s="37">
        <v>18.2</v>
      </c>
      <c r="T41" s="37">
        <v>153.5</v>
      </c>
      <c r="U41" s="37">
        <v>1.24</v>
      </c>
      <c r="V41" s="37">
        <v>0.1075</v>
      </c>
      <c r="W41" s="37">
        <v>0.215</v>
      </c>
    </row>
  </sheetData>
  <mergeCells count="1">
    <mergeCell ref="B1:H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86"/>
    <col customWidth="1" min="2" max="3" width="16.0"/>
    <col customWidth="1" min="8" max="8" width="24.0"/>
    <col customWidth="1" min="9" max="9" width="20.0"/>
    <col customWidth="1" min="15" max="15" width="30.14"/>
    <col customWidth="1" min="16" max="17" width="23.86"/>
  </cols>
  <sheetData>
    <row r="1">
      <c r="A1" s="3"/>
      <c r="B1" s="3" t="s">
        <v>12</v>
      </c>
      <c r="H1" s="83" t="s">
        <v>125</v>
      </c>
      <c r="I1" s="45"/>
      <c r="J1" s="45"/>
      <c r="K1" s="45"/>
      <c r="L1" s="45"/>
      <c r="M1" s="45"/>
      <c r="O1" s="3" t="s">
        <v>126</v>
      </c>
    </row>
    <row r="2">
      <c r="A2" s="3" t="s">
        <v>7</v>
      </c>
      <c r="B2" s="3" t="s">
        <v>127</v>
      </c>
      <c r="C2" s="3" t="s">
        <v>129</v>
      </c>
      <c r="D2" s="3" t="s">
        <v>131</v>
      </c>
      <c r="E2" s="3" t="s">
        <v>132</v>
      </c>
      <c r="F2" s="3" t="s">
        <v>133</v>
      </c>
      <c r="H2" s="84"/>
      <c r="I2" s="45"/>
      <c r="J2" s="45"/>
      <c r="K2" s="45"/>
      <c r="L2" s="45"/>
      <c r="M2" s="45"/>
      <c r="O2" s="34"/>
      <c r="P2" s="34"/>
      <c r="Q2" s="34"/>
      <c r="R2" s="34"/>
      <c r="S2" s="34"/>
      <c r="T2" s="34"/>
      <c r="U2" s="34"/>
      <c r="V2" s="34"/>
    </row>
    <row r="3">
      <c r="A3" s="3">
        <v>1.0</v>
      </c>
      <c r="B3" s="6">
        <v>10.304846468766033</v>
      </c>
      <c r="C3" s="44">
        <v>26.57</v>
      </c>
      <c r="D3" s="6">
        <v>31.94805943133005</v>
      </c>
      <c r="E3" s="6">
        <v>33.21091076089908</v>
      </c>
      <c r="F3" s="11">
        <v>54.33146244247124</v>
      </c>
      <c r="H3" s="41" t="s">
        <v>134</v>
      </c>
      <c r="I3" s="45"/>
      <c r="J3" s="45"/>
      <c r="K3" s="45"/>
      <c r="L3" s="45"/>
      <c r="M3" s="45"/>
      <c r="O3" s="85" t="s">
        <v>134</v>
      </c>
      <c r="P3" s="34"/>
      <c r="Q3" s="34"/>
      <c r="R3" s="34"/>
      <c r="S3" s="34"/>
      <c r="T3" s="34"/>
      <c r="U3" s="34"/>
      <c r="V3" s="34"/>
    </row>
    <row r="4">
      <c r="A4" s="3">
        <v>2.0</v>
      </c>
      <c r="B4" s="6">
        <v>28.65818057687103</v>
      </c>
      <c r="C4" s="44">
        <v>53.13</v>
      </c>
      <c r="D4" s="6">
        <v>8.130102354155978</v>
      </c>
      <c r="E4" s="6">
        <v>32.582706255149205</v>
      </c>
      <c r="F4" s="11">
        <v>25.84193276316713</v>
      </c>
      <c r="H4" s="41" t="s">
        <v>82</v>
      </c>
      <c r="I4" s="41" t="s">
        <v>83</v>
      </c>
      <c r="J4" s="41" t="s">
        <v>84</v>
      </c>
      <c r="K4" s="41" t="s">
        <v>86</v>
      </c>
      <c r="L4" s="41" t="s">
        <v>135</v>
      </c>
      <c r="M4" s="41"/>
      <c r="O4" s="86" t="s">
        <v>82</v>
      </c>
      <c r="P4" s="85" t="s">
        <v>136</v>
      </c>
      <c r="Q4" s="34"/>
      <c r="R4" s="34"/>
      <c r="S4" s="34"/>
      <c r="T4" s="34"/>
      <c r="U4" s="34"/>
      <c r="V4" s="34"/>
    </row>
    <row r="5">
      <c r="A5" s="3">
        <v>3.0</v>
      </c>
      <c r="B5" s="6">
        <v>62.02789887128395</v>
      </c>
      <c r="C5" s="44">
        <v>40.98</v>
      </c>
      <c r="D5" s="6">
        <v>20.267901055658278</v>
      </c>
      <c r="E5" s="6">
        <v>56.16684132890265</v>
      </c>
      <c r="F5" s="11">
        <v>31.30644624867305</v>
      </c>
      <c r="H5" s="41" t="s">
        <v>127</v>
      </c>
      <c r="I5" s="49">
        <v>20.0</v>
      </c>
      <c r="J5" s="49">
        <v>935.13</v>
      </c>
      <c r="K5" s="49">
        <v>46.7565</v>
      </c>
      <c r="L5" s="50">
        <v>373.9959</v>
      </c>
      <c r="M5" s="45"/>
      <c r="O5" s="86" t="s">
        <v>127</v>
      </c>
      <c r="P5" s="87">
        <v>68.7</v>
      </c>
      <c r="Q5" s="34"/>
      <c r="R5" s="34"/>
      <c r="S5" s="34"/>
      <c r="T5" s="34"/>
      <c r="U5" s="34"/>
      <c r="V5" s="34"/>
    </row>
    <row r="6">
      <c r="A6" s="3">
        <v>4.0</v>
      </c>
      <c r="B6" s="6">
        <v>50.184879902738714</v>
      </c>
      <c r="C6" s="44">
        <v>38.65</v>
      </c>
      <c r="D6" s="6">
        <v>5.739170477266787</v>
      </c>
      <c r="E6" s="6">
        <v>20.267901055658278</v>
      </c>
      <c r="F6" s="11">
        <v>62.72527131958771</v>
      </c>
      <c r="H6" s="41" t="s">
        <v>129</v>
      </c>
      <c r="I6" s="49">
        <v>20.0</v>
      </c>
      <c r="J6" s="49">
        <v>938.77</v>
      </c>
      <c r="K6" s="49">
        <v>46.9385</v>
      </c>
      <c r="L6" s="50">
        <v>299.1661</v>
      </c>
      <c r="M6" s="45"/>
      <c r="O6" s="88" t="s">
        <v>129</v>
      </c>
      <c r="P6" s="87">
        <v>68.6</v>
      </c>
      <c r="Q6" s="34"/>
      <c r="R6" s="34"/>
      <c r="S6" s="34"/>
      <c r="T6" s="34"/>
      <c r="U6" s="34"/>
      <c r="V6" s="34"/>
    </row>
    <row r="7">
      <c r="A7" s="3">
        <v>5.0</v>
      </c>
      <c r="B7" s="6">
        <v>54.33146244247124</v>
      </c>
      <c r="C7" s="44">
        <v>50.18</v>
      </c>
      <c r="D7" s="6">
        <v>19.369712298927826</v>
      </c>
      <c r="E7" s="6">
        <v>38.056729818685504</v>
      </c>
      <c r="F7" s="11">
        <v>22.78649799959715</v>
      </c>
      <c r="H7" s="41" t="s">
        <v>131</v>
      </c>
      <c r="I7" s="49">
        <v>20.0</v>
      </c>
      <c r="J7" s="49">
        <v>358.46</v>
      </c>
      <c r="K7" s="49">
        <v>17.923</v>
      </c>
      <c r="L7" s="50">
        <v>127.7379</v>
      </c>
      <c r="M7" s="45"/>
      <c r="O7" s="88" t="s">
        <v>131</v>
      </c>
      <c r="P7" s="87">
        <v>27.7</v>
      </c>
      <c r="Q7" s="34"/>
      <c r="R7" s="34"/>
      <c r="S7" s="34"/>
      <c r="T7" s="34"/>
      <c r="U7" s="34"/>
      <c r="V7" s="34"/>
    </row>
    <row r="8">
      <c r="A8" s="3">
        <v>6.0</v>
      </c>
      <c r="B8" s="6">
        <v>56.78908923910092</v>
      </c>
      <c r="C8" s="44">
        <v>55.55</v>
      </c>
      <c r="D8" s="6">
        <v>8.130102354155978</v>
      </c>
      <c r="E8" s="6">
        <v>0.0</v>
      </c>
      <c r="F8" s="11">
        <v>49.023923123655756</v>
      </c>
      <c r="H8" s="41" t="s">
        <v>132</v>
      </c>
      <c r="I8" s="49">
        <v>20.0</v>
      </c>
      <c r="J8" s="49">
        <v>489.85</v>
      </c>
      <c r="K8" s="49">
        <v>24.4925</v>
      </c>
      <c r="L8" s="50">
        <v>329.6783</v>
      </c>
      <c r="M8" s="45"/>
      <c r="O8" s="88" t="s">
        <v>132</v>
      </c>
      <c r="P8" s="87">
        <v>37.9</v>
      </c>
      <c r="Q8" s="34"/>
      <c r="R8" s="34"/>
      <c r="S8" s="34"/>
      <c r="T8" s="34"/>
      <c r="U8" s="34"/>
      <c r="V8" s="34"/>
    </row>
    <row r="9">
      <c r="A9" s="3">
        <v>7.0</v>
      </c>
      <c r="B9" s="6">
        <v>56.16684132890265</v>
      </c>
      <c r="C9" s="44">
        <v>54.33</v>
      </c>
      <c r="D9" s="6">
        <v>26.56505117707799</v>
      </c>
      <c r="E9" s="6">
        <v>11.536959032815489</v>
      </c>
      <c r="F9" s="11">
        <v>29.333874251202868</v>
      </c>
      <c r="H9" s="41" t="s">
        <v>133</v>
      </c>
      <c r="I9" s="49">
        <v>20.0</v>
      </c>
      <c r="J9" s="49">
        <v>661.8</v>
      </c>
      <c r="K9" s="49">
        <v>33.09</v>
      </c>
      <c r="L9" s="49">
        <v>388.3916</v>
      </c>
      <c r="M9" s="45"/>
      <c r="O9" s="32" t="s">
        <v>133</v>
      </c>
      <c r="P9" s="89">
        <v>49.6</v>
      </c>
      <c r="Q9" s="34"/>
      <c r="R9" s="34"/>
      <c r="S9" s="34"/>
      <c r="T9" s="34"/>
      <c r="U9" s="34"/>
      <c r="V9" s="34"/>
    </row>
    <row r="10">
      <c r="A10" s="3">
        <v>8.0</v>
      </c>
      <c r="B10" s="6">
        <v>49.60344811067295</v>
      </c>
      <c r="C10" s="44">
        <v>52.54</v>
      </c>
      <c r="D10" s="6">
        <v>25.84193276316713</v>
      </c>
      <c r="E10" s="6">
        <v>9.974221794401348</v>
      </c>
      <c r="F10" s="11">
        <v>28.65818057687103</v>
      </c>
      <c r="H10" s="41" t="s">
        <v>90</v>
      </c>
      <c r="I10" s="49">
        <v>100.0</v>
      </c>
      <c r="J10" s="49">
        <v>3384.01</v>
      </c>
      <c r="K10" s="49">
        <v>33.8401</v>
      </c>
      <c r="L10" s="49">
        <v>428.8317</v>
      </c>
      <c r="M10" s="45"/>
      <c r="O10" s="34"/>
      <c r="P10" s="34"/>
      <c r="Q10" s="34"/>
      <c r="R10" s="34"/>
      <c r="S10" s="34"/>
      <c r="T10" s="34"/>
      <c r="U10" s="34"/>
      <c r="V10" s="34"/>
    </row>
    <row r="11">
      <c r="A11" s="3">
        <v>9.0</v>
      </c>
      <c r="B11" s="6">
        <v>40.976076876344244</v>
      </c>
      <c r="C11" s="44">
        <v>42.13</v>
      </c>
      <c r="D11" s="6">
        <v>21.972759781154423</v>
      </c>
      <c r="E11" s="6">
        <v>0.0</v>
      </c>
      <c r="F11" s="11">
        <v>12.920966381583565</v>
      </c>
      <c r="H11" s="54"/>
      <c r="I11" s="45"/>
      <c r="J11" s="45"/>
      <c r="K11" s="45"/>
      <c r="L11" s="45"/>
      <c r="M11" s="45"/>
      <c r="O11" s="90"/>
      <c r="P11" s="34"/>
      <c r="Q11" s="34"/>
      <c r="R11" s="34"/>
      <c r="S11" s="34"/>
      <c r="T11" s="34"/>
      <c r="U11" s="34"/>
      <c r="V11" s="34"/>
    </row>
    <row r="12">
      <c r="A12" s="3">
        <v>10.0</v>
      </c>
      <c r="B12" s="6">
        <v>65.64993639585295</v>
      </c>
      <c r="C12" s="44">
        <v>60.0</v>
      </c>
      <c r="D12" s="6">
        <v>45.57299599919429</v>
      </c>
      <c r="E12" s="6">
        <v>0.0</v>
      </c>
      <c r="F12" s="11">
        <v>59.34270100705946</v>
      </c>
      <c r="H12" s="41" t="s">
        <v>138</v>
      </c>
      <c r="I12" s="54"/>
      <c r="J12" s="54"/>
      <c r="K12" s="54"/>
      <c r="L12" s="54"/>
      <c r="M12" s="54"/>
      <c r="O12" s="88" t="s">
        <v>137</v>
      </c>
      <c r="P12" s="90"/>
      <c r="Q12" s="91"/>
      <c r="R12" s="34"/>
      <c r="S12" s="34"/>
      <c r="T12" s="34"/>
      <c r="U12" s="34"/>
      <c r="V12" s="34"/>
    </row>
    <row r="13">
      <c r="A13" s="3">
        <v>11.0</v>
      </c>
      <c r="B13" s="11">
        <v>0.0</v>
      </c>
      <c r="C13" s="55">
        <v>56.79</v>
      </c>
      <c r="D13" s="6">
        <v>33.83315867109735</v>
      </c>
      <c r="E13" s="6">
        <v>29.333874251202868</v>
      </c>
      <c r="F13" s="11">
        <v>58.05194056866995</v>
      </c>
      <c r="H13" s="41" t="s">
        <v>140</v>
      </c>
      <c r="I13" s="57" t="s">
        <v>85</v>
      </c>
      <c r="J13" s="57" t="s">
        <v>94</v>
      </c>
      <c r="K13" s="57" t="s">
        <v>141</v>
      </c>
      <c r="L13" s="57" t="s">
        <v>142</v>
      </c>
      <c r="M13" s="57" t="s">
        <v>95</v>
      </c>
      <c r="O13" s="88" t="s">
        <v>139</v>
      </c>
      <c r="P13" s="88" t="s">
        <v>94</v>
      </c>
      <c r="Q13" s="32" t="s">
        <v>95</v>
      </c>
      <c r="R13" s="34"/>
      <c r="S13" s="34"/>
      <c r="T13" s="34"/>
      <c r="U13" s="34"/>
      <c r="V13" s="34"/>
    </row>
    <row r="14">
      <c r="A14" s="3">
        <v>12.0</v>
      </c>
      <c r="B14" s="6">
        <v>47.8695852386334</v>
      </c>
      <c r="C14" s="44">
        <v>34.45</v>
      </c>
      <c r="D14" s="6">
        <v>11.536959032815489</v>
      </c>
      <c r="E14" s="6">
        <v>45.57299599919429</v>
      </c>
      <c r="F14" s="11">
        <v>52.53503107244442</v>
      </c>
      <c r="H14" s="41" t="s">
        <v>143</v>
      </c>
      <c r="I14" s="50">
        <v>13593.9164</v>
      </c>
      <c r="J14" s="50">
        <v>4.0</v>
      </c>
      <c r="K14" s="50">
        <v>3398.4791</v>
      </c>
      <c r="L14" s="50">
        <v>11.19</v>
      </c>
      <c r="M14" s="58" t="s">
        <v>177</v>
      </c>
      <c r="O14" s="89">
        <v>31.79</v>
      </c>
      <c r="P14" s="89">
        <v>4.0</v>
      </c>
      <c r="Q14" s="89" t="s">
        <v>178</v>
      </c>
      <c r="R14" s="34"/>
      <c r="S14" s="34"/>
      <c r="T14" s="34"/>
      <c r="U14" s="34"/>
      <c r="V14" s="34"/>
    </row>
    <row r="15">
      <c r="A15" s="3">
        <v>13.0</v>
      </c>
      <c r="B15" s="6">
        <v>19.369712298927826</v>
      </c>
      <c r="C15" s="44">
        <v>18.43</v>
      </c>
      <c r="D15" s="6">
        <v>0.0</v>
      </c>
      <c r="E15" s="6">
        <v>14.17881828816399</v>
      </c>
      <c r="F15" s="11">
        <v>40.39655188932704</v>
      </c>
      <c r="H15" s="41" t="s">
        <v>144</v>
      </c>
      <c r="I15" s="50">
        <v>28869.4245</v>
      </c>
      <c r="J15" s="50">
        <v>95.0</v>
      </c>
      <c r="K15" s="50">
        <v>303.7939</v>
      </c>
      <c r="L15" s="61"/>
      <c r="M15" s="61"/>
      <c r="O15" s="34"/>
      <c r="P15" s="34"/>
      <c r="Q15" s="34"/>
      <c r="R15" s="34"/>
      <c r="S15" s="34"/>
      <c r="T15" s="34"/>
      <c r="U15" s="34"/>
      <c r="V15" s="34"/>
    </row>
    <row r="16">
      <c r="A16" s="3">
        <v>14.0</v>
      </c>
      <c r="B16" s="6">
        <v>38.056729818685504</v>
      </c>
      <c r="C16" s="44">
        <v>56.17</v>
      </c>
      <c r="D16" s="6">
        <v>21.972759781154423</v>
      </c>
      <c r="E16" s="6">
        <v>8.130102354155978</v>
      </c>
      <c r="F16" s="11">
        <v>8.130102354155978</v>
      </c>
      <c r="H16" s="54"/>
      <c r="I16" s="50"/>
      <c r="J16" s="50"/>
      <c r="K16" s="61"/>
      <c r="M16" s="61"/>
      <c r="O16" s="34"/>
      <c r="P16" s="34"/>
      <c r="Q16" s="34"/>
      <c r="R16" s="34"/>
      <c r="S16" s="34"/>
      <c r="T16" s="34"/>
      <c r="U16" s="34"/>
      <c r="V16" s="34"/>
    </row>
    <row r="17">
      <c r="A17" s="3">
        <v>15.0</v>
      </c>
      <c r="B17" s="6">
        <v>64.15806723683288</v>
      </c>
      <c r="C17" s="44">
        <v>54.33</v>
      </c>
      <c r="D17" s="6">
        <v>5.739170477266787</v>
      </c>
      <c r="E17" s="6">
        <v>9.974221794401348</v>
      </c>
      <c r="F17" s="11">
        <v>0.0</v>
      </c>
      <c r="H17" s="47" t="s">
        <v>90</v>
      </c>
      <c r="I17" s="68">
        <v>42454.3409</v>
      </c>
      <c r="J17" s="68">
        <v>99.0</v>
      </c>
      <c r="K17" s="46"/>
      <c r="L17" s="46"/>
      <c r="M17" s="46"/>
      <c r="O17" s="34"/>
      <c r="P17" s="34"/>
      <c r="Q17" s="34"/>
      <c r="R17" s="34"/>
      <c r="S17" s="34"/>
      <c r="T17" s="34"/>
      <c r="U17" s="34"/>
      <c r="V17" s="34"/>
    </row>
    <row r="18">
      <c r="A18" s="3">
        <v>16.0</v>
      </c>
      <c r="B18" s="6">
        <v>44.4270040008057</v>
      </c>
      <c r="C18" s="44">
        <v>68.87</v>
      </c>
      <c r="D18" s="6">
        <v>8.130102354155978</v>
      </c>
      <c r="E18" s="6">
        <v>35.061562964960586</v>
      </c>
      <c r="F18" s="11">
        <v>0.0</v>
      </c>
      <c r="H18" s="62"/>
      <c r="I18" s="47"/>
      <c r="J18" s="46"/>
      <c r="K18" s="46"/>
      <c r="L18" s="46"/>
      <c r="M18" s="46"/>
      <c r="O18" s="90"/>
      <c r="P18" s="90"/>
      <c r="Q18" s="91"/>
      <c r="R18" s="91"/>
      <c r="S18" s="91"/>
      <c r="T18" s="91"/>
      <c r="U18" s="91"/>
      <c r="V18" s="34"/>
    </row>
    <row r="19">
      <c r="A19" s="3">
        <v>17.0</v>
      </c>
      <c r="B19" s="11">
        <v>64.89590974977861</v>
      </c>
      <c r="C19" s="55">
        <v>75.82</v>
      </c>
      <c r="D19" s="6">
        <v>9.974221794401348</v>
      </c>
      <c r="E19" s="6">
        <v>31.94805943133005</v>
      </c>
      <c r="F19" s="11">
        <v>36.86989764584402</v>
      </c>
      <c r="H19" s="65" t="s">
        <v>145</v>
      </c>
      <c r="I19" s="66"/>
      <c r="J19" s="46"/>
      <c r="K19" s="46"/>
      <c r="L19" s="46"/>
      <c r="M19" s="46"/>
      <c r="O19" s="92" t="s">
        <v>146</v>
      </c>
      <c r="P19" s="92" t="s">
        <v>147</v>
      </c>
      <c r="Q19" s="93" t="s">
        <v>148</v>
      </c>
      <c r="R19" s="93" t="s">
        <v>179</v>
      </c>
      <c r="S19" s="93" t="s">
        <v>150</v>
      </c>
      <c r="T19" s="93" t="s">
        <v>151</v>
      </c>
      <c r="U19" s="93" t="s">
        <v>152</v>
      </c>
      <c r="V19" s="94"/>
    </row>
    <row r="20">
      <c r="A20" s="3">
        <v>18.0</v>
      </c>
      <c r="B20" s="6">
        <v>67.21350200040285</v>
      </c>
      <c r="C20" s="44">
        <v>46.72</v>
      </c>
      <c r="D20" s="6">
        <v>21.972759781154423</v>
      </c>
      <c r="E20" s="6">
        <v>61.341819423128975</v>
      </c>
      <c r="F20" s="11">
        <v>29.333874251202868</v>
      </c>
      <c r="H20" s="69" t="s">
        <v>155</v>
      </c>
      <c r="I20" s="70" t="s">
        <v>154</v>
      </c>
      <c r="J20" s="46"/>
      <c r="K20" s="46"/>
      <c r="L20" s="46"/>
      <c r="M20" s="46"/>
      <c r="O20" s="95" t="s">
        <v>180</v>
      </c>
      <c r="P20" s="96">
        <v>20.9</v>
      </c>
      <c r="Q20" s="97">
        <v>20.1</v>
      </c>
      <c r="R20" s="97">
        <v>192.0</v>
      </c>
      <c r="S20" s="97">
        <v>0.2</v>
      </c>
      <c r="T20" s="97">
        <v>0.4207</v>
      </c>
      <c r="U20" s="97">
        <v>0.8415</v>
      </c>
      <c r="V20" s="34"/>
    </row>
    <row r="21">
      <c r="A21" s="3">
        <v>19.0</v>
      </c>
      <c r="B21" s="6">
        <v>68.86570778521376</v>
      </c>
      <c r="C21" s="44">
        <v>0.0</v>
      </c>
      <c r="D21" s="6">
        <v>16.429940189444554</v>
      </c>
      <c r="E21" s="6">
        <v>17.457603123722095</v>
      </c>
      <c r="F21" s="11">
        <v>47.29428286789292</v>
      </c>
      <c r="H21" s="71" t="s">
        <v>158</v>
      </c>
      <c r="I21" s="72" t="s">
        <v>156</v>
      </c>
      <c r="J21" s="46"/>
      <c r="K21" s="46"/>
      <c r="L21" s="46"/>
      <c r="M21" s="46"/>
      <c r="O21" s="98" t="s">
        <v>181</v>
      </c>
      <c r="P21" s="99">
        <v>28.1</v>
      </c>
      <c r="Q21" s="100">
        <v>12.9</v>
      </c>
      <c r="R21" s="100">
        <v>48.5</v>
      </c>
      <c r="S21" s="100">
        <v>4.08</v>
      </c>
      <c r="T21" s="100" t="s">
        <v>177</v>
      </c>
      <c r="U21" s="100" t="s">
        <v>177</v>
      </c>
      <c r="V21" s="34"/>
    </row>
    <row r="22">
      <c r="A22" s="3">
        <v>20.0</v>
      </c>
      <c r="B22" s="11">
        <v>45.57299599919429</v>
      </c>
      <c r="C22" s="55">
        <v>53.13</v>
      </c>
      <c r="D22" s="6">
        <v>15.34170855448791</v>
      </c>
      <c r="E22" s="6">
        <v>35.061562964960586</v>
      </c>
      <c r="F22" s="6">
        <v>12.920966381583565</v>
      </c>
      <c r="H22" s="71" t="s">
        <v>159</v>
      </c>
      <c r="I22" s="72" t="s">
        <v>156</v>
      </c>
      <c r="J22" s="46"/>
      <c r="K22" s="46"/>
      <c r="L22" s="46"/>
      <c r="M22" s="46"/>
      <c r="O22" s="98" t="s">
        <v>182</v>
      </c>
      <c r="P22" s="99">
        <v>26.7</v>
      </c>
      <c r="Q22" s="100">
        <v>14.3</v>
      </c>
      <c r="R22" s="100">
        <v>76.0</v>
      </c>
      <c r="S22" s="100">
        <v>3.34</v>
      </c>
      <c r="T22" s="100">
        <v>4.0E-4</v>
      </c>
      <c r="U22" s="100">
        <v>8.0E-4</v>
      </c>
      <c r="V22" s="34"/>
    </row>
    <row r="23">
      <c r="A23" s="3" t="s">
        <v>26</v>
      </c>
      <c r="B23" s="28">
        <v>46.75609371707398</v>
      </c>
      <c r="C23" s="14">
        <v>46.94</v>
      </c>
      <c r="D23" s="28">
        <v>17.923428416403347</v>
      </c>
      <c r="E23" s="28">
        <v>24.492844532086615</v>
      </c>
      <c r="F23" s="28">
        <v>33.09019515724948</v>
      </c>
      <c r="H23" s="74" t="s">
        <v>161</v>
      </c>
      <c r="I23" s="75" t="s">
        <v>160</v>
      </c>
      <c r="J23" s="48"/>
      <c r="K23" s="48"/>
      <c r="L23" s="48"/>
      <c r="M23" s="48"/>
      <c r="O23" s="101" t="s">
        <v>183</v>
      </c>
      <c r="P23" s="102">
        <v>24.6</v>
      </c>
      <c r="Q23" s="103">
        <v>16.5</v>
      </c>
      <c r="R23" s="103">
        <v>119.0</v>
      </c>
      <c r="S23" s="103">
        <v>2.18</v>
      </c>
      <c r="T23" s="103">
        <v>0.0146</v>
      </c>
      <c r="U23" s="103">
        <v>0.0293</v>
      </c>
      <c r="V23" s="34"/>
    </row>
    <row r="24">
      <c r="A24" s="3" t="s">
        <v>28</v>
      </c>
      <c r="B24" s="3">
        <v>19.34</v>
      </c>
      <c r="C24" s="3">
        <v>17.3</v>
      </c>
      <c r="D24" s="3">
        <v>11.3</v>
      </c>
      <c r="E24" s="3">
        <v>18.16</v>
      </c>
      <c r="F24" s="3">
        <v>19.71</v>
      </c>
      <c r="H24" s="71" t="s">
        <v>168</v>
      </c>
      <c r="I24" s="72" t="s">
        <v>156</v>
      </c>
      <c r="J24" s="46"/>
      <c r="K24" s="46"/>
      <c r="L24" s="46"/>
      <c r="M24" s="46"/>
      <c r="O24" s="98" t="s">
        <v>184</v>
      </c>
      <c r="P24" s="99">
        <v>28.7</v>
      </c>
      <c r="Q24" s="100">
        <v>12.4</v>
      </c>
      <c r="R24" s="100">
        <v>37.0</v>
      </c>
      <c r="S24" s="100">
        <v>4.4</v>
      </c>
      <c r="T24" s="100" t="s">
        <v>178</v>
      </c>
      <c r="U24" s="100" t="s">
        <v>178</v>
      </c>
      <c r="V24" s="34"/>
    </row>
    <row r="25">
      <c r="A25" s="3" t="s">
        <v>30</v>
      </c>
      <c r="B25" s="3">
        <v>4.32</v>
      </c>
      <c r="C25" s="3">
        <v>3.87</v>
      </c>
      <c r="D25" s="3">
        <v>2.53</v>
      </c>
      <c r="E25" s="3">
        <v>4.06</v>
      </c>
      <c r="F25" s="3">
        <v>4.41</v>
      </c>
      <c r="H25" s="71" t="s">
        <v>169</v>
      </c>
      <c r="I25" s="72" t="s">
        <v>156</v>
      </c>
      <c r="J25" s="46"/>
      <c r="K25" s="46"/>
      <c r="L25" s="46"/>
      <c r="M25" s="46"/>
      <c r="O25" s="104" t="s">
        <v>185</v>
      </c>
      <c r="P25" s="100">
        <v>26.8</v>
      </c>
      <c r="Q25" s="100">
        <v>14.2</v>
      </c>
      <c r="R25" s="100">
        <v>74.0</v>
      </c>
      <c r="S25" s="100">
        <v>3.39</v>
      </c>
      <c r="T25" s="100">
        <v>3.0E-4</v>
      </c>
      <c r="U25" s="100">
        <v>7.0E-4</v>
      </c>
      <c r="V25" s="34"/>
    </row>
    <row r="26">
      <c r="A26" s="1"/>
      <c r="B26" s="1"/>
      <c r="C26" s="1"/>
      <c r="D26" s="1"/>
      <c r="H26" s="74" t="s">
        <v>170</v>
      </c>
      <c r="I26" s="75" t="s">
        <v>160</v>
      </c>
      <c r="J26" s="46"/>
      <c r="K26" s="46"/>
      <c r="L26" s="46"/>
      <c r="M26" s="46"/>
      <c r="O26" s="74" t="s">
        <v>186</v>
      </c>
      <c r="P26" s="75">
        <v>24.5</v>
      </c>
      <c r="Q26" s="76">
        <v>16.5</v>
      </c>
      <c r="R26" s="76">
        <v>119.5</v>
      </c>
      <c r="S26" s="76">
        <v>2.16</v>
      </c>
      <c r="T26" s="76">
        <v>0.0154</v>
      </c>
      <c r="U26" s="76">
        <v>0.0308</v>
      </c>
    </row>
    <row r="27">
      <c r="A27" s="2"/>
      <c r="B27" s="1"/>
      <c r="C27" s="1"/>
      <c r="D27" s="1"/>
      <c r="H27" s="69" t="s">
        <v>174</v>
      </c>
      <c r="I27" s="70" t="s">
        <v>154</v>
      </c>
      <c r="J27" s="46"/>
      <c r="K27" s="46"/>
      <c r="L27" s="46"/>
      <c r="M27" s="46"/>
      <c r="O27" s="79" t="s">
        <v>187</v>
      </c>
      <c r="P27" s="37">
        <v>18.4</v>
      </c>
      <c r="Q27" s="37">
        <v>22.7</v>
      </c>
      <c r="R27" s="37">
        <v>243.0</v>
      </c>
      <c r="S27" s="37">
        <v>-1.15</v>
      </c>
      <c r="T27" s="37">
        <v>0.1251</v>
      </c>
      <c r="U27" s="37">
        <v>0.2501</v>
      </c>
    </row>
    <row r="28">
      <c r="A28" s="2"/>
      <c r="B28" s="1"/>
      <c r="C28" s="1"/>
      <c r="D28" s="78"/>
      <c r="H28" s="69" t="s">
        <v>175</v>
      </c>
      <c r="I28" s="70" t="s">
        <v>154</v>
      </c>
      <c r="J28" s="46"/>
      <c r="K28" s="46"/>
      <c r="L28" s="46"/>
      <c r="M28" s="46"/>
      <c r="O28" s="80" t="s">
        <v>188</v>
      </c>
      <c r="P28" s="38">
        <v>15.6</v>
      </c>
      <c r="Q28" s="38">
        <v>25.4</v>
      </c>
      <c r="R28" s="38">
        <v>298.0</v>
      </c>
      <c r="S28" s="38">
        <v>-2.64</v>
      </c>
      <c r="T28" s="38">
        <v>0.0041</v>
      </c>
      <c r="U28" s="38">
        <v>0.0083</v>
      </c>
    </row>
    <row r="29">
      <c r="A29" s="2"/>
      <c r="B29" s="2"/>
      <c r="C29" s="2"/>
      <c r="D29" s="2"/>
      <c r="H29" s="69" t="s">
        <v>176</v>
      </c>
      <c r="I29" s="70" t="s">
        <v>154</v>
      </c>
      <c r="J29" s="46"/>
      <c r="K29" s="46"/>
      <c r="L29" s="46"/>
      <c r="M29" s="46"/>
      <c r="O29" s="79" t="s">
        <v>189</v>
      </c>
      <c r="P29" s="37">
        <v>18.2</v>
      </c>
      <c r="Q29" s="37">
        <v>22.8</v>
      </c>
      <c r="R29" s="37">
        <v>254.5</v>
      </c>
      <c r="S29" s="37">
        <v>-1.22</v>
      </c>
      <c r="T29" s="37">
        <v>0.1112</v>
      </c>
      <c r="U29" s="37">
        <v>0.2225</v>
      </c>
    </row>
    <row r="30">
      <c r="A30" s="1"/>
      <c r="B30" s="1"/>
      <c r="C30" s="1"/>
      <c r="D30" s="78"/>
      <c r="H30" s="46"/>
      <c r="I30" s="46"/>
      <c r="J30" s="46"/>
      <c r="K30" s="46"/>
      <c r="L30" s="46"/>
      <c r="M30" s="46"/>
    </row>
    <row r="31">
      <c r="A31" s="2"/>
      <c r="B31" s="1"/>
      <c r="C31" s="1"/>
      <c r="D31" s="78"/>
    </row>
    <row r="32">
      <c r="A32" s="2"/>
      <c r="B32" s="1"/>
      <c r="C32" s="1"/>
      <c r="D32" s="78"/>
    </row>
    <row r="33">
      <c r="B33" s="1"/>
      <c r="C33" s="1"/>
      <c r="D33" s="78"/>
    </row>
    <row r="34">
      <c r="B34" s="1"/>
      <c r="C34" s="1"/>
      <c r="D34" s="78"/>
    </row>
    <row r="35">
      <c r="B35" s="1"/>
      <c r="C35" s="1"/>
      <c r="D35" s="78"/>
    </row>
  </sheetData>
  <mergeCells count="1">
    <mergeCell ref="B1:F1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14"/>
    <col customWidth="1" min="9" max="9" width="33.57"/>
  </cols>
  <sheetData>
    <row r="1">
      <c r="A1" s="105"/>
      <c r="B1" s="106"/>
      <c r="C1" s="107" t="s">
        <v>12</v>
      </c>
      <c r="D1" s="108"/>
      <c r="E1" s="108"/>
      <c r="F1" s="108"/>
      <c r="G1" s="109"/>
      <c r="H1" s="4"/>
      <c r="I1" s="3"/>
      <c r="J1" s="7"/>
    </row>
    <row r="2">
      <c r="A2" s="110" t="s">
        <v>190</v>
      </c>
      <c r="B2" s="111" t="s">
        <v>7</v>
      </c>
      <c r="C2" s="112" t="s">
        <v>127</v>
      </c>
      <c r="D2" s="112" t="s">
        <v>129</v>
      </c>
      <c r="E2" s="112" t="s">
        <v>131</v>
      </c>
      <c r="F2" s="112" t="s">
        <v>191</v>
      </c>
      <c r="G2" s="113" t="s">
        <v>133</v>
      </c>
      <c r="H2" s="4"/>
      <c r="I2" s="3" t="s">
        <v>192</v>
      </c>
      <c r="J2" s="7"/>
    </row>
    <row r="3">
      <c r="A3" s="114" t="s">
        <v>193</v>
      </c>
      <c r="B3" s="115">
        <v>1.0</v>
      </c>
      <c r="C3" s="6">
        <v>72.54239687627792</v>
      </c>
      <c r="D3" s="44">
        <v>25.84</v>
      </c>
      <c r="E3" s="6">
        <v>62.02789887128395</v>
      </c>
      <c r="F3" s="6">
        <v>11.536959032815489</v>
      </c>
      <c r="G3" s="116">
        <v>35.061562964960586</v>
      </c>
      <c r="H3" s="4"/>
      <c r="I3" s="4"/>
      <c r="J3" s="4"/>
    </row>
    <row r="4">
      <c r="A4" s="117"/>
      <c r="B4" s="115">
        <v>2.0</v>
      </c>
      <c r="C4" s="6">
        <v>57.41729374485078</v>
      </c>
      <c r="D4" s="44">
        <v>5.74</v>
      </c>
      <c r="E4" s="6">
        <v>19.369712298927826</v>
      </c>
      <c r="F4" s="6">
        <v>23.578178478201835</v>
      </c>
      <c r="G4" s="116">
        <v>19.369712298927826</v>
      </c>
      <c r="H4" s="7"/>
      <c r="I4" s="3" t="s">
        <v>194</v>
      </c>
      <c r="J4" s="4"/>
    </row>
    <row r="5">
      <c r="A5" s="117"/>
      <c r="B5" s="115">
        <v>3.0</v>
      </c>
      <c r="C5" s="6">
        <v>25.84193276316713</v>
      </c>
      <c r="D5" s="44">
        <v>26.57</v>
      </c>
      <c r="E5" s="6">
        <v>15.34170855448791</v>
      </c>
      <c r="F5" s="6">
        <v>42.70571713210709</v>
      </c>
      <c r="G5" s="116">
        <v>11.536959032815489</v>
      </c>
      <c r="H5" s="4"/>
      <c r="I5" s="3" t="s">
        <v>82</v>
      </c>
      <c r="J5" s="3" t="s">
        <v>83</v>
      </c>
      <c r="K5" s="3" t="s">
        <v>84</v>
      </c>
      <c r="L5" s="3" t="s">
        <v>86</v>
      </c>
      <c r="M5" s="3" t="s">
        <v>135</v>
      </c>
    </row>
    <row r="6">
      <c r="A6" s="117"/>
      <c r="B6" s="115">
        <v>4.0</v>
      </c>
      <c r="C6" s="6">
        <v>63.43494882292201</v>
      </c>
      <c r="D6" s="44">
        <v>25.84</v>
      </c>
      <c r="E6" s="6">
        <v>16.429940189444554</v>
      </c>
      <c r="F6" s="6">
        <v>18.43494882292201</v>
      </c>
      <c r="G6" s="116">
        <v>8.130102354155978</v>
      </c>
      <c r="H6" s="4"/>
      <c r="I6" s="3" t="s">
        <v>127</v>
      </c>
      <c r="J6" s="4">
        <v>20.0</v>
      </c>
      <c r="K6" s="4">
        <v>836.37</v>
      </c>
      <c r="L6" s="4">
        <v>41.8185</v>
      </c>
      <c r="M6" s="4">
        <v>485.8533</v>
      </c>
    </row>
    <row r="7">
      <c r="A7" s="117"/>
      <c r="B7" s="115">
        <v>5.0</v>
      </c>
      <c r="C7" s="6">
        <v>46.7199063837576</v>
      </c>
      <c r="D7" s="44">
        <v>30.0</v>
      </c>
      <c r="E7" s="6">
        <v>12.920966381583565</v>
      </c>
      <c r="F7" s="6">
        <v>20.267901055658278</v>
      </c>
      <c r="G7" s="116">
        <v>31.30644624867305</v>
      </c>
      <c r="H7" s="7"/>
      <c r="I7" s="3" t="s">
        <v>129</v>
      </c>
      <c r="J7" s="4">
        <v>20.0</v>
      </c>
      <c r="K7" s="4">
        <v>408.99</v>
      </c>
      <c r="L7" s="4">
        <v>20.4495</v>
      </c>
      <c r="M7" s="4">
        <v>256.5881</v>
      </c>
    </row>
    <row r="8">
      <c r="A8" s="117"/>
      <c r="B8" s="115">
        <v>6.0</v>
      </c>
      <c r="C8" s="6">
        <v>46.7199063837576</v>
      </c>
      <c r="D8" s="44">
        <v>21.97</v>
      </c>
      <c r="E8" s="6">
        <v>25.104090250221386</v>
      </c>
      <c r="F8" s="6">
        <v>36.86989764584402</v>
      </c>
      <c r="G8" s="116">
        <v>0.0</v>
      </c>
      <c r="H8" s="7"/>
      <c r="I8" s="3" t="s">
        <v>131</v>
      </c>
      <c r="J8" s="4">
        <v>20.0</v>
      </c>
      <c r="K8" s="4">
        <v>334.72</v>
      </c>
      <c r="L8" s="4">
        <v>16.736</v>
      </c>
      <c r="M8" s="4">
        <v>281.5075</v>
      </c>
    </row>
    <row r="9">
      <c r="A9" s="117"/>
      <c r="B9" s="115">
        <v>7.0</v>
      </c>
      <c r="C9" s="6">
        <v>29.333874251202868</v>
      </c>
      <c r="D9" s="44">
        <v>0.0</v>
      </c>
      <c r="E9" s="6">
        <v>5.739170477266787</v>
      </c>
      <c r="F9" s="6">
        <v>54.33146244247124</v>
      </c>
      <c r="G9" s="116">
        <v>11.536959032815489</v>
      </c>
      <c r="H9" s="7"/>
      <c r="I9" s="3" t="s">
        <v>132</v>
      </c>
      <c r="J9" s="4">
        <v>20.0</v>
      </c>
      <c r="K9" s="4">
        <v>554.81</v>
      </c>
      <c r="L9" s="4">
        <v>27.7405</v>
      </c>
      <c r="M9" s="4">
        <v>199.5018</v>
      </c>
    </row>
    <row r="10">
      <c r="A10" s="117"/>
      <c r="B10" s="115">
        <v>8.0</v>
      </c>
      <c r="C10" s="6">
        <v>37.46496892755558</v>
      </c>
      <c r="D10" s="44">
        <v>0.0</v>
      </c>
      <c r="E10" s="6">
        <v>0.0</v>
      </c>
      <c r="F10" s="6">
        <v>29.333874251202868</v>
      </c>
      <c r="G10" s="116">
        <v>0.0</v>
      </c>
      <c r="I10" s="3" t="s">
        <v>133</v>
      </c>
      <c r="J10" s="4">
        <v>20.0</v>
      </c>
      <c r="K10" s="4">
        <v>445.69</v>
      </c>
      <c r="L10" s="4">
        <v>22.2845</v>
      </c>
      <c r="M10" s="4">
        <v>327.391</v>
      </c>
    </row>
    <row r="11">
      <c r="A11" s="117"/>
      <c r="B11" s="115">
        <v>9.0</v>
      </c>
      <c r="C11" s="6">
        <v>66.42182152179817</v>
      </c>
      <c r="D11" s="44">
        <v>0.0</v>
      </c>
      <c r="E11" s="6">
        <v>11.536959032815489</v>
      </c>
      <c r="F11" s="6">
        <v>16.429940189444554</v>
      </c>
      <c r="G11" s="116">
        <v>17.85410019184664</v>
      </c>
      <c r="I11" s="3" t="s">
        <v>90</v>
      </c>
      <c r="J11" s="4">
        <v>100.0</v>
      </c>
      <c r="K11" s="4">
        <v>2580.58</v>
      </c>
      <c r="L11" s="4">
        <v>25.8058</v>
      </c>
      <c r="M11" s="4">
        <v>375.1111</v>
      </c>
    </row>
    <row r="12">
      <c r="A12" s="117"/>
      <c r="B12" s="115">
        <v>10.0</v>
      </c>
      <c r="C12" s="6">
        <v>27.972101128716048</v>
      </c>
      <c r="D12" s="44">
        <v>15.34</v>
      </c>
      <c r="E12" s="6">
        <v>45.57299599919429</v>
      </c>
      <c r="F12" s="6">
        <v>45.00000000000001</v>
      </c>
      <c r="G12" s="116">
        <v>65.64993639585295</v>
      </c>
      <c r="I12" s="40"/>
      <c r="J12" s="40"/>
      <c r="K12" s="40"/>
      <c r="L12" s="40"/>
      <c r="M12" s="40"/>
    </row>
    <row r="13">
      <c r="A13" s="117"/>
      <c r="B13" s="118">
        <v>11.0</v>
      </c>
      <c r="C13" s="11">
        <v>0.0</v>
      </c>
      <c r="D13" s="44">
        <v>0.0</v>
      </c>
      <c r="E13" s="6">
        <v>33.21091076089908</v>
      </c>
      <c r="F13" s="6">
        <v>25.84193276316713</v>
      </c>
      <c r="G13" s="116">
        <v>8.130102354155978</v>
      </c>
      <c r="I13" s="3" t="s">
        <v>195</v>
      </c>
      <c r="J13" s="40"/>
      <c r="K13" s="40"/>
      <c r="L13" s="40"/>
      <c r="M13" s="40"/>
    </row>
    <row r="14">
      <c r="A14" s="117"/>
      <c r="B14" s="115">
        <v>12.0</v>
      </c>
      <c r="C14" s="6">
        <v>43.85377861202206</v>
      </c>
      <c r="D14" s="44">
        <v>9.97</v>
      </c>
      <c r="E14" s="6">
        <v>0.0</v>
      </c>
      <c r="F14" s="6">
        <v>0.0</v>
      </c>
      <c r="G14" s="116">
        <v>9.974221794401348</v>
      </c>
      <c r="I14" s="3" t="s">
        <v>82</v>
      </c>
      <c r="J14" s="3" t="s">
        <v>83</v>
      </c>
      <c r="K14" s="3" t="s">
        <v>84</v>
      </c>
      <c r="L14" s="3" t="s">
        <v>86</v>
      </c>
      <c r="M14" s="3" t="s">
        <v>135</v>
      </c>
    </row>
    <row r="15">
      <c r="A15" s="117"/>
      <c r="B15" s="115">
        <v>13.0</v>
      </c>
      <c r="C15" s="6">
        <v>24.350063604147067</v>
      </c>
      <c r="D15" s="44">
        <v>16.43</v>
      </c>
      <c r="E15" s="6">
        <v>0.0</v>
      </c>
      <c r="F15" s="6">
        <v>56.16684132890265</v>
      </c>
      <c r="G15" s="116">
        <v>0.0</v>
      </c>
      <c r="I15" s="3" t="s">
        <v>127</v>
      </c>
      <c r="J15" s="4">
        <v>20.0</v>
      </c>
      <c r="K15" s="4">
        <v>935.13</v>
      </c>
      <c r="L15" s="4">
        <v>46.7565</v>
      </c>
      <c r="M15" s="4">
        <v>373.9959</v>
      </c>
    </row>
    <row r="16">
      <c r="A16" s="117"/>
      <c r="B16" s="115">
        <v>14.0</v>
      </c>
      <c r="C16" s="6">
        <v>31.94805943133005</v>
      </c>
      <c r="D16" s="44">
        <v>12.92</v>
      </c>
      <c r="E16" s="6">
        <v>21.972759781154423</v>
      </c>
      <c r="F16" s="6">
        <v>29.333874251202868</v>
      </c>
      <c r="G16" s="116">
        <v>35.061562964960586</v>
      </c>
      <c r="I16" s="3" t="s">
        <v>129</v>
      </c>
      <c r="J16" s="4">
        <v>20.0</v>
      </c>
      <c r="K16" s="4">
        <v>938.77</v>
      </c>
      <c r="L16" s="4">
        <v>46.9385</v>
      </c>
      <c r="M16" s="4">
        <v>299.1661</v>
      </c>
    </row>
    <row r="17">
      <c r="A17" s="117"/>
      <c r="B17" s="115">
        <v>15.0</v>
      </c>
      <c r="C17" s="6">
        <v>57.41729374485078</v>
      </c>
      <c r="D17" s="44">
        <v>36.27</v>
      </c>
      <c r="E17" s="6">
        <v>0.0</v>
      </c>
      <c r="F17" s="6">
        <v>25.104090250221386</v>
      </c>
      <c r="G17" s="116">
        <v>40.976076876344244</v>
      </c>
      <c r="I17" s="3" t="s">
        <v>131</v>
      </c>
      <c r="J17" s="4">
        <v>20.0</v>
      </c>
      <c r="K17" s="4">
        <v>358.46</v>
      </c>
      <c r="L17" s="4">
        <v>17.923</v>
      </c>
      <c r="M17" s="4">
        <v>127.7379</v>
      </c>
    </row>
    <row r="18">
      <c r="A18" s="117"/>
      <c r="B18" s="115">
        <v>16.0</v>
      </c>
      <c r="C18" s="6">
        <v>54.93843703503942</v>
      </c>
      <c r="D18" s="44">
        <v>9.97</v>
      </c>
      <c r="E18" s="6">
        <v>0.0</v>
      </c>
      <c r="F18" s="6">
        <v>33.83315867109735</v>
      </c>
      <c r="G18" s="116">
        <v>23.578178478201835</v>
      </c>
      <c r="I18" s="3" t="s">
        <v>132</v>
      </c>
      <c r="J18" s="4">
        <v>20.0</v>
      </c>
      <c r="K18" s="4">
        <v>489.85</v>
      </c>
      <c r="L18" s="4">
        <v>24.4925</v>
      </c>
      <c r="M18" s="4">
        <v>329.6783</v>
      </c>
    </row>
    <row r="19">
      <c r="A19" s="117"/>
      <c r="B19" s="118">
        <v>17.0</v>
      </c>
      <c r="C19" s="11">
        <v>15.564806661388419</v>
      </c>
      <c r="D19" s="44">
        <v>49.02</v>
      </c>
      <c r="E19" s="6">
        <v>31.94805943133005</v>
      </c>
      <c r="F19" s="6">
        <v>25.104090250221386</v>
      </c>
      <c r="G19" s="116">
        <v>40.976076876344244</v>
      </c>
      <c r="I19" s="3" t="s">
        <v>133</v>
      </c>
      <c r="J19" s="4">
        <v>20.0</v>
      </c>
      <c r="K19" s="4">
        <v>661.8</v>
      </c>
      <c r="L19" s="4">
        <v>33.09</v>
      </c>
      <c r="M19" s="4">
        <v>388.3916</v>
      </c>
    </row>
    <row r="20">
      <c r="A20" s="117"/>
      <c r="B20" s="115">
        <v>18.0</v>
      </c>
      <c r="C20" s="6">
        <v>68.02724021884558</v>
      </c>
      <c r="D20" s="44">
        <v>48.45</v>
      </c>
      <c r="E20" s="6">
        <v>19.369712298927826</v>
      </c>
      <c r="F20" s="6">
        <v>12.920966381583565</v>
      </c>
      <c r="G20" s="119">
        <v>40.4</v>
      </c>
      <c r="I20" s="3" t="s">
        <v>90</v>
      </c>
      <c r="J20" s="4">
        <v>100.0</v>
      </c>
      <c r="K20" s="4">
        <v>3384.01</v>
      </c>
      <c r="L20" s="4">
        <v>33.8401</v>
      </c>
      <c r="M20" s="4">
        <v>428.8317</v>
      </c>
    </row>
    <row r="21">
      <c r="A21" s="117"/>
      <c r="B21" s="115">
        <v>19.0</v>
      </c>
      <c r="C21" s="6">
        <v>66.42182152179817</v>
      </c>
      <c r="D21" s="44">
        <v>31.95</v>
      </c>
      <c r="E21" s="6">
        <v>14.17881828816399</v>
      </c>
      <c r="F21" s="6">
        <v>28.65818057687103</v>
      </c>
      <c r="G21" s="119">
        <v>5.74</v>
      </c>
      <c r="I21" s="40"/>
      <c r="J21" s="40"/>
      <c r="K21" s="40"/>
      <c r="L21" s="40"/>
      <c r="M21" s="40"/>
    </row>
    <row r="22">
      <c r="A22" s="117"/>
      <c r="B22" s="118">
        <v>20.0</v>
      </c>
      <c r="C22" s="11">
        <v>0.0</v>
      </c>
      <c r="D22" s="44">
        <v>42.71</v>
      </c>
      <c r="E22" s="6">
        <v>0.0</v>
      </c>
      <c r="F22" s="6">
        <v>19.369712298927826</v>
      </c>
      <c r="G22" s="120">
        <v>40.4</v>
      </c>
      <c r="I22" s="3" t="s">
        <v>196</v>
      </c>
      <c r="J22" s="4"/>
      <c r="K22" s="4"/>
      <c r="L22" s="4"/>
      <c r="M22" s="4"/>
    </row>
    <row r="23">
      <c r="A23" s="117"/>
      <c r="B23" s="121" t="s">
        <v>26</v>
      </c>
      <c r="C23" s="122">
        <v>41.82</v>
      </c>
      <c r="D23" s="123">
        <v>20.45</v>
      </c>
      <c r="E23" s="123">
        <v>16.74</v>
      </c>
      <c r="F23" s="123">
        <v>26.74</v>
      </c>
      <c r="G23" s="124">
        <v>22.28</v>
      </c>
      <c r="I23" s="3" t="s">
        <v>82</v>
      </c>
      <c r="J23" s="3" t="s">
        <v>83</v>
      </c>
      <c r="K23" s="3" t="s">
        <v>84</v>
      </c>
      <c r="L23" s="3" t="s">
        <v>86</v>
      </c>
      <c r="M23" s="3" t="s">
        <v>135</v>
      </c>
    </row>
    <row r="24">
      <c r="A24" s="117"/>
      <c r="B24" s="118" t="s">
        <v>28</v>
      </c>
      <c r="C24" s="55">
        <v>22.04</v>
      </c>
      <c r="D24" s="44">
        <v>16.02</v>
      </c>
      <c r="E24" s="44">
        <v>16.78</v>
      </c>
      <c r="F24" s="44">
        <v>12.79</v>
      </c>
      <c r="G24" s="120">
        <v>18.09</v>
      </c>
      <c r="I24" s="3" t="s">
        <v>127</v>
      </c>
      <c r="J24" s="4">
        <v>40.0</v>
      </c>
      <c r="K24" s="4">
        <v>1771.5</v>
      </c>
      <c r="L24" s="4">
        <v>44.2875</v>
      </c>
      <c r="M24" s="4">
        <v>425.1531</v>
      </c>
    </row>
    <row r="25">
      <c r="A25" s="117"/>
      <c r="B25" s="125" t="s">
        <v>30</v>
      </c>
      <c r="C25" s="126">
        <v>4.93</v>
      </c>
      <c r="D25" s="127">
        <v>3.58</v>
      </c>
      <c r="E25" s="127">
        <v>3.75</v>
      </c>
      <c r="F25" s="127">
        <v>2.86</v>
      </c>
      <c r="G25" s="128">
        <v>4.05</v>
      </c>
      <c r="I25" s="3" t="s">
        <v>129</v>
      </c>
      <c r="J25" s="4">
        <v>40.0</v>
      </c>
      <c r="K25" s="4">
        <v>1347.76</v>
      </c>
      <c r="L25" s="4">
        <v>33.694</v>
      </c>
      <c r="M25" s="4">
        <v>450.6667</v>
      </c>
    </row>
    <row r="26">
      <c r="A26" s="105" t="s">
        <v>197</v>
      </c>
      <c r="B26" s="115">
        <v>1.0</v>
      </c>
      <c r="C26" s="6">
        <v>10.304846468766033</v>
      </c>
      <c r="D26" s="44">
        <v>26.57</v>
      </c>
      <c r="E26" s="6">
        <v>31.94805943133005</v>
      </c>
      <c r="F26" s="6">
        <v>33.21091076089908</v>
      </c>
      <c r="G26" s="116">
        <v>54.33146244247124</v>
      </c>
      <c r="I26" s="3" t="s">
        <v>131</v>
      </c>
      <c r="J26" s="4">
        <v>40.0</v>
      </c>
      <c r="K26" s="4">
        <v>693.18</v>
      </c>
      <c r="L26" s="4">
        <v>17.3295</v>
      </c>
      <c r="M26" s="4">
        <v>199.7372</v>
      </c>
    </row>
    <row r="27">
      <c r="A27" s="117"/>
      <c r="B27" s="115">
        <v>2.0</v>
      </c>
      <c r="C27" s="6">
        <v>28.65818057687103</v>
      </c>
      <c r="D27" s="44">
        <v>53.13</v>
      </c>
      <c r="E27" s="6">
        <v>8.130102354155978</v>
      </c>
      <c r="F27" s="6">
        <v>32.582706255149205</v>
      </c>
      <c r="G27" s="116">
        <v>25.84193276316713</v>
      </c>
      <c r="I27" s="3" t="s">
        <v>132</v>
      </c>
      <c r="J27" s="4">
        <v>40.0</v>
      </c>
      <c r="K27" s="4">
        <v>1044.66</v>
      </c>
      <c r="L27" s="4">
        <v>26.1165</v>
      </c>
      <c r="M27" s="4">
        <v>260.5107</v>
      </c>
      <c r="N27" s="60"/>
    </row>
    <row r="28">
      <c r="A28" s="117"/>
      <c r="B28" s="115">
        <v>3.0</v>
      </c>
      <c r="C28" s="6">
        <v>62.02789887128395</v>
      </c>
      <c r="D28" s="44">
        <v>40.98</v>
      </c>
      <c r="E28" s="6">
        <v>20.267901055658278</v>
      </c>
      <c r="F28" s="6">
        <v>56.16684132890265</v>
      </c>
      <c r="G28" s="116">
        <v>31.30644624867305</v>
      </c>
      <c r="I28" s="3" t="s">
        <v>133</v>
      </c>
      <c r="J28" s="4">
        <v>40.0</v>
      </c>
      <c r="K28" s="4">
        <v>1107.49</v>
      </c>
      <c r="L28" s="4">
        <v>27.68725</v>
      </c>
      <c r="M28" s="4">
        <v>378.6527</v>
      </c>
      <c r="N28" s="40"/>
    </row>
    <row r="29">
      <c r="A29" s="117"/>
      <c r="B29" s="115">
        <v>4.0</v>
      </c>
      <c r="C29" s="6">
        <v>50.184879902738714</v>
      </c>
      <c r="D29" s="44">
        <v>38.65</v>
      </c>
      <c r="E29" s="6">
        <v>5.739170477266787</v>
      </c>
      <c r="F29" s="6">
        <v>20.267901055658278</v>
      </c>
      <c r="G29" s="116">
        <v>62.72527131958771</v>
      </c>
      <c r="I29" s="40"/>
      <c r="J29" s="40"/>
      <c r="K29" s="40"/>
      <c r="L29" s="40"/>
      <c r="M29" s="40"/>
      <c r="N29" s="40"/>
    </row>
    <row r="30">
      <c r="A30" s="117"/>
      <c r="B30" s="115">
        <v>5.0</v>
      </c>
      <c r="C30" s="6">
        <v>54.33146244247124</v>
      </c>
      <c r="D30" s="44">
        <v>50.18</v>
      </c>
      <c r="E30" s="6">
        <v>19.369712298927826</v>
      </c>
      <c r="F30" s="6">
        <v>38.056729818685504</v>
      </c>
      <c r="G30" s="116">
        <v>22.78649799959715</v>
      </c>
      <c r="I30" s="3" t="s">
        <v>138</v>
      </c>
      <c r="J30" s="40"/>
      <c r="K30" s="40"/>
      <c r="L30" s="40"/>
      <c r="M30" s="40"/>
      <c r="N30" s="40"/>
      <c r="O30" s="60"/>
    </row>
    <row r="31">
      <c r="A31" s="117"/>
      <c r="B31" s="115">
        <v>6.0</v>
      </c>
      <c r="C31" s="6">
        <v>56.78908923910092</v>
      </c>
      <c r="D31" s="44">
        <v>55.55</v>
      </c>
      <c r="E31" s="6">
        <v>8.130102354155978</v>
      </c>
      <c r="F31" s="6">
        <v>0.0</v>
      </c>
      <c r="G31" s="116">
        <v>49.023923123655756</v>
      </c>
      <c r="I31" s="3" t="s">
        <v>140</v>
      </c>
      <c r="J31" s="3" t="s">
        <v>85</v>
      </c>
      <c r="K31" s="3" t="s">
        <v>94</v>
      </c>
      <c r="L31" s="3" t="s">
        <v>141</v>
      </c>
      <c r="M31" s="3" t="s">
        <v>142</v>
      </c>
      <c r="N31" s="3" t="s">
        <v>95</v>
      </c>
      <c r="O31" s="40"/>
    </row>
    <row r="32">
      <c r="A32" s="117"/>
      <c r="B32" s="115">
        <v>7.0</v>
      </c>
      <c r="C32" s="6">
        <v>56.16684132890265</v>
      </c>
      <c r="D32" s="44">
        <v>54.33</v>
      </c>
      <c r="E32" s="6">
        <v>26.56505117707799</v>
      </c>
      <c r="F32" s="6">
        <v>11.536959032815489</v>
      </c>
      <c r="G32" s="116">
        <v>29.333874251202868</v>
      </c>
      <c r="I32" s="3" t="s">
        <v>198</v>
      </c>
      <c r="J32" s="4">
        <v>3227.499</v>
      </c>
      <c r="K32" s="4">
        <v>7.0</v>
      </c>
      <c r="L32" s="4">
        <v>3227.499</v>
      </c>
      <c r="M32" s="4">
        <v>10.51367</v>
      </c>
      <c r="N32" s="4">
        <v>0.0014</v>
      </c>
      <c r="O32" s="40"/>
    </row>
    <row r="33">
      <c r="A33" s="117"/>
      <c r="B33" s="115">
        <v>8.0</v>
      </c>
      <c r="C33" s="6">
        <v>49.60344811067295</v>
      </c>
      <c r="D33" s="44">
        <v>52.54</v>
      </c>
      <c r="E33" s="6">
        <v>25.84193276316713</v>
      </c>
      <c r="F33" s="6">
        <v>9.974221794401348</v>
      </c>
      <c r="G33" s="116">
        <v>28.65818057687103</v>
      </c>
      <c r="I33" s="3" t="s">
        <v>199</v>
      </c>
      <c r="J33" s="4">
        <v>15943.74</v>
      </c>
      <c r="K33" s="4">
        <v>4.0</v>
      </c>
      <c r="L33" s="4">
        <v>3985.935</v>
      </c>
      <c r="M33" s="4">
        <v>12.9843</v>
      </c>
      <c r="N33" s="4" t="s">
        <v>200</v>
      </c>
      <c r="O33" s="40"/>
    </row>
    <row r="34">
      <c r="A34" s="117"/>
      <c r="B34" s="115">
        <v>9.0</v>
      </c>
      <c r="C34" s="6">
        <v>40.976076876344244</v>
      </c>
      <c r="D34" s="44">
        <v>42.13</v>
      </c>
      <c r="E34" s="6">
        <v>21.972759781154423</v>
      </c>
      <c r="F34" s="6">
        <v>0.0</v>
      </c>
      <c r="G34" s="116">
        <v>12.920966381583565</v>
      </c>
      <c r="I34" s="3" t="s">
        <v>201</v>
      </c>
      <c r="J34" s="4">
        <v>5320.184</v>
      </c>
      <c r="K34" s="4">
        <v>4.0</v>
      </c>
      <c r="L34" s="4">
        <v>1330.046</v>
      </c>
      <c r="M34" s="4">
        <v>4.332663</v>
      </c>
      <c r="N34" s="4">
        <v>0.002238</v>
      </c>
      <c r="O34" s="40"/>
    </row>
    <row r="35">
      <c r="A35" s="117"/>
      <c r="B35" s="115">
        <v>10.0</v>
      </c>
      <c r="C35" s="6">
        <v>65.64993639585295</v>
      </c>
      <c r="D35" s="44">
        <v>60.0</v>
      </c>
      <c r="E35" s="6">
        <v>45.57299599919429</v>
      </c>
      <c r="F35" s="6">
        <v>0.0</v>
      </c>
      <c r="G35" s="116">
        <v>59.34270100705946</v>
      </c>
      <c r="I35" s="3" t="s">
        <v>202</v>
      </c>
      <c r="J35" s="4">
        <v>58326.42</v>
      </c>
      <c r="K35" s="4">
        <v>190.0</v>
      </c>
      <c r="L35" s="4">
        <v>306.9811</v>
      </c>
      <c r="M35" s="7"/>
      <c r="N35" s="7"/>
    </row>
    <row r="36">
      <c r="A36" s="117"/>
      <c r="B36" s="118">
        <v>11.0</v>
      </c>
      <c r="C36" s="11">
        <v>0.0</v>
      </c>
      <c r="D36" s="55">
        <v>56.79</v>
      </c>
      <c r="E36" s="6">
        <v>33.83315867109735</v>
      </c>
      <c r="F36" s="6">
        <v>29.333874251202868</v>
      </c>
      <c r="G36" s="116">
        <v>58.05194056866995</v>
      </c>
      <c r="I36" s="3"/>
      <c r="J36" s="7"/>
      <c r="K36" s="7"/>
      <c r="L36" s="7"/>
      <c r="M36" s="7"/>
      <c r="N36" s="7"/>
    </row>
    <row r="37">
      <c r="A37" s="117"/>
      <c r="B37" s="115">
        <v>12.0</v>
      </c>
      <c r="C37" s="6">
        <v>47.8695852386334</v>
      </c>
      <c r="D37" s="44">
        <v>34.45</v>
      </c>
      <c r="E37" s="6">
        <v>11.536959032815489</v>
      </c>
      <c r="F37" s="6">
        <v>45.57299599919429</v>
      </c>
      <c r="G37" s="116">
        <v>52.53503107244442</v>
      </c>
      <c r="I37" s="3" t="s">
        <v>90</v>
      </c>
      <c r="J37" s="4">
        <v>82817.84</v>
      </c>
      <c r="K37" s="4">
        <v>199.0</v>
      </c>
      <c r="L37" s="7"/>
      <c r="M37" s="7"/>
      <c r="N37" s="7"/>
    </row>
    <row r="38">
      <c r="A38" s="117"/>
      <c r="B38" s="115">
        <v>13.0</v>
      </c>
      <c r="C38" s="6">
        <v>19.369712298927826</v>
      </c>
      <c r="D38" s="44">
        <v>18.43</v>
      </c>
      <c r="E38" s="6">
        <v>0.0</v>
      </c>
      <c r="F38" s="6">
        <v>14.17881828816399</v>
      </c>
      <c r="G38" s="116">
        <v>40.39655188932704</v>
      </c>
      <c r="I38" s="40"/>
      <c r="J38" s="7"/>
      <c r="K38" s="7"/>
      <c r="L38" s="7"/>
      <c r="M38" s="7"/>
      <c r="N38" s="7"/>
    </row>
    <row r="39">
      <c r="A39" s="117"/>
      <c r="B39" s="115">
        <v>14.0</v>
      </c>
      <c r="C39" s="6">
        <v>38.056729818685504</v>
      </c>
      <c r="D39" s="44">
        <v>56.17</v>
      </c>
      <c r="E39" s="6">
        <v>21.972759781154423</v>
      </c>
      <c r="F39" s="6">
        <v>8.130102354155978</v>
      </c>
      <c r="G39" s="116">
        <v>8.130102354155978</v>
      </c>
      <c r="I39" s="3"/>
      <c r="J39" s="7"/>
      <c r="K39" s="7"/>
      <c r="L39" s="7"/>
      <c r="M39" s="7"/>
      <c r="N39" s="7"/>
    </row>
    <row r="40">
      <c r="A40" s="117"/>
      <c r="B40" s="115">
        <v>15.0</v>
      </c>
      <c r="C40" s="6">
        <v>64.15806723683288</v>
      </c>
      <c r="D40" s="44">
        <v>54.33</v>
      </c>
      <c r="E40" s="6">
        <v>5.739170477266787</v>
      </c>
      <c r="F40" s="6">
        <v>9.974221794401348</v>
      </c>
      <c r="G40" s="116">
        <v>0.0</v>
      </c>
      <c r="I40" s="3"/>
      <c r="J40" s="4"/>
      <c r="K40" s="4"/>
      <c r="L40" s="7"/>
      <c r="M40" s="7"/>
      <c r="N40" s="7"/>
    </row>
    <row r="41">
      <c r="A41" s="117"/>
      <c r="B41" s="115">
        <v>16.0</v>
      </c>
      <c r="C41" s="6">
        <v>44.4270040008057</v>
      </c>
      <c r="D41" s="44">
        <v>68.87</v>
      </c>
      <c r="E41" s="6">
        <v>8.130102354155978</v>
      </c>
      <c r="F41" s="6">
        <v>35.061562964960586</v>
      </c>
      <c r="G41" s="116">
        <v>0.0</v>
      </c>
      <c r="I41" s="40"/>
      <c r="J41" s="7"/>
      <c r="K41" s="7"/>
      <c r="L41" s="7"/>
      <c r="M41" s="7"/>
      <c r="N41" s="7"/>
    </row>
    <row r="42">
      <c r="A42" s="117"/>
      <c r="B42" s="118">
        <v>17.0</v>
      </c>
      <c r="C42" s="11">
        <v>64.89590974977861</v>
      </c>
      <c r="D42" s="55">
        <v>75.82</v>
      </c>
      <c r="E42" s="6">
        <v>9.974221794401348</v>
      </c>
      <c r="F42" s="6">
        <v>31.94805943133005</v>
      </c>
      <c r="G42" s="116">
        <v>36.86989764584402</v>
      </c>
    </row>
    <row r="43">
      <c r="A43" s="117"/>
      <c r="B43" s="115">
        <v>18.0</v>
      </c>
      <c r="C43" s="6">
        <v>67.21350200040285</v>
      </c>
      <c r="D43" s="44">
        <v>46.72</v>
      </c>
      <c r="E43" s="6">
        <v>21.972759781154423</v>
      </c>
      <c r="F43" s="6">
        <v>61.341819423128975</v>
      </c>
      <c r="G43" s="116">
        <v>29.333874251202868</v>
      </c>
    </row>
    <row r="44">
      <c r="A44" s="117"/>
      <c r="B44" s="115">
        <v>19.0</v>
      </c>
      <c r="C44" s="6">
        <v>68.86570778521376</v>
      </c>
      <c r="D44" s="44">
        <v>0.0</v>
      </c>
      <c r="E44" s="6">
        <v>16.429940189444554</v>
      </c>
      <c r="F44" s="6">
        <v>17.457603123722095</v>
      </c>
      <c r="G44" s="116">
        <v>47.29428286789292</v>
      </c>
    </row>
    <row r="45">
      <c r="A45" s="117"/>
      <c r="B45" s="118">
        <v>20.0</v>
      </c>
      <c r="C45" s="11">
        <v>45.57299599919429</v>
      </c>
      <c r="D45" s="55">
        <v>53.13</v>
      </c>
      <c r="E45" s="6">
        <v>15.34170855448791</v>
      </c>
      <c r="F45" s="6">
        <v>35.061562964960586</v>
      </c>
      <c r="G45" s="129">
        <v>12.920966381583565</v>
      </c>
    </row>
    <row r="46">
      <c r="A46" s="117"/>
      <c r="B46" s="106" t="s">
        <v>26</v>
      </c>
      <c r="C46" s="130">
        <v>46.76</v>
      </c>
      <c r="D46" s="130">
        <v>46.94</v>
      </c>
      <c r="E46" s="130">
        <v>17.92</v>
      </c>
      <c r="F46" s="123">
        <v>24.49</v>
      </c>
      <c r="G46" s="124">
        <v>33.09</v>
      </c>
    </row>
    <row r="47">
      <c r="A47" s="117"/>
      <c r="B47" s="131" t="s">
        <v>28</v>
      </c>
      <c r="C47" s="4">
        <v>19.34</v>
      </c>
      <c r="D47" s="4">
        <v>17.3</v>
      </c>
      <c r="E47" s="4">
        <v>11.3</v>
      </c>
      <c r="F47" s="44">
        <v>18.16</v>
      </c>
      <c r="G47" s="120">
        <v>19.71</v>
      </c>
    </row>
    <row r="48">
      <c r="A48" s="132"/>
      <c r="B48" s="133" t="s">
        <v>30</v>
      </c>
      <c r="C48" s="134">
        <v>4.32</v>
      </c>
      <c r="D48" s="134">
        <v>3.87</v>
      </c>
      <c r="E48" s="134">
        <v>2.53</v>
      </c>
      <c r="F48" s="127">
        <v>4.06</v>
      </c>
      <c r="G48" s="128">
        <v>4.41</v>
      </c>
    </row>
    <row r="49">
      <c r="A49" s="4"/>
      <c r="B49" s="4"/>
      <c r="C49" s="4"/>
      <c r="D49" s="4"/>
      <c r="E49" s="4"/>
      <c r="F49" s="6"/>
    </row>
    <row r="50">
      <c r="A50" s="4"/>
      <c r="B50" s="4"/>
      <c r="C50" s="4"/>
      <c r="D50" s="4"/>
      <c r="E50" s="4"/>
      <c r="F50" s="6"/>
    </row>
    <row r="51">
      <c r="A51" s="4"/>
      <c r="B51" s="3"/>
      <c r="C51" s="3" t="s">
        <v>203</v>
      </c>
      <c r="F51" s="6"/>
    </row>
    <row r="52">
      <c r="A52" s="3" t="s">
        <v>9</v>
      </c>
      <c r="B52" s="3"/>
      <c r="C52" s="3" t="s">
        <v>193</v>
      </c>
      <c r="D52" s="3" t="s">
        <v>204</v>
      </c>
      <c r="E52" s="3" t="s">
        <v>197</v>
      </c>
      <c r="F52" s="6"/>
    </row>
    <row r="53">
      <c r="A53" s="3" t="s">
        <v>127</v>
      </c>
      <c r="B53" s="4"/>
      <c r="C53" s="4">
        <v>41.82</v>
      </c>
      <c r="D53" s="4">
        <v>35.58</v>
      </c>
      <c r="E53" s="4">
        <v>46.76</v>
      </c>
      <c r="F53" s="6"/>
    </row>
    <row r="54">
      <c r="A54" s="3" t="s">
        <v>129</v>
      </c>
      <c r="B54" s="4"/>
      <c r="C54" s="4">
        <v>20.45</v>
      </c>
      <c r="D54" s="4">
        <v>34.34</v>
      </c>
      <c r="E54" s="4">
        <v>46.94</v>
      </c>
      <c r="F54" s="6"/>
    </row>
    <row r="55">
      <c r="A55" s="3" t="s">
        <v>131</v>
      </c>
      <c r="B55" s="4"/>
      <c r="C55" s="4">
        <v>16.74</v>
      </c>
      <c r="D55" s="4"/>
      <c r="E55" s="4">
        <v>17.92</v>
      </c>
      <c r="F55" s="6"/>
    </row>
    <row r="56">
      <c r="A56" s="3" t="s">
        <v>132</v>
      </c>
      <c r="B56" s="4"/>
      <c r="C56" s="4">
        <v>26.74</v>
      </c>
      <c r="D56" s="4"/>
      <c r="E56" s="4">
        <v>24.49</v>
      </c>
      <c r="F56" s="6"/>
    </row>
    <row r="57">
      <c r="A57" s="3" t="s">
        <v>133</v>
      </c>
      <c r="B57" s="4"/>
      <c r="C57" s="4">
        <v>22.28</v>
      </c>
      <c r="D57" s="4"/>
      <c r="E57" s="4">
        <v>33.09</v>
      </c>
      <c r="F57" s="6"/>
    </row>
    <row r="58">
      <c r="A58" s="4"/>
      <c r="B58" s="4"/>
      <c r="C58" s="4"/>
      <c r="D58" s="4"/>
      <c r="E58" s="4"/>
      <c r="F58" s="6"/>
    </row>
    <row r="59">
      <c r="A59" s="4"/>
      <c r="B59" s="4"/>
      <c r="C59" s="4"/>
      <c r="D59" s="4"/>
      <c r="E59" s="4"/>
      <c r="F59" s="6"/>
    </row>
    <row r="60">
      <c r="A60" s="4"/>
      <c r="B60" s="4"/>
      <c r="C60" s="4"/>
      <c r="D60" s="4"/>
      <c r="E60" s="4"/>
      <c r="F60" s="6"/>
    </row>
    <row r="61">
      <c r="A61" s="4"/>
      <c r="B61" s="4"/>
      <c r="C61" s="4"/>
      <c r="D61" s="4"/>
      <c r="E61" s="4"/>
      <c r="F61" s="6"/>
    </row>
    <row r="62">
      <c r="A62" s="4"/>
      <c r="B62" s="4"/>
      <c r="C62" s="4"/>
      <c r="D62" s="4"/>
      <c r="E62" s="4"/>
      <c r="F62" s="6"/>
    </row>
    <row r="63">
      <c r="A63" s="4"/>
      <c r="B63" s="4"/>
      <c r="C63" s="4"/>
      <c r="D63" s="4"/>
      <c r="E63" s="4"/>
      <c r="F63" s="6"/>
    </row>
    <row r="64">
      <c r="A64" s="4"/>
      <c r="B64" s="4"/>
      <c r="C64" s="4"/>
      <c r="D64" s="4"/>
      <c r="E64" s="4"/>
      <c r="F64" s="6"/>
    </row>
    <row r="65">
      <c r="A65" s="4"/>
      <c r="B65" s="4"/>
      <c r="C65" s="4"/>
      <c r="D65" s="4"/>
      <c r="E65" s="4"/>
      <c r="F65" s="6"/>
    </row>
    <row r="66">
      <c r="A66" s="4"/>
      <c r="B66" s="4"/>
      <c r="C66" s="4"/>
      <c r="D66" s="4"/>
      <c r="E66" s="4"/>
      <c r="F66" s="6"/>
    </row>
    <row r="67">
      <c r="A67" s="4"/>
      <c r="B67" s="4"/>
      <c r="C67" s="4"/>
      <c r="D67" s="4"/>
      <c r="E67" s="4"/>
      <c r="F67" s="6"/>
    </row>
    <row r="68">
      <c r="A68" s="4"/>
      <c r="B68" s="4"/>
      <c r="C68" s="4"/>
      <c r="D68" s="4"/>
      <c r="E68" s="4"/>
      <c r="F68" s="6"/>
    </row>
    <row r="69">
      <c r="A69" s="4"/>
      <c r="B69" s="4"/>
      <c r="C69" s="4"/>
      <c r="D69" s="4"/>
      <c r="E69" s="4"/>
      <c r="F69" s="11"/>
    </row>
    <row r="70">
      <c r="A70" s="4"/>
      <c r="B70" s="4"/>
      <c r="C70" s="4"/>
      <c r="D70" s="4"/>
      <c r="E70" s="4"/>
      <c r="F70" s="11"/>
    </row>
    <row r="71">
      <c r="A71" s="4"/>
      <c r="B71" s="4"/>
      <c r="C71" s="4"/>
      <c r="D71" s="4"/>
      <c r="E71" s="4"/>
      <c r="F71" s="11"/>
    </row>
    <row r="72">
      <c r="A72" s="4"/>
      <c r="B72" s="4"/>
      <c r="C72" s="4"/>
      <c r="D72" s="4"/>
      <c r="E72" s="4"/>
      <c r="F72" s="11"/>
    </row>
    <row r="73">
      <c r="A73" s="4"/>
      <c r="B73" s="4"/>
      <c r="C73" s="4"/>
      <c r="D73" s="4"/>
      <c r="E73" s="4"/>
      <c r="F73" s="11"/>
    </row>
    <row r="74">
      <c r="A74" s="4"/>
      <c r="B74" s="4"/>
      <c r="C74" s="4"/>
      <c r="D74" s="4"/>
      <c r="E74" s="4"/>
      <c r="F74" s="11"/>
    </row>
    <row r="75">
      <c r="A75" s="4"/>
      <c r="B75" s="4"/>
      <c r="C75" s="4"/>
      <c r="D75" s="4"/>
      <c r="E75" s="4"/>
      <c r="F75" s="11"/>
    </row>
    <row r="76">
      <c r="A76" s="4"/>
      <c r="B76" s="4"/>
      <c r="C76" s="4"/>
      <c r="D76" s="4"/>
      <c r="E76" s="4"/>
      <c r="F76" s="11"/>
    </row>
    <row r="77">
      <c r="A77" s="4"/>
      <c r="B77" s="4"/>
      <c r="C77" s="4"/>
      <c r="D77" s="4"/>
      <c r="E77" s="4"/>
      <c r="F77" s="11"/>
    </row>
    <row r="78">
      <c r="A78" s="4"/>
      <c r="B78" s="4"/>
      <c r="C78" s="4"/>
      <c r="D78" s="4"/>
      <c r="E78" s="4"/>
      <c r="F78" s="11"/>
    </row>
    <row r="79">
      <c r="A79" s="4"/>
      <c r="B79" s="4"/>
      <c r="C79" s="4"/>
      <c r="D79" s="4"/>
      <c r="E79" s="4"/>
      <c r="F79" s="11"/>
    </row>
    <row r="80">
      <c r="A80" s="4"/>
      <c r="B80" s="4"/>
      <c r="C80" s="4"/>
      <c r="D80" s="4"/>
      <c r="E80" s="4"/>
      <c r="F80" s="11"/>
    </row>
    <row r="81">
      <c r="A81" s="4"/>
      <c r="B81" s="4"/>
      <c r="C81" s="4"/>
      <c r="D81" s="4"/>
      <c r="E81" s="4"/>
      <c r="F81" s="11"/>
    </row>
    <row r="82">
      <c r="A82" s="4"/>
      <c r="B82" s="4"/>
      <c r="C82" s="4"/>
      <c r="D82" s="4"/>
      <c r="E82" s="4"/>
      <c r="F82" s="11"/>
    </row>
    <row r="83">
      <c r="A83" s="4"/>
      <c r="B83" s="4"/>
      <c r="C83" s="4"/>
      <c r="D83" s="4"/>
      <c r="E83" s="4"/>
      <c r="F83" s="11"/>
    </row>
    <row r="84">
      <c r="A84" s="4"/>
      <c r="B84" s="4"/>
      <c r="C84" s="4"/>
      <c r="D84" s="4"/>
      <c r="E84" s="4"/>
      <c r="F84" s="11"/>
    </row>
    <row r="85">
      <c r="A85" s="4"/>
      <c r="B85" s="4"/>
      <c r="C85" s="4"/>
      <c r="D85" s="4"/>
      <c r="E85" s="4"/>
      <c r="F85" s="11"/>
    </row>
    <row r="86">
      <c r="A86" s="4"/>
      <c r="B86" s="4"/>
      <c r="C86" s="4"/>
      <c r="D86" s="4"/>
      <c r="E86" s="4"/>
      <c r="F86" s="55"/>
    </row>
    <row r="87">
      <c r="A87" s="4"/>
      <c r="B87" s="4"/>
      <c r="C87" s="4"/>
      <c r="D87" s="4"/>
      <c r="E87" s="4"/>
      <c r="F87" s="55"/>
    </row>
    <row r="88">
      <c r="A88" s="4"/>
      <c r="B88" s="4"/>
      <c r="C88" s="4"/>
      <c r="D88" s="4"/>
      <c r="E88" s="4"/>
      <c r="F88" s="4"/>
    </row>
    <row r="89">
      <c r="A89" s="4"/>
      <c r="B89" s="4"/>
      <c r="C89" s="4"/>
      <c r="D89" s="4"/>
      <c r="E89" s="4"/>
      <c r="F89" s="6"/>
    </row>
    <row r="90">
      <c r="A90" s="4"/>
      <c r="B90" s="4"/>
      <c r="C90" s="4"/>
      <c r="D90" s="4"/>
      <c r="E90" s="4"/>
      <c r="F90" s="6"/>
    </row>
    <row r="91">
      <c r="A91" s="4"/>
      <c r="B91" s="4"/>
      <c r="C91" s="4"/>
      <c r="D91" s="4"/>
      <c r="E91" s="4"/>
      <c r="F91" s="6"/>
    </row>
    <row r="92">
      <c r="A92" s="4"/>
      <c r="B92" s="4"/>
      <c r="C92" s="4"/>
      <c r="D92" s="4"/>
      <c r="E92" s="4"/>
      <c r="F92" s="6"/>
    </row>
    <row r="93">
      <c r="A93" s="4"/>
      <c r="B93" s="4"/>
      <c r="C93" s="4"/>
      <c r="D93" s="4"/>
      <c r="E93" s="4"/>
      <c r="F93" s="6"/>
    </row>
    <row r="94">
      <c r="A94" s="4"/>
      <c r="B94" s="4"/>
      <c r="C94" s="4"/>
      <c r="D94" s="4"/>
      <c r="E94" s="4"/>
      <c r="F94" s="6"/>
    </row>
    <row r="95">
      <c r="A95" s="4"/>
      <c r="B95" s="4"/>
      <c r="C95" s="4"/>
      <c r="D95" s="4"/>
      <c r="E95" s="4"/>
      <c r="F95" s="6"/>
    </row>
    <row r="96">
      <c r="A96" s="4"/>
      <c r="B96" s="4"/>
      <c r="C96" s="4"/>
      <c r="D96" s="4"/>
      <c r="E96" s="4"/>
      <c r="F96" s="6"/>
    </row>
    <row r="97">
      <c r="A97" s="4"/>
      <c r="B97" s="4"/>
      <c r="C97" s="4"/>
      <c r="D97" s="4"/>
      <c r="E97" s="4"/>
      <c r="F97" s="6"/>
    </row>
    <row r="98">
      <c r="A98" s="4"/>
      <c r="B98" s="4"/>
      <c r="C98" s="4"/>
      <c r="D98" s="4"/>
      <c r="E98" s="4"/>
      <c r="F98" s="6"/>
    </row>
    <row r="99">
      <c r="A99" s="4"/>
      <c r="B99" s="4"/>
      <c r="C99" s="4"/>
      <c r="D99" s="4"/>
      <c r="E99" s="4"/>
      <c r="F99" s="11"/>
    </row>
    <row r="100">
      <c r="A100" s="4"/>
      <c r="B100" s="4"/>
      <c r="C100" s="4"/>
      <c r="D100" s="4"/>
      <c r="E100" s="4"/>
      <c r="F100" s="6"/>
    </row>
    <row r="101">
      <c r="A101" s="4"/>
      <c r="B101" s="4"/>
      <c r="C101" s="4"/>
      <c r="D101" s="4"/>
      <c r="E101" s="4"/>
      <c r="F101" s="6"/>
    </row>
    <row r="102">
      <c r="A102" s="4"/>
      <c r="B102" s="4"/>
      <c r="C102" s="4"/>
      <c r="D102" s="4"/>
      <c r="E102" s="4"/>
      <c r="F102" s="6"/>
    </row>
    <row r="103">
      <c r="A103" s="4"/>
      <c r="B103" s="4"/>
      <c r="C103" s="4"/>
      <c r="D103" s="4"/>
      <c r="E103" s="4"/>
      <c r="F103" s="6"/>
    </row>
    <row r="104">
      <c r="A104" s="4"/>
      <c r="B104" s="4"/>
      <c r="C104" s="4"/>
      <c r="D104" s="4"/>
      <c r="E104" s="4"/>
      <c r="F104" s="6"/>
    </row>
    <row r="105">
      <c r="A105" s="4"/>
      <c r="B105" s="4"/>
      <c r="C105" s="4"/>
      <c r="D105" s="4"/>
      <c r="E105" s="4"/>
      <c r="F105" s="11"/>
    </row>
    <row r="106">
      <c r="A106" s="4"/>
      <c r="B106" s="4"/>
      <c r="C106" s="4"/>
      <c r="D106" s="4"/>
      <c r="E106" s="4"/>
      <c r="F106" s="6"/>
    </row>
    <row r="107">
      <c r="A107" s="4"/>
      <c r="B107" s="4"/>
      <c r="C107" s="4"/>
      <c r="D107" s="4"/>
      <c r="E107" s="4"/>
      <c r="F107" s="6"/>
    </row>
    <row r="108">
      <c r="A108" s="4"/>
      <c r="B108" s="4"/>
      <c r="C108" s="4"/>
      <c r="D108" s="4"/>
      <c r="E108" s="4"/>
      <c r="F108" s="11"/>
    </row>
    <row r="109">
      <c r="A109" s="4"/>
      <c r="B109" s="4"/>
      <c r="C109" s="4"/>
      <c r="D109" s="4"/>
      <c r="E109" s="4"/>
      <c r="F109" s="6"/>
    </row>
    <row r="110">
      <c r="A110" s="4"/>
      <c r="B110" s="4"/>
      <c r="C110" s="4"/>
      <c r="D110" s="4"/>
      <c r="E110" s="4"/>
      <c r="F110" s="6"/>
    </row>
    <row r="111">
      <c r="A111" s="4"/>
      <c r="B111" s="4"/>
      <c r="C111" s="4"/>
      <c r="D111" s="4"/>
      <c r="E111" s="4"/>
      <c r="F111" s="6"/>
    </row>
    <row r="112">
      <c r="A112" s="4"/>
      <c r="B112" s="4"/>
      <c r="C112" s="4"/>
      <c r="D112" s="4"/>
      <c r="E112" s="4"/>
      <c r="F112" s="6"/>
    </row>
    <row r="113">
      <c r="A113" s="4"/>
      <c r="B113" s="4"/>
      <c r="C113" s="4"/>
      <c r="D113" s="4"/>
      <c r="E113" s="4"/>
      <c r="F113" s="6"/>
    </row>
    <row r="114">
      <c r="A114" s="4"/>
      <c r="B114" s="4"/>
      <c r="C114" s="4"/>
      <c r="D114" s="4"/>
      <c r="E114" s="4"/>
      <c r="F114" s="6"/>
    </row>
    <row r="115">
      <c r="A115" s="4"/>
      <c r="B115" s="4"/>
      <c r="C115" s="4"/>
      <c r="D115" s="4"/>
      <c r="E115" s="4"/>
      <c r="F115" s="6"/>
    </row>
    <row r="116">
      <c r="A116" s="4"/>
      <c r="B116" s="4"/>
      <c r="C116" s="4"/>
      <c r="D116" s="4"/>
      <c r="E116" s="4"/>
      <c r="F116" s="6"/>
    </row>
    <row r="117">
      <c r="A117" s="4"/>
      <c r="B117" s="4"/>
      <c r="C117" s="4"/>
      <c r="D117" s="4"/>
      <c r="E117" s="4"/>
      <c r="F117" s="6"/>
    </row>
    <row r="118">
      <c r="A118" s="4"/>
      <c r="B118" s="4"/>
      <c r="C118" s="4"/>
      <c r="D118" s="4"/>
      <c r="E118" s="4"/>
      <c r="F118" s="6"/>
    </row>
    <row r="119">
      <c r="A119" s="4"/>
      <c r="B119" s="4"/>
      <c r="C119" s="4"/>
      <c r="D119" s="4"/>
      <c r="E119" s="4"/>
      <c r="F119" s="6"/>
    </row>
    <row r="120">
      <c r="A120" s="4"/>
      <c r="B120" s="4"/>
      <c r="C120" s="4"/>
      <c r="D120" s="4"/>
      <c r="E120" s="4"/>
      <c r="F120" s="6"/>
    </row>
    <row r="121">
      <c r="A121" s="4"/>
      <c r="B121" s="4"/>
      <c r="C121" s="4"/>
      <c r="D121" s="4"/>
      <c r="E121" s="4"/>
      <c r="F121" s="6"/>
    </row>
    <row r="122">
      <c r="A122" s="4"/>
      <c r="B122" s="4"/>
      <c r="C122" s="4"/>
      <c r="D122" s="4"/>
      <c r="E122" s="4"/>
      <c r="F122" s="6"/>
    </row>
    <row r="123">
      <c r="A123" s="4"/>
      <c r="B123" s="4"/>
      <c r="C123" s="4"/>
      <c r="D123" s="4"/>
      <c r="E123" s="4"/>
      <c r="F123" s="6"/>
    </row>
    <row r="124">
      <c r="A124" s="4"/>
      <c r="B124" s="4"/>
      <c r="C124" s="4"/>
      <c r="D124" s="4"/>
      <c r="E124" s="4"/>
      <c r="F124" s="6"/>
    </row>
    <row r="125">
      <c r="A125" s="4"/>
      <c r="B125" s="4"/>
      <c r="C125" s="4"/>
      <c r="D125" s="4"/>
      <c r="E125" s="4"/>
      <c r="F125" s="6"/>
    </row>
    <row r="126">
      <c r="A126" s="4"/>
      <c r="B126" s="4"/>
      <c r="C126" s="4"/>
      <c r="D126" s="4"/>
      <c r="E126" s="4"/>
      <c r="F126" s="6"/>
    </row>
    <row r="127">
      <c r="A127" s="4"/>
      <c r="B127" s="4"/>
      <c r="C127" s="4"/>
      <c r="D127" s="4"/>
      <c r="E127" s="4"/>
      <c r="F127" s="6"/>
    </row>
    <row r="128">
      <c r="A128" s="4"/>
      <c r="B128" s="4"/>
      <c r="C128" s="4"/>
      <c r="D128" s="4"/>
      <c r="E128" s="4"/>
      <c r="F128" s="6"/>
    </row>
    <row r="129">
      <c r="A129" s="4"/>
      <c r="B129" s="4"/>
      <c r="C129" s="4"/>
      <c r="D129" s="4"/>
      <c r="E129" s="4"/>
      <c r="F129" s="6"/>
    </row>
    <row r="130">
      <c r="A130" s="4"/>
      <c r="B130" s="4"/>
      <c r="C130" s="4"/>
      <c r="D130" s="4"/>
      <c r="E130" s="4"/>
      <c r="F130" s="6"/>
    </row>
    <row r="131">
      <c r="A131" s="4"/>
      <c r="B131" s="4"/>
      <c r="C131" s="4"/>
      <c r="D131" s="4"/>
      <c r="E131" s="4"/>
      <c r="F131" s="6"/>
    </row>
    <row r="132">
      <c r="A132" s="4"/>
      <c r="B132" s="4"/>
      <c r="C132" s="4"/>
      <c r="D132" s="4"/>
      <c r="E132" s="4"/>
      <c r="F132" s="6"/>
    </row>
    <row r="133">
      <c r="A133" s="4"/>
      <c r="B133" s="4"/>
      <c r="C133" s="4"/>
      <c r="D133" s="4"/>
      <c r="E133" s="4"/>
      <c r="F133" s="6"/>
    </row>
    <row r="134">
      <c r="A134" s="4"/>
      <c r="B134" s="4"/>
      <c r="C134" s="4"/>
      <c r="D134" s="4"/>
      <c r="E134" s="4"/>
      <c r="F134" s="6"/>
    </row>
    <row r="135">
      <c r="A135" s="4"/>
      <c r="B135" s="4"/>
      <c r="C135" s="4"/>
      <c r="D135" s="4"/>
      <c r="E135" s="4"/>
      <c r="F135" s="6"/>
    </row>
    <row r="136">
      <c r="A136" s="4"/>
      <c r="B136" s="4"/>
      <c r="C136" s="4"/>
      <c r="D136" s="4"/>
      <c r="E136" s="4"/>
      <c r="F136" s="6"/>
    </row>
    <row r="137">
      <c r="A137" s="4"/>
      <c r="B137" s="4"/>
      <c r="C137" s="4"/>
      <c r="D137" s="4"/>
      <c r="E137" s="4"/>
      <c r="F137" s="6"/>
    </row>
    <row r="138">
      <c r="A138" s="4"/>
      <c r="B138" s="4"/>
      <c r="C138" s="4"/>
      <c r="D138" s="4"/>
      <c r="E138" s="4"/>
      <c r="F138" s="6"/>
    </row>
    <row r="139">
      <c r="A139" s="4"/>
      <c r="B139" s="4"/>
      <c r="C139" s="4"/>
      <c r="D139" s="4"/>
      <c r="E139" s="4"/>
      <c r="F139" s="6"/>
    </row>
    <row r="140">
      <c r="A140" s="4"/>
      <c r="B140" s="4"/>
      <c r="C140" s="4"/>
      <c r="D140" s="4"/>
      <c r="E140" s="4"/>
      <c r="F140" s="6"/>
    </row>
    <row r="141">
      <c r="A141" s="4"/>
      <c r="B141" s="4"/>
      <c r="C141" s="4"/>
      <c r="D141" s="4"/>
      <c r="E141" s="4"/>
      <c r="F141" s="6"/>
    </row>
    <row r="142">
      <c r="A142" s="4"/>
      <c r="B142" s="4"/>
      <c r="C142" s="4"/>
      <c r="D142" s="4"/>
      <c r="E142" s="4"/>
      <c r="F142" s="6"/>
    </row>
    <row r="143">
      <c r="A143" s="4"/>
      <c r="B143" s="4"/>
      <c r="C143" s="4"/>
      <c r="D143" s="4"/>
      <c r="E143" s="4"/>
      <c r="F143" s="6"/>
    </row>
    <row r="144">
      <c r="A144" s="4"/>
      <c r="B144" s="4"/>
      <c r="C144" s="4"/>
      <c r="D144" s="4"/>
      <c r="E144" s="4"/>
      <c r="F144" s="6"/>
    </row>
    <row r="145">
      <c r="A145" s="4"/>
      <c r="B145" s="4"/>
      <c r="C145" s="4"/>
      <c r="D145" s="4"/>
      <c r="E145" s="4"/>
      <c r="F145" s="6"/>
    </row>
    <row r="146">
      <c r="A146" s="4"/>
      <c r="B146" s="4"/>
      <c r="C146" s="4"/>
      <c r="D146" s="4"/>
      <c r="E146" s="4"/>
      <c r="F146" s="6"/>
    </row>
    <row r="147">
      <c r="A147" s="4"/>
      <c r="B147" s="4"/>
      <c r="C147" s="4"/>
      <c r="D147" s="4"/>
      <c r="E147" s="4"/>
      <c r="F147" s="6"/>
    </row>
    <row r="148">
      <c r="A148" s="4"/>
      <c r="B148" s="4"/>
      <c r="C148" s="4"/>
      <c r="D148" s="4"/>
      <c r="E148" s="4"/>
      <c r="F148" s="6"/>
    </row>
    <row r="149">
      <c r="A149" s="4"/>
      <c r="B149" s="4"/>
      <c r="C149" s="4"/>
      <c r="D149" s="4"/>
      <c r="E149" s="4"/>
      <c r="F149" s="11"/>
    </row>
    <row r="150">
      <c r="A150" s="4"/>
      <c r="B150" s="4"/>
      <c r="C150" s="4"/>
      <c r="D150" s="4"/>
      <c r="E150" s="4"/>
      <c r="F150" s="11"/>
    </row>
    <row r="151">
      <c r="A151" s="4"/>
      <c r="B151" s="4"/>
      <c r="C151" s="4"/>
      <c r="D151" s="4"/>
      <c r="E151" s="4"/>
      <c r="F151" s="11"/>
    </row>
    <row r="152">
      <c r="A152" s="4"/>
      <c r="B152" s="4"/>
      <c r="C152" s="4"/>
      <c r="D152" s="4"/>
      <c r="E152" s="4"/>
      <c r="F152" s="11"/>
    </row>
    <row r="153">
      <c r="A153" s="4"/>
      <c r="B153" s="4"/>
      <c r="C153" s="4"/>
      <c r="D153" s="4"/>
      <c r="E153" s="4"/>
      <c r="F153" s="11"/>
    </row>
    <row r="154">
      <c r="A154" s="4"/>
      <c r="B154" s="4"/>
      <c r="C154" s="4"/>
      <c r="D154" s="4"/>
      <c r="E154" s="4"/>
      <c r="F154" s="11"/>
    </row>
    <row r="155">
      <c r="A155" s="4"/>
      <c r="B155" s="4"/>
      <c r="C155" s="4"/>
      <c r="D155" s="4"/>
      <c r="E155" s="4"/>
      <c r="F155" s="11"/>
    </row>
    <row r="156">
      <c r="A156" s="4"/>
      <c r="B156" s="4"/>
      <c r="C156" s="4"/>
      <c r="D156" s="4"/>
      <c r="E156" s="4"/>
      <c r="F156" s="11"/>
    </row>
    <row r="157">
      <c r="A157" s="4"/>
      <c r="B157" s="4"/>
      <c r="C157" s="4"/>
      <c r="D157" s="4"/>
      <c r="E157" s="4"/>
      <c r="F157" s="11"/>
    </row>
    <row r="158">
      <c r="A158" s="4"/>
      <c r="B158" s="4"/>
      <c r="C158" s="4"/>
      <c r="D158" s="4"/>
      <c r="E158" s="4"/>
      <c r="F158" s="11"/>
    </row>
    <row r="159">
      <c r="A159" s="4"/>
      <c r="B159" s="4"/>
      <c r="C159" s="4"/>
      <c r="D159" s="4"/>
      <c r="E159" s="4"/>
      <c r="F159" s="11"/>
    </row>
    <row r="160">
      <c r="A160" s="4"/>
      <c r="B160" s="4"/>
      <c r="C160" s="4"/>
      <c r="D160" s="4"/>
      <c r="E160" s="4"/>
      <c r="F160" s="11"/>
    </row>
    <row r="161">
      <c r="A161" s="4"/>
      <c r="B161" s="4"/>
      <c r="C161" s="4"/>
      <c r="D161" s="4"/>
      <c r="E161" s="4"/>
      <c r="F161" s="11"/>
    </row>
    <row r="162">
      <c r="A162" s="4"/>
      <c r="B162" s="4"/>
      <c r="C162" s="4"/>
      <c r="D162" s="4"/>
      <c r="E162" s="4"/>
      <c r="F162" s="11"/>
    </row>
    <row r="163">
      <c r="A163" s="4"/>
      <c r="B163" s="4"/>
      <c r="C163" s="4"/>
      <c r="D163" s="4"/>
      <c r="E163" s="4"/>
      <c r="F163" s="11"/>
    </row>
    <row r="164">
      <c r="A164" s="4"/>
      <c r="B164" s="4"/>
      <c r="C164" s="4"/>
      <c r="D164" s="4"/>
      <c r="E164" s="4"/>
      <c r="F164" s="11"/>
    </row>
    <row r="165">
      <c r="A165" s="4"/>
      <c r="B165" s="4"/>
      <c r="C165" s="4"/>
      <c r="D165" s="4"/>
      <c r="E165" s="4"/>
      <c r="F165" s="11"/>
    </row>
    <row r="166">
      <c r="A166" s="4"/>
      <c r="B166" s="4"/>
      <c r="C166" s="4"/>
      <c r="D166" s="4"/>
      <c r="E166" s="4"/>
      <c r="F166" s="11"/>
    </row>
    <row r="167">
      <c r="A167" s="4"/>
      <c r="B167" s="4"/>
      <c r="C167" s="4"/>
      <c r="D167" s="4"/>
      <c r="E167" s="4"/>
      <c r="F167" s="11"/>
    </row>
    <row r="168">
      <c r="A168" s="4"/>
      <c r="B168" s="4"/>
      <c r="C168" s="4"/>
      <c r="D168" s="4"/>
      <c r="E168" s="4"/>
      <c r="F168" s="6"/>
    </row>
    <row r="169">
      <c r="A169" s="81"/>
    </row>
    <row r="170">
      <c r="A170" s="81"/>
    </row>
  </sheetData>
  <mergeCells count="2">
    <mergeCell ref="C1:G1"/>
    <mergeCell ref="C51:E5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5" max="5" width="20.29"/>
    <col customWidth="1" min="8" max="8" width="17.0"/>
    <col customWidth="1" min="9" max="9" width="12.71"/>
    <col customWidth="1" min="11" max="11" width="15.43"/>
  </cols>
  <sheetData>
    <row r="1">
      <c r="A1" s="1" t="s">
        <v>33</v>
      </c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12.75" customHeight="1">
      <c r="A11" s="17">
        <v>1.0</v>
      </c>
      <c r="B11" s="18" t="s">
        <v>18</v>
      </c>
      <c r="C11" s="19">
        <v>0.4513888888888889</v>
      </c>
      <c r="D11" s="18">
        <v>24.0</v>
      </c>
      <c r="E11" s="18">
        <v>3.2</v>
      </c>
      <c r="F11" s="20">
        <f t="shared" ref="F11:F15" si="1">(ASIN(sqrt(E11/100))*(180/pi()))</f>
        <v>10.30484647</v>
      </c>
      <c r="G11" s="18" t="s">
        <v>19</v>
      </c>
      <c r="H11" s="21"/>
      <c r="I11" s="18"/>
      <c r="J11" s="18" t="s">
        <v>21</v>
      </c>
      <c r="K11" s="21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>
      <c r="A12" s="3">
        <v>2.0</v>
      </c>
      <c r="B12" s="4" t="s">
        <v>22</v>
      </c>
      <c r="C12" s="5">
        <v>0.4354166666666667</v>
      </c>
      <c r="D12" s="4">
        <v>24.0</v>
      </c>
      <c r="E12" s="4">
        <v>23.0</v>
      </c>
      <c r="F12" s="6">
        <f t="shared" si="1"/>
        <v>28.65818058</v>
      </c>
      <c r="G12" s="4" t="s">
        <v>34</v>
      </c>
      <c r="H12" s="4">
        <v>164.0</v>
      </c>
      <c r="I12" s="4">
        <v>1624.0</v>
      </c>
      <c r="J12" s="4" t="s">
        <v>20</v>
      </c>
      <c r="K12" s="7"/>
    </row>
    <row r="13">
      <c r="A13" s="3">
        <v>3.0</v>
      </c>
      <c r="B13" s="4" t="s">
        <v>22</v>
      </c>
      <c r="C13" s="5">
        <v>0.4395833333333333</v>
      </c>
      <c r="D13" s="4">
        <v>25.0</v>
      </c>
      <c r="E13" s="4">
        <v>78.0</v>
      </c>
      <c r="F13" s="6">
        <f t="shared" si="1"/>
        <v>62.02789887</v>
      </c>
      <c r="G13" s="4" t="s">
        <v>34</v>
      </c>
      <c r="H13" s="4">
        <v>400.0</v>
      </c>
      <c r="I13" s="4">
        <v>1537.0</v>
      </c>
      <c r="J13" s="4" t="s">
        <v>20</v>
      </c>
      <c r="K13" s="7"/>
    </row>
    <row r="14">
      <c r="A14" s="3">
        <v>4.0</v>
      </c>
      <c r="B14" s="4" t="s">
        <v>22</v>
      </c>
      <c r="C14" s="5">
        <v>0.4465277777777778</v>
      </c>
      <c r="D14" s="4">
        <v>25.0</v>
      </c>
      <c r="E14" s="4">
        <v>59.0</v>
      </c>
      <c r="F14" s="6">
        <f t="shared" si="1"/>
        <v>50.1848799</v>
      </c>
      <c r="G14" s="4" t="s">
        <v>19</v>
      </c>
      <c r="H14" s="7"/>
      <c r="I14" s="4"/>
      <c r="J14" s="4" t="s">
        <v>20</v>
      </c>
      <c r="K14" s="7"/>
    </row>
    <row r="15">
      <c r="A15" s="3">
        <v>5.0</v>
      </c>
      <c r="B15" s="4" t="s">
        <v>23</v>
      </c>
      <c r="C15" s="5">
        <v>0.4305555555555556</v>
      </c>
      <c r="D15" s="4">
        <v>22.0</v>
      </c>
      <c r="E15" s="4">
        <v>66.0</v>
      </c>
      <c r="F15" s="6">
        <f t="shared" si="1"/>
        <v>54.33146244</v>
      </c>
      <c r="G15" s="4" t="s">
        <v>34</v>
      </c>
      <c r="H15" s="4">
        <v>90.0</v>
      </c>
      <c r="I15" s="4">
        <v>1602.0</v>
      </c>
      <c r="J15" s="4" t="s">
        <v>21</v>
      </c>
      <c r="K15" s="7"/>
    </row>
    <row r="16">
      <c r="A16" s="23">
        <v>6.0</v>
      </c>
      <c r="B16" s="24" t="s">
        <v>23</v>
      </c>
      <c r="C16" s="25">
        <v>0.4305555555555556</v>
      </c>
      <c r="D16" s="24">
        <v>22.0</v>
      </c>
      <c r="E16" s="24" t="s">
        <v>35</v>
      </c>
      <c r="F16" s="26" t="s">
        <v>35</v>
      </c>
      <c r="G16" s="24" t="s">
        <v>35</v>
      </c>
      <c r="H16" s="24" t="s">
        <v>35</v>
      </c>
      <c r="I16" s="24" t="s">
        <v>35</v>
      </c>
      <c r="J16" s="24" t="s">
        <v>35</v>
      </c>
      <c r="K16" s="24" t="s">
        <v>36</v>
      </c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>
      <c r="A17" s="3">
        <v>7.0</v>
      </c>
      <c r="B17" s="4" t="s">
        <v>37</v>
      </c>
      <c r="C17" s="5">
        <v>0.4173611111111111</v>
      </c>
      <c r="D17" s="4">
        <v>23.0</v>
      </c>
      <c r="E17" s="4">
        <v>70.0</v>
      </c>
      <c r="F17" s="6">
        <f t="shared" ref="F17:F31" si="2">(ASIN(sqrt(E17/100))*(180/pi()))</f>
        <v>56.78908924</v>
      </c>
      <c r="G17" s="4" t="s">
        <v>19</v>
      </c>
      <c r="H17" s="7"/>
      <c r="I17" s="7"/>
      <c r="J17" s="4" t="s">
        <v>20</v>
      </c>
      <c r="K17" s="7"/>
    </row>
    <row r="18">
      <c r="A18" s="3">
        <v>8.0</v>
      </c>
      <c r="B18" s="4" t="s">
        <v>37</v>
      </c>
      <c r="C18" s="5">
        <v>0.425</v>
      </c>
      <c r="D18" s="4">
        <v>24.0</v>
      </c>
      <c r="E18" s="4">
        <v>69.0</v>
      </c>
      <c r="F18" s="6">
        <f t="shared" si="2"/>
        <v>56.16684133</v>
      </c>
      <c r="G18" s="4" t="s">
        <v>19</v>
      </c>
      <c r="H18" s="7"/>
      <c r="I18" s="7"/>
      <c r="J18" s="4" t="s">
        <v>21</v>
      </c>
      <c r="K18" s="7"/>
    </row>
    <row r="19">
      <c r="A19" s="3">
        <v>9.0</v>
      </c>
      <c r="B19" s="4" t="s">
        <v>37</v>
      </c>
      <c r="C19" s="5">
        <v>0.4305555555555556</v>
      </c>
      <c r="D19" s="4">
        <v>24.0</v>
      </c>
      <c r="E19" s="4">
        <v>58.0</v>
      </c>
      <c r="F19" s="6">
        <f t="shared" si="2"/>
        <v>49.60344811</v>
      </c>
      <c r="G19" s="4" t="s">
        <v>19</v>
      </c>
      <c r="H19" s="7"/>
      <c r="I19" s="7"/>
      <c r="J19" s="4" t="s">
        <v>20</v>
      </c>
      <c r="K19" s="7"/>
    </row>
    <row r="20">
      <c r="A20" s="3">
        <v>10.0</v>
      </c>
      <c r="B20" s="4" t="s">
        <v>37</v>
      </c>
      <c r="C20" s="5">
        <v>0.43194444444444446</v>
      </c>
      <c r="D20" s="4">
        <v>24.0</v>
      </c>
      <c r="E20" s="4">
        <v>43.0</v>
      </c>
      <c r="F20" s="6">
        <f t="shared" si="2"/>
        <v>40.97607688</v>
      </c>
      <c r="G20" s="4" t="s">
        <v>34</v>
      </c>
      <c r="H20" s="4">
        <v>88.0</v>
      </c>
      <c r="I20" s="4">
        <v>1227.0</v>
      </c>
      <c r="J20" s="4" t="s">
        <v>21</v>
      </c>
      <c r="K20" s="7"/>
    </row>
    <row r="21">
      <c r="A21" s="3">
        <v>11.0</v>
      </c>
      <c r="B21" s="4" t="s">
        <v>37</v>
      </c>
      <c r="C21" s="5">
        <v>0.4361111111111111</v>
      </c>
      <c r="D21" s="4">
        <v>24.0</v>
      </c>
      <c r="E21" s="4">
        <v>83.0</v>
      </c>
      <c r="F21" s="6">
        <f t="shared" si="2"/>
        <v>65.6499364</v>
      </c>
      <c r="G21" s="4" t="s">
        <v>34</v>
      </c>
      <c r="H21" s="4">
        <v>165.0</v>
      </c>
      <c r="I21" s="4">
        <v>1299.0</v>
      </c>
      <c r="J21" s="4" t="s">
        <v>21</v>
      </c>
      <c r="K21" s="7"/>
    </row>
    <row r="22">
      <c r="A22" s="17">
        <v>12.0</v>
      </c>
      <c r="B22" s="18" t="s">
        <v>24</v>
      </c>
      <c r="C22" s="19">
        <v>0.4513888888888889</v>
      </c>
      <c r="D22" s="18">
        <v>25.0</v>
      </c>
      <c r="E22" s="18">
        <v>0.0</v>
      </c>
      <c r="F22" s="20">
        <f t="shared" si="2"/>
        <v>0</v>
      </c>
      <c r="G22" s="18" t="s">
        <v>19</v>
      </c>
      <c r="H22" s="21"/>
      <c r="I22" s="21"/>
      <c r="J22" s="18" t="s">
        <v>38</v>
      </c>
      <c r="K22" s="21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>
      <c r="A23" s="3">
        <v>13.0</v>
      </c>
      <c r="B23" s="4" t="s">
        <v>39</v>
      </c>
      <c r="C23" s="5">
        <v>0.3854166666666667</v>
      </c>
      <c r="D23" s="4">
        <v>24.0</v>
      </c>
      <c r="E23" s="4">
        <v>55.0</v>
      </c>
      <c r="F23" s="6">
        <f t="shared" si="2"/>
        <v>47.86958524</v>
      </c>
      <c r="G23" s="4" t="s">
        <v>34</v>
      </c>
      <c r="H23" s="4">
        <v>142.0</v>
      </c>
      <c r="I23" s="4">
        <v>1349.0</v>
      </c>
      <c r="J23" s="4" t="s">
        <v>20</v>
      </c>
      <c r="K23" s="7"/>
    </row>
    <row r="24">
      <c r="A24" s="3">
        <v>14.0</v>
      </c>
      <c r="B24" s="4" t="s">
        <v>39</v>
      </c>
      <c r="C24" s="5">
        <v>0.39305555555555555</v>
      </c>
      <c r="D24" s="4">
        <v>24.0</v>
      </c>
      <c r="E24" s="4">
        <v>11.0</v>
      </c>
      <c r="F24" s="6">
        <f t="shared" si="2"/>
        <v>19.3697123</v>
      </c>
      <c r="G24" s="4" t="s">
        <v>19</v>
      </c>
      <c r="H24" s="7"/>
      <c r="I24" s="7"/>
      <c r="J24" s="4" t="s">
        <v>21</v>
      </c>
      <c r="K24" s="7"/>
    </row>
    <row r="25">
      <c r="A25" s="3">
        <v>15.0</v>
      </c>
      <c r="B25" s="4" t="s">
        <v>39</v>
      </c>
      <c r="C25" s="5">
        <v>0.39444444444444443</v>
      </c>
      <c r="D25" s="4">
        <v>24.0</v>
      </c>
      <c r="E25" s="4">
        <v>38.0</v>
      </c>
      <c r="F25" s="6">
        <f t="shared" si="2"/>
        <v>38.05672982</v>
      </c>
      <c r="G25" s="4" t="s">
        <v>19</v>
      </c>
      <c r="H25" s="7"/>
      <c r="I25" s="7"/>
      <c r="J25" s="4" t="s">
        <v>21</v>
      </c>
      <c r="K25" s="7"/>
    </row>
    <row r="26">
      <c r="A26" s="3">
        <v>16.0</v>
      </c>
      <c r="B26" s="4" t="s">
        <v>39</v>
      </c>
      <c r="C26" s="5">
        <v>0.40069444444444446</v>
      </c>
      <c r="D26" s="4">
        <v>24.0</v>
      </c>
      <c r="E26" s="4">
        <v>81.0</v>
      </c>
      <c r="F26" s="6">
        <f t="shared" si="2"/>
        <v>64.15806724</v>
      </c>
      <c r="G26" s="4" t="s">
        <v>34</v>
      </c>
      <c r="H26" s="4">
        <v>160.0</v>
      </c>
      <c r="I26" s="4">
        <v>1379.0</v>
      </c>
      <c r="J26" s="4" t="s">
        <v>20</v>
      </c>
      <c r="K26" s="7"/>
    </row>
    <row r="27">
      <c r="A27" s="3">
        <v>17.0</v>
      </c>
      <c r="B27" s="4" t="s">
        <v>39</v>
      </c>
      <c r="C27" s="5">
        <v>0.40902777777777777</v>
      </c>
      <c r="D27" s="4">
        <v>24.0</v>
      </c>
      <c r="E27" s="4">
        <v>49.0</v>
      </c>
      <c r="F27" s="6">
        <f t="shared" si="2"/>
        <v>44.427004</v>
      </c>
      <c r="G27" s="4" t="s">
        <v>19</v>
      </c>
      <c r="H27" s="7"/>
      <c r="I27" s="7"/>
      <c r="J27" s="4" t="s">
        <v>20</v>
      </c>
      <c r="K27" s="7"/>
    </row>
    <row r="28">
      <c r="A28" s="3">
        <v>18.0</v>
      </c>
      <c r="B28" s="4" t="s">
        <v>39</v>
      </c>
      <c r="C28" s="5">
        <v>0.4111111111111111</v>
      </c>
      <c r="D28" s="4">
        <v>24.0</v>
      </c>
      <c r="E28" s="4">
        <v>82.0</v>
      </c>
      <c r="F28" s="6">
        <f t="shared" si="2"/>
        <v>64.89590975</v>
      </c>
      <c r="G28" s="4" t="s">
        <v>34</v>
      </c>
      <c r="H28" s="4">
        <v>380.0</v>
      </c>
      <c r="I28" s="4">
        <v>1691.0</v>
      </c>
      <c r="J28" s="4" t="s">
        <v>21</v>
      </c>
      <c r="K28" s="7"/>
    </row>
    <row r="29">
      <c r="A29" s="3">
        <v>19.0</v>
      </c>
      <c r="B29" s="4" t="s">
        <v>39</v>
      </c>
      <c r="C29" s="5">
        <v>0.44583333333333336</v>
      </c>
      <c r="D29" s="4">
        <v>24.0</v>
      </c>
      <c r="E29" s="4">
        <v>85.0</v>
      </c>
      <c r="F29" s="6">
        <f t="shared" si="2"/>
        <v>67.213502</v>
      </c>
      <c r="G29" s="4" t="s">
        <v>34</v>
      </c>
      <c r="H29" s="4">
        <v>155.0</v>
      </c>
      <c r="I29" s="4">
        <v>1286.0</v>
      </c>
      <c r="J29" s="4" t="s">
        <v>20</v>
      </c>
      <c r="K29" s="7"/>
    </row>
    <row r="30">
      <c r="A30" s="3">
        <v>20.0</v>
      </c>
      <c r="B30" s="4" t="s">
        <v>39</v>
      </c>
      <c r="C30" s="5">
        <v>0.44930555555555557</v>
      </c>
      <c r="D30" s="4">
        <v>24.0</v>
      </c>
      <c r="E30" s="4">
        <v>87.0</v>
      </c>
      <c r="F30" s="6">
        <f t="shared" si="2"/>
        <v>68.86570779</v>
      </c>
      <c r="G30" s="4" t="s">
        <v>34</v>
      </c>
      <c r="H30" s="4">
        <v>98.0</v>
      </c>
      <c r="I30" s="4">
        <v>1295.0</v>
      </c>
      <c r="J30" s="4" t="s">
        <v>20</v>
      </c>
      <c r="K30" s="7"/>
    </row>
    <row r="31">
      <c r="A31" s="3">
        <v>21.0</v>
      </c>
      <c r="B31" s="4" t="s">
        <v>39</v>
      </c>
      <c r="C31" s="5">
        <v>0.4527777777777778</v>
      </c>
      <c r="D31" s="4">
        <v>24.0</v>
      </c>
      <c r="E31" s="4">
        <v>51.0</v>
      </c>
      <c r="F31" s="6">
        <f t="shared" si="2"/>
        <v>45.572996</v>
      </c>
      <c r="G31" s="4" t="s">
        <v>34</v>
      </c>
      <c r="H31" s="4">
        <v>277.0</v>
      </c>
      <c r="I31" s="4">
        <v>1448.0</v>
      </c>
      <c r="J31" s="4" t="s">
        <v>20</v>
      </c>
      <c r="K31" s="7"/>
    </row>
    <row r="32">
      <c r="A32" s="16"/>
      <c r="B32" s="16"/>
      <c r="C32" s="16"/>
      <c r="D32" s="16"/>
      <c r="E32" s="3" t="s">
        <v>26</v>
      </c>
      <c r="F32" s="28">
        <f>(F11+F12+F13+F14+F15+F17+F18+F19+F20+F21+F22+F23+F24+F25+F26+F27+F28+F29+F30+F31)/20</f>
        <v>46.75609372</v>
      </c>
      <c r="G32" s="16"/>
      <c r="H32" s="3">
        <v>192.6</v>
      </c>
      <c r="I32" s="3">
        <v>1430.6</v>
      </c>
      <c r="J32" s="16"/>
      <c r="K32" s="1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7"/>
      <c r="B33" s="7"/>
      <c r="C33" s="7"/>
      <c r="D33" s="7"/>
      <c r="E33" s="3"/>
      <c r="F33" s="28"/>
      <c r="G33" s="7"/>
      <c r="H33" s="3" t="s">
        <v>40</v>
      </c>
      <c r="I33" s="7"/>
      <c r="J33" s="7"/>
      <c r="K33" s="7"/>
    </row>
    <row r="34">
      <c r="A34" s="29" t="s">
        <v>26</v>
      </c>
      <c r="B34" s="30">
        <v>46.76</v>
      </c>
      <c r="C34" s="31"/>
      <c r="D34" s="29" t="s">
        <v>27</v>
      </c>
      <c r="E34" s="32">
        <v>49.89</v>
      </c>
      <c r="F34" s="4"/>
      <c r="G34" s="7"/>
      <c r="H34" s="7"/>
      <c r="I34" s="7"/>
      <c r="J34" s="7"/>
      <c r="K34" s="7"/>
    </row>
    <row r="35">
      <c r="A35" s="29" t="s">
        <v>28</v>
      </c>
      <c r="B35" s="32">
        <v>19.34</v>
      </c>
      <c r="C35" s="31"/>
      <c r="D35" s="29" t="s">
        <v>29</v>
      </c>
      <c r="E35" s="32">
        <v>42.71</v>
      </c>
      <c r="F35" s="7"/>
      <c r="G35" s="7"/>
      <c r="H35" s="7"/>
      <c r="I35" s="7"/>
      <c r="J35" s="7"/>
      <c r="K35" s="7"/>
    </row>
    <row r="36">
      <c r="A36" s="29" t="s">
        <v>30</v>
      </c>
      <c r="B36" s="32">
        <v>4.32</v>
      </c>
      <c r="C36" s="31"/>
      <c r="D36" s="29" t="s">
        <v>31</v>
      </c>
      <c r="E36" s="32">
        <v>63.1</v>
      </c>
      <c r="F36" s="7"/>
      <c r="G36" s="7"/>
      <c r="H36" s="7"/>
      <c r="I36" s="7"/>
      <c r="J36" s="7"/>
      <c r="K36" s="7"/>
    </row>
    <row r="37">
      <c r="A37" s="31"/>
      <c r="B37" s="31"/>
      <c r="C37" s="31"/>
      <c r="D37" s="29" t="s">
        <v>32</v>
      </c>
      <c r="E37" s="32">
        <v>20.39</v>
      </c>
      <c r="F37" s="7"/>
      <c r="G37" s="7"/>
      <c r="H37" s="7"/>
      <c r="I37" s="7"/>
      <c r="J37" s="7"/>
      <c r="K37" s="7"/>
    </row>
    <row r="38">
      <c r="A38" s="3" t="s">
        <v>41</v>
      </c>
      <c r="B38" s="3">
        <v>51.38</v>
      </c>
      <c r="C38" s="7"/>
      <c r="D38" s="7"/>
      <c r="E38" s="7"/>
      <c r="F38" s="7"/>
      <c r="G38" s="7"/>
      <c r="H38" s="7"/>
      <c r="I38" s="7"/>
      <c r="J38" s="7"/>
      <c r="K38" s="7"/>
    </row>
    <row r="39">
      <c r="A39" s="3" t="s">
        <v>28</v>
      </c>
      <c r="B39" s="3">
        <v>13.73</v>
      </c>
      <c r="C39" s="7"/>
      <c r="D39" s="7"/>
      <c r="E39" s="7"/>
      <c r="F39" s="7"/>
      <c r="G39" s="7"/>
      <c r="H39" s="7"/>
      <c r="I39" s="7"/>
      <c r="J39" s="7"/>
      <c r="K39" s="7"/>
    </row>
    <row r="40">
      <c r="A40" s="3" t="s">
        <v>30</v>
      </c>
      <c r="B40" s="3">
        <v>3.24</v>
      </c>
      <c r="C40" s="7"/>
      <c r="D40" s="7"/>
      <c r="E40" s="7"/>
      <c r="F40" s="7"/>
      <c r="G40" s="7"/>
      <c r="H40" s="7"/>
      <c r="I40" s="7"/>
      <c r="J40" s="7"/>
      <c r="K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5.43"/>
  </cols>
  <sheetData>
    <row r="1">
      <c r="A1" s="1" t="s">
        <v>42</v>
      </c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1" t="s">
        <v>43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1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1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3" t="s">
        <v>7</v>
      </c>
      <c r="B10" s="3" t="s">
        <v>8</v>
      </c>
      <c r="C10" s="3" t="s">
        <v>9</v>
      </c>
      <c r="D10" s="3" t="s">
        <v>10</v>
      </c>
      <c r="E10" s="3" t="s">
        <v>13</v>
      </c>
      <c r="F10" s="3" t="s">
        <v>16</v>
      </c>
      <c r="G10" s="3" t="s">
        <v>17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23">
        <v>1.0</v>
      </c>
      <c r="B11" s="24" t="s">
        <v>44</v>
      </c>
      <c r="C11" s="25">
        <v>0.3659722222222222</v>
      </c>
      <c r="D11" s="24">
        <v>22.5</v>
      </c>
      <c r="E11" s="24" t="s">
        <v>19</v>
      </c>
      <c r="F11" s="24" t="s">
        <v>20</v>
      </c>
      <c r="G11" s="33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>
      <c r="A12" s="23">
        <v>2.0</v>
      </c>
      <c r="B12" s="24" t="s">
        <v>44</v>
      </c>
      <c r="C12" s="25">
        <v>0.3659722222222222</v>
      </c>
      <c r="D12" s="24">
        <v>22.5</v>
      </c>
      <c r="E12" s="24" t="s">
        <v>19</v>
      </c>
      <c r="F12" s="24" t="s">
        <v>20</v>
      </c>
      <c r="G12" s="33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</row>
    <row r="13">
      <c r="A13" s="3">
        <v>3.0</v>
      </c>
      <c r="B13" s="4" t="s">
        <v>44</v>
      </c>
      <c r="C13" s="5">
        <v>0.3659722222222222</v>
      </c>
      <c r="D13" s="4">
        <v>22.5</v>
      </c>
      <c r="E13" s="4" t="s">
        <v>34</v>
      </c>
      <c r="F13" s="4" t="s">
        <v>20</v>
      </c>
      <c r="G13" s="7"/>
    </row>
    <row r="14">
      <c r="A14" s="3">
        <v>4.0</v>
      </c>
      <c r="B14" s="4" t="s">
        <v>44</v>
      </c>
      <c r="C14" s="5">
        <v>0.3659722222222222</v>
      </c>
      <c r="D14" s="4">
        <v>22.5</v>
      </c>
      <c r="E14" s="4" t="s">
        <v>34</v>
      </c>
      <c r="F14" s="4" t="s">
        <v>20</v>
      </c>
      <c r="G14" s="7"/>
    </row>
    <row r="15">
      <c r="A15" s="23">
        <v>5.0</v>
      </c>
      <c r="B15" s="24" t="s">
        <v>44</v>
      </c>
      <c r="C15" s="25">
        <v>0.3659722222222222</v>
      </c>
      <c r="D15" s="24">
        <v>22.5</v>
      </c>
      <c r="E15" s="24" t="s">
        <v>19</v>
      </c>
      <c r="F15" s="24" t="s">
        <v>20</v>
      </c>
      <c r="G15" s="33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</row>
    <row r="16">
      <c r="A16" s="23">
        <v>6.0</v>
      </c>
      <c r="B16" s="24" t="s">
        <v>44</v>
      </c>
      <c r="C16" s="25">
        <v>0.3659722222222222</v>
      </c>
      <c r="D16" s="24">
        <v>22.5</v>
      </c>
      <c r="E16" s="24" t="s">
        <v>19</v>
      </c>
      <c r="F16" s="24" t="s">
        <v>20</v>
      </c>
      <c r="G16" s="24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</row>
    <row r="17">
      <c r="A17" s="3">
        <v>7.0</v>
      </c>
      <c r="B17" s="4" t="s">
        <v>44</v>
      </c>
      <c r="C17" s="5">
        <v>0.3659722222222222</v>
      </c>
      <c r="D17" s="4">
        <v>22.5</v>
      </c>
      <c r="E17" s="4" t="s">
        <v>34</v>
      </c>
      <c r="F17" s="4" t="s">
        <v>20</v>
      </c>
      <c r="G17" s="7"/>
    </row>
    <row r="18">
      <c r="A18" s="23">
        <v>8.0</v>
      </c>
      <c r="B18" s="24" t="s">
        <v>44</v>
      </c>
      <c r="C18" s="25">
        <v>0.3659722222222222</v>
      </c>
      <c r="D18" s="24">
        <v>22.5</v>
      </c>
      <c r="E18" s="24" t="s">
        <v>19</v>
      </c>
      <c r="F18" s="24" t="s">
        <v>20</v>
      </c>
      <c r="G18" s="33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</row>
    <row r="19">
      <c r="A19" s="3">
        <v>9.0</v>
      </c>
      <c r="B19" s="4" t="s">
        <v>44</v>
      </c>
      <c r="C19" s="5">
        <v>0.3659722222222222</v>
      </c>
      <c r="D19" s="4">
        <v>22.5</v>
      </c>
      <c r="E19" s="4" t="s">
        <v>34</v>
      </c>
      <c r="F19" s="4" t="s">
        <v>20</v>
      </c>
      <c r="G19" s="7"/>
    </row>
    <row r="20">
      <c r="A20" s="3">
        <v>10.0</v>
      </c>
      <c r="B20" s="4" t="s">
        <v>44</v>
      </c>
      <c r="C20" s="5">
        <v>0.3659722222222222</v>
      </c>
      <c r="D20" s="4">
        <v>22.5</v>
      </c>
      <c r="E20" s="4" t="s">
        <v>34</v>
      </c>
      <c r="F20" s="4" t="s">
        <v>20</v>
      </c>
      <c r="G20" s="7"/>
    </row>
    <row r="21">
      <c r="A21" s="3">
        <v>11.0</v>
      </c>
      <c r="B21" s="4" t="s">
        <v>44</v>
      </c>
      <c r="C21" s="5">
        <v>0.3659722222222222</v>
      </c>
      <c r="D21" s="4">
        <v>22.5</v>
      </c>
      <c r="E21" s="4" t="s">
        <v>34</v>
      </c>
      <c r="F21" s="4" t="s">
        <v>20</v>
      </c>
      <c r="G21" s="7"/>
    </row>
    <row r="22">
      <c r="A22" s="3">
        <v>12.0</v>
      </c>
      <c r="B22" s="4" t="s">
        <v>44</v>
      </c>
      <c r="C22" s="5">
        <v>0.3659722222222222</v>
      </c>
      <c r="D22" s="4">
        <v>22.5</v>
      </c>
      <c r="E22" s="4" t="s">
        <v>34</v>
      </c>
      <c r="F22" s="4" t="s">
        <v>20</v>
      </c>
      <c r="G22" s="7"/>
    </row>
    <row r="23">
      <c r="A23" s="3">
        <v>13.0</v>
      </c>
      <c r="B23" s="4" t="s">
        <v>44</v>
      </c>
      <c r="C23" s="5">
        <v>0.3659722222222222</v>
      </c>
      <c r="D23" s="4">
        <v>22.5</v>
      </c>
      <c r="E23" s="4" t="s">
        <v>34</v>
      </c>
      <c r="F23" s="4" t="s">
        <v>20</v>
      </c>
      <c r="G23" s="7"/>
    </row>
    <row r="24">
      <c r="A24" s="23">
        <v>14.0</v>
      </c>
      <c r="B24" s="24" t="s">
        <v>45</v>
      </c>
      <c r="C24" s="25">
        <v>0.3645833333333333</v>
      </c>
      <c r="D24" s="24">
        <v>23.0</v>
      </c>
      <c r="E24" s="24" t="s">
        <v>19</v>
      </c>
      <c r="F24" s="24" t="s">
        <v>21</v>
      </c>
      <c r="G24" s="33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</row>
    <row r="25">
      <c r="A25" s="23">
        <v>15.0</v>
      </c>
      <c r="B25" s="24" t="s">
        <v>45</v>
      </c>
      <c r="C25" s="25">
        <v>0.3645833333333333</v>
      </c>
      <c r="D25" s="24">
        <v>23.0</v>
      </c>
      <c r="E25" s="24" t="s">
        <v>19</v>
      </c>
      <c r="F25" s="24" t="s">
        <v>21</v>
      </c>
      <c r="G25" s="33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</row>
    <row r="26">
      <c r="A26" s="23">
        <v>16.0</v>
      </c>
      <c r="B26" s="24" t="s">
        <v>45</v>
      </c>
      <c r="C26" s="25">
        <v>0.3645833333333333</v>
      </c>
      <c r="D26" s="24">
        <v>23.0</v>
      </c>
      <c r="E26" s="24" t="s">
        <v>19</v>
      </c>
      <c r="F26" s="24" t="s">
        <v>21</v>
      </c>
      <c r="G26" s="33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</row>
    <row r="27">
      <c r="A27" s="23">
        <v>17.0</v>
      </c>
      <c r="B27" s="24" t="s">
        <v>45</v>
      </c>
      <c r="C27" s="25">
        <v>0.3645833333333333</v>
      </c>
      <c r="D27" s="24">
        <v>23.0</v>
      </c>
      <c r="E27" s="24" t="s">
        <v>19</v>
      </c>
      <c r="F27" s="24" t="s">
        <v>21</v>
      </c>
      <c r="G27" s="33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>
      <c r="A28" s="3">
        <v>18.0</v>
      </c>
      <c r="B28" s="4" t="s">
        <v>45</v>
      </c>
      <c r="C28" s="5">
        <v>0.3645833333333333</v>
      </c>
      <c r="D28" s="4">
        <v>23.0</v>
      </c>
      <c r="E28" s="4" t="s">
        <v>34</v>
      </c>
      <c r="F28" s="4" t="s">
        <v>21</v>
      </c>
      <c r="G28" s="7"/>
    </row>
    <row r="29">
      <c r="A29" s="23">
        <v>19.0</v>
      </c>
      <c r="B29" s="24" t="s">
        <v>45</v>
      </c>
      <c r="C29" s="25">
        <v>0.3645833333333333</v>
      </c>
      <c r="D29" s="24">
        <v>23.0</v>
      </c>
      <c r="E29" s="24" t="s">
        <v>19</v>
      </c>
      <c r="F29" s="24" t="s">
        <v>21</v>
      </c>
      <c r="G29" s="33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</row>
    <row r="30">
      <c r="A30" s="23">
        <v>20.0</v>
      </c>
      <c r="B30" s="24" t="s">
        <v>45</v>
      </c>
      <c r="C30" s="25">
        <v>0.3645833333333333</v>
      </c>
      <c r="D30" s="24">
        <v>23.0</v>
      </c>
      <c r="E30" s="24" t="s">
        <v>19</v>
      </c>
      <c r="F30" s="24" t="s">
        <v>21</v>
      </c>
      <c r="G30" s="33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</row>
    <row r="31">
      <c r="A31" s="3">
        <v>21.0</v>
      </c>
      <c r="B31" s="4" t="s">
        <v>45</v>
      </c>
      <c r="C31" s="5">
        <v>0.3645833333333333</v>
      </c>
      <c r="D31" s="4">
        <v>23.0</v>
      </c>
      <c r="E31" s="4" t="s">
        <v>34</v>
      </c>
      <c r="F31" s="4" t="s">
        <v>20</v>
      </c>
      <c r="G31" s="7"/>
    </row>
    <row r="32">
      <c r="A32" s="23">
        <v>22.0</v>
      </c>
      <c r="B32" s="24" t="s">
        <v>45</v>
      </c>
      <c r="C32" s="25">
        <v>0.3645833333333333</v>
      </c>
      <c r="D32" s="24">
        <v>23.0</v>
      </c>
      <c r="E32" s="24" t="s">
        <v>19</v>
      </c>
      <c r="F32" s="24" t="s">
        <v>20</v>
      </c>
      <c r="G32" s="33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</row>
    <row r="33">
      <c r="A33" s="3">
        <v>23.0</v>
      </c>
      <c r="B33" s="4" t="s">
        <v>45</v>
      </c>
      <c r="C33" s="5">
        <v>0.3645833333333333</v>
      </c>
      <c r="D33" s="4">
        <v>23.0</v>
      </c>
      <c r="E33" s="4" t="s">
        <v>34</v>
      </c>
      <c r="F33" s="4" t="s">
        <v>20</v>
      </c>
      <c r="G33" s="7"/>
    </row>
    <row r="34">
      <c r="A34" s="3">
        <v>24.0</v>
      </c>
      <c r="B34" s="4" t="s">
        <v>45</v>
      </c>
      <c r="C34" s="5">
        <v>0.3645833333333333</v>
      </c>
      <c r="D34" s="4">
        <v>23.0</v>
      </c>
      <c r="E34" s="4" t="s">
        <v>34</v>
      </c>
      <c r="F34" s="4" t="s">
        <v>20</v>
      </c>
      <c r="G34" s="7"/>
    </row>
    <row r="35">
      <c r="A35" s="3">
        <v>25.0</v>
      </c>
      <c r="B35" s="4" t="s">
        <v>45</v>
      </c>
      <c r="C35" s="5">
        <v>0.3645833333333333</v>
      </c>
      <c r="D35" s="4">
        <v>23.0</v>
      </c>
      <c r="E35" s="4" t="s">
        <v>34</v>
      </c>
      <c r="F35" s="4" t="s">
        <v>20</v>
      </c>
      <c r="G35" s="7"/>
    </row>
    <row r="36">
      <c r="A36" s="3">
        <v>26.0</v>
      </c>
      <c r="B36" s="4" t="s">
        <v>45</v>
      </c>
      <c r="C36" s="5">
        <v>0.3645833333333333</v>
      </c>
      <c r="D36" s="4">
        <v>23.0</v>
      </c>
      <c r="E36" s="4" t="s">
        <v>34</v>
      </c>
      <c r="F36" s="4" t="s">
        <v>20</v>
      </c>
      <c r="G36" s="7"/>
    </row>
    <row r="37">
      <c r="A37" s="3">
        <v>27.0</v>
      </c>
      <c r="B37" s="4" t="s">
        <v>45</v>
      </c>
      <c r="C37" s="5">
        <v>0.3645833333333333</v>
      </c>
      <c r="D37" s="4">
        <v>23.0</v>
      </c>
      <c r="E37" s="4" t="s">
        <v>34</v>
      </c>
      <c r="F37" s="4" t="s">
        <v>20</v>
      </c>
      <c r="G37" s="7"/>
    </row>
    <row r="38">
      <c r="A38" s="23">
        <v>28.0</v>
      </c>
      <c r="B38" s="24" t="s">
        <v>46</v>
      </c>
      <c r="C38" s="25">
        <v>0.35138888888888886</v>
      </c>
      <c r="D38" s="24">
        <v>22.5</v>
      </c>
      <c r="E38" s="24" t="s">
        <v>19</v>
      </c>
      <c r="F38" s="24" t="s">
        <v>47</v>
      </c>
      <c r="G38" s="33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</row>
    <row r="39">
      <c r="A39" s="23">
        <v>29.0</v>
      </c>
      <c r="B39" s="24" t="s">
        <v>46</v>
      </c>
      <c r="C39" s="25">
        <v>0.35138888888888886</v>
      </c>
      <c r="D39" s="24">
        <v>22.5</v>
      </c>
      <c r="E39" s="24" t="s">
        <v>19</v>
      </c>
      <c r="F39" s="24" t="s">
        <v>47</v>
      </c>
      <c r="G39" s="33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</row>
    <row r="40">
      <c r="A40" s="3">
        <v>30.0</v>
      </c>
      <c r="B40" s="4" t="s">
        <v>46</v>
      </c>
      <c r="C40" s="5">
        <v>0.35138888888888886</v>
      </c>
      <c r="D40" s="4">
        <v>22.5</v>
      </c>
      <c r="E40" s="4" t="s">
        <v>34</v>
      </c>
      <c r="F40" s="4" t="s">
        <v>47</v>
      </c>
      <c r="G40" s="7"/>
    </row>
    <row r="41">
      <c r="A41" s="3">
        <v>31.0</v>
      </c>
      <c r="B41" s="4" t="s">
        <v>46</v>
      </c>
      <c r="C41" s="5">
        <v>0.35138888888888886</v>
      </c>
      <c r="D41" s="4">
        <v>22.5</v>
      </c>
      <c r="E41" s="4" t="s">
        <v>34</v>
      </c>
      <c r="F41" s="4" t="s">
        <v>47</v>
      </c>
      <c r="G41" s="7"/>
    </row>
    <row r="42">
      <c r="A42" s="3">
        <v>32.0</v>
      </c>
      <c r="B42" s="4" t="s">
        <v>46</v>
      </c>
      <c r="C42" s="5">
        <v>0.35138888888888886</v>
      </c>
      <c r="D42" s="4">
        <v>22.5</v>
      </c>
      <c r="E42" s="4" t="s">
        <v>34</v>
      </c>
      <c r="F42" s="4" t="s">
        <v>47</v>
      </c>
      <c r="G42" s="7"/>
    </row>
    <row r="43">
      <c r="A43" s="23">
        <v>33.0</v>
      </c>
      <c r="B43" s="24" t="s">
        <v>46</v>
      </c>
      <c r="C43" s="25">
        <v>0.35138888888888886</v>
      </c>
      <c r="D43" s="24">
        <v>22.5</v>
      </c>
      <c r="E43" s="24" t="s">
        <v>19</v>
      </c>
      <c r="F43" s="24" t="s">
        <v>47</v>
      </c>
      <c r="G43" s="33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</row>
    <row r="44">
      <c r="A44" s="3">
        <v>34.0</v>
      </c>
      <c r="B44" s="4" t="s">
        <v>46</v>
      </c>
      <c r="C44" s="5">
        <v>0.35138888888888886</v>
      </c>
      <c r="D44" s="4">
        <v>22.5</v>
      </c>
      <c r="E44" s="4" t="s">
        <v>34</v>
      </c>
      <c r="F44" s="4" t="s">
        <v>47</v>
      </c>
      <c r="G44" s="7"/>
    </row>
    <row r="45">
      <c r="A45" s="23">
        <v>35.0</v>
      </c>
      <c r="B45" s="24" t="s">
        <v>46</v>
      </c>
      <c r="C45" s="25">
        <v>0.35138888888888886</v>
      </c>
      <c r="D45" s="24">
        <v>22.5</v>
      </c>
      <c r="E45" s="24" t="s">
        <v>19</v>
      </c>
      <c r="F45" s="24" t="s">
        <v>47</v>
      </c>
      <c r="G45" s="33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</row>
    <row r="46">
      <c r="A46" s="3">
        <v>36.0</v>
      </c>
      <c r="B46" s="4" t="s">
        <v>46</v>
      </c>
      <c r="C46" s="5">
        <v>0.35138888888888886</v>
      </c>
      <c r="D46" s="4">
        <v>22.5</v>
      </c>
      <c r="E46" s="4" t="s">
        <v>34</v>
      </c>
      <c r="F46" s="4" t="s">
        <v>47</v>
      </c>
      <c r="G46" s="7"/>
    </row>
    <row r="47">
      <c r="A47" s="23">
        <v>37.0</v>
      </c>
      <c r="B47" s="24" t="s">
        <v>46</v>
      </c>
      <c r="C47" s="25">
        <v>0.35138888888888886</v>
      </c>
      <c r="D47" s="24">
        <v>22.5</v>
      </c>
      <c r="E47" s="24" t="s">
        <v>19</v>
      </c>
      <c r="F47" s="24" t="s">
        <v>47</v>
      </c>
      <c r="G47" s="33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</row>
    <row r="48">
      <c r="A48" s="3">
        <v>38.0</v>
      </c>
      <c r="B48" s="4" t="s">
        <v>46</v>
      </c>
      <c r="C48" s="5">
        <v>0.35138888888888886</v>
      </c>
      <c r="D48" s="4">
        <v>22.5</v>
      </c>
      <c r="E48" s="4" t="s">
        <v>34</v>
      </c>
      <c r="F48" s="4" t="s">
        <v>47</v>
      </c>
      <c r="G48" s="7"/>
    </row>
    <row r="49">
      <c r="A49" s="23">
        <v>39.0</v>
      </c>
      <c r="B49" s="24" t="s">
        <v>46</v>
      </c>
      <c r="C49" s="25">
        <v>0.35138888888888886</v>
      </c>
      <c r="D49" s="24">
        <v>22.5</v>
      </c>
      <c r="E49" s="24" t="s">
        <v>19</v>
      </c>
      <c r="F49" s="24" t="s">
        <v>47</v>
      </c>
      <c r="G49" s="33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</row>
    <row r="50">
      <c r="A50" s="23">
        <v>40.0</v>
      </c>
      <c r="B50" s="24" t="s">
        <v>46</v>
      </c>
      <c r="C50" s="25">
        <v>0.35138888888888886</v>
      </c>
      <c r="D50" s="24">
        <v>22.5</v>
      </c>
      <c r="E50" s="24" t="s">
        <v>19</v>
      </c>
      <c r="F50" s="24" t="s">
        <v>47</v>
      </c>
      <c r="G50" s="33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</row>
    <row r="51">
      <c r="A51" s="23">
        <v>41.0</v>
      </c>
      <c r="B51" s="24" t="s">
        <v>46</v>
      </c>
      <c r="C51" s="25">
        <v>0.35138888888888886</v>
      </c>
      <c r="D51" s="24">
        <v>22.5</v>
      </c>
      <c r="E51" s="24" t="s">
        <v>19</v>
      </c>
      <c r="F51" s="24" t="s">
        <v>47</v>
      </c>
      <c r="G51" s="33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</row>
    <row r="52">
      <c r="A52" s="3">
        <v>42.0</v>
      </c>
      <c r="B52" s="4" t="s">
        <v>46</v>
      </c>
      <c r="C52" s="5">
        <v>0.35138888888888886</v>
      </c>
      <c r="D52" s="4">
        <v>22.5</v>
      </c>
      <c r="E52" s="4" t="s">
        <v>34</v>
      </c>
      <c r="F52" s="4" t="s">
        <v>47</v>
      </c>
      <c r="G52" s="7"/>
    </row>
    <row r="53">
      <c r="A53" s="3">
        <v>43.0</v>
      </c>
      <c r="B53" s="4" t="s">
        <v>46</v>
      </c>
      <c r="C53" s="5">
        <v>0.35138888888888886</v>
      </c>
      <c r="D53" s="4">
        <v>22.5</v>
      </c>
      <c r="E53" s="4" t="s">
        <v>34</v>
      </c>
      <c r="F53" s="4" t="s">
        <v>47</v>
      </c>
      <c r="G53" s="7"/>
    </row>
    <row r="54">
      <c r="A54" s="23">
        <v>44.0</v>
      </c>
      <c r="B54" s="24" t="s">
        <v>46</v>
      </c>
      <c r="C54" s="25">
        <v>0.35138888888888886</v>
      </c>
      <c r="D54" s="24">
        <v>22.5</v>
      </c>
      <c r="E54" s="24" t="s">
        <v>19</v>
      </c>
      <c r="F54" s="24" t="s">
        <v>47</v>
      </c>
      <c r="G54" s="33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</row>
    <row r="55">
      <c r="A55" s="23">
        <v>45.0</v>
      </c>
      <c r="B55" s="24" t="s">
        <v>48</v>
      </c>
      <c r="C55" s="25">
        <v>0.35694444444444445</v>
      </c>
      <c r="D55" s="24">
        <v>22.5</v>
      </c>
      <c r="E55" s="24" t="s">
        <v>19</v>
      </c>
      <c r="F55" s="24" t="s">
        <v>47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</row>
    <row r="56">
      <c r="A56" s="23">
        <v>46.0</v>
      </c>
      <c r="B56" s="24" t="s">
        <v>48</v>
      </c>
      <c r="C56" s="25">
        <v>0.35694444444444445</v>
      </c>
      <c r="D56" s="24">
        <v>22.5</v>
      </c>
      <c r="E56" s="24" t="s">
        <v>19</v>
      </c>
      <c r="F56" s="24" t="s">
        <v>47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</row>
    <row r="57">
      <c r="A57" s="23">
        <v>47.0</v>
      </c>
      <c r="B57" s="24" t="s">
        <v>48</v>
      </c>
      <c r="C57" s="25">
        <v>0.35694444444444445</v>
      </c>
      <c r="D57" s="24">
        <v>22.5</v>
      </c>
      <c r="E57" s="24" t="s">
        <v>19</v>
      </c>
      <c r="F57" s="24" t="s">
        <v>47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</row>
    <row r="58">
      <c r="A58" s="3">
        <v>48.0</v>
      </c>
      <c r="B58" s="4" t="s">
        <v>48</v>
      </c>
      <c r="C58" s="5">
        <v>0.35694444444444445</v>
      </c>
      <c r="D58" s="4">
        <v>22.5</v>
      </c>
      <c r="E58" s="4" t="s">
        <v>34</v>
      </c>
      <c r="F58" s="4" t="s">
        <v>47</v>
      </c>
      <c r="G58" s="7"/>
    </row>
    <row r="59">
      <c r="A59" s="3">
        <v>49.0</v>
      </c>
      <c r="B59" s="4" t="s">
        <v>48</v>
      </c>
      <c r="C59" s="5">
        <v>0.35694444444444445</v>
      </c>
      <c r="D59" s="4">
        <v>22.5</v>
      </c>
      <c r="E59" s="4" t="s">
        <v>34</v>
      </c>
      <c r="F59" s="4" t="s">
        <v>47</v>
      </c>
      <c r="G59" s="7"/>
    </row>
    <row r="60">
      <c r="A60" s="3">
        <v>50.0</v>
      </c>
      <c r="B60" s="4" t="s">
        <v>48</v>
      </c>
      <c r="C60" s="5">
        <v>0.35694444444444445</v>
      </c>
      <c r="D60" s="4">
        <v>22.5</v>
      </c>
      <c r="E60" s="4" t="s">
        <v>34</v>
      </c>
      <c r="F60" s="4" t="s">
        <v>47</v>
      </c>
      <c r="G60" s="7"/>
    </row>
    <row r="61">
      <c r="A61" s="23">
        <v>51.0</v>
      </c>
      <c r="B61" s="24" t="s">
        <v>49</v>
      </c>
      <c r="C61" s="25">
        <v>0.3680555555555556</v>
      </c>
      <c r="D61" s="24">
        <v>22.5</v>
      </c>
      <c r="E61" s="24" t="s">
        <v>19</v>
      </c>
      <c r="F61" s="24" t="s">
        <v>21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</row>
    <row r="62">
      <c r="A62" s="3">
        <v>52.0</v>
      </c>
      <c r="B62" s="4" t="s">
        <v>49</v>
      </c>
      <c r="C62" s="5">
        <v>0.3680555555555556</v>
      </c>
      <c r="D62" s="4">
        <v>22.5</v>
      </c>
      <c r="E62" s="4" t="s">
        <v>34</v>
      </c>
      <c r="F62" s="4" t="s">
        <v>21</v>
      </c>
      <c r="G62" s="7"/>
    </row>
    <row r="63">
      <c r="A63" s="3">
        <v>53.0</v>
      </c>
      <c r="B63" s="4" t="s">
        <v>49</v>
      </c>
      <c r="C63" s="5">
        <v>0.3680555555555556</v>
      </c>
      <c r="D63" s="4">
        <v>22.5</v>
      </c>
      <c r="E63" s="4" t="s">
        <v>34</v>
      </c>
      <c r="F63" s="4" t="s">
        <v>21</v>
      </c>
      <c r="G63" s="7"/>
    </row>
    <row r="64">
      <c r="A64" s="3">
        <v>54.0</v>
      </c>
      <c r="B64" s="4" t="s">
        <v>49</v>
      </c>
      <c r="C64" s="5">
        <v>0.3680555555555556</v>
      </c>
      <c r="D64" s="4">
        <v>22.5</v>
      </c>
      <c r="E64" s="4" t="s">
        <v>34</v>
      </c>
      <c r="F64" s="4" t="s">
        <v>21</v>
      </c>
      <c r="G64" s="7"/>
    </row>
    <row r="65">
      <c r="A65" s="3">
        <v>55.0</v>
      </c>
      <c r="B65" s="4" t="s">
        <v>49</v>
      </c>
      <c r="C65" s="5">
        <v>0.3680555555555556</v>
      </c>
      <c r="D65" s="4">
        <v>22.5</v>
      </c>
      <c r="E65" s="4" t="s">
        <v>34</v>
      </c>
      <c r="F65" s="4" t="s">
        <v>21</v>
      </c>
      <c r="G65" s="7"/>
    </row>
    <row r="66">
      <c r="A66" s="3">
        <v>56.0</v>
      </c>
      <c r="B66" s="4" t="s">
        <v>49</v>
      </c>
      <c r="C66" s="5">
        <v>0.3680555555555556</v>
      </c>
      <c r="D66" s="4">
        <v>22.5</v>
      </c>
      <c r="E66" s="4" t="s">
        <v>34</v>
      </c>
      <c r="F66" s="4" t="s">
        <v>21</v>
      </c>
      <c r="G66" s="7"/>
    </row>
    <row r="67">
      <c r="A67" s="3">
        <v>57.0</v>
      </c>
      <c r="B67" s="4" t="s">
        <v>39</v>
      </c>
      <c r="C67" s="5">
        <v>0.3472222222222222</v>
      </c>
      <c r="D67" s="4">
        <v>22.5</v>
      </c>
      <c r="E67" s="4" t="s">
        <v>34</v>
      </c>
      <c r="F67" s="4" t="s">
        <v>47</v>
      </c>
      <c r="G67" s="7"/>
    </row>
    <row r="68">
      <c r="A68" s="3">
        <v>58.0</v>
      </c>
      <c r="B68" s="4" t="s">
        <v>39</v>
      </c>
      <c r="C68" s="5">
        <v>0.3472222222222222</v>
      </c>
      <c r="D68" s="4">
        <v>22.5</v>
      </c>
      <c r="E68" s="4" t="s">
        <v>34</v>
      </c>
      <c r="F68" s="4" t="s">
        <v>47</v>
      </c>
      <c r="G68" s="7"/>
    </row>
    <row r="69">
      <c r="A69" s="3">
        <v>59.0</v>
      </c>
      <c r="B69" s="4" t="s">
        <v>39</v>
      </c>
      <c r="C69" s="5">
        <v>0.3472222222222222</v>
      </c>
      <c r="D69" s="4">
        <v>22.5</v>
      </c>
      <c r="E69" s="4" t="s">
        <v>34</v>
      </c>
      <c r="F69" s="4" t="s">
        <v>47</v>
      </c>
      <c r="G69" s="7"/>
    </row>
    <row r="70">
      <c r="A70" s="3">
        <v>60.0</v>
      </c>
      <c r="B70" s="4" t="s">
        <v>39</v>
      </c>
      <c r="C70" s="5">
        <v>0.3472222222222222</v>
      </c>
      <c r="D70" s="4">
        <v>22.5</v>
      </c>
      <c r="E70" s="4" t="s">
        <v>34</v>
      </c>
      <c r="F70" s="4" t="s">
        <v>47</v>
      </c>
      <c r="G70" s="7"/>
    </row>
    <row r="71">
      <c r="A71" s="3">
        <v>61.0</v>
      </c>
      <c r="B71" s="4" t="s">
        <v>39</v>
      </c>
      <c r="C71" s="5">
        <v>0.3472222222222222</v>
      </c>
      <c r="D71" s="4">
        <v>22.5</v>
      </c>
      <c r="E71" s="4" t="s">
        <v>34</v>
      </c>
      <c r="F71" s="4" t="s">
        <v>47</v>
      </c>
      <c r="G71" s="7"/>
    </row>
    <row r="72">
      <c r="A72" s="3">
        <v>62.0</v>
      </c>
      <c r="B72" s="4" t="s">
        <v>50</v>
      </c>
      <c r="C72" s="5">
        <v>0.36527777777777776</v>
      </c>
      <c r="D72" s="4">
        <v>23.0</v>
      </c>
      <c r="E72" s="4" t="s">
        <v>34</v>
      </c>
      <c r="F72" s="4" t="s">
        <v>47</v>
      </c>
      <c r="G72" s="7"/>
    </row>
    <row r="73">
      <c r="A73" s="3">
        <v>63.0</v>
      </c>
      <c r="B73" s="4" t="s">
        <v>50</v>
      </c>
      <c r="C73" s="5">
        <v>0.36527777777777776</v>
      </c>
      <c r="D73" s="4">
        <v>23.0</v>
      </c>
      <c r="E73" s="4" t="s">
        <v>34</v>
      </c>
      <c r="F73" s="4" t="s">
        <v>47</v>
      </c>
      <c r="G73" s="7"/>
    </row>
    <row r="74">
      <c r="A74" s="3">
        <v>64.0</v>
      </c>
      <c r="B74" s="4" t="s">
        <v>50</v>
      </c>
      <c r="C74" s="5">
        <v>0.36527777777777776</v>
      </c>
      <c r="D74" s="4">
        <v>23.0</v>
      </c>
      <c r="E74" s="4" t="s">
        <v>34</v>
      </c>
      <c r="F74" s="4" t="s">
        <v>47</v>
      </c>
      <c r="G74" s="7"/>
    </row>
    <row r="75">
      <c r="A75" s="3">
        <v>65.0</v>
      </c>
      <c r="B75" s="4" t="s">
        <v>50</v>
      </c>
      <c r="C75" s="5">
        <v>0.36527777777777776</v>
      </c>
      <c r="D75" s="4">
        <v>23.0</v>
      </c>
      <c r="E75" s="4" t="s">
        <v>34</v>
      </c>
      <c r="F75" s="4" t="s">
        <v>47</v>
      </c>
      <c r="G75" s="7"/>
    </row>
    <row r="76">
      <c r="A76" s="3">
        <v>66.0</v>
      </c>
      <c r="B76" s="4" t="s">
        <v>50</v>
      </c>
      <c r="C76" s="5">
        <v>0.36527777777777776</v>
      </c>
      <c r="D76" s="4">
        <v>23.0</v>
      </c>
      <c r="E76" s="4" t="s">
        <v>34</v>
      </c>
      <c r="F76" s="4" t="s">
        <v>47</v>
      </c>
      <c r="G76" s="7"/>
    </row>
    <row r="77">
      <c r="A77" s="3">
        <v>67.0</v>
      </c>
      <c r="B77" s="4" t="s">
        <v>50</v>
      </c>
      <c r="C77" s="5">
        <v>0.36527777777777776</v>
      </c>
      <c r="D77" s="4">
        <v>23.0</v>
      </c>
      <c r="E77" s="4" t="s">
        <v>34</v>
      </c>
      <c r="F77" s="4" t="s">
        <v>47</v>
      </c>
      <c r="G77" s="7"/>
    </row>
    <row r="78">
      <c r="A78" s="3">
        <v>68.0</v>
      </c>
      <c r="B78" s="4" t="s">
        <v>51</v>
      </c>
      <c r="C78" s="5">
        <v>0.36944444444444446</v>
      </c>
      <c r="D78" s="4">
        <v>24.0</v>
      </c>
      <c r="E78" s="4" t="s">
        <v>34</v>
      </c>
      <c r="F78" s="4" t="s">
        <v>47</v>
      </c>
      <c r="G78" s="7"/>
    </row>
    <row r="79">
      <c r="A79" s="3">
        <v>69.0</v>
      </c>
      <c r="B79" s="4" t="s">
        <v>51</v>
      </c>
      <c r="C79" s="5">
        <v>0.36944444444444446</v>
      </c>
      <c r="D79" s="4">
        <v>24.0</v>
      </c>
      <c r="E79" s="4" t="s">
        <v>34</v>
      </c>
      <c r="F79" s="4" t="s">
        <v>47</v>
      </c>
      <c r="G79" s="7"/>
    </row>
    <row r="80">
      <c r="A80" s="3">
        <v>70.0</v>
      </c>
      <c r="B80" s="4" t="s">
        <v>51</v>
      </c>
      <c r="C80" s="5">
        <v>0.36944444444444446</v>
      </c>
      <c r="D80" s="4">
        <v>24.0</v>
      </c>
      <c r="E80" s="4" t="s">
        <v>34</v>
      </c>
      <c r="F80" s="4" t="s">
        <v>47</v>
      </c>
      <c r="G80" s="7"/>
    </row>
    <row r="81">
      <c r="A81" s="3">
        <v>71.0</v>
      </c>
      <c r="B81" s="4" t="s">
        <v>51</v>
      </c>
      <c r="C81" s="5">
        <v>0.36944444444444446</v>
      </c>
      <c r="D81" s="4">
        <v>24.0</v>
      </c>
      <c r="E81" s="4" t="s">
        <v>34</v>
      </c>
      <c r="F81" s="4" t="s">
        <v>47</v>
      </c>
      <c r="G81" s="7"/>
    </row>
    <row r="82">
      <c r="A82" s="3">
        <v>72.0</v>
      </c>
      <c r="B82" s="4" t="s">
        <v>51</v>
      </c>
      <c r="C82" s="5">
        <v>0.36944444444444446</v>
      </c>
      <c r="D82" s="4">
        <v>24.0</v>
      </c>
      <c r="E82" s="4" t="s">
        <v>34</v>
      </c>
      <c r="F82" s="4" t="s">
        <v>47</v>
      </c>
      <c r="G82" s="7"/>
    </row>
    <row r="83">
      <c r="A83" s="3">
        <v>73.0</v>
      </c>
      <c r="B83" s="4" t="s">
        <v>51</v>
      </c>
      <c r="C83" s="5">
        <v>0.36944444444444446</v>
      </c>
      <c r="D83" s="4">
        <v>24.0</v>
      </c>
      <c r="E83" s="4" t="s">
        <v>34</v>
      </c>
      <c r="F83" s="4" t="s">
        <v>47</v>
      </c>
      <c r="G83" s="7"/>
    </row>
    <row r="84">
      <c r="A84" s="3">
        <v>74.0</v>
      </c>
      <c r="B84" s="4" t="s">
        <v>51</v>
      </c>
      <c r="C84" s="5">
        <v>0.36944444444444446</v>
      </c>
      <c r="D84" s="4">
        <v>24.0</v>
      </c>
      <c r="E84" s="4" t="s">
        <v>34</v>
      </c>
      <c r="F84" s="4" t="s">
        <v>47</v>
      </c>
      <c r="G84" s="7"/>
    </row>
    <row r="85">
      <c r="A85" s="3">
        <v>75.0</v>
      </c>
      <c r="B85" s="4" t="s">
        <v>51</v>
      </c>
      <c r="C85" s="5">
        <v>0.36944444444444446</v>
      </c>
      <c r="D85" s="4">
        <v>24.0</v>
      </c>
      <c r="E85" s="4" t="s">
        <v>34</v>
      </c>
      <c r="F85" s="4" t="s">
        <v>47</v>
      </c>
      <c r="G85" s="7"/>
    </row>
    <row r="86">
      <c r="A86" s="3">
        <v>76.0</v>
      </c>
      <c r="B86" s="4" t="s">
        <v>51</v>
      </c>
      <c r="C86" s="5">
        <v>0.36944444444444446</v>
      </c>
      <c r="D86" s="4">
        <v>24.0</v>
      </c>
      <c r="E86" s="4" t="s">
        <v>34</v>
      </c>
      <c r="F86" s="4" t="s">
        <v>47</v>
      </c>
      <c r="G86" s="7"/>
    </row>
    <row r="87">
      <c r="A87" s="3">
        <v>77.0</v>
      </c>
      <c r="B87" s="4" t="s">
        <v>51</v>
      </c>
      <c r="C87" s="5">
        <v>0.36944444444444446</v>
      </c>
      <c r="D87" s="4">
        <v>24.0</v>
      </c>
      <c r="E87" s="4" t="s">
        <v>34</v>
      </c>
      <c r="F87" s="4" t="s">
        <v>47</v>
      </c>
      <c r="G87" s="7"/>
    </row>
    <row r="88">
      <c r="A88" s="3">
        <v>78.0</v>
      </c>
      <c r="B88" s="4" t="s">
        <v>52</v>
      </c>
      <c r="C88" s="5">
        <v>0.3541666666666667</v>
      </c>
      <c r="D88" s="4">
        <v>23.0</v>
      </c>
      <c r="E88" s="4" t="s">
        <v>34</v>
      </c>
      <c r="F88" s="4" t="s">
        <v>21</v>
      </c>
      <c r="G88" s="7"/>
    </row>
    <row r="89">
      <c r="A89" s="3">
        <v>79.0</v>
      </c>
      <c r="B89" s="4" t="s">
        <v>52</v>
      </c>
      <c r="C89" s="5">
        <v>0.3541666666666667</v>
      </c>
      <c r="D89" s="4">
        <v>23.0</v>
      </c>
      <c r="E89" s="4" t="s">
        <v>34</v>
      </c>
      <c r="F89" s="4" t="s">
        <v>21</v>
      </c>
      <c r="G89" s="7"/>
    </row>
    <row r="90">
      <c r="A90" s="23">
        <v>80.0</v>
      </c>
      <c r="B90" s="24" t="s">
        <v>53</v>
      </c>
      <c r="C90" s="25">
        <v>0.38958333333333334</v>
      </c>
      <c r="D90" s="24">
        <v>23.0</v>
      </c>
      <c r="E90" s="24" t="s">
        <v>19</v>
      </c>
      <c r="F90" s="24" t="s">
        <v>20</v>
      </c>
      <c r="G90" s="33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</row>
    <row r="91">
      <c r="A91" s="3">
        <v>81.0</v>
      </c>
      <c r="B91" s="4" t="s">
        <v>53</v>
      </c>
      <c r="C91" s="5">
        <v>0.38958333333333334</v>
      </c>
      <c r="D91" s="4">
        <v>23.0</v>
      </c>
      <c r="E91" s="4" t="s">
        <v>34</v>
      </c>
      <c r="F91" s="4" t="s">
        <v>20</v>
      </c>
      <c r="G91" s="7"/>
    </row>
    <row r="92">
      <c r="A92" s="3">
        <v>82.0</v>
      </c>
      <c r="B92" s="4" t="s">
        <v>53</v>
      </c>
      <c r="C92" s="5">
        <v>0.38958333333333334</v>
      </c>
      <c r="D92" s="4">
        <v>23.0</v>
      </c>
      <c r="E92" s="4" t="s">
        <v>34</v>
      </c>
      <c r="F92" s="4" t="s">
        <v>20</v>
      </c>
      <c r="G92" s="7"/>
    </row>
    <row r="93">
      <c r="A93" s="3">
        <v>83.0</v>
      </c>
      <c r="B93" s="4" t="s">
        <v>53</v>
      </c>
      <c r="C93" s="5">
        <v>0.38958333333333334</v>
      </c>
      <c r="D93" s="4">
        <v>23.0</v>
      </c>
      <c r="E93" s="4" t="s">
        <v>34</v>
      </c>
      <c r="F93" s="4" t="s">
        <v>20</v>
      </c>
      <c r="G93" s="7"/>
    </row>
    <row r="94">
      <c r="A94" s="23">
        <v>84.0</v>
      </c>
      <c r="B94" s="24" t="s">
        <v>54</v>
      </c>
      <c r="C94" s="25">
        <v>0.36736111111111114</v>
      </c>
      <c r="D94" s="24">
        <v>22.5</v>
      </c>
      <c r="E94" s="24" t="s">
        <v>19</v>
      </c>
      <c r="F94" s="24" t="s">
        <v>47</v>
      </c>
      <c r="G94" s="33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</row>
    <row r="95">
      <c r="A95" s="3">
        <v>85.0</v>
      </c>
      <c r="B95" s="4" t="s">
        <v>54</v>
      </c>
      <c r="C95" s="5">
        <v>0.36736111111111114</v>
      </c>
      <c r="D95" s="4">
        <v>22.5</v>
      </c>
      <c r="E95" s="4" t="s">
        <v>34</v>
      </c>
      <c r="F95" s="4" t="s">
        <v>47</v>
      </c>
      <c r="G95" s="7"/>
    </row>
    <row r="96">
      <c r="A96" s="3">
        <v>86.0</v>
      </c>
      <c r="B96" s="4" t="s">
        <v>54</v>
      </c>
      <c r="C96" s="5">
        <v>0.36736111111111114</v>
      </c>
      <c r="D96" s="4">
        <v>22.5</v>
      </c>
      <c r="E96" s="4" t="s">
        <v>34</v>
      </c>
      <c r="F96" s="4" t="s">
        <v>47</v>
      </c>
      <c r="G96" s="7"/>
    </row>
    <row r="97">
      <c r="A97" s="3">
        <v>87.0</v>
      </c>
      <c r="B97" s="4" t="s">
        <v>54</v>
      </c>
      <c r="C97" s="5">
        <v>0.36736111111111114</v>
      </c>
      <c r="D97" s="4">
        <v>22.5</v>
      </c>
      <c r="E97" s="4" t="s">
        <v>34</v>
      </c>
      <c r="F97" s="4" t="s">
        <v>47</v>
      </c>
      <c r="G97" s="7"/>
    </row>
    <row r="98">
      <c r="A98" s="3">
        <v>88.0</v>
      </c>
      <c r="B98" s="4" t="s">
        <v>54</v>
      </c>
      <c r="C98" s="5">
        <v>0.36736111111111114</v>
      </c>
      <c r="D98" s="4">
        <v>22.5</v>
      </c>
      <c r="E98" s="4" t="s">
        <v>34</v>
      </c>
      <c r="F98" s="4" t="s">
        <v>47</v>
      </c>
      <c r="G98" s="7"/>
    </row>
    <row r="99">
      <c r="A99" s="3">
        <v>89.0</v>
      </c>
      <c r="B99" s="4" t="s">
        <v>54</v>
      </c>
      <c r="C99" s="5">
        <v>0.36736111111111114</v>
      </c>
      <c r="D99" s="4">
        <v>22.5</v>
      </c>
      <c r="E99" s="4" t="s">
        <v>34</v>
      </c>
      <c r="F99" s="4" t="s">
        <v>47</v>
      </c>
      <c r="G99" s="7"/>
    </row>
    <row r="100">
      <c r="A100" s="3">
        <v>90.0</v>
      </c>
      <c r="B100" s="4" t="s">
        <v>54</v>
      </c>
      <c r="C100" s="5">
        <v>0.36736111111111114</v>
      </c>
      <c r="D100" s="4">
        <v>22.5</v>
      </c>
      <c r="E100" s="4" t="s">
        <v>34</v>
      </c>
      <c r="F100" s="4" t="s">
        <v>47</v>
      </c>
      <c r="G100" s="7"/>
    </row>
    <row r="101">
      <c r="A101" s="3">
        <v>91.0</v>
      </c>
      <c r="B101" s="4" t="s">
        <v>54</v>
      </c>
      <c r="C101" s="5">
        <v>0.36736111111111114</v>
      </c>
      <c r="D101" s="4">
        <v>22.5</v>
      </c>
      <c r="E101" s="4" t="s">
        <v>34</v>
      </c>
      <c r="F101" s="4" t="s">
        <v>47</v>
      </c>
      <c r="G101" s="7"/>
    </row>
    <row r="102">
      <c r="A102" s="3">
        <v>92.0</v>
      </c>
      <c r="B102" s="4" t="s">
        <v>54</v>
      </c>
      <c r="C102" s="5">
        <v>0.36736111111111114</v>
      </c>
      <c r="D102" s="4">
        <v>22.5</v>
      </c>
      <c r="E102" s="4" t="s">
        <v>34</v>
      </c>
      <c r="F102" s="4" t="s">
        <v>47</v>
      </c>
      <c r="G102" s="7"/>
    </row>
    <row r="103">
      <c r="A103" s="3">
        <v>93.0</v>
      </c>
      <c r="B103" s="4" t="s">
        <v>54</v>
      </c>
      <c r="C103" s="5">
        <v>0.36736111111111114</v>
      </c>
      <c r="D103" s="4">
        <v>22.5</v>
      </c>
      <c r="E103" s="4" t="s">
        <v>34</v>
      </c>
      <c r="F103" s="4" t="s">
        <v>47</v>
      </c>
      <c r="G103" s="7"/>
    </row>
    <row r="104">
      <c r="A104" s="3">
        <v>94.0</v>
      </c>
      <c r="B104" s="4" t="s">
        <v>54</v>
      </c>
      <c r="C104" s="5">
        <v>0.36736111111111114</v>
      </c>
      <c r="D104" s="4">
        <v>22.5</v>
      </c>
      <c r="E104" s="4" t="s">
        <v>34</v>
      </c>
      <c r="F104" s="4" t="s">
        <v>47</v>
      </c>
      <c r="G104" s="7"/>
    </row>
    <row r="105">
      <c r="A105" s="3">
        <v>95.0</v>
      </c>
      <c r="B105" s="4" t="s">
        <v>54</v>
      </c>
      <c r="C105" s="5">
        <v>0.36736111111111114</v>
      </c>
      <c r="D105" s="4">
        <v>22.5</v>
      </c>
      <c r="E105" s="4" t="s">
        <v>34</v>
      </c>
      <c r="F105" s="4" t="s">
        <v>47</v>
      </c>
      <c r="G105" s="7"/>
    </row>
    <row r="106">
      <c r="A106" s="3">
        <v>96.0</v>
      </c>
      <c r="B106" s="4" t="s">
        <v>54</v>
      </c>
      <c r="C106" s="5">
        <v>0.36736111111111114</v>
      </c>
      <c r="D106" s="4">
        <v>22.5</v>
      </c>
      <c r="E106" s="4" t="s">
        <v>34</v>
      </c>
      <c r="F106" s="4" t="s">
        <v>47</v>
      </c>
      <c r="G106" s="7"/>
    </row>
    <row r="107">
      <c r="A107" s="3">
        <v>97.0</v>
      </c>
      <c r="B107" s="4" t="s">
        <v>54</v>
      </c>
      <c r="C107" s="5">
        <v>0.36736111111111114</v>
      </c>
      <c r="D107" s="4">
        <v>22.5</v>
      </c>
      <c r="E107" s="4" t="s">
        <v>34</v>
      </c>
      <c r="F107" s="4" t="s">
        <v>47</v>
      </c>
      <c r="G107" s="7"/>
    </row>
    <row r="108">
      <c r="A108" s="3">
        <v>98.0</v>
      </c>
      <c r="B108" s="4" t="s">
        <v>54</v>
      </c>
      <c r="C108" s="5">
        <v>0.36736111111111114</v>
      </c>
      <c r="D108" s="4">
        <v>22.5</v>
      </c>
      <c r="E108" s="4" t="s">
        <v>34</v>
      </c>
      <c r="F108" s="4" t="s">
        <v>47</v>
      </c>
      <c r="G108" s="7"/>
    </row>
    <row r="109">
      <c r="A109" s="7"/>
      <c r="B109" s="7"/>
      <c r="C109" s="7"/>
      <c r="D109" s="7"/>
      <c r="E109" s="7"/>
      <c r="F109" s="4" t="s">
        <v>47</v>
      </c>
      <c r="G109" s="7"/>
    </row>
    <row r="110">
      <c r="A110" s="7"/>
      <c r="B110" s="7"/>
      <c r="C110" s="7"/>
      <c r="D110" s="7"/>
      <c r="E110" s="7"/>
      <c r="F110" s="7"/>
      <c r="G11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5.43"/>
  </cols>
  <sheetData>
    <row r="1">
      <c r="A1" s="1" t="s">
        <v>55</v>
      </c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1" t="s">
        <v>43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1" t="s">
        <v>56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1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1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3" t="s">
        <v>7</v>
      </c>
      <c r="B10" s="3" t="s">
        <v>8</v>
      </c>
      <c r="C10" s="3" t="s">
        <v>9</v>
      </c>
      <c r="D10" s="3" t="s">
        <v>10</v>
      </c>
      <c r="E10" s="3" t="s">
        <v>13</v>
      </c>
      <c r="F10" s="3" t="s">
        <v>16</v>
      </c>
      <c r="G10" s="3" t="s">
        <v>17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8">
        <v>1.0</v>
      </c>
      <c r="B11" s="9" t="s">
        <v>57</v>
      </c>
      <c r="C11" s="10">
        <v>0.3576388888888889</v>
      </c>
      <c r="D11" s="9">
        <v>22.5</v>
      </c>
      <c r="E11" s="9" t="s">
        <v>34</v>
      </c>
      <c r="F11" s="9" t="s">
        <v>21</v>
      </c>
      <c r="G11" s="12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>
      <c r="A12" s="3">
        <v>2.0</v>
      </c>
      <c r="B12" s="4" t="s">
        <v>57</v>
      </c>
      <c r="C12" s="5">
        <v>0.3576388888888889</v>
      </c>
      <c r="D12" s="4">
        <v>22.5</v>
      </c>
      <c r="E12" s="4" t="s">
        <v>34</v>
      </c>
      <c r="F12" s="4" t="s">
        <v>21</v>
      </c>
      <c r="G12" s="7"/>
    </row>
    <row r="13">
      <c r="A13" s="23">
        <v>3.0</v>
      </c>
      <c r="B13" s="24" t="s">
        <v>57</v>
      </c>
      <c r="C13" s="25">
        <v>0.3576388888888889</v>
      </c>
      <c r="D13" s="24">
        <v>22.5</v>
      </c>
      <c r="E13" s="24" t="s">
        <v>19</v>
      </c>
      <c r="F13" s="24" t="s">
        <v>21</v>
      </c>
      <c r="G13" s="33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</row>
    <row r="14">
      <c r="A14" s="3">
        <v>4.0</v>
      </c>
      <c r="B14" s="4" t="s">
        <v>57</v>
      </c>
      <c r="C14" s="5">
        <v>0.3576388888888889</v>
      </c>
      <c r="D14" s="4">
        <v>22.5</v>
      </c>
      <c r="E14" s="4" t="s">
        <v>34</v>
      </c>
      <c r="F14" s="4" t="s">
        <v>21</v>
      </c>
      <c r="G14" s="7"/>
    </row>
    <row r="15">
      <c r="A15" s="3">
        <v>5.0</v>
      </c>
      <c r="B15" s="4" t="s">
        <v>57</v>
      </c>
      <c r="C15" s="5">
        <v>0.3576388888888889</v>
      </c>
      <c r="D15" s="4">
        <v>22.5</v>
      </c>
      <c r="E15" s="4" t="s">
        <v>34</v>
      </c>
      <c r="F15" s="4" t="s">
        <v>21</v>
      </c>
      <c r="G15" s="7"/>
    </row>
    <row r="16">
      <c r="A16" s="3">
        <v>6.0</v>
      </c>
      <c r="B16" s="4" t="s">
        <v>57</v>
      </c>
      <c r="C16" s="5">
        <v>0.3576388888888889</v>
      </c>
      <c r="D16" s="4">
        <v>22.5</v>
      </c>
      <c r="E16" s="4" t="s">
        <v>34</v>
      </c>
      <c r="F16" s="4" t="s">
        <v>21</v>
      </c>
      <c r="G16" s="4"/>
    </row>
    <row r="17">
      <c r="A17" s="3">
        <v>7.0</v>
      </c>
      <c r="B17" s="4" t="s">
        <v>57</v>
      </c>
      <c r="C17" s="5">
        <v>0.3576388888888889</v>
      </c>
      <c r="D17" s="4">
        <v>22.5</v>
      </c>
      <c r="E17" s="4" t="s">
        <v>34</v>
      </c>
      <c r="F17" s="4" t="s">
        <v>21</v>
      </c>
      <c r="G17" s="7"/>
    </row>
    <row r="18">
      <c r="A18" s="3">
        <v>8.0</v>
      </c>
      <c r="B18" s="4" t="s">
        <v>57</v>
      </c>
      <c r="C18" s="5">
        <v>0.3576388888888889</v>
      </c>
      <c r="D18" s="4">
        <v>22.5</v>
      </c>
      <c r="E18" s="4" t="s">
        <v>34</v>
      </c>
      <c r="F18" s="4" t="s">
        <v>20</v>
      </c>
      <c r="G18" s="7"/>
    </row>
    <row r="19">
      <c r="A19" s="3">
        <v>9.0</v>
      </c>
      <c r="B19" s="4" t="s">
        <v>57</v>
      </c>
      <c r="C19" s="5">
        <v>0.3576388888888889</v>
      </c>
      <c r="D19" s="4">
        <v>22.5</v>
      </c>
      <c r="E19" s="4" t="s">
        <v>34</v>
      </c>
      <c r="F19" s="4" t="s">
        <v>20</v>
      </c>
      <c r="G19" s="7"/>
    </row>
    <row r="20">
      <c r="A20" s="3">
        <v>10.0</v>
      </c>
      <c r="B20" s="4" t="s">
        <v>57</v>
      </c>
      <c r="C20" s="5">
        <v>0.3576388888888889</v>
      </c>
      <c r="D20" s="4">
        <v>22.5</v>
      </c>
      <c r="E20" s="4" t="s">
        <v>34</v>
      </c>
      <c r="F20" s="4" t="s">
        <v>20</v>
      </c>
      <c r="G20" s="7"/>
    </row>
    <row r="21">
      <c r="A21" s="3">
        <v>11.0</v>
      </c>
      <c r="B21" s="4" t="s">
        <v>57</v>
      </c>
      <c r="C21" s="5">
        <v>0.3576388888888889</v>
      </c>
      <c r="D21" s="4">
        <v>22.5</v>
      </c>
      <c r="E21" s="4" t="s">
        <v>34</v>
      </c>
      <c r="F21" s="4" t="s">
        <v>20</v>
      </c>
      <c r="G21" s="7"/>
    </row>
    <row r="22">
      <c r="A22" s="3">
        <v>12.0</v>
      </c>
      <c r="B22" s="4" t="s">
        <v>57</v>
      </c>
      <c r="C22" s="5">
        <v>0.3576388888888889</v>
      </c>
      <c r="D22" s="4">
        <v>22.5</v>
      </c>
      <c r="E22" s="4" t="s">
        <v>34</v>
      </c>
      <c r="F22" s="4" t="s">
        <v>20</v>
      </c>
      <c r="G22" s="7"/>
    </row>
    <row r="23">
      <c r="A23" s="3">
        <v>13.0</v>
      </c>
      <c r="B23" s="4" t="s">
        <v>57</v>
      </c>
      <c r="C23" s="5">
        <v>0.3576388888888889</v>
      </c>
      <c r="D23" s="4">
        <v>22.5</v>
      </c>
      <c r="E23" s="4" t="s">
        <v>34</v>
      </c>
      <c r="F23" s="4" t="s">
        <v>20</v>
      </c>
      <c r="G23" s="7"/>
    </row>
    <row r="24">
      <c r="A24" s="3">
        <v>14.0</v>
      </c>
      <c r="B24" s="4" t="s">
        <v>45</v>
      </c>
      <c r="C24" s="5">
        <v>0.4097222222222222</v>
      </c>
      <c r="D24" s="4">
        <v>25.0</v>
      </c>
      <c r="E24" s="4" t="s">
        <v>34</v>
      </c>
      <c r="F24" s="4" t="s">
        <v>21</v>
      </c>
      <c r="G24" s="7"/>
    </row>
    <row r="25">
      <c r="A25" s="3">
        <v>15.0</v>
      </c>
      <c r="B25" s="4" t="s">
        <v>45</v>
      </c>
      <c r="C25" s="5">
        <v>0.4097222222222222</v>
      </c>
      <c r="D25" s="4">
        <v>25.0</v>
      </c>
      <c r="E25" s="4" t="s">
        <v>34</v>
      </c>
      <c r="F25" s="4" t="s">
        <v>21</v>
      </c>
      <c r="G25" s="7"/>
    </row>
    <row r="26">
      <c r="A26" s="3">
        <v>16.0</v>
      </c>
      <c r="B26" s="4" t="s">
        <v>45</v>
      </c>
      <c r="C26" s="5">
        <v>0.4097222222222222</v>
      </c>
      <c r="D26" s="4">
        <v>25.0</v>
      </c>
      <c r="E26" s="4" t="s">
        <v>34</v>
      </c>
      <c r="F26" s="4" t="s">
        <v>21</v>
      </c>
      <c r="G26" s="7"/>
    </row>
    <row r="27">
      <c r="A27" s="3">
        <v>17.0</v>
      </c>
      <c r="B27" s="4" t="s">
        <v>45</v>
      </c>
      <c r="C27" s="5">
        <v>0.4097222222222222</v>
      </c>
      <c r="D27" s="4">
        <v>25.0</v>
      </c>
      <c r="E27" s="4" t="s">
        <v>34</v>
      </c>
      <c r="F27" s="4" t="s">
        <v>21</v>
      </c>
      <c r="G27" s="7"/>
    </row>
    <row r="28">
      <c r="A28" s="23">
        <v>18.0</v>
      </c>
      <c r="B28" s="24" t="s">
        <v>45</v>
      </c>
      <c r="C28" s="25">
        <v>0.4097222222222222</v>
      </c>
      <c r="D28" s="24">
        <v>25.0</v>
      </c>
      <c r="E28" s="24" t="s">
        <v>19</v>
      </c>
      <c r="F28" s="24" t="s">
        <v>21</v>
      </c>
      <c r="G28" s="33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>
      <c r="A29" s="3">
        <v>19.0</v>
      </c>
      <c r="B29" s="4" t="s">
        <v>45</v>
      </c>
      <c r="C29" s="5">
        <v>0.4097222222222222</v>
      </c>
      <c r="D29" s="4">
        <v>25.0</v>
      </c>
      <c r="E29" s="4" t="s">
        <v>34</v>
      </c>
      <c r="F29" s="4" t="s">
        <v>21</v>
      </c>
      <c r="G29" s="7"/>
    </row>
    <row r="30">
      <c r="A30" s="3">
        <v>20.0</v>
      </c>
      <c r="B30" s="4" t="s">
        <v>45</v>
      </c>
      <c r="C30" s="5">
        <v>0.4097222222222222</v>
      </c>
      <c r="D30" s="4">
        <v>25.0</v>
      </c>
      <c r="E30" s="4" t="s">
        <v>34</v>
      </c>
      <c r="F30" s="4" t="s">
        <v>21</v>
      </c>
      <c r="G30" s="7"/>
    </row>
    <row r="31">
      <c r="A31" s="3">
        <v>21.0</v>
      </c>
      <c r="B31" s="4" t="s">
        <v>45</v>
      </c>
      <c r="C31" s="5">
        <v>0.4097222222222222</v>
      </c>
      <c r="D31" s="4">
        <v>25.0</v>
      </c>
      <c r="E31" s="4" t="s">
        <v>34</v>
      </c>
      <c r="F31" s="4" t="s">
        <v>21</v>
      </c>
      <c r="G31" s="7"/>
    </row>
    <row r="32">
      <c r="A32" s="3">
        <v>22.0</v>
      </c>
      <c r="B32" s="4" t="s">
        <v>45</v>
      </c>
      <c r="C32" s="5">
        <v>0.4097222222222222</v>
      </c>
      <c r="D32" s="4">
        <v>25.0</v>
      </c>
      <c r="E32" s="4" t="s">
        <v>34</v>
      </c>
      <c r="F32" s="4" t="s">
        <v>21</v>
      </c>
      <c r="G32" s="7"/>
    </row>
    <row r="33">
      <c r="A33" s="3">
        <v>23.0</v>
      </c>
      <c r="B33" s="4" t="s">
        <v>45</v>
      </c>
      <c r="C33" s="5">
        <v>0.4097222222222222</v>
      </c>
      <c r="D33" s="4">
        <v>25.0</v>
      </c>
      <c r="E33" s="4" t="s">
        <v>34</v>
      </c>
      <c r="F33" s="4" t="s">
        <v>21</v>
      </c>
      <c r="G33" s="7"/>
    </row>
    <row r="34">
      <c r="A34" s="3">
        <v>24.0</v>
      </c>
      <c r="B34" s="4" t="s">
        <v>45</v>
      </c>
      <c r="C34" s="5">
        <v>0.4097222222222222</v>
      </c>
      <c r="D34" s="4">
        <v>25.0</v>
      </c>
      <c r="E34" s="4" t="s">
        <v>34</v>
      </c>
      <c r="F34" s="4" t="s">
        <v>21</v>
      </c>
      <c r="G34" s="7"/>
    </row>
    <row r="35">
      <c r="A35" s="3">
        <v>25.0</v>
      </c>
      <c r="B35" s="4" t="s">
        <v>45</v>
      </c>
      <c r="C35" s="5">
        <v>0.4097222222222222</v>
      </c>
      <c r="D35" s="4">
        <v>25.0</v>
      </c>
      <c r="E35" s="4" t="s">
        <v>34</v>
      </c>
      <c r="F35" s="4" t="s">
        <v>21</v>
      </c>
      <c r="G35" s="7"/>
    </row>
    <row r="36">
      <c r="A36" s="3">
        <v>26.0</v>
      </c>
      <c r="B36" s="4" t="s">
        <v>45</v>
      </c>
      <c r="C36" s="5">
        <v>0.4097222222222222</v>
      </c>
      <c r="D36" s="4">
        <v>25.0</v>
      </c>
      <c r="E36" s="4" t="s">
        <v>34</v>
      </c>
      <c r="F36" s="4" t="s">
        <v>21</v>
      </c>
      <c r="G36" s="7"/>
    </row>
    <row r="37">
      <c r="A37" s="3">
        <v>27.0</v>
      </c>
      <c r="B37" s="4" t="s">
        <v>45</v>
      </c>
      <c r="C37" s="5">
        <v>0.4097222222222222</v>
      </c>
      <c r="D37" s="4">
        <v>25.0</v>
      </c>
      <c r="E37" s="4" t="s">
        <v>34</v>
      </c>
      <c r="F37" s="4" t="s">
        <v>21</v>
      </c>
      <c r="G37" s="7"/>
    </row>
    <row r="38">
      <c r="A38" s="3">
        <v>28.0</v>
      </c>
      <c r="B38" s="4" t="s">
        <v>45</v>
      </c>
      <c r="C38" s="5">
        <v>0.4097222222222222</v>
      </c>
      <c r="D38" s="4">
        <v>25.0</v>
      </c>
      <c r="E38" s="4" t="s">
        <v>34</v>
      </c>
      <c r="F38" s="4" t="s">
        <v>20</v>
      </c>
      <c r="G38" s="7"/>
    </row>
    <row r="39">
      <c r="A39" s="3">
        <v>29.0</v>
      </c>
      <c r="B39" s="4" t="s">
        <v>45</v>
      </c>
      <c r="C39" s="5">
        <v>0.4097222222222222</v>
      </c>
      <c r="D39" s="4">
        <v>25.0</v>
      </c>
      <c r="E39" s="4" t="s">
        <v>34</v>
      </c>
      <c r="F39" s="4" t="s">
        <v>20</v>
      </c>
      <c r="G39" s="7"/>
    </row>
    <row r="40">
      <c r="A40" s="3">
        <v>30.0</v>
      </c>
      <c r="B40" s="4" t="s">
        <v>45</v>
      </c>
      <c r="C40" s="5">
        <v>0.4097222222222222</v>
      </c>
      <c r="D40" s="4">
        <v>25.0</v>
      </c>
      <c r="E40" s="4" t="s">
        <v>34</v>
      </c>
      <c r="F40" s="4" t="s">
        <v>20</v>
      </c>
      <c r="G40" s="7"/>
    </row>
    <row r="41">
      <c r="A41" s="3">
        <v>31.0</v>
      </c>
      <c r="B41" s="4" t="s">
        <v>45</v>
      </c>
      <c r="C41" s="5">
        <v>0.4097222222222222</v>
      </c>
      <c r="D41" s="4">
        <v>25.0</v>
      </c>
      <c r="E41" s="4" t="s">
        <v>34</v>
      </c>
      <c r="F41" s="4" t="s">
        <v>20</v>
      </c>
      <c r="G41" s="7"/>
    </row>
    <row r="42">
      <c r="A42" s="3">
        <v>32.0</v>
      </c>
      <c r="B42" s="4" t="s">
        <v>45</v>
      </c>
      <c r="C42" s="5">
        <v>0.4097222222222222</v>
      </c>
      <c r="D42" s="4">
        <v>25.0</v>
      </c>
      <c r="E42" s="4" t="s">
        <v>34</v>
      </c>
      <c r="F42" s="4" t="s">
        <v>20</v>
      </c>
      <c r="G42" s="7"/>
    </row>
    <row r="43">
      <c r="A43" s="3">
        <v>33.0</v>
      </c>
      <c r="B43" s="4" t="s">
        <v>45</v>
      </c>
      <c r="C43" s="5">
        <v>0.4097222222222222</v>
      </c>
      <c r="D43" s="4">
        <v>25.0</v>
      </c>
      <c r="E43" s="4" t="s">
        <v>34</v>
      </c>
      <c r="F43" s="4" t="s">
        <v>20</v>
      </c>
      <c r="G43" s="7"/>
    </row>
    <row r="44">
      <c r="A44" s="3">
        <v>34.0</v>
      </c>
      <c r="B44" s="4" t="s">
        <v>58</v>
      </c>
      <c r="C44" s="5">
        <v>0.3888888888888889</v>
      </c>
      <c r="D44" s="4">
        <v>23.0</v>
      </c>
      <c r="E44" s="4" t="s">
        <v>34</v>
      </c>
      <c r="F44" s="4" t="s">
        <v>47</v>
      </c>
      <c r="G44" s="7"/>
    </row>
    <row r="45">
      <c r="A45" s="3">
        <v>35.0</v>
      </c>
      <c r="B45" s="4" t="s">
        <v>58</v>
      </c>
      <c r="C45" s="5">
        <v>0.3888888888888889</v>
      </c>
      <c r="D45" s="4">
        <v>23.0</v>
      </c>
      <c r="E45" s="4" t="s">
        <v>34</v>
      </c>
      <c r="F45" s="4" t="s">
        <v>47</v>
      </c>
      <c r="G45" s="7"/>
    </row>
    <row r="46">
      <c r="A46" s="3">
        <v>36.0</v>
      </c>
      <c r="B46" s="4" t="s">
        <v>58</v>
      </c>
      <c r="C46" s="5">
        <v>0.3888888888888889</v>
      </c>
      <c r="D46" s="4">
        <v>23.0</v>
      </c>
      <c r="E46" s="4" t="s">
        <v>34</v>
      </c>
      <c r="F46" s="4" t="s">
        <v>47</v>
      </c>
      <c r="G46" s="7"/>
    </row>
    <row r="47">
      <c r="A47" s="3">
        <v>37.0</v>
      </c>
      <c r="B47" s="4" t="s">
        <v>58</v>
      </c>
      <c r="C47" s="5">
        <v>0.3888888888888889</v>
      </c>
      <c r="D47" s="4">
        <v>23.0</v>
      </c>
      <c r="E47" s="4" t="s">
        <v>34</v>
      </c>
      <c r="F47" s="4" t="s">
        <v>47</v>
      </c>
      <c r="G47" s="7"/>
    </row>
    <row r="48">
      <c r="A48" s="3">
        <v>38.0</v>
      </c>
      <c r="B48" s="4" t="s">
        <v>58</v>
      </c>
      <c r="C48" s="5">
        <v>0.3888888888888889</v>
      </c>
      <c r="D48" s="4">
        <v>23.0</v>
      </c>
      <c r="E48" s="4" t="s">
        <v>34</v>
      </c>
      <c r="F48" s="4" t="s">
        <v>47</v>
      </c>
      <c r="G48" s="7"/>
    </row>
    <row r="49">
      <c r="A49" s="3">
        <v>39.0</v>
      </c>
      <c r="B49" s="4" t="s">
        <v>58</v>
      </c>
      <c r="C49" s="5">
        <v>0.3888888888888889</v>
      </c>
      <c r="D49" s="4">
        <v>23.0</v>
      </c>
      <c r="E49" s="4" t="s">
        <v>34</v>
      </c>
      <c r="F49" s="4" t="s">
        <v>47</v>
      </c>
      <c r="G49" s="7"/>
    </row>
    <row r="50">
      <c r="A50" s="3">
        <v>40.0</v>
      </c>
      <c r="B50" s="4" t="s">
        <v>58</v>
      </c>
      <c r="C50" s="5">
        <v>0.3888888888888889</v>
      </c>
      <c r="D50" s="4">
        <v>23.0</v>
      </c>
      <c r="E50" s="4" t="s">
        <v>34</v>
      </c>
      <c r="F50" s="4" t="s">
        <v>47</v>
      </c>
      <c r="G50" s="7"/>
    </row>
    <row r="51">
      <c r="A51" s="3">
        <v>41.0</v>
      </c>
      <c r="B51" s="4" t="s">
        <v>58</v>
      </c>
      <c r="C51" s="5">
        <v>0.3888888888888889</v>
      </c>
      <c r="D51" s="4">
        <v>23.0</v>
      </c>
      <c r="E51" s="4" t="s">
        <v>34</v>
      </c>
      <c r="F51" s="4" t="s">
        <v>47</v>
      </c>
      <c r="G51" s="7"/>
    </row>
    <row r="52">
      <c r="A52" s="3">
        <v>42.0</v>
      </c>
      <c r="B52" s="4" t="s">
        <v>58</v>
      </c>
      <c r="C52" s="5">
        <v>0.3888888888888889</v>
      </c>
      <c r="D52" s="4">
        <v>23.0</v>
      </c>
      <c r="E52" s="4" t="s">
        <v>34</v>
      </c>
      <c r="F52" s="4" t="s">
        <v>47</v>
      </c>
      <c r="G52" s="7"/>
    </row>
    <row r="53">
      <c r="A53" s="3">
        <v>43.0</v>
      </c>
      <c r="B53" s="4" t="s">
        <v>58</v>
      </c>
      <c r="C53" s="5">
        <v>0.3888888888888889</v>
      </c>
      <c r="D53" s="4">
        <v>23.0</v>
      </c>
      <c r="E53" s="4" t="s">
        <v>34</v>
      </c>
      <c r="F53" s="4" t="s">
        <v>47</v>
      </c>
      <c r="G53" s="7"/>
    </row>
    <row r="54">
      <c r="A54" s="23">
        <v>44.0</v>
      </c>
      <c r="B54" s="24" t="s">
        <v>58</v>
      </c>
      <c r="C54" s="25">
        <v>0.3888888888888889</v>
      </c>
      <c r="D54" s="24">
        <v>23.0</v>
      </c>
      <c r="E54" s="24" t="s">
        <v>19</v>
      </c>
      <c r="F54" s="24" t="s">
        <v>47</v>
      </c>
      <c r="G54" s="33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</row>
    <row r="55">
      <c r="A55" s="3">
        <v>45.0</v>
      </c>
      <c r="B55" s="4" t="s">
        <v>58</v>
      </c>
      <c r="C55" s="5">
        <v>0.3888888888888889</v>
      </c>
      <c r="D55" s="4">
        <v>23.0</v>
      </c>
      <c r="E55" s="4" t="s">
        <v>34</v>
      </c>
      <c r="F55" s="4" t="s">
        <v>47</v>
      </c>
      <c r="G55" s="7"/>
    </row>
    <row r="56">
      <c r="A56" s="3">
        <v>46.0</v>
      </c>
      <c r="B56" s="4" t="s">
        <v>58</v>
      </c>
      <c r="C56" s="5">
        <v>0.3888888888888889</v>
      </c>
      <c r="D56" s="4">
        <v>23.0</v>
      </c>
      <c r="E56" s="4" t="s">
        <v>34</v>
      </c>
      <c r="F56" s="4" t="s">
        <v>47</v>
      </c>
      <c r="G56" s="7"/>
    </row>
    <row r="57">
      <c r="A57" s="3">
        <v>47.0</v>
      </c>
      <c r="B57" s="4" t="s">
        <v>58</v>
      </c>
      <c r="C57" s="5">
        <v>0.3888888888888889</v>
      </c>
      <c r="D57" s="4">
        <v>23.0</v>
      </c>
      <c r="E57" s="4" t="s">
        <v>34</v>
      </c>
      <c r="F57" s="4" t="s">
        <v>47</v>
      </c>
      <c r="G57" s="7"/>
    </row>
    <row r="58">
      <c r="A58" s="3">
        <v>48.0</v>
      </c>
      <c r="B58" s="4" t="s">
        <v>58</v>
      </c>
      <c r="C58" s="5">
        <v>0.3888888888888889</v>
      </c>
      <c r="D58" s="4">
        <v>23.0</v>
      </c>
      <c r="E58" s="4" t="s">
        <v>34</v>
      </c>
      <c r="F58" s="4" t="s">
        <v>47</v>
      </c>
      <c r="G58" s="7"/>
    </row>
    <row r="59">
      <c r="A59" s="3">
        <v>49.0</v>
      </c>
      <c r="B59" s="4" t="s">
        <v>58</v>
      </c>
      <c r="C59" s="5">
        <v>0.3888888888888889</v>
      </c>
      <c r="D59" s="4">
        <v>23.0</v>
      </c>
      <c r="E59" s="4" t="s">
        <v>34</v>
      </c>
      <c r="F59" s="4" t="s">
        <v>47</v>
      </c>
      <c r="G59" s="7"/>
    </row>
    <row r="60">
      <c r="A60" s="3">
        <v>50.0</v>
      </c>
      <c r="B60" s="4" t="s">
        <v>58</v>
      </c>
      <c r="C60" s="5">
        <v>0.3888888888888889</v>
      </c>
      <c r="D60" s="4">
        <v>23.0</v>
      </c>
      <c r="E60" s="4" t="s">
        <v>34</v>
      </c>
      <c r="F60" s="4" t="s">
        <v>47</v>
      </c>
      <c r="G60" s="7"/>
    </row>
    <row r="61">
      <c r="A61" s="3">
        <v>51.0</v>
      </c>
      <c r="B61" s="4" t="s">
        <v>58</v>
      </c>
      <c r="C61" s="5">
        <v>0.3888888888888889</v>
      </c>
      <c r="D61" s="4">
        <v>23.0</v>
      </c>
      <c r="E61" s="4" t="s">
        <v>34</v>
      </c>
      <c r="F61" s="4" t="s">
        <v>47</v>
      </c>
      <c r="G61" s="7"/>
    </row>
    <row r="62">
      <c r="A62" s="23">
        <v>52.0</v>
      </c>
      <c r="B62" s="24" t="s">
        <v>58</v>
      </c>
      <c r="C62" s="25">
        <v>0.3888888888888889</v>
      </c>
      <c r="D62" s="24">
        <v>23.0</v>
      </c>
      <c r="E62" s="24" t="s">
        <v>19</v>
      </c>
      <c r="F62" s="24" t="s">
        <v>47</v>
      </c>
      <c r="G62" s="33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</row>
    <row r="63">
      <c r="A63" s="3">
        <v>53.0</v>
      </c>
      <c r="B63" s="4" t="s">
        <v>58</v>
      </c>
      <c r="C63" s="5">
        <v>0.3888888888888889</v>
      </c>
      <c r="D63" s="4">
        <v>23.0</v>
      </c>
      <c r="E63" s="4" t="s">
        <v>34</v>
      </c>
      <c r="F63" s="4" t="s">
        <v>47</v>
      </c>
      <c r="G63" s="7"/>
    </row>
    <row r="64">
      <c r="A64" s="3">
        <v>54.0</v>
      </c>
      <c r="B64" s="4" t="s">
        <v>46</v>
      </c>
      <c r="C64" s="5">
        <v>0.4027777777777778</v>
      </c>
      <c r="D64" s="4">
        <v>23.0</v>
      </c>
      <c r="E64" s="4" t="s">
        <v>34</v>
      </c>
      <c r="F64" s="4" t="s">
        <v>47</v>
      </c>
      <c r="G64" s="7"/>
    </row>
    <row r="65">
      <c r="A65" s="23">
        <v>55.0</v>
      </c>
      <c r="B65" s="24" t="s">
        <v>46</v>
      </c>
      <c r="C65" s="25">
        <v>0.4027777777777778</v>
      </c>
      <c r="D65" s="24">
        <v>23.0</v>
      </c>
      <c r="E65" s="24" t="s">
        <v>19</v>
      </c>
      <c r="F65" s="24" t="s">
        <v>47</v>
      </c>
      <c r="G65" s="33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</row>
    <row r="66">
      <c r="A66" s="3">
        <v>56.0</v>
      </c>
      <c r="B66" s="4" t="s">
        <v>46</v>
      </c>
      <c r="C66" s="5">
        <v>0.4027777777777778</v>
      </c>
      <c r="D66" s="4">
        <v>23.0</v>
      </c>
      <c r="E66" s="4" t="s">
        <v>34</v>
      </c>
      <c r="F66" s="4" t="s">
        <v>47</v>
      </c>
      <c r="G66" s="7"/>
    </row>
    <row r="67">
      <c r="A67" s="3">
        <v>57.0</v>
      </c>
      <c r="B67" s="4" t="s">
        <v>46</v>
      </c>
      <c r="C67" s="5">
        <v>0.4027777777777778</v>
      </c>
      <c r="D67" s="4">
        <v>23.0</v>
      </c>
      <c r="E67" s="4" t="s">
        <v>34</v>
      </c>
      <c r="F67" s="4" t="s">
        <v>47</v>
      </c>
      <c r="G67" s="7"/>
    </row>
    <row r="68">
      <c r="A68" s="3">
        <v>58.0</v>
      </c>
      <c r="B68" s="4" t="s">
        <v>46</v>
      </c>
      <c r="C68" s="5">
        <v>0.4027777777777778</v>
      </c>
      <c r="D68" s="4">
        <v>23.0</v>
      </c>
      <c r="E68" s="4" t="s">
        <v>34</v>
      </c>
      <c r="F68" s="4" t="s">
        <v>47</v>
      </c>
      <c r="G68" s="7"/>
    </row>
    <row r="69">
      <c r="A69" s="3">
        <v>59.0</v>
      </c>
      <c r="B69" s="4" t="s">
        <v>46</v>
      </c>
      <c r="C69" s="5">
        <v>0.4027777777777778</v>
      </c>
      <c r="D69" s="4">
        <v>23.0</v>
      </c>
      <c r="E69" s="4" t="s">
        <v>34</v>
      </c>
      <c r="F69" s="4" t="s">
        <v>47</v>
      </c>
      <c r="G69" s="7"/>
    </row>
    <row r="70">
      <c r="A70" s="3">
        <v>60.0</v>
      </c>
      <c r="B70" s="4" t="s">
        <v>46</v>
      </c>
      <c r="C70" s="5">
        <v>0.4027777777777778</v>
      </c>
      <c r="D70" s="4">
        <v>23.0</v>
      </c>
      <c r="E70" s="4" t="s">
        <v>34</v>
      </c>
      <c r="F70" s="4" t="s">
        <v>47</v>
      </c>
      <c r="G70" s="7"/>
    </row>
    <row r="71">
      <c r="A71" s="3">
        <v>61.0</v>
      </c>
      <c r="B71" s="4" t="s">
        <v>46</v>
      </c>
      <c r="C71" s="5">
        <v>0.4027777777777778</v>
      </c>
      <c r="D71" s="4">
        <v>23.0</v>
      </c>
      <c r="E71" s="4" t="s">
        <v>34</v>
      </c>
      <c r="F71" s="4" t="s">
        <v>47</v>
      </c>
      <c r="G71" s="7"/>
    </row>
    <row r="72">
      <c r="A72" s="23">
        <v>62.0</v>
      </c>
      <c r="B72" s="24" t="s">
        <v>59</v>
      </c>
      <c r="C72" s="25">
        <v>0.375</v>
      </c>
      <c r="D72" s="24">
        <v>22.5</v>
      </c>
      <c r="E72" s="24" t="s">
        <v>19</v>
      </c>
      <c r="F72" s="24" t="s">
        <v>20</v>
      </c>
      <c r="G72" s="33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</row>
    <row r="73">
      <c r="A73" s="3">
        <v>63.0</v>
      </c>
      <c r="B73" s="4" t="s">
        <v>59</v>
      </c>
      <c r="C73" s="5">
        <v>0.375</v>
      </c>
      <c r="D73" s="4">
        <v>22.5</v>
      </c>
      <c r="E73" s="4" t="s">
        <v>34</v>
      </c>
      <c r="F73" s="4" t="s">
        <v>20</v>
      </c>
      <c r="G73" s="7"/>
    </row>
    <row r="74">
      <c r="A74" s="23">
        <v>64.0</v>
      </c>
      <c r="B74" s="24" t="s">
        <v>59</v>
      </c>
      <c r="C74" s="25">
        <v>0.375</v>
      </c>
      <c r="D74" s="24">
        <v>22.5</v>
      </c>
      <c r="E74" s="24" t="s">
        <v>19</v>
      </c>
      <c r="F74" s="24" t="s">
        <v>20</v>
      </c>
      <c r="G74" s="33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</row>
    <row r="75">
      <c r="A75" s="3">
        <v>65.0</v>
      </c>
      <c r="B75" s="4" t="s">
        <v>59</v>
      </c>
      <c r="C75" s="5">
        <v>0.375</v>
      </c>
      <c r="D75" s="4">
        <v>22.5</v>
      </c>
      <c r="E75" s="4" t="s">
        <v>34</v>
      </c>
      <c r="F75" s="4" t="s">
        <v>20</v>
      </c>
      <c r="G75" s="7"/>
    </row>
    <row r="76">
      <c r="A76" s="3">
        <v>66.0</v>
      </c>
      <c r="B76" s="4" t="s">
        <v>59</v>
      </c>
      <c r="C76" s="5">
        <v>0.375</v>
      </c>
      <c r="D76" s="4">
        <v>22.5</v>
      </c>
      <c r="E76" s="4" t="s">
        <v>34</v>
      </c>
      <c r="F76" s="4" t="s">
        <v>20</v>
      </c>
      <c r="G76" s="7"/>
    </row>
    <row r="77">
      <c r="A77" s="3">
        <v>67.0</v>
      </c>
      <c r="B77" s="4" t="s">
        <v>59</v>
      </c>
      <c r="C77" s="5">
        <v>0.375</v>
      </c>
      <c r="D77" s="4">
        <v>22.5</v>
      </c>
      <c r="E77" s="4" t="s">
        <v>34</v>
      </c>
      <c r="F77" s="4" t="s">
        <v>20</v>
      </c>
      <c r="G77" s="7"/>
    </row>
    <row r="78">
      <c r="A78" s="3">
        <v>68.0</v>
      </c>
      <c r="B78" s="4" t="s">
        <v>59</v>
      </c>
      <c r="C78" s="5">
        <v>0.375</v>
      </c>
      <c r="D78" s="4">
        <v>22.5</v>
      </c>
      <c r="E78" s="4" t="s">
        <v>34</v>
      </c>
      <c r="F78" s="4" t="s">
        <v>20</v>
      </c>
      <c r="G78" s="7"/>
    </row>
    <row r="79">
      <c r="A79" s="3">
        <v>69.0</v>
      </c>
      <c r="B79" s="4" t="s">
        <v>59</v>
      </c>
      <c r="C79" s="5">
        <v>0.375</v>
      </c>
      <c r="D79" s="4">
        <v>22.5</v>
      </c>
      <c r="E79" s="4" t="s">
        <v>34</v>
      </c>
      <c r="F79" s="4" t="s">
        <v>20</v>
      </c>
      <c r="G79" s="7"/>
    </row>
    <row r="80">
      <c r="A80" s="3">
        <v>70.0</v>
      </c>
      <c r="B80" s="4" t="s">
        <v>60</v>
      </c>
      <c r="C80" s="5">
        <v>0.3888888888888889</v>
      </c>
      <c r="D80" s="4">
        <v>22.5</v>
      </c>
      <c r="E80" s="4" t="s">
        <v>34</v>
      </c>
      <c r="F80" s="4" t="s">
        <v>21</v>
      </c>
      <c r="G80" s="7"/>
    </row>
    <row r="81">
      <c r="A81" s="3">
        <v>71.0</v>
      </c>
      <c r="B81" s="4" t="s">
        <v>60</v>
      </c>
      <c r="C81" s="5">
        <v>0.3888888888888889</v>
      </c>
      <c r="D81" s="4">
        <v>22.5</v>
      </c>
      <c r="E81" s="4" t="s">
        <v>34</v>
      </c>
      <c r="F81" s="4" t="s">
        <v>21</v>
      </c>
      <c r="G81" s="7"/>
    </row>
    <row r="82">
      <c r="A82" s="3">
        <v>72.0</v>
      </c>
      <c r="B82" s="4" t="s">
        <v>60</v>
      </c>
      <c r="C82" s="5">
        <v>0.3888888888888889</v>
      </c>
      <c r="D82" s="4">
        <v>22.5</v>
      </c>
      <c r="E82" s="4" t="s">
        <v>34</v>
      </c>
      <c r="F82" s="4" t="s">
        <v>21</v>
      </c>
      <c r="G82" s="7"/>
    </row>
    <row r="83">
      <c r="A83" s="3">
        <v>73.0</v>
      </c>
      <c r="B83" s="4" t="s">
        <v>60</v>
      </c>
      <c r="C83" s="5">
        <v>0.3888888888888889</v>
      </c>
      <c r="D83" s="4">
        <v>22.5</v>
      </c>
      <c r="E83" s="4" t="s">
        <v>34</v>
      </c>
      <c r="F83" s="4" t="s">
        <v>21</v>
      </c>
      <c r="G83" s="7"/>
    </row>
    <row r="84">
      <c r="A84" s="3">
        <v>74.0</v>
      </c>
      <c r="B84" s="4" t="s">
        <v>60</v>
      </c>
      <c r="C84" s="5">
        <v>0.3888888888888889</v>
      </c>
      <c r="D84" s="4">
        <v>22.5</v>
      </c>
      <c r="E84" s="4" t="s">
        <v>34</v>
      </c>
      <c r="F84" s="4" t="s">
        <v>21</v>
      </c>
      <c r="G84" s="7"/>
    </row>
    <row r="85">
      <c r="A85" s="3">
        <v>75.0</v>
      </c>
      <c r="B85" s="4" t="s">
        <v>39</v>
      </c>
      <c r="C85" s="5">
        <v>0.375</v>
      </c>
      <c r="D85" s="4">
        <v>23.0</v>
      </c>
      <c r="E85" s="4" t="s">
        <v>34</v>
      </c>
      <c r="F85" s="4" t="s">
        <v>47</v>
      </c>
      <c r="G85" s="7"/>
    </row>
    <row r="86">
      <c r="A86" s="3">
        <v>76.0</v>
      </c>
      <c r="B86" s="4" t="s">
        <v>39</v>
      </c>
      <c r="C86" s="5">
        <v>0.375</v>
      </c>
      <c r="D86" s="4">
        <v>23.0</v>
      </c>
      <c r="E86" s="4" t="s">
        <v>34</v>
      </c>
      <c r="F86" s="4" t="s">
        <v>47</v>
      </c>
      <c r="G86" s="7"/>
    </row>
    <row r="87">
      <c r="A87" s="3">
        <v>77.0</v>
      </c>
      <c r="B87" s="4" t="s">
        <v>52</v>
      </c>
      <c r="C87" s="5">
        <v>0.375</v>
      </c>
      <c r="D87" s="4">
        <v>23.0</v>
      </c>
      <c r="E87" s="4" t="s">
        <v>34</v>
      </c>
      <c r="F87" s="4" t="s">
        <v>21</v>
      </c>
      <c r="G87" s="7"/>
    </row>
    <row r="88">
      <c r="A88" s="3">
        <v>78.0</v>
      </c>
      <c r="B88" s="4" t="s">
        <v>52</v>
      </c>
      <c r="C88" s="5">
        <v>0.3541666666666667</v>
      </c>
      <c r="D88" s="4">
        <v>23.0</v>
      </c>
      <c r="E88" s="4" t="s">
        <v>34</v>
      </c>
      <c r="F88" s="4" t="s">
        <v>21</v>
      </c>
      <c r="G88" s="7"/>
    </row>
    <row r="89">
      <c r="A89" s="3">
        <v>79.0</v>
      </c>
      <c r="B89" s="4" t="s">
        <v>52</v>
      </c>
      <c r="C89" s="5">
        <v>0.3541666666666667</v>
      </c>
      <c r="D89" s="4">
        <v>23.0</v>
      </c>
      <c r="E89" s="4" t="s">
        <v>34</v>
      </c>
      <c r="F89" s="4" t="s">
        <v>21</v>
      </c>
      <c r="G89" s="7"/>
    </row>
    <row r="90">
      <c r="A90" s="3">
        <v>80.0</v>
      </c>
      <c r="B90" s="4" t="s">
        <v>52</v>
      </c>
      <c r="C90" s="5">
        <v>0.3541666666666667</v>
      </c>
      <c r="D90" s="4">
        <v>23.0</v>
      </c>
      <c r="E90" s="4" t="s">
        <v>34</v>
      </c>
      <c r="F90" s="4" t="s">
        <v>21</v>
      </c>
      <c r="G90" s="7"/>
    </row>
    <row r="91">
      <c r="A91" s="3">
        <v>81.0</v>
      </c>
      <c r="B91" s="4" t="s">
        <v>52</v>
      </c>
      <c r="C91" s="5">
        <v>0.3541666666666667</v>
      </c>
      <c r="D91" s="4">
        <v>23.0</v>
      </c>
      <c r="E91" s="4" t="s">
        <v>34</v>
      </c>
      <c r="F91" s="4" t="s">
        <v>21</v>
      </c>
      <c r="G91" s="7"/>
    </row>
    <row r="92">
      <c r="A92" s="23">
        <v>82.0</v>
      </c>
      <c r="B92" s="24" t="s">
        <v>52</v>
      </c>
      <c r="C92" s="25">
        <v>0.3541666666666667</v>
      </c>
      <c r="D92" s="24">
        <v>23.0</v>
      </c>
      <c r="E92" s="24" t="s">
        <v>19</v>
      </c>
      <c r="F92" s="24" t="s">
        <v>21</v>
      </c>
      <c r="G92" s="33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</row>
    <row r="93">
      <c r="A93" s="3">
        <v>83.0</v>
      </c>
      <c r="B93" s="4" t="s">
        <v>52</v>
      </c>
      <c r="C93" s="5">
        <v>0.3541666666666667</v>
      </c>
      <c r="D93" s="4">
        <v>23.0</v>
      </c>
      <c r="E93" s="4" t="s">
        <v>34</v>
      </c>
      <c r="F93" s="4" t="s">
        <v>21</v>
      </c>
      <c r="G93" s="7"/>
    </row>
    <row r="94">
      <c r="A94" s="3">
        <v>84.0</v>
      </c>
      <c r="B94" s="4" t="s">
        <v>52</v>
      </c>
      <c r="C94" s="5">
        <v>0.3541666666666667</v>
      </c>
      <c r="D94" s="4">
        <v>23.0</v>
      </c>
      <c r="E94" s="4" t="s">
        <v>34</v>
      </c>
      <c r="F94" s="4" t="s">
        <v>21</v>
      </c>
      <c r="G94" s="7"/>
    </row>
    <row r="95">
      <c r="A95" s="3">
        <v>85.0</v>
      </c>
      <c r="B95" s="4" t="s">
        <v>54</v>
      </c>
      <c r="C95" s="5">
        <v>0.40555555555555556</v>
      </c>
      <c r="D95" s="4">
        <v>23.0</v>
      </c>
      <c r="E95" s="4" t="s">
        <v>34</v>
      </c>
      <c r="F95" s="4" t="s">
        <v>47</v>
      </c>
      <c r="G95" s="7"/>
    </row>
    <row r="96">
      <c r="A96" s="3">
        <v>86.0</v>
      </c>
      <c r="B96" s="4" t="s">
        <v>54</v>
      </c>
      <c r="C96" s="5">
        <v>0.40555555555555556</v>
      </c>
      <c r="D96" s="4">
        <v>23.0</v>
      </c>
      <c r="E96" s="4" t="s">
        <v>34</v>
      </c>
      <c r="F96" s="4" t="s">
        <v>47</v>
      </c>
      <c r="G96" s="7"/>
    </row>
    <row r="97">
      <c r="A97" s="3">
        <v>87.0</v>
      </c>
      <c r="B97" s="4" t="s">
        <v>54</v>
      </c>
      <c r="C97" s="5">
        <v>0.40555555555555556</v>
      </c>
      <c r="D97" s="4">
        <v>23.0</v>
      </c>
      <c r="E97" s="4" t="s">
        <v>34</v>
      </c>
      <c r="F97" s="4" t="s">
        <v>47</v>
      </c>
      <c r="G97" s="7"/>
    </row>
    <row r="98">
      <c r="A98" s="23">
        <v>88.0</v>
      </c>
      <c r="B98" s="24" t="s">
        <v>54</v>
      </c>
      <c r="C98" s="25">
        <v>0.40555555555555556</v>
      </c>
      <c r="D98" s="24">
        <v>23.0</v>
      </c>
      <c r="E98" s="24" t="s">
        <v>19</v>
      </c>
      <c r="F98" s="24" t="s">
        <v>47</v>
      </c>
      <c r="G98" s="33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</row>
    <row r="99">
      <c r="A99" s="23">
        <v>89.0</v>
      </c>
      <c r="B99" s="24" t="s">
        <v>54</v>
      </c>
      <c r="C99" s="25">
        <v>0.40555555555555556</v>
      </c>
      <c r="D99" s="24">
        <v>23.0</v>
      </c>
      <c r="E99" s="24" t="s">
        <v>19</v>
      </c>
      <c r="F99" s="24" t="s">
        <v>47</v>
      </c>
      <c r="G99" s="33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</row>
    <row r="100">
      <c r="A100" s="3">
        <v>90.0</v>
      </c>
      <c r="B100" s="4" t="s">
        <v>54</v>
      </c>
      <c r="C100" s="5">
        <v>0.40555555555555556</v>
      </c>
      <c r="D100" s="4">
        <v>23.0</v>
      </c>
      <c r="E100" s="4" t="s">
        <v>34</v>
      </c>
      <c r="F100" s="4" t="s">
        <v>47</v>
      </c>
      <c r="G100" s="7"/>
    </row>
    <row r="101">
      <c r="A101" s="3">
        <v>91.0</v>
      </c>
      <c r="B101" s="4" t="s">
        <v>54</v>
      </c>
      <c r="C101" s="5">
        <v>0.40555555555555556</v>
      </c>
      <c r="D101" s="4">
        <v>23.0</v>
      </c>
      <c r="E101" s="4" t="s">
        <v>34</v>
      </c>
      <c r="F101" s="4" t="s">
        <v>47</v>
      </c>
      <c r="G101" s="7"/>
    </row>
    <row r="102">
      <c r="A102" s="3">
        <v>92.0</v>
      </c>
      <c r="B102" s="4" t="s">
        <v>54</v>
      </c>
      <c r="C102" s="5">
        <v>0.40555555555555556</v>
      </c>
      <c r="D102" s="4">
        <v>23.0</v>
      </c>
      <c r="E102" s="4" t="s">
        <v>34</v>
      </c>
      <c r="F102" s="4" t="s">
        <v>47</v>
      </c>
      <c r="G102" s="7"/>
    </row>
    <row r="103">
      <c r="A103" s="3">
        <v>93.0</v>
      </c>
      <c r="B103" s="4" t="s">
        <v>54</v>
      </c>
      <c r="C103" s="5">
        <v>0.40555555555555556</v>
      </c>
      <c r="D103" s="4">
        <v>23.0</v>
      </c>
      <c r="E103" s="4" t="s">
        <v>34</v>
      </c>
      <c r="F103" s="4" t="s">
        <v>47</v>
      </c>
      <c r="G103" s="7"/>
    </row>
    <row r="104">
      <c r="A104" s="3">
        <v>94.0</v>
      </c>
      <c r="B104" s="4" t="s">
        <v>54</v>
      </c>
      <c r="C104" s="5">
        <v>0.40555555555555556</v>
      </c>
      <c r="D104" s="4">
        <v>23.0</v>
      </c>
      <c r="E104" s="4" t="s">
        <v>34</v>
      </c>
      <c r="F104" s="4" t="s">
        <v>47</v>
      </c>
      <c r="G104" s="7"/>
    </row>
    <row r="105">
      <c r="A105" s="7"/>
      <c r="B105" s="7"/>
      <c r="C105" s="7"/>
      <c r="D105" s="7"/>
      <c r="E105" s="7"/>
      <c r="F105" s="7"/>
      <c r="G105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8" max="8" width="17.0"/>
    <col customWidth="1" min="9" max="9" width="12.71"/>
    <col customWidth="1" min="11" max="11" width="15.43"/>
  </cols>
  <sheetData>
    <row r="1">
      <c r="A1" s="1" t="s">
        <v>61</v>
      </c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" t="s">
        <v>62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17">
        <v>1.0</v>
      </c>
      <c r="B11" s="18" t="s">
        <v>45</v>
      </c>
      <c r="C11" s="19">
        <v>0.4625</v>
      </c>
      <c r="D11" s="18">
        <v>25.0</v>
      </c>
      <c r="E11" s="18">
        <v>78.0</v>
      </c>
      <c r="F11" s="20">
        <f t="shared" ref="F11:F30" si="1">(asin(sqrt(E11/100))*(180/pi()))</f>
        <v>62.02789887</v>
      </c>
      <c r="G11" s="18" t="s">
        <v>19</v>
      </c>
      <c r="H11" s="21"/>
      <c r="I11" s="18"/>
      <c r="J11" s="18" t="s">
        <v>20</v>
      </c>
      <c r="K11" s="21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>
      <c r="A12" s="3">
        <v>2.0</v>
      </c>
      <c r="B12" s="4" t="s">
        <v>45</v>
      </c>
      <c r="C12" s="5">
        <v>0.46597222222222223</v>
      </c>
      <c r="D12" s="4">
        <v>25.0</v>
      </c>
      <c r="E12" s="4">
        <v>11.0</v>
      </c>
      <c r="F12" s="11">
        <f t="shared" si="1"/>
        <v>19.3697123</v>
      </c>
      <c r="G12" s="4" t="s">
        <v>19</v>
      </c>
      <c r="H12" s="4"/>
      <c r="I12" s="4"/>
      <c r="J12" s="4" t="s">
        <v>38</v>
      </c>
      <c r="K12" s="7"/>
    </row>
    <row r="13">
      <c r="A13" s="3">
        <v>3.0</v>
      </c>
      <c r="B13" s="4" t="s">
        <v>45</v>
      </c>
      <c r="C13" s="5">
        <v>0.47430555555555554</v>
      </c>
      <c r="D13" s="4">
        <v>25.0</v>
      </c>
      <c r="E13" s="4">
        <v>7.0</v>
      </c>
      <c r="F13" s="11">
        <f t="shared" si="1"/>
        <v>15.34170855</v>
      </c>
      <c r="G13" s="4" t="s">
        <v>19</v>
      </c>
      <c r="H13" s="4"/>
      <c r="I13" s="4"/>
      <c r="J13" s="4" t="s">
        <v>38</v>
      </c>
      <c r="K13" s="7"/>
    </row>
    <row r="14">
      <c r="A14" s="3">
        <v>4.0</v>
      </c>
      <c r="B14" s="4" t="s">
        <v>45</v>
      </c>
      <c r="C14" s="5">
        <v>0.47430555555555554</v>
      </c>
      <c r="D14" s="4">
        <v>25.0</v>
      </c>
      <c r="E14" s="4">
        <v>8.0</v>
      </c>
      <c r="F14" s="11">
        <f t="shared" si="1"/>
        <v>16.42994019</v>
      </c>
      <c r="G14" s="4" t="s">
        <v>19</v>
      </c>
      <c r="H14" s="7"/>
      <c r="I14" s="4"/>
      <c r="J14" s="4" t="s">
        <v>20</v>
      </c>
      <c r="K14" s="7"/>
    </row>
    <row r="15">
      <c r="A15" s="3">
        <v>5.0</v>
      </c>
      <c r="B15" s="4" t="s">
        <v>39</v>
      </c>
      <c r="C15" s="5">
        <v>0.4222222222222222</v>
      </c>
      <c r="D15" s="4">
        <v>24.0</v>
      </c>
      <c r="E15" s="4">
        <v>5.0</v>
      </c>
      <c r="F15" s="11">
        <f t="shared" si="1"/>
        <v>12.92096638</v>
      </c>
      <c r="G15" s="4" t="s">
        <v>19</v>
      </c>
      <c r="H15" s="4"/>
      <c r="I15" s="4"/>
      <c r="J15" s="4" t="s">
        <v>20</v>
      </c>
      <c r="K15" s="7"/>
    </row>
    <row r="16">
      <c r="A16" s="3">
        <v>6.0</v>
      </c>
      <c r="B16" s="4" t="s">
        <v>39</v>
      </c>
      <c r="C16" s="5">
        <v>0.42916666666666664</v>
      </c>
      <c r="D16" s="4">
        <v>24.0</v>
      </c>
      <c r="E16" s="4">
        <v>18.0</v>
      </c>
      <c r="F16" s="11">
        <f t="shared" si="1"/>
        <v>25.10409025</v>
      </c>
      <c r="G16" s="4" t="s">
        <v>19</v>
      </c>
      <c r="H16" s="4"/>
      <c r="I16" s="4"/>
      <c r="J16" s="4" t="s">
        <v>20</v>
      </c>
      <c r="K16" s="4"/>
    </row>
    <row r="17">
      <c r="A17" s="3">
        <v>7.0</v>
      </c>
      <c r="B17" s="4" t="s">
        <v>39</v>
      </c>
      <c r="C17" s="5">
        <v>0.4375</v>
      </c>
      <c r="D17" s="4">
        <v>24.0</v>
      </c>
      <c r="E17" s="4">
        <v>1.0</v>
      </c>
      <c r="F17" s="11">
        <f t="shared" si="1"/>
        <v>5.739170477</v>
      </c>
      <c r="G17" s="4" t="s">
        <v>19</v>
      </c>
      <c r="H17" s="7"/>
      <c r="I17" s="7"/>
      <c r="J17" s="4" t="s">
        <v>20</v>
      </c>
      <c r="K17" s="7"/>
    </row>
    <row r="18">
      <c r="A18" s="3">
        <v>8.0</v>
      </c>
      <c r="B18" s="4" t="s">
        <v>39</v>
      </c>
      <c r="C18" s="5">
        <v>0.45902777777777776</v>
      </c>
      <c r="D18" s="4">
        <v>24.0</v>
      </c>
      <c r="E18" s="4">
        <v>0.0</v>
      </c>
      <c r="F18" s="11">
        <f t="shared" si="1"/>
        <v>0</v>
      </c>
      <c r="G18" s="4" t="s">
        <v>19</v>
      </c>
      <c r="H18" s="7"/>
      <c r="I18" s="7"/>
      <c r="J18" s="4" t="s">
        <v>20</v>
      </c>
      <c r="K18" s="7"/>
    </row>
    <row r="19">
      <c r="A19" s="3">
        <v>9.0</v>
      </c>
      <c r="B19" s="4" t="s">
        <v>50</v>
      </c>
      <c r="C19" s="5">
        <v>0.4236111111111111</v>
      </c>
      <c r="D19" s="4">
        <v>24.0</v>
      </c>
      <c r="E19" s="4">
        <v>4.0</v>
      </c>
      <c r="F19" s="11">
        <f t="shared" si="1"/>
        <v>11.53695903</v>
      </c>
      <c r="G19" s="4" t="s">
        <v>19</v>
      </c>
      <c r="H19" s="7"/>
      <c r="I19" s="7"/>
      <c r="J19" s="4" t="s">
        <v>20</v>
      </c>
      <c r="K19" s="7"/>
    </row>
    <row r="20">
      <c r="A20" s="3">
        <v>10.0</v>
      </c>
      <c r="B20" s="4" t="s">
        <v>50</v>
      </c>
      <c r="C20" s="5">
        <v>0.4305555555555556</v>
      </c>
      <c r="D20" s="4">
        <v>24.0</v>
      </c>
      <c r="E20" s="4">
        <v>51.0</v>
      </c>
      <c r="F20" s="11">
        <f t="shared" si="1"/>
        <v>45.572996</v>
      </c>
      <c r="G20" s="4" t="s">
        <v>19</v>
      </c>
      <c r="H20" s="4"/>
      <c r="I20" s="7"/>
      <c r="J20" s="4" t="s">
        <v>21</v>
      </c>
      <c r="K20" s="7"/>
    </row>
    <row r="21">
      <c r="A21" s="3">
        <v>11.0</v>
      </c>
      <c r="B21" s="4" t="s">
        <v>50</v>
      </c>
      <c r="C21" s="5">
        <v>0.43194444444444446</v>
      </c>
      <c r="D21" s="4">
        <v>24.0</v>
      </c>
      <c r="E21" s="4">
        <v>30.0</v>
      </c>
      <c r="F21" s="11">
        <f t="shared" si="1"/>
        <v>33.21091076</v>
      </c>
      <c r="G21" s="4" t="s">
        <v>19</v>
      </c>
      <c r="H21" s="4"/>
      <c r="I21" s="7"/>
      <c r="J21" s="4" t="s">
        <v>21</v>
      </c>
      <c r="K21" s="7"/>
    </row>
    <row r="22">
      <c r="A22" s="3">
        <v>12.0</v>
      </c>
      <c r="B22" s="4" t="s">
        <v>51</v>
      </c>
      <c r="C22" s="5">
        <v>0.4173611111111111</v>
      </c>
      <c r="D22" s="4">
        <v>24.0</v>
      </c>
      <c r="E22" s="4">
        <v>0.0</v>
      </c>
      <c r="F22" s="11">
        <f t="shared" si="1"/>
        <v>0</v>
      </c>
      <c r="G22" s="4" t="s">
        <v>19</v>
      </c>
      <c r="H22" s="7"/>
      <c r="I22" s="7"/>
      <c r="J22" s="4" t="s">
        <v>20</v>
      </c>
      <c r="K22" s="7"/>
    </row>
    <row r="23">
      <c r="A23" s="3">
        <v>13.0</v>
      </c>
      <c r="B23" s="4" t="s">
        <v>51</v>
      </c>
      <c r="C23" s="5">
        <v>0.41805555555555557</v>
      </c>
      <c r="D23" s="4">
        <v>24.0</v>
      </c>
      <c r="E23" s="4">
        <v>0.0</v>
      </c>
      <c r="F23" s="11">
        <f t="shared" si="1"/>
        <v>0</v>
      </c>
      <c r="G23" s="4" t="s">
        <v>19</v>
      </c>
      <c r="H23" s="7"/>
      <c r="I23" s="7"/>
      <c r="J23" s="4" t="s">
        <v>21</v>
      </c>
      <c r="K23" s="7"/>
    </row>
    <row r="24">
      <c r="A24" s="3">
        <v>14.0</v>
      </c>
      <c r="B24" s="4" t="s">
        <v>51</v>
      </c>
      <c r="C24" s="5">
        <v>0.42430555555555555</v>
      </c>
      <c r="D24" s="4">
        <v>24.0</v>
      </c>
      <c r="E24" s="4">
        <v>14.0</v>
      </c>
      <c r="F24" s="11">
        <f t="shared" si="1"/>
        <v>21.97275978</v>
      </c>
      <c r="G24" s="4" t="s">
        <v>19</v>
      </c>
      <c r="H24" s="7"/>
      <c r="I24" s="7"/>
      <c r="J24" s="4" t="s">
        <v>20</v>
      </c>
      <c r="K24" s="7"/>
    </row>
    <row r="25">
      <c r="A25" s="3">
        <v>15.0</v>
      </c>
      <c r="B25" s="4" t="s">
        <v>51</v>
      </c>
      <c r="C25" s="5">
        <v>0.4444444444444444</v>
      </c>
      <c r="D25" s="4">
        <v>24.0</v>
      </c>
      <c r="E25" s="4">
        <v>0.0</v>
      </c>
      <c r="F25" s="11">
        <f t="shared" si="1"/>
        <v>0</v>
      </c>
      <c r="G25" s="4" t="s">
        <v>19</v>
      </c>
      <c r="H25" s="7"/>
      <c r="I25" s="7"/>
      <c r="J25" s="4" t="s">
        <v>21</v>
      </c>
      <c r="K25" s="7"/>
    </row>
    <row r="26">
      <c r="A26" s="3">
        <v>16.0</v>
      </c>
      <c r="B26" s="4" t="s">
        <v>51</v>
      </c>
      <c r="C26" s="5">
        <v>0.44513888888888886</v>
      </c>
      <c r="D26" s="4">
        <v>24.0</v>
      </c>
      <c r="E26" s="4">
        <v>0.0</v>
      </c>
      <c r="F26" s="11">
        <f t="shared" si="1"/>
        <v>0</v>
      </c>
      <c r="G26" s="4" t="s">
        <v>19</v>
      </c>
      <c r="H26" s="7"/>
      <c r="I26" s="7"/>
      <c r="J26" s="4" t="s">
        <v>20</v>
      </c>
      <c r="K26" s="7"/>
    </row>
    <row r="27">
      <c r="A27" s="3">
        <v>17.0</v>
      </c>
      <c r="B27" s="4" t="s">
        <v>51</v>
      </c>
      <c r="C27" s="5">
        <v>0.4534722222222222</v>
      </c>
      <c r="D27" s="4">
        <v>24.0</v>
      </c>
      <c r="E27" s="4">
        <v>28.0</v>
      </c>
      <c r="F27" s="11">
        <f t="shared" si="1"/>
        <v>31.94805943</v>
      </c>
      <c r="G27" s="4" t="s">
        <v>19</v>
      </c>
      <c r="H27" s="7"/>
      <c r="I27" s="7"/>
      <c r="J27" s="4" t="s">
        <v>20</v>
      </c>
      <c r="K27" s="7"/>
    </row>
    <row r="28">
      <c r="A28" s="3">
        <v>18.0</v>
      </c>
      <c r="B28" s="4" t="s">
        <v>51</v>
      </c>
      <c r="C28" s="5">
        <v>0.4597222222222222</v>
      </c>
      <c r="D28" s="4">
        <v>24.0</v>
      </c>
      <c r="E28" s="4">
        <v>11.0</v>
      </c>
      <c r="F28" s="11">
        <f t="shared" si="1"/>
        <v>19.3697123</v>
      </c>
      <c r="G28" s="4" t="s">
        <v>19</v>
      </c>
      <c r="H28" s="7"/>
      <c r="I28" s="7"/>
      <c r="J28" s="4" t="s">
        <v>21</v>
      </c>
      <c r="K28" s="7"/>
    </row>
    <row r="29">
      <c r="A29" s="3">
        <v>19.0</v>
      </c>
      <c r="B29" s="4" t="s">
        <v>51</v>
      </c>
      <c r="C29" s="5">
        <v>0.46597222222222223</v>
      </c>
      <c r="D29" s="4">
        <v>24.0</v>
      </c>
      <c r="E29" s="4">
        <v>6.0</v>
      </c>
      <c r="F29" s="11">
        <f t="shared" si="1"/>
        <v>14.17881829</v>
      </c>
      <c r="G29" s="4" t="s">
        <v>19</v>
      </c>
      <c r="H29" s="7"/>
      <c r="I29" s="7"/>
      <c r="J29" s="4" t="s">
        <v>20</v>
      </c>
      <c r="K29" s="7"/>
    </row>
    <row r="30">
      <c r="A30" s="3">
        <v>20.0</v>
      </c>
      <c r="B30" s="4" t="s">
        <v>51</v>
      </c>
      <c r="C30" s="5">
        <v>0.46875</v>
      </c>
      <c r="D30" s="4">
        <v>24.0</v>
      </c>
      <c r="E30" s="4">
        <v>0.0</v>
      </c>
      <c r="F30" s="11">
        <f t="shared" si="1"/>
        <v>0</v>
      </c>
      <c r="G30" s="4" t="s">
        <v>19</v>
      </c>
      <c r="H30" s="7"/>
      <c r="I30" s="7"/>
      <c r="J30" s="4" t="s">
        <v>21</v>
      </c>
      <c r="K30" s="7"/>
    </row>
    <row r="31">
      <c r="A31" s="7"/>
      <c r="B31" s="7"/>
      <c r="C31" s="7"/>
      <c r="D31" s="7"/>
      <c r="E31" s="3" t="s">
        <v>26</v>
      </c>
      <c r="F31" s="28">
        <f>(F11+F12+F13+F14+F15+F16+F17+F18+F19+F20+F21+F22+F23+F24+F25+F26+F27+F28+F29+F30)/20</f>
        <v>16.73618513</v>
      </c>
      <c r="G31" s="7"/>
      <c r="H31" s="7"/>
      <c r="I31" s="7"/>
      <c r="J31" s="7"/>
      <c r="K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>
      <c r="A33" s="29" t="s">
        <v>26</v>
      </c>
      <c r="B33" s="30">
        <v>16.74</v>
      </c>
      <c r="C33" s="31"/>
      <c r="D33" s="29" t="s">
        <v>27</v>
      </c>
      <c r="E33" s="32">
        <v>14.76</v>
      </c>
      <c r="F33" s="7"/>
      <c r="G33" s="7"/>
      <c r="H33" s="7"/>
      <c r="I33" s="7"/>
      <c r="J33" s="7"/>
      <c r="K33" s="7"/>
    </row>
    <row r="34">
      <c r="A34" s="29" t="s">
        <v>28</v>
      </c>
      <c r="B34" s="32">
        <v>16.78</v>
      </c>
      <c r="C34" s="31"/>
      <c r="D34" s="29" t="s">
        <v>29</v>
      </c>
      <c r="E34" s="32">
        <v>0.0</v>
      </c>
      <c r="F34" s="7"/>
      <c r="G34" s="7"/>
      <c r="H34" s="7"/>
      <c r="I34" s="7"/>
      <c r="J34" s="7"/>
      <c r="K34" s="7"/>
    </row>
    <row r="35">
      <c r="A35" s="29" t="s">
        <v>30</v>
      </c>
      <c r="B35" s="32">
        <v>3.75</v>
      </c>
      <c r="C35" s="31"/>
      <c r="D35" s="29" t="s">
        <v>31</v>
      </c>
      <c r="E35" s="32">
        <v>23.54</v>
      </c>
      <c r="F35" s="7"/>
      <c r="G35" s="7"/>
      <c r="H35" s="7"/>
      <c r="I35" s="7"/>
      <c r="J35" s="7"/>
      <c r="K35" s="7"/>
    </row>
    <row r="36">
      <c r="A36" s="31"/>
      <c r="B36" s="31"/>
      <c r="C36" s="31"/>
      <c r="D36" s="29" t="s">
        <v>32</v>
      </c>
      <c r="E36" s="32">
        <v>23.54</v>
      </c>
      <c r="F36" s="7"/>
      <c r="G36" s="7"/>
      <c r="H36" s="7"/>
      <c r="I36" s="7"/>
      <c r="J36" s="7"/>
      <c r="K36" s="7"/>
    </row>
    <row r="37">
      <c r="A37" s="3" t="s">
        <v>41</v>
      </c>
      <c r="B37" s="3">
        <v>14.35</v>
      </c>
      <c r="C37" s="7"/>
      <c r="D37" s="7"/>
      <c r="E37" s="7"/>
      <c r="F37" s="7"/>
      <c r="G37" s="7"/>
      <c r="H37" s="7"/>
      <c r="I37" s="7"/>
      <c r="J37" s="7"/>
      <c r="K37" s="7"/>
    </row>
    <row r="38">
      <c r="A38" s="3" t="s">
        <v>28</v>
      </c>
      <c r="B38" s="3">
        <v>13.31</v>
      </c>
      <c r="C38" s="7"/>
      <c r="D38" s="7"/>
      <c r="E38" s="7"/>
      <c r="F38" s="7"/>
      <c r="G38" s="7"/>
      <c r="H38" s="7"/>
      <c r="I38" s="7"/>
      <c r="J38" s="7"/>
      <c r="K38" s="7"/>
    </row>
    <row r="39">
      <c r="A39" s="3" t="s">
        <v>30</v>
      </c>
      <c r="B39" s="3">
        <v>3.05</v>
      </c>
      <c r="C39" s="7"/>
      <c r="D39" s="7"/>
      <c r="E39" s="7"/>
      <c r="F39" s="7"/>
      <c r="G39" s="7"/>
      <c r="H39" s="7"/>
      <c r="I39" s="7"/>
      <c r="J39" s="7"/>
      <c r="K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0"/>
    <col customWidth="1" min="8" max="8" width="17.0"/>
    <col customWidth="1" min="9" max="9" width="17.57"/>
    <col customWidth="1" min="11" max="11" width="15.43"/>
  </cols>
  <sheetData>
    <row r="1">
      <c r="A1" s="1" t="s">
        <v>63</v>
      </c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" t="s">
        <v>62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8">
        <v>1.0</v>
      </c>
      <c r="B11" s="9" t="s">
        <v>57</v>
      </c>
      <c r="C11" s="10">
        <v>0.4222222222222222</v>
      </c>
      <c r="D11" s="9">
        <v>25.0</v>
      </c>
      <c r="E11" s="9">
        <v>28.0</v>
      </c>
      <c r="F11" s="11">
        <f t="shared" ref="F11:F30" si="1">(asin(sqrt(E11/100))*(180/pi()))</f>
        <v>31.94805943</v>
      </c>
      <c r="G11" s="9" t="s">
        <v>19</v>
      </c>
      <c r="H11" s="12"/>
      <c r="I11" s="9"/>
      <c r="J11" s="9" t="s">
        <v>20</v>
      </c>
      <c r="K11" s="12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>
      <c r="A12" s="3">
        <v>2.0</v>
      </c>
      <c r="B12" s="4" t="s">
        <v>57</v>
      </c>
      <c r="C12" s="5">
        <v>0.4236111111111111</v>
      </c>
      <c r="D12" s="4">
        <v>25.0</v>
      </c>
      <c r="E12" s="4">
        <v>2.0</v>
      </c>
      <c r="F12" s="11">
        <f t="shared" si="1"/>
        <v>8.130102354</v>
      </c>
      <c r="G12" s="4" t="s">
        <v>19</v>
      </c>
      <c r="H12" s="4"/>
      <c r="I12" s="4"/>
      <c r="J12" s="4" t="s">
        <v>21</v>
      </c>
      <c r="K12" s="7"/>
    </row>
    <row r="13">
      <c r="A13" s="3">
        <v>3.0</v>
      </c>
      <c r="B13" s="4" t="s">
        <v>57</v>
      </c>
      <c r="C13" s="5">
        <v>0.4305555555555556</v>
      </c>
      <c r="D13" s="4">
        <v>25.0</v>
      </c>
      <c r="E13" s="4">
        <v>12.0</v>
      </c>
      <c r="F13" s="11">
        <f t="shared" si="1"/>
        <v>20.26790106</v>
      </c>
      <c r="G13" s="4" t="s">
        <v>19</v>
      </c>
      <c r="H13" s="4"/>
      <c r="I13" s="4"/>
      <c r="J13" s="4" t="s">
        <v>20</v>
      </c>
      <c r="K13" s="7"/>
    </row>
    <row r="14">
      <c r="A14" s="3">
        <v>4.0</v>
      </c>
      <c r="B14" s="4" t="s">
        <v>57</v>
      </c>
      <c r="C14" s="5">
        <v>0.43194444444444446</v>
      </c>
      <c r="D14" s="4">
        <v>25.0</v>
      </c>
      <c r="E14" s="4">
        <v>1.0</v>
      </c>
      <c r="F14" s="11">
        <f t="shared" si="1"/>
        <v>5.739170477</v>
      </c>
      <c r="G14" s="4" t="s">
        <v>19</v>
      </c>
      <c r="H14" s="7"/>
      <c r="I14" s="4"/>
      <c r="J14" s="4" t="s">
        <v>21</v>
      </c>
      <c r="K14" s="7"/>
    </row>
    <row r="15">
      <c r="A15" s="3">
        <v>5.0</v>
      </c>
      <c r="B15" s="4" t="s">
        <v>57</v>
      </c>
      <c r="C15" s="5">
        <v>0.4388888888888889</v>
      </c>
      <c r="D15" s="4">
        <v>25.0</v>
      </c>
      <c r="E15" s="4">
        <v>11.0</v>
      </c>
      <c r="F15" s="11">
        <f t="shared" si="1"/>
        <v>19.3697123</v>
      </c>
      <c r="G15" s="4" t="s">
        <v>19</v>
      </c>
      <c r="H15" s="4"/>
      <c r="I15" s="4"/>
      <c r="J15" s="4" t="s">
        <v>20</v>
      </c>
      <c r="K15" s="7"/>
    </row>
    <row r="16">
      <c r="A16" s="3">
        <v>6.0</v>
      </c>
      <c r="B16" s="4" t="s">
        <v>57</v>
      </c>
      <c r="C16" s="5">
        <v>0.4409722222222222</v>
      </c>
      <c r="D16" s="4">
        <v>25.0</v>
      </c>
      <c r="E16" s="4">
        <v>2.0</v>
      </c>
      <c r="F16" s="11">
        <f t="shared" si="1"/>
        <v>8.130102354</v>
      </c>
      <c r="G16" s="4" t="s">
        <v>19</v>
      </c>
      <c r="H16" s="4"/>
      <c r="I16" s="4"/>
      <c r="J16" s="4" t="s">
        <v>21</v>
      </c>
      <c r="K16" s="4"/>
    </row>
    <row r="17">
      <c r="A17" s="3">
        <v>7.0</v>
      </c>
      <c r="B17" s="4" t="s">
        <v>57</v>
      </c>
      <c r="C17" s="5">
        <v>0.4465277777777778</v>
      </c>
      <c r="D17" s="4">
        <v>25.0</v>
      </c>
      <c r="E17" s="4">
        <v>20.0</v>
      </c>
      <c r="F17" s="11">
        <f t="shared" si="1"/>
        <v>26.56505118</v>
      </c>
      <c r="G17" s="4" t="s">
        <v>19</v>
      </c>
      <c r="H17" s="7"/>
      <c r="I17" s="7"/>
      <c r="J17" s="4" t="s">
        <v>20</v>
      </c>
      <c r="K17" s="7"/>
    </row>
    <row r="18">
      <c r="A18" s="3">
        <v>8.0</v>
      </c>
      <c r="B18" s="4" t="s">
        <v>57</v>
      </c>
      <c r="C18" s="5">
        <v>0.4534722222222222</v>
      </c>
      <c r="D18" s="4">
        <v>25.0</v>
      </c>
      <c r="E18" s="4">
        <v>19.0</v>
      </c>
      <c r="F18" s="11">
        <f t="shared" si="1"/>
        <v>25.84193276</v>
      </c>
      <c r="G18" s="4" t="s">
        <v>19</v>
      </c>
      <c r="H18" s="7"/>
      <c r="I18" s="7"/>
      <c r="J18" s="4" t="s">
        <v>20</v>
      </c>
      <c r="K18" s="7"/>
    </row>
    <row r="19">
      <c r="A19" s="3">
        <v>9.0</v>
      </c>
      <c r="B19" s="4" t="s">
        <v>57</v>
      </c>
      <c r="C19" s="5">
        <v>0.45555555555555555</v>
      </c>
      <c r="D19" s="4">
        <v>25.0</v>
      </c>
      <c r="E19" s="4">
        <v>14.0</v>
      </c>
      <c r="F19" s="11">
        <f t="shared" si="1"/>
        <v>21.97275978</v>
      </c>
      <c r="G19" s="4" t="s">
        <v>19</v>
      </c>
      <c r="H19" s="7"/>
      <c r="I19" s="7"/>
      <c r="J19" s="4" t="s">
        <v>21</v>
      </c>
      <c r="K19" s="7"/>
    </row>
    <row r="20">
      <c r="A20" s="3">
        <v>10.0</v>
      </c>
      <c r="B20" s="4" t="s">
        <v>57</v>
      </c>
      <c r="C20" s="5">
        <v>0.4618055555555556</v>
      </c>
      <c r="D20" s="4">
        <v>25.0</v>
      </c>
      <c r="E20" s="4">
        <v>51.0</v>
      </c>
      <c r="F20" s="11">
        <f t="shared" si="1"/>
        <v>45.572996</v>
      </c>
      <c r="G20" s="4" t="s">
        <v>19</v>
      </c>
      <c r="H20" s="4"/>
      <c r="I20" s="7"/>
      <c r="J20" s="4" t="s">
        <v>20</v>
      </c>
      <c r="K20" s="7"/>
    </row>
    <row r="21">
      <c r="A21" s="3">
        <v>11.0</v>
      </c>
      <c r="B21" s="4" t="s">
        <v>57</v>
      </c>
      <c r="C21" s="5">
        <v>0.46875</v>
      </c>
      <c r="D21" s="4">
        <v>25.0</v>
      </c>
      <c r="E21" s="4">
        <v>31.0</v>
      </c>
      <c r="F21" s="11">
        <f t="shared" si="1"/>
        <v>33.83315867</v>
      </c>
      <c r="G21" s="4" t="s">
        <v>19</v>
      </c>
      <c r="H21" s="4"/>
      <c r="I21" s="7"/>
      <c r="J21" s="4" t="s">
        <v>20</v>
      </c>
      <c r="K21" s="7"/>
    </row>
    <row r="22">
      <c r="A22" s="3">
        <v>12.0</v>
      </c>
      <c r="B22" s="4" t="s">
        <v>58</v>
      </c>
      <c r="C22" s="5">
        <v>0.44166666666666665</v>
      </c>
      <c r="D22" s="4">
        <v>25.0</v>
      </c>
      <c r="E22" s="4">
        <v>4.0</v>
      </c>
      <c r="F22" s="11">
        <f t="shared" si="1"/>
        <v>11.53695903</v>
      </c>
      <c r="G22" s="4" t="s">
        <v>19</v>
      </c>
      <c r="H22" s="7"/>
      <c r="I22" s="7"/>
      <c r="J22" s="4" t="s">
        <v>20</v>
      </c>
      <c r="K22" s="7"/>
    </row>
    <row r="23">
      <c r="A23" s="3">
        <v>13.0</v>
      </c>
      <c r="B23" s="4" t="s">
        <v>58</v>
      </c>
      <c r="C23" s="5">
        <v>0.44166666666666665</v>
      </c>
      <c r="D23" s="4">
        <v>25.0</v>
      </c>
      <c r="E23" s="4">
        <v>0.0</v>
      </c>
      <c r="F23" s="11">
        <f t="shared" si="1"/>
        <v>0</v>
      </c>
      <c r="G23" s="4" t="s">
        <v>19</v>
      </c>
      <c r="H23" s="7"/>
      <c r="I23" s="7"/>
      <c r="J23" s="4" t="s">
        <v>21</v>
      </c>
      <c r="K23" s="7"/>
    </row>
    <row r="24">
      <c r="A24" s="3">
        <v>14.0</v>
      </c>
      <c r="B24" s="4" t="s">
        <v>58</v>
      </c>
      <c r="C24" s="5">
        <v>0.44930555555555557</v>
      </c>
      <c r="D24" s="4">
        <v>25.0</v>
      </c>
      <c r="E24" s="4">
        <v>14.0</v>
      </c>
      <c r="F24" s="11">
        <f t="shared" si="1"/>
        <v>21.97275978</v>
      </c>
      <c r="G24" s="4" t="s">
        <v>19</v>
      </c>
      <c r="H24" s="7"/>
      <c r="I24" s="7"/>
      <c r="J24" s="4" t="s">
        <v>21</v>
      </c>
      <c r="K24" s="7"/>
    </row>
    <row r="25">
      <c r="A25" s="3">
        <v>15.0</v>
      </c>
      <c r="B25" s="4" t="s">
        <v>58</v>
      </c>
      <c r="C25" s="5">
        <v>0.44930555555555557</v>
      </c>
      <c r="D25" s="4">
        <v>25.0</v>
      </c>
      <c r="E25" s="4">
        <v>1.0</v>
      </c>
      <c r="F25" s="11">
        <f t="shared" si="1"/>
        <v>5.739170477</v>
      </c>
      <c r="G25" s="4" t="s">
        <v>19</v>
      </c>
      <c r="H25" s="7"/>
      <c r="I25" s="7"/>
      <c r="J25" s="4" t="s">
        <v>20</v>
      </c>
      <c r="K25" s="7"/>
    </row>
    <row r="26">
      <c r="A26" s="3">
        <v>16.0</v>
      </c>
      <c r="B26" s="4" t="s">
        <v>58</v>
      </c>
      <c r="C26" s="5">
        <v>0.45902777777777776</v>
      </c>
      <c r="D26" s="4">
        <v>25.0</v>
      </c>
      <c r="E26" s="4">
        <v>2.0</v>
      </c>
      <c r="F26" s="11">
        <f t="shared" si="1"/>
        <v>8.130102354</v>
      </c>
      <c r="G26" s="4" t="s">
        <v>19</v>
      </c>
      <c r="H26" s="7"/>
      <c r="I26" s="7"/>
      <c r="J26" s="4" t="s">
        <v>20</v>
      </c>
      <c r="K26" s="7"/>
    </row>
    <row r="27">
      <c r="A27" s="3">
        <v>17.0</v>
      </c>
      <c r="B27" s="4" t="s">
        <v>58</v>
      </c>
      <c r="C27" s="5">
        <v>0.4666666666666667</v>
      </c>
      <c r="D27" s="4">
        <v>25.0</v>
      </c>
      <c r="E27" s="4">
        <v>3.0</v>
      </c>
      <c r="F27" s="11">
        <f t="shared" si="1"/>
        <v>9.974221794</v>
      </c>
      <c r="G27" s="4" t="s">
        <v>19</v>
      </c>
      <c r="H27" s="7"/>
      <c r="I27" s="7"/>
      <c r="J27" s="4" t="s">
        <v>20</v>
      </c>
      <c r="K27" s="7"/>
    </row>
    <row r="28">
      <c r="A28" s="3">
        <v>18.0</v>
      </c>
      <c r="B28" s="4" t="s">
        <v>58</v>
      </c>
      <c r="C28" s="5">
        <v>0.4736111111111111</v>
      </c>
      <c r="D28" s="4">
        <v>25.0</v>
      </c>
      <c r="E28" s="4">
        <v>14.0</v>
      </c>
      <c r="F28" s="11">
        <f t="shared" si="1"/>
        <v>21.97275978</v>
      </c>
      <c r="G28" s="4" t="s">
        <v>19</v>
      </c>
      <c r="H28" s="7"/>
      <c r="I28" s="7"/>
      <c r="J28" s="4" t="s">
        <v>20</v>
      </c>
      <c r="K28" s="7"/>
    </row>
    <row r="29">
      <c r="A29" s="3">
        <v>19.0</v>
      </c>
      <c r="B29" s="4" t="s">
        <v>58</v>
      </c>
      <c r="C29" s="5">
        <v>0.48125</v>
      </c>
      <c r="D29" s="4">
        <v>25.0</v>
      </c>
      <c r="E29" s="4">
        <v>8.0</v>
      </c>
      <c r="F29" s="11">
        <f t="shared" si="1"/>
        <v>16.42994019</v>
      </c>
      <c r="G29" s="4" t="s">
        <v>19</v>
      </c>
      <c r="H29" s="7"/>
      <c r="I29" s="7"/>
      <c r="J29" s="4" t="s">
        <v>20</v>
      </c>
      <c r="K29" s="7"/>
    </row>
    <row r="30">
      <c r="A30" s="3">
        <v>20.0</v>
      </c>
      <c r="B30" s="4" t="s">
        <v>58</v>
      </c>
      <c r="C30" s="5">
        <v>0.49027777777777776</v>
      </c>
      <c r="D30" s="4">
        <v>25.0</v>
      </c>
      <c r="E30" s="4">
        <v>7.0</v>
      </c>
      <c r="F30" s="11">
        <f t="shared" si="1"/>
        <v>15.34170855</v>
      </c>
      <c r="G30" s="4" t="s">
        <v>19</v>
      </c>
      <c r="H30" s="7"/>
      <c r="I30" s="7"/>
      <c r="J30" s="4" t="s">
        <v>20</v>
      </c>
      <c r="K30" s="7"/>
    </row>
    <row r="31">
      <c r="A31" s="7"/>
      <c r="B31" s="7"/>
      <c r="C31" s="7"/>
      <c r="D31" s="3" t="s">
        <v>26</v>
      </c>
      <c r="E31" s="7"/>
      <c r="F31" s="28">
        <f>(F11+F12+F13+F14+F15+F16+F17+F18+F19+F20+F21+F22+F23+F24+F25+F26+F27+F28+F29+F30)/20</f>
        <v>17.92342842</v>
      </c>
      <c r="G31" s="7"/>
      <c r="H31" s="7"/>
      <c r="I31" s="7"/>
      <c r="J31" s="7"/>
      <c r="K31" s="7"/>
    </row>
    <row r="32">
      <c r="A32" s="7"/>
      <c r="B32" s="7"/>
      <c r="C32" s="7"/>
      <c r="D32" s="3"/>
      <c r="E32" s="7"/>
      <c r="F32" s="28"/>
      <c r="G32" s="7"/>
      <c r="H32" s="7"/>
      <c r="I32" s="7"/>
      <c r="J32" s="7"/>
      <c r="K32" s="7"/>
    </row>
    <row r="33">
      <c r="A33" s="29" t="s">
        <v>26</v>
      </c>
      <c r="B33" s="30">
        <v>17.92</v>
      </c>
      <c r="C33" s="31"/>
      <c r="D33" s="29" t="s">
        <v>27</v>
      </c>
      <c r="E33" s="32">
        <v>17.9</v>
      </c>
      <c r="F33" s="7"/>
      <c r="G33" s="7"/>
      <c r="H33" s="7"/>
      <c r="I33" s="7"/>
      <c r="J33" s="7"/>
      <c r="K33" s="7"/>
    </row>
    <row r="34">
      <c r="A34" s="29" t="s">
        <v>28</v>
      </c>
      <c r="B34" s="32">
        <v>11.3</v>
      </c>
      <c r="C34" s="31"/>
      <c r="D34" s="29" t="s">
        <v>29</v>
      </c>
      <c r="E34" s="32">
        <v>8.13</v>
      </c>
      <c r="F34" s="7"/>
      <c r="G34" s="7"/>
      <c r="H34" s="7"/>
      <c r="I34" s="7"/>
      <c r="J34" s="7"/>
      <c r="K34" s="7"/>
    </row>
    <row r="35">
      <c r="A35" s="29" t="s">
        <v>30</v>
      </c>
      <c r="B35" s="32">
        <v>2.53</v>
      </c>
      <c r="C35" s="34"/>
      <c r="D35" s="29" t="s">
        <v>31</v>
      </c>
      <c r="E35" s="32">
        <v>23.91</v>
      </c>
    </row>
    <row r="36">
      <c r="A36" s="34"/>
      <c r="B36" s="34"/>
      <c r="C36" s="34"/>
      <c r="D36" s="29" t="s">
        <v>32</v>
      </c>
      <c r="E36" s="32">
        <v>15.78</v>
      </c>
    </row>
    <row r="37">
      <c r="A37" s="1"/>
      <c r="B37" s="1"/>
    </row>
    <row r="38">
      <c r="A38" s="1"/>
      <c r="B38" s="1"/>
    </row>
    <row r="39">
      <c r="A39" s="1"/>
      <c r="B39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7.0"/>
    <col customWidth="1" min="9" max="9" width="17.57"/>
    <col customWidth="1" min="11" max="11" width="15.43"/>
  </cols>
  <sheetData>
    <row r="1">
      <c r="A1" s="1" t="s">
        <v>64</v>
      </c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" t="s">
        <v>62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" t="s">
        <v>65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8">
        <v>1.0</v>
      </c>
      <c r="B11" s="9" t="s">
        <v>59</v>
      </c>
      <c r="C11" s="10">
        <v>0.38958333333333334</v>
      </c>
      <c r="D11" s="9">
        <v>22.5</v>
      </c>
      <c r="E11" s="9">
        <v>4.0</v>
      </c>
      <c r="F11" s="11">
        <f t="shared" ref="F11:F30" si="1">(asin(sqrt(E11/100))*(180/pi()))</f>
        <v>11.53695903</v>
      </c>
      <c r="G11" s="9" t="s">
        <v>19</v>
      </c>
      <c r="H11" s="12"/>
      <c r="I11" s="9"/>
      <c r="J11" s="9" t="s">
        <v>20</v>
      </c>
      <c r="K11" s="12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>
      <c r="A12" s="3">
        <v>2.0</v>
      </c>
      <c r="B12" s="4" t="s">
        <v>59</v>
      </c>
      <c r="C12" s="5">
        <v>0.3972222222222222</v>
      </c>
      <c r="D12" s="4">
        <v>23.0</v>
      </c>
      <c r="E12" s="4">
        <v>16.0</v>
      </c>
      <c r="F12" s="11">
        <f t="shared" si="1"/>
        <v>23.57817848</v>
      </c>
      <c r="G12" s="4" t="s">
        <v>19</v>
      </c>
      <c r="H12" s="4"/>
      <c r="I12" s="4"/>
      <c r="J12" s="4" t="s">
        <v>20</v>
      </c>
      <c r="K12" s="7"/>
    </row>
    <row r="13">
      <c r="A13" s="3">
        <v>3.0</v>
      </c>
      <c r="B13" s="4" t="s">
        <v>59</v>
      </c>
      <c r="C13" s="5">
        <v>0.4041666666666667</v>
      </c>
      <c r="D13" s="4">
        <v>23.0</v>
      </c>
      <c r="E13" s="4">
        <v>46.0</v>
      </c>
      <c r="F13" s="11">
        <f t="shared" si="1"/>
        <v>42.70571713</v>
      </c>
      <c r="G13" s="4" t="s">
        <v>19</v>
      </c>
      <c r="H13" s="4"/>
      <c r="I13" s="4"/>
      <c r="J13" s="4" t="s">
        <v>20</v>
      </c>
      <c r="K13" s="7"/>
    </row>
    <row r="14">
      <c r="A14" s="3">
        <v>4.0</v>
      </c>
      <c r="B14" s="4" t="s">
        <v>66</v>
      </c>
      <c r="C14" s="5">
        <v>0.3645833333333333</v>
      </c>
      <c r="D14" s="4">
        <v>23.0</v>
      </c>
      <c r="E14" s="4">
        <v>10.0</v>
      </c>
      <c r="F14" s="11">
        <f t="shared" si="1"/>
        <v>18.43494882</v>
      </c>
      <c r="G14" s="4" t="s">
        <v>19</v>
      </c>
      <c r="H14" s="7"/>
      <c r="I14" s="4"/>
      <c r="J14" s="4" t="s">
        <v>20</v>
      </c>
      <c r="K14" s="7"/>
    </row>
    <row r="15">
      <c r="A15" s="3">
        <v>5.0</v>
      </c>
      <c r="B15" s="4" t="s">
        <v>66</v>
      </c>
      <c r="C15" s="5">
        <v>0.37222222222222223</v>
      </c>
      <c r="D15" s="4">
        <v>23.0</v>
      </c>
      <c r="E15" s="4">
        <v>12.0</v>
      </c>
      <c r="F15" s="11">
        <f t="shared" si="1"/>
        <v>20.26790106</v>
      </c>
      <c r="G15" s="4" t="s">
        <v>19</v>
      </c>
      <c r="H15" s="4"/>
      <c r="I15" s="4"/>
      <c r="J15" s="4" t="s">
        <v>20</v>
      </c>
      <c r="K15" s="7"/>
    </row>
    <row r="16">
      <c r="A16" s="3">
        <v>6.0</v>
      </c>
      <c r="B16" s="4" t="s">
        <v>66</v>
      </c>
      <c r="C16" s="5">
        <v>0.37916666666666665</v>
      </c>
      <c r="D16" s="4">
        <v>23.0</v>
      </c>
      <c r="E16" s="4">
        <v>36.0</v>
      </c>
      <c r="F16" s="11">
        <f t="shared" si="1"/>
        <v>36.86989765</v>
      </c>
      <c r="G16" s="4" t="s">
        <v>19</v>
      </c>
      <c r="H16" s="4"/>
      <c r="I16" s="4"/>
      <c r="J16" s="4" t="s">
        <v>20</v>
      </c>
      <c r="K16" s="4"/>
    </row>
    <row r="17">
      <c r="A17" s="3">
        <v>7.0</v>
      </c>
      <c r="B17" s="4" t="s">
        <v>67</v>
      </c>
      <c r="C17" s="5">
        <v>0.4048611111111111</v>
      </c>
      <c r="D17" s="4">
        <v>23.0</v>
      </c>
      <c r="E17" s="4">
        <v>66.0</v>
      </c>
      <c r="F17" s="11">
        <f t="shared" si="1"/>
        <v>54.33146244</v>
      </c>
      <c r="G17" s="4" t="s">
        <v>19</v>
      </c>
      <c r="H17" s="7"/>
      <c r="I17" s="7"/>
      <c r="J17" s="4" t="s">
        <v>20</v>
      </c>
      <c r="K17" s="7"/>
    </row>
    <row r="18">
      <c r="A18" s="3">
        <v>8.0</v>
      </c>
      <c r="B18" s="4" t="s">
        <v>67</v>
      </c>
      <c r="C18" s="5">
        <v>0.4152777777777778</v>
      </c>
      <c r="D18" s="4">
        <v>23.0</v>
      </c>
      <c r="E18" s="4">
        <v>24.0</v>
      </c>
      <c r="F18" s="11">
        <f t="shared" si="1"/>
        <v>29.33387425</v>
      </c>
      <c r="G18" s="4" t="s">
        <v>19</v>
      </c>
      <c r="H18" s="7"/>
      <c r="I18" s="7"/>
      <c r="J18" s="4" t="s">
        <v>20</v>
      </c>
      <c r="K18" s="7"/>
    </row>
    <row r="19">
      <c r="A19" s="3">
        <v>9.0</v>
      </c>
      <c r="B19" s="4" t="s">
        <v>67</v>
      </c>
      <c r="C19" s="5">
        <v>0.4201388888888889</v>
      </c>
      <c r="D19" s="4">
        <v>23.0</v>
      </c>
      <c r="E19" s="4">
        <v>8.0</v>
      </c>
      <c r="F19" s="11">
        <f t="shared" si="1"/>
        <v>16.42994019</v>
      </c>
      <c r="G19" s="4" t="s">
        <v>19</v>
      </c>
      <c r="H19" s="7"/>
      <c r="I19" s="7"/>
      <c r="J19" s="4" t="s">
        <v>20</v>
      </c>
      <c r="K19" s="7"/>
    </row>
    <row r="20">
      <c r="A20" s="3">
        <v>10.0</v>
      </c>
      <c r="B20" s="4" t="s">
        <v>67</v>
      </c>
      <c r="C20" s="5">
        <v>0.4222222222222222</v>
      </c>
      <c r="D20" s="4">
        <v>23.0</v>
      </c>
      <c r="E20" s="4">
        <v>50.0</v>
      </c>
      <c r="F20" s="11">
        <f t="shared" si="1"/>
        <v>45</v>
      </c>
      <c r="G20" s="4" t="s">
        <v>19</v>
      </c>
      <c r="H20" s="4"/>
      <c r="I20" s="7"/>
      <c r="J20" s="4" t="s">
        <v>20</v>
      </c>
      <c r="K20" s="7"/>
    </row>
    <row r="21">
      <c r="A21" s="3">
        <v>11.0</v>
      </c>
      <c r="B21" s="4" t="s">
        <v>67</v>
      </c>
      <c r="C21" s="5">
        <v>0.4270833333333333</v>
      </c>
      <c r="D21" s="4">
        <v>23.0</v>
      </c>
      <c r="E21" s="4">
        <v>19.0</v>
      </c>
      <c r="F21" s="11">
        <f t="shared" si="1"/>
        <v>25.84193276</v>
      </c>
      <c r="G21" s="4" t="s">
        <v>19</v>
      </c>
      <c r="H21" s="4"/>
      <c r="I21" s="7"/>
      <c r="J21" s="4" t="s">
        <v>20</v>
      </c>
      <c r="K21" s="7"/>
    </row>
    <row r="22">
      <c r="A22" s="3">
        <v>12.0</v>
      </c>
      <c r="B22" s="4" t="s">
        <v>67</v>
      </c>
      <c r="C22" s="5">
        <v>0.42916666666666664</v>
      </c>
      <c r="D22" s="4">
        <v>23.0</v>
      </c>
      <c r="E22" s="4">
        <v>0.0</v>
      </c>
      <c r="F22" s="11">
        <f t="shared" si="1"/>
        <v>0</v>
      </c>
      <c r="G22" s="4" t="s">
        <v>19</v>
      </c>
      <c r="H22" s="7"/>
      <c r="I22" s="7"/>
      <c r="J22" s="4" t="s">
        <v>20</v>
      </c>
      <c r="K22" s="7"/>
    </row>
    <row r="23">
      <c r="A23" s="3">
        <v>13.0</v>
      </c>
      <c r="B23" s="4" t="s">
        <v>67</v>
      </c>
      <c r="C23" s="5">
        <v>0.43472222222222223</v>
      </c>
      <c r="D23" s="4">
        <v>23.0</v>
      </c>
      <c r="E23" s="4">
        <v>69.0</v>
      </c>
      <c r="F23" s="11">
        <f t="shared" si="1"/>
        <v>56.16684133</v>
      </c>
      <c r="G23" s="4" t="s">
        <v>19</v>
      </c>
      <c r="H23" s="7"/>
      <c r="I23" s="7"/>
      <c r="J23" s="4" t="s">
        <v>20</v>
      </c>
      <c r="K23" s="7"/>
    </row>
    <row r="24">
      <c r="A24" s="3">
        <v>14.0</v>
      </c>
      <c r="B24" s="4" t="s">
        <v>67</v>
      </c>
      <c r="C24" s="5">
        <v>0.43680555555555556</v>
      </c>
      <c r="D24" s="4">
        <v>23.0</v>
      </c>
      <c r="E24" s="4">
        <v>24.0</v>
      </c>
      <c r="F24" s="11">
        <f t="shared" si="1"/>
        <v>29.33387425</v>
      </c>
      <c r="G24" s="4" t="s">
        <v>19</v>
      </c>
      <c r="H24" s="7"/>
      <c r="I24" s="7"/>
      <c r="J24" s="4" t="s">
        <v>20</v>
      </c>
      <c r="K24" s="7"/>
    </row>
    <row r="25">
      <c r="A25" s="3">
        <v>15.0</v>
      </c>
      <c r="B25" s="4" t="s">
        <v>67</v>
      </c>
      <c r="C25" s="5">
        <v>0.44166666666666665</v>
      </c>
      <c r="D25" s="4">
        <v>23.0</v>
      </c>
      <c r="E25" s="4">
        <v>18.0</v>
      </c>
      <c r="F25" s="11">
        <f t="shared" si="1"/>
        <v>25.10409025</v>
      </c>
      <c r="G25" s="4" t="s">
        <v>19</v>
      </c>
      <c r="H25" s="7"/>
      <c r="I25" s="7"/>
      <c r="J25" s="4" t="s">
        <v>20</v>
      </c>
      <c r="K25" s="7"/>
    </row>
    <row r="26">
      <c r="A26" s="3">
        <v>16.0</v>
      </c>
      <c r="B26" s="4" t="s">
        <v>67</v>
      </c>
      <c r="C26" s="5">
        <v>0.4444444444444444</v>
      </c>
      <c r="D26" s="4">
        <v>23.0</v>
      </c>
      <c r="E26" s="4">
        <v>31.0</v>
      </c>
      <c r="F26" s="11">
        <f t="shared" si="1"/>
        <v>33.83315867</v>
      </c>
      <c r="G26" s="4" t="s">
        <v>19</v>
      </c>
      <c r="H26" s="7"/>
      <c r="I26" s="7"/>
      <c r="J26" s="4" t="s">
        <v>20</v>
      </c>
      <c r="K26" s="7"/>
    </row>
    <row r="27">
      <c r="A27" s="3">
        <v>17.0</v>
      </c>
      <c r="B27" s="4" t="s">
        <v>67</v>
      </c>
      <c r="C27" s="5">
        <v>0.45069444444444445</v>
      </c>
      <c r="D27" s="4">
        <v>23.0</v>
      </c>
      <c r="E27" s="4">
        <v>18.0</v>
      </c>
      <c r="F27" s="11">
        <f t="shared" si="1"/>
        <v>25.10409025</v>
      </c>
      <c r="G27" s="4" t="s">
        <v>19</v>
      </c>
      <c r="H27" s="7"/>
      <c r="I27" s="7"/>
      <c r="J27" s="4" t="s">
        <v>20</v>
      </c>
      <c r="K27" s="7"/>
    </row>
    <row r="28">
      <c r="A28" s="3">
        <v>18.0</v>
      </c>
      <c r="B28" s="4" t="s">
        <v>67</v>
      </c>
      <c r="C28" s="5">
        <v>0.45069444444444445</v>
      </c>
      <c r="D28" s="4">
        <v>23.0</v>
      </c>
      <c r="E28" s="4">
        <v>5.0</v>
      </c>
      <c r="F28" s="11">
        <f t="shared" si="1"/>
        <v>12.92096638</v>
      </c>
      <c r="G28" s="4" t="s">
        <v>19</v>
      </c>
      <c r="H28" s="7"/>
      <c r="I28" s="7"/>
      <c r="J28" s="4" t="s">
        <v>21</v>
      </c>
      <c r="K28" s="7"/>
    </row>
    <row r="29">
      <c r="A29" s="3">
        <v>19.0</v>
      </c>
      <c r="B29" s="4" t="s">
        <v>67</v>
      </c>
      <c r="C29" s="5">
        <v>0.4583333333333333</v>
      </c>
      <c r="D29" s="4">
        <v>23.0</v>
      </c>
      <c r="E29" s="4">
        <v>23.0</v>
      </c>
      <c r="F29" s="11">
        <f t="shared" si="1"/>
        <v>28.65818058</v>
      </c>
      <c r="G29" s="4" t="s">
        <v>19</v>
      </c>
      <c r="H29" s="7"/>
      <c r="I29" s="7"/>
      <c r="J29" s="4" t="s">
        <v>21</v>
      </c>
      <c r="K29" s="7"/>
    </row>
    <row r="30">
      <c r="A30" s="3">
        <v>20.0</v>
      </c>
      <c r="B30" s="4" t="s">
        <v>67</v>
      </c>
      <c r="C30" s="5">
        <v>0.46041666666666664</v>
      </c>
      <c r="D30" s="4">
        <v>23.0</v>
      </c>
      <c r="E30" s="4">
        <v>11.0</v>
      </c>
      <c r="F30" s="11">
        <f t="shared" si="1"/>
        <v>19.3697123</v>
      </c>
      <c r="G30" s="4" t="s">
        <v>19</v>
      </c>
      <c r="H30" s="7"/>
      <c r="I30" s="7"/>
      <c r="J30" s="4" t="s">
        <v>20</v>
      </c>
      <c r="K30" s="7"/>
    </row>
    <row r="31">
      <c r="A31" s="7"/>
      <c r="B31" s="7"/>
      <c r="C31" s="7"/>
      <c r="D31" s="7"/>
      <c r="E31" s="14" t="s">
        <v>26</v>
      </c>
      <c r="F31" s="14">
        <v>26.74</v>
      </c>
      <c r="G31" s="7"/>
      <c r="H31" s="7"/>
      <c r="I31" s="7"/>
      <c r="J31" s="7"/>
      <c r="K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>
      <c r="A33" s="29" t="s">
        <v>26</v>
      </c>
      <c r="B33" s="30">
        <v>26.74</v>
      </c>
      <c r="C33" s="31"/>
      <c r="D33" s="29" t="s">
        <v>27</v>
      </c>
      <c r="E33" s="32">
        <v>25.47</v>
      </c>
      <c r="F33" s="7"/>
      <c r="G33" s="7"/>
      <c r="H33" s="7"/>
      <c r="I33" s="7"/>
      <c r="J33" s="7"/>
      <c r="K33" s="7"/>
    </row>
    <row r="34">
      <c r="A34" s="29" t="s">
        <v>28</v>
      </c>
      <c r="B34" s="32">
        <v>12.79</v>
      </c>
      <c r="C34" s="31"/>
      <c r="D34" s="29" t="s">
        <v>29</v>
      </c>
      <c r="E34" s="32">
        <v>18.9</v>
      </c>
      <c r="F34" s="7"/>
      <c r="G34" s="7"/>
      <c r="H34" s="7"/>
      <c r="I34" s="7"/>
      <c r="J34" s="7"/>
      <c r="K34" s="7"/>
    </row>
    <row r="35">
      <c r="A35" s="29" t="s">
        <v>30</v>
      </c>
      <c r="B35" s="32">
        <v>2.86</v>
      </c>
      <c r="C35" s="31"/>
      <c r="D35" s="29" t="s">
        <v>31</v>
      </c>
      <c r="E35" s="32">
        <v>34.08</v>
      </c>
      <c r="F35" s="7"/>
      <c r="G35" s="7"/>
      <c r="H35" s="7"/>
      <c r="I35" s="7"/>
      <c r="J35" s="7"/>
      <c r="K35" s="7"/>
    </row>
    <row r="36">
      <c r="A36" s="31"/>
      <c r="B36" s="31"/>
      <c r="C36" s="31"/>
      <c r="D36" s="29" t="s">
        <v>32</v>
      </c>
      <c r="E36" s="32">
        <v>15.18</v>
      </c>
      <c r="F36" s="7"/>
      <c r="G36" s="7"/>
      <c r="H36" s="7"/>
      <c r="I36" s="7"/>
      <c r="J36" s="7"/>
      <c r="K36" s="7"/>
    </row>
    <row r="37">
      <c r="A37" s="3"/>
      <c r="B37" s="3"/>
      <c r="C37" s="7"/>
      <c r="D37" s="7"/>
      <c r="E37" s="7"/>
      <c r="F37" s="7"/>
      <c r="G37" s="7"/>
      <c r="H37" s="7"/>
      <c r="I37" s="7"/>
      <c r="J37" s="7"/>
      <c r="K37" s="7"/>
    </row>
    <row r="38">
      <c r="A38" s="1"/>
      <c r="B38" s="1"/>
    </row>
    <row r="39">
      <c r="A39" s="1"/>
      <c r="B39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8.43"/>
    <col customWidth="1" min="8" max="8" width="17.0"/>
    <col customWidth="1" min="9" max="9" width="17.57"/>
    <col customWidth="1" min="11" max="11" width="15.43"/>
  </cols>
  <sheetData>
    <row r="1">
      <c r="A1" s="1" t="s">
        <v>68</v>
      </c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" t="s">
        <v>62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" t="s">
        <v>65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1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8">
        <v>1.0</v>
      </c>
      <c r="B11" s="9" t="s">
        <v>69</v>
      </c>
      <c r="C11" s="10">
        <v>0.4284722222222222</v>
      </c>
      <c r="D11" s="9">
        <v>23.0</v>
      </c>
      <c r="E11" s="9">
        <v>30.0</v>
      </c>
      <c r="F11" s="11">
        <f t="shared" ref="F11:F30" si="1">(asin(sqrt(E11/100))*(180/pi()))</f>
        <v>33.21091076</v>
      </c>
      <c r="G11" s="9" t="s">
        <v>19</v>
      </c>
      <c r="H11" s="12"/>
      <c r="I11" s="9"/>
      <c r="J11" s="9" t="s">
        <v>20</v>
      </c>
      <c r="K11" s="12"/>
      <c r="L11" s="12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>
      <c r="A12" s="3">
        <v>2.0</v>
      </c>
      <c r="B12" s="4" t="s">
        <v>69</v>
      </c>
      <c r="C12" s="5">
        <v>0.4354166666666667</v>
      </c>
      <c r="D12" s="4">
        <v>23.0</v>
      </c>
      <c r="E12" s="4">
        <v>29.0</v>
      </c>
      <c r="F12" s="11">
        <f t="shared" si="1"/>
        <v>32.58270626</v>
      </c>
      <c r="G12" s="4" t="s">
        <v>19</v>
      </c>
      <c r="H12" s="4"/>
      <c r="I12" s="4"/>
      <c r="J12" s="4" t="s">
        <v>20</v>
      </c>
      <c r="K12" s="7"/>
      <c r="L12" s="7"/>
    </row>
    <row r="13">
      <c r="A13" s="3">
        <v>3.0</v>
      </c>
      <c r="B13" s="4" t="s">
        <v>69</v>
      </c>
      <c r="C13" s="5">
        <v>0.4423611111111111</v>
      </c>
      <c r="D13" s="4">
        <v>23.0</v>
      </c>
      <c r="E13" s="4">
        <v>69.0</v>
      </c>
      <c r="F13" s="11">
        <f t="shared" si="1"/>
        <v>56.16684133</v>
      </c>
      <c r="G13" s="4" t="s">
        <v>19</v>
      </c>
      <c r="H13" s="4"/>
      <c r="I13" s="4"/>
      <c r="J13" s="4" t="s">
        <v>20</v>
      </c>
      <c r="K13" s="7"/>
      <c r="L13" s="7"/>
    </row>
    <row r="14">
      <c r="A14" s="3">
        <v>4.0</v>
      </c>
      <c r="B14" s="4" t="s">
        <v>69</v>
      </c>
      <c r="C14" s="5">
        <v>0.44930555555555557</v>
      </c>
      <c r="D14" s="4">
        <v>24.0</v>
      </c>
      <c r="E14" s="4">
        <v>12.0</v>
      </c>
      <c r="F14" s="11">
        <f t="shared" si="1"/>
        <v>20.26790106</v>
      </c>
      <c r="G14" s="4" t="s">
        <v>19</v>
      </c>
      <c r="H14" s="7"/>
      <c r="I14" s="4"/>
      <c r="J14" s="4" t="s">
        <v>20</v>
      </c>
      <c r="K14" s="7"/>
      <c r="L14" s="7"/>
    </row>
    <row r="15">
      <c r="A15" s="3">
        <v>5.0</v>
      </c>
      <c r="B15" s="4" t="s">
        <v>69</v>
      </c>
      <c r="C15" s="5">
        <v>0.45625</v>
      </c>
      <c r="D15" s="4">
        <v>24.0</v>
      </c>
      <c r="E15" s="4">
        <v>38.0</v>
      </c>
      <c r="F15" s="11">
        <f t="shared" si="1"/>
        <v>38.05672982</v>
      </c>
      <c r="G15" s="4" t="s">
        <v>19</v>
      </c>
      <c r="H15" s="4"/>
      <c r="I15" s="4"/>
      <c r="J15" s="4" t="s">
        <v>20</v>
      </c>
      <c r="K15" s="7"/>
      <c r="L15" s="7"/>
    </row>
    <row r="16">
      <c r="A16" s="3">
        <v>6.0</v>
      </c>
      <c r="B16" s="4" t="s">
        <v>70</v>
      </c>
      <c r="C16" s="5">
        <v>0.42916666666666664</v>
      </c>
      <c r="D16" s="4">
        <v>22.5</v>
      </c>
      <c r="E16" s="4">
        <v>0.0</v>
      </c>
      <c r="F16" s="11">
        <f t="shared" si="1"/>
        <v>0</v>
      </c>
      <c r="G16" s="4" t="s">
        <v>19</v>
      </c>
      <c r="H16" s="4"/>
      <c r="I16" s="4"/>
      <c r="J16" s="4" t="s">
        <v>21</v>
      </c>
      <c r="K16" s="4"/>
      <c r="L16" s="7"/>
    </row>
    <row r="17">
      <c r="A17" s="23">
        <v>7.0</v>
      </c>
      <c r="B17" s="24" t="s">
        <v>70</v>
      </c>
      <c r="C17" s="25">
        <v>0.42916666666666664</v>
      </c>
      <c r="D17" s="24">
        <v>22.5</v>
      </c>
      <c r="E17" s="24">
        <v>4.0</v>
      </c>
      <c r="F17" s="35">
        <f t="shared" si="1"/>
        <v>11.53695903</v>
      </c>
      <c r="G17" s="24" t="s">
        <v>34</v>
      </c>
      <c r="H17" s="24">
        <v>500.0</v>
      </c>
      <c r="I17" s="24">
        <v>1600.0</v>
      </c>
      <c r="J17" s="24" t="s">
        <v>20</v>
      </c>
      <c r="K17" s="36" t="s">
        <v>71</v>
      </c>
      <c r="L17" s="33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>
      <c r="A18" s="3">
        <v>8.0</v>
      </c>
      <c r="B18" s="4" t="s">
        <v>70</v>
      </c>
      <c r="C18" s="5">
        <v>0.4375</v>
      </c>
      <c r="D18" s="4">
        <v>22.5</v>
      </c>
      <c r="E18" s="4">
        <v>3.0</v>
      </c>
      <c r="F18" s="11">
        <f t="shared" si="1"/>
        <v>9.974221794</v>
      </c>
      <c r="G18" s="4" t="s">
        <v>19</v>
      </c>
      <c r="H18" s="7"/>
      <c r="I18" s="7"/>
      <c r="J18" s="4" t="s">
        <v>21</v>
      </c>
      <c r="K18" s="7"/>
      <c r="L18" s="7"/>
    </row>
    <row r="19">
      <c r="A19" s="3">
        <v>9.0</v>
      </c>
      <c r="B19" s="4" t="s">
        <v>70</v>
      </c>
      <c r="C19" s="5">
        <v>0.44583333333333336</v>
      </c>
      <c r="D19" s="4">
        <v>22.5</v>
      </c>
      <c r="E19" s="4">
        <v>0.0</v>
      </c>
      <c r="F19" s="11">
        <f t="shared" si="1"/>
        <v>0</v>
      </c>
      <c r="G19" s="4" t="s">
        <v>19</v>
      </c>
      <c r="H19" s="7"/>
      <c r="I19" s="7"/>
      <c r="J19" s="4" t="s">
        <v>21</v>
      </c>
      <c r="K19" s="7"/>
      <c r="L19" s="7"/>
    </row>
    <row r="20">
      <c r="A20" s="3">
        <v>10.0</v>
      </c>
      <c r="B20" s="4" t="s">
        <v>72</v>
      </c>
      <c r="C20" s="5">
        <v>0.3527777777777778</v>
      </c>
      <c r="D20" s="4">
        <v>22.5</v>
      </c>
      <c r="E20" s="4">
        <v>0.0</v>
      </c>
      <c r="F20" s="11">
        <f t="shared" si="1"/>
        <v>0</v>
      </c>
      <c r="G20" s="4" t="s">
        <v>19</v>
      </c>
      <c r="H20" s="4"/>
      <c r="I20" s="7"/>
      <c r="J20" s="4" t="s">
        <v>20</v>
      </c>
      <c r="K20" s="7"/>
      <c r="L20" s="7"/>
    </row>
    <row r="21">
      <c r="A21" s="3">
        <v>11.0</v>
      </c>
      <c r="B21" s="4" t="s">
        <v>72</v>
      </c>
      <c r="C21" s="5">
        <v>0.36041666666666666</v>
      </c>
      <c r="D21" s="4">
        <v>22.5</v>
      </c>
      <c r="E21" s="4">
        <v>24.0</v>
      </c>
      <c r="F21" s="11">
        <f t="shared" si="1"/>
        <v>29.33387425</v>
      </c>
      <c r="G21" s="4" t="s">
        <v>19</v>
      </c>
      <c r="H21" s="4"/>
      <c r="I21" s="7"/>
      <c r="J21" s="4" t="s">
        <v>20</v>
      </c>
      <c r="K21" s="7"/>
      <c r="L21" s="7"/>
    </row>
    <row r="22">
      <c r="A22" s="3">
        <v>12.0</v>
      </c>
      <c r="B22" s="4" t="s">
        <v>72</v>
      </c>
      <c r="C22" s="5">
        <v>0.36736111111111114</v>
      </c>
      <c r="D22" s="4">
        <v>22.5</v>
      </c>
      <c r="E22" s="4">
        <v>51.0</v>
      </c>
      <c r="F22" s="11">
        <f t="shared" si="1"/>
        <v>45.572996</v>
      </c>
      <c r="G22" s="4" t="s">
        <v>19</v>
      </c>
      <c r="H22" s="7"/>
      <c r="I22" s="7"/>
      <c r="J22" s="4" t="s">
        <v>20</v>
      </c>
      <c r="K22" s="7"/>
      <c r="L22" s="7"/>
    </row>
    <row r="23">
      <c r="A23" s="3">
        <v>13.0</v>
      </c>
      <c r="B23" s="4" t="s">
        <v>72</v>
      </c>
      <c r="C23" s="5">
        <v>0.375</v>
      </c>
      <c r="D23" s="4">
        <v>22.5</v>
      </c>
      <c r="E23" s="4">
        <v>6.0</v>
      </c>
      <c r="F23" s="11">
        <f t="shared" si="1"/>
        <v>14.17881829</v>
      </c>
      <c r="G23" s="4" t="s">
        <v>19</v>
      </c>
      <c r="H23" s="7"/>
      <c r="I23" s="7"/>
      <c r="J23" s="4" t="s">
        <v>20</v>
      </c>
      <c r="K23" s="7"/>
      <c r="L23" s="7"/>
    </row>
    <row r="24">
      <c r="A24" s="3">
        <v>14.0</v>
      </c>
      <c r="B24" s="4" t="s">
        <v>67</v>
      </c>
      <c r="C24" s="5">
        <v>0.35694444444444445</v>
      </c>
      <c r="D24" s="4">
        <v>22.5</v>
      </c>
      <c r="E24" s="4">
        <v>2.0</v>
      </c>
      <c r="F24" s="11">
        <f t="shared" si="1"/>
        <v>8.130102354</v>
      </c>
      <c r="G24" s="4" t="s">
        <v>19</v>
      </c>
      <c r="H24" s="7"/>
      <c r="I24" s="7"/>
      <c r="J24" s="4" t="s">
        <v>20</v>
      </c>
      <c r="K24" s="7"/>
      <c r="L24" s="7"/>
    </row>
    <row r="25">
      <c r="A25" s="3">
        <v>15.0</v>
      </c>
      <c r="B25" s="4" t="s">
        <v>67</v>
      </c>
      <c r="C25" s="5">
        <v>0.36319444444444443</v>
      </c>
      <c r="D25" s="4">
        <v>22.5</v>
      </c>
      <c r="E25" s="4">
        <v>3.0</v>
      </c>
      <c r="F25" s="11">
        <f t="shared" si="1"/>
        <v>9.974221794</v>
      </c>
      <c r="G25" s="4" t="s">
        <v>19</v>
      </c>
      <c r="H25" s="7"/>
      <c r="I25" s="7"/>
      <c r="J25" s="4" t="s">
        <v>20</v>
      </c>
      <c r="K25" s="7"/>
      <c r="L25" s="7"/>
    </row>
    <row r="26">
      <c r="A26" s="3">
        <v>16.0</v>
      </c>
      <c r="B26" s="4" t="s">
        <v>67</v>
      </c>
      <c r="C26" s="5">
        <v>0.36666666666666664</v>
      </c>
      <c r="D26" s="4">
        <v>22.5</v>
      </c>
      <c r="E26" s="4">
        <v>33.0</v>
      </c>
      <c r="F26" s="11">
        <f t="shared" si="1"/>
        <v>35.06156296</v>
      </c>
      <c r="G26" s="4" t="s">
        <v>19</v>
      </c>
      <c r="H26" s="7"/>
      <c r="I26" s="7"/>
      <c r="J26" s="4" t="s">
        <v>20</v>
      </c>
      <c r="K26" s="7"/>
      <c r="L26" s="7"/>
    </row>
    <row r="27">
      <c r="A27" s="3">
        <v>17.0</v>
      </c>
      <c r="B27" s="4" t="s">
        <v>67</v>
      </c>
      <c r="C27" s="5">
        <v>0.3715277777777778</v>
      </c>
      <c r="D27" s="4">
        <v>22.5</v>
      </c>
      <c r="E27" s="4">
        <v>28.0</v>
      </c>
      <c r="F27" s="11">
        <f t="shared" si="1"/>
        <v>31.94805943</v>
      </c>
      <c r="G27" s="4" t="s">
        <v>19</v>
      </c>
      <c r="H27" s="7"/>
      <c r="I27" s="7"/>
      <c r="J27" s="4" t="s">
        <v>20</v>
      </c>
      <c r="K27" s="7"/>
      <c r="L27" s="7"/>
    </row>
    <row r="28">
      <c r="A28" s="3">
        <v>18.0</v>
      </c>
      <c r="B28" s="4" t="s">
        <v>67</v>
      </c>
      <c r="C28" s="5">
        <v>0.37430555555555556</v>
      </c>
      <c r="D28" s="4">
        <v>22.5</v>
      </c>
      <c r="E28" s="4">
        <v>77.0</v>
      </c>
      <c r="F28" s="11">
        <f t="shared" si="1"/>
        <v>61.34181942</v>
      </c>
      <c r="G28" s="4" t="s">
        <v>19</v>
      </c>
      <c r="H28" s="7"/>
      <c r="I28" s="7"/>
      <c r="J28" s="4" t="s">
        <v>20</v>
      </c>
      <c r="K28" s="7"/>
      <c r="L28" s="7"/>
    </row>
    <row r="29">
      <c r="A29" s="3">
        <v>19.0</v>
      </c>
      <c r="B29" s="4" t="s">
        <v>67</v>
      </c>
      <c r="C29" s="5">
        <v>0.3784722222222222</v>
      </c>
      <c r="D29" s="4">
        <v>22.5</v>
      </c>
      <c r="E29" s="4">
        <v>9.0</v>
      </c>
      <c r="F29" s="11">
        <f t="shared" si="1"/>
        <v>17.45760312</v>
      </c>
      <c r="G29" s="4" t="s">
        <v>19</v>
      </c>
      <c r="H29" s="7"/>
      <c r="I29" s="7"/>
      <c r="J29" s="4" t="s">
        <v>20</v>
      </c>
      <c r="K29" s="7"/>
      <c r="L29" s="7"/>
    </row>
    <row r="30">
      <c r="A30" s="3">
        <v>20.0</v>
      </c>
      <c r="B30" s="4" t="s">
        <v>67</v>
      </c>
      <c r="C30" s="5">
        <v>0.39444444444444443</v>
      </c>
      <c r="D30" s="4">
        <v>23.0</v>
      </c>
      <c r="E30" s="4">
        <v>33.0</v>
      </c>
      <c r="F30" s="11">
        <f t="shared" si="1"/>
        <v>35.06156296</v>
      </c>
      <c r="G30" s="4" t="s">
        <v>19</v>
      </c>
      <c r="H30" s="7"/>
      <c r="I30" s="7"/>
      <c r="J30" s="4" t="s">
        <v>20</v>
      </c>
      <c r="K30" s="7"/>
      <c r="L30" s="7"/>
    </row>
    <row r="31">
      <c r="A31" s="7"/>
      <c r="B31" s="7"/>
      <c r="C31" s="7"/>
      <c r="D31" s="7"/>
      <c r="E31" s="3" t="s">
        <v>26</v>
      </c>
      <c r="F31" s="28">
        <f>(F11+F12+F13+F14+F15+F16+F17+F18+F19+F20+F21+F22+F23+F24+F25+F26+F27+F28+F29+F30)/20</f>
        <v>24.49284453</v>
      </c>
      <c r="G31" s="4"/>
      <c r="H31" s="7"/>
      <c r="I31" s="7"/>
      <c r="J31" s="7"/>
      <c r="K31" s="7"/>
      <c r="L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>
      <c r="A33" s="29" t="s">
        <v>26</v>
      </c>
      <c r="B33" s="30">
        <v>24.49</v>
      </c>
      <c r="C33" s="31"/>
      <c r="D33" s="29" t="s">
        <v>27</v>
      </c>
      <c r="E33" s="32">
        <v>24.8</v>
      </c>
      <c r="F33" s="7"/>
      <c r="G33" s="7"/>
      <c r="H33" s="7"/>
      <c r="I33" s="7"/>
      <c r="J33" s="7"/>
      <c r="K33" s="7"/>
      <c r="L33" s="7"/>
    </row>
    <row r="34">
      <c r="A34" s="29" t="s">
        <v>28</v>
      </c>
      <c r="B34" s="32">
        <v>18.16</v>
      </c>
      <c r="C34" s="31"/>
      <c r="D34" s="29" t="s">
        <v>29</v>
      </c>
      <c r="E34" s="32">
        <v>9.97</v>
      </c>
      <c r="F34" s="7"/>
      <c r="G34" s="7"/>
      <c r="H34" s="7"/>
      <c r="I34" s="7"/>
      <c r="J34" s="7"/>
      <c r="K34" s="7"/>
      <c r="L34" s="7"/>
    </row>
    <row r="35">
      <c r="A35" s="29" t="s">
        <v>30</v>
      </c>
      <c r="B35" s="32">
        <v>4.06</v>
      </c>
      <c r="C35" s="31"/>
      <c r="D35" s="29" t="s">
        <v>31</v>
      </c>
      <c r="E35" s="32">
        <v>35.06</v>
      </c>
      <c r="F35" s="7"/>
      <c r="G35" s="7"/>
      <c r="H35" s="7"/>
      <c r="I35" s="7"/>
      <c r="J35" s="7"/>
      <c r="K35" s="7"/>
      <c r="L35" s="7"/>
    </row>
    <row r="36">
      <c r="A36" s="31"/>
      <c r="B36" s="31"/>
      <c r="C36" s="31"/>
      <c r="D36" s="29" t="s">
        <v>32</v>
      </c>
      <c r="E36" s="32">
        <v>25.09</v>
      </c>
      <c r="F36" s="7"/>
      <c r="G36" s="7"/>
      <c r="H36" s="7"/>
      <c r="I36" s="7"/>
      <c r="J36" s="7"/>
      <c r="K36" s="7"/>
      <c r="L36" s="7"/>
    </row>
    <row r="37">
      <c r="A37" s="3"/>
      <c r="B37" s="3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>
      <c r="A38" s="1"/>
      <c r="B38" s="1"/>
    </row>
    <row r="39">
      <c r="A39" s="1"/>
      <c r="B39" s="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7.0"/>
    <col customWidth="1" min="9" max="9" width="17.57"/>
    <col customWidth="1" min="11" max="11" width="21.43"/>
  </cols>
  <sheetData>
    <row r="1">
      <c r="A1" s="1" t="s">
        <v>73</v>
      </c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" t="s">
        <v>62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" t="s">
        <v>74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1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8">
        <v>1.0</v>
      </c>
      <c r="B11" s="9" t="s">
        <v>69</v>
      </c>
      <c r="C11" s="10">
        <v>0.3770833333333333</v>
      </c>
      <c r="D11" s="9">
        <v>22.5</v>
      </c>
      <c r="E11" s="9">
        <v>33.0</v>
      </c>
      <c r="F11" s="11">
        <f t="shared" ref="F11:F32" si="1">(asin(sqrt(E11/100))*(180/pi()))</f>
        <v>35.06156296</v>
      </c>
      <c r="G11" s="9" t="s">
        <v>19</v>
      </c>
      <c r="H11" s="12"/>
      <c r="I11" s="9"/>
      <c r="J11" s="9" t="s">
        <v>20</v>
      </c>
      <c r="K11" s="12"/>
      <c r="L11" s="12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>
      <c r="A12" s="3">
        <v>2.0</v>
      </c>
      <c r="B12" s="4" t="s">
        <v>69</v>
      </c>
      <c r="C12" s="5">
        <v>0.38472222222222224</v>
      </c>
      <c r="D12" s="4">
        <v>22.5</v>
      </c>
      <c r="E12" s="4">
        <v>11.0</v>
      </c>
      <c r="F12" s="11">
        <f t="shared" si="1"/>
        <v>19.3697123</v>
      </c>
      <c r="G12" s="4" t="s">
        <v>19</v>
      </c>
      <c r="H12" s="4"/>
      <c r="I12" s="4"/>
      <c r="J12" s="4" t="s">
        <v>20</v>
      </c>
      <c r="K12" s="7"/>
      <c r="L12" s="7"/>
    </row>
    <row r="13">
      <c r="A13" s="3">
        <v>3.0</v>
      </c>
      <c r="B13" s="4" t="s">
        <v>69</v>
      </c>
      <c r="C13" s="5">
        <v>0.39166666666666666</v>
      </c>
      <c r="D13" s="4">
        <v>22.5</v>
      </c>
      <c r="E13" s="4">
        <v>4.0</v>
      </c>
      <c r="F13" s="11">
        <f t="shared" si="1"/>
        <v>11.53695903</v>
      </c>
      <c r="G13" s="4" t="s">
        <v>19</v>
      </c>
      <c r="H13" s="4"/>
      <c r="I13" s="4"/>
      <c r="J13" s="4" t="s">
        <v>20</v>
      </c>
      <c r="K13" s="7"/>
      <c r="L13" s="7"/>
    </row>
    <row r="14">
      <c r="A14" s="3">
        <v>4.0</v>
      </c>
      <c r="B14" s="4" t="s">
        <v>69</v>
      </c>
      <c r="C14" s="5">
        <v>0.39861111111111114</v>
      </c>
      <c r="D14" s="4">
        <v>22.5</v>
      </c>
      <c r="E14" s="4">
        <v>2.0</v>
      </c>
      <c r="F14" s="11">
        <f t="shared" si="1"/>
        <v>8.130102354</v>
      </c>
      <c r="G14" s="4" t="s">
        <v>19</v>
      </c>
      <c r="H14" s="7"/>
      <c r="I14" s="4"/>
      <c r="J14" s="4" t="s">
        <v>20</v>
      </c>
      <c r="K14" s="7"/>
      <c r="L14" s="7"/>
    </row>
    <row r="15">
      <c r="A15" s="3">
        <v>5.0</v>
      </c>
      <c r="B15" s="4" t="s">
        <v>69</v>
      </c>
      <c r="C15" s="5">
        <v>0.40555555555555556</v>
      </c>
      <c r="D15" s="4">
        <v>22.5</v>
      </c>
      <c r="E15" s="4">
        <v>27.0</v>
      </c>
      <c r="F15" s="11">
        <f t="shared" si="1"/>
        <v>31.30644625</v>
      </c>
      <c r="G15" s="4" t="s">
        <v>19</v>
      </c>
      <c r="H15" s="4"/>
      <c r="I15" s="4"/>
      <c r="J15" s="4" t="s">
        <v>20</v>
      </c>
      <c r="K15" s="7"/>
      <c r="L15" s="7"/>
    </row>
    <row r="16">
      <c r="A16" s="3">
        <v>6.0</v>
      </c>
      <c r="B16" s="4" t="s">
        <v>69</v>
      </c>
      <c r="C16" s="5">
        <v>0.4125</v>
      </c>
      <c r="D16" s="4">
        <v>22.5</v>
      </c>
      <c r="E16" s="4">
        <v>0.0</v>
      </c>
      <c r="F16" s="11">
        <f t="shared" si="1"/>
        <v>0</v>
      </c>
      <c r="G16" s="4" t="s">
        <v>19</v>
      </c>
      <c r="H16" s="4"/>
      <c r="I16" s="4"/>
      <c r="J16" s="4" t="s">
        <v>20</v>
      </c>
      <c r="K16" s="4"/>
      <c r="L16" s="7"/>
    </row>
    <row r="17">
      <c r="A17" s="3">
        <v>7.0</v>
      </c>
      <c r="B17" s="4" t="s">
        <v>69</v>
      </c>
      <c r="C17" s="5">
        <v>0.41944444444444445</v>
      </c>
      <c r="D17" s="4">
        <v>22.5</v>
      </c>
      <c r="E17" s="4">
        <v>4.0</v>
      </c>
      <c r="F17" s="11">
        <f t="shared" si="1"/>
        <v>11.53695903</v>
      </c>
      <c r="G17" s="4" t="s">
        <v>19</v>
      </c>
      <c r="H17" s="7"/>
      <c r="I17" s="7"/>
      <c r="J17" s="4" t="s">
        <v>20</v>
      </c>
      <c r="K17" s="7"/>
      <c r="L17" s="7"/>
    </row>
    <row r="18">
      <c r="A18" s="3">
        <v>8.0</v>
      </c>
      <c r="B18" s="4" t="s">
        <v>46</v>
      </c>
      <c r="C18" s="5">
        <v>0.4305555555555556</v>
      </c>
      <c r="D18" s="4">
        <v>23.0</v>
      </c>
      <c r="E18" s="4">
        <v>0.0</v>
      </c>
      <c r="F18" s="11">
        <f t="shared" si="1"/>
        <v>0</v>
      </c>
      <c r="G18" s="4" t="s">
        <v>19</v>
      </c>
      <c r="H18" s="7"/>
      <c r="I18" s="7"/>
      <c r="J18" s="4" t="s">
        <v>21</v>
      </c>
      <c r="K18" s="7"/>
      <c r="L18" s="7"/>
    </row>
    <row r="19">
      <c r="A19" s="3">
        <v>9.0</v>
      </c>
      <c r="B19" s="4" t="s">
        <v>46</v>
      </c>
      <c r="C19" s="5">
        <v>0.4305555555555556</v>
      </c>
      <c r="D19" s="4">
        <v>23.0</v>
      </c>
      <c r="E19" s="4">
        <v>9.4</v>
      </c>
      <c r="F19" s="11">
        <f t="shared" si="1"/>
        <v>17.85410019</v>
      </c>
      <c r="G19" s="4" t="s">
        <v>19</v>
      </c>
      <c r="H19" s="7"/>
      <c r="I19" s="7"/>
      <c r="J19" s="4" t="s">
        <v>21</v>
      </c>
      <c r="K19" s="7"/>
      <c r="L19" s="7"/>
    </row>
    <row r="20">
      <c r="A20" s="3">
        <v>10.0</v>
      </c>
      <c r="B20" s="4" t="s">
        <v>46</v>
      </c>
      <c r="C20" s="5">
        <v>0.4375</v>
      </c>
      <c r="D20" s="4">
        <v>23.0</v>
      </c>
      <c r="E20" s="4">
        <v>83.0</v>
      </c>
      <c r="F20" s="11">
        <f t="shared" si="1"/>
        <v>65.6499364</v>
      </c>
      <c r="G20" s="4" t="s">
        <v>19</v>
      </c>
      <c r="H20" s="4"/>
      <c r="I20" s="7"/>
      <c r="J20" s="4" t="s">
        <v>21</v>
      </c>
      <c r="K20" s="7"/>
      <c r="L20" s="7"/>
    </row>
    <row r="21">
      <c r="A21" s="3">
        <v>11.0</v>
      </c>
      <c r="B21" s="4" t="s">
        <v>75</v>
      </c>
      <c r="C21" s="5">
        <v>0.34375</v>
      </c>
      <c r="D21" s="4">
        <v>22.5</v>
      </c>
      <c r="E21" s="4">
        <v>2.0</v>
      </c>
      <c r="F21" s="11">
        <f t="shared" si="1"/>
        <v>8.130102354</v>
      </c>
      <c r="G21" s="4" t="s">
        <v>19</v>
      </c>
      <c r="H21" s="4"/>
      <c r="I21" s="7"/>
      <c r="J21" s="4" t="s">
        <v>20</v>
      </c>
      <c r="K21" s="7"/>
      <c r="L21" s="7"/>
    </row>
    <row r="22">
      <c r="A22" s="3">
        <v>12.0</v>
      </c>
      <c r="B22" s="4" t="s">
        <v>75</v>
      </c>
      <c r="C22" s="5">
        <v>0.35208333333333336</v>
      </c>
      <c r="D22" s="4">
        <v>22.5</v>
      </c>
      <c r="E22" s="4">
        <v>3.0</v>
      </c>
      <c r="F22" s="11">
        <f t="shared" si="1"/>
        <v>9.974221794</v>
      </c>
      <c r="G22" s="4" t="s">
        <v>19</v>
      </c>
      <c r="H22" s="7"/>
      <c r="I22" s="7"/>
      <c r="J22" s="4" t="s">
        <v>20</v>
      </c>
      <c r="K22" s="7"/>
      <c r="L22" s="7"/>
    </row>
    <row r="23">
      <c r="A23" s="3">
        <v>13.0</v>
      </c>
      <c r="B23" s="4" t="s">
        <v>75</v>
      </c>
      <c r="C23" s="5">
        <v>0.35625</v>
      </c>
      <c r="D23" s="4">
        <v>22.5</v>
      </c>
      <c r="E23" s="4">
        <v>0.0</v>
      </c>
      <c r="F23" s="11">
        <f t="shared" si="1"/>
        <v>0</v>
      </c>
      <c r="G23" s="4" t="s">
        <v>19</v>
      </c>
      <c r="H23" s="7"/>
      <c r="I23" s="7"/>
      <c r="J23" s="4" t="s">
        <v>20</v>
      </c>
      <c r="K23" s="7"/>
      <c r="L23" s="7"/>
    </row>
    <row r="24">
      <c r="A24" s="3">
        <v>14.0</v>
      </c>
      <c r="B24" s="4" t="s">
        <v>39</v>
      </c>
      <c r="C24" s="5">
        <v>0.3548611111111111</v>
      </c>
      <c r="D24" s="4">
        <v>22.5</v>
      </c>
      <c r="E24" s="4">
        <v>33.0</v>
      </c>
      <c r="F24" s="11">
        <f t="shared" si="1"/>
        <v>35.06156296</v>
      </c>
      <c r="G24" s="4" t="s">
        <v>19</v>
      </c>
      <c r="H24" s="7"/>
      <c r="I24" s="7"/>
      <c r="J24" s="4" t="s">
        <v>21</v>
      </c>
      <c r="K24" s="7"/>
      <c r="L24" s="7"/>
    </row>
    <row r="25">
      <c r="A25" s="3">
        <v>15.0</v>
      </c>
      <c r="B25" s="4" t="s">
        <v>39</v>
      </c>
      <c r="C25" s="5">
        <v>0.3548611111111111</v>
      </c>
      <c r="D25" s="4">
        <v>22.5</v>
      </c>
      <c r="E25" s="4">
        <v>43.0</v>
      </c>
      <c r="F25" s="11">
        <f t="shared" si="1"/>
        <v>40.97607688</v>
      </c>
      <c r="G25" s="4" t="s">
        <v>19</v>
      </c>
      <c r="H25" s="7"/>
      <c r="I25" s="7"/>
      <c r="J25" s="4" t="s">
        <v>20</v>
      </c>
      <c r="K25" s="7"/>
      <c r="L25" s="7"/>
    </row>
    <row r="26">
      <c r="A26" s="3">
        <v>16.0</v>
      </c>
      <c r="B26" s="4" t="s">
        <v>39</v>
      </c>
      <c r="C26" s="5">
        <v>0.36527777777777776</v>
      </c>
      <c r="D26" s="4">
        <v>22.5</v>
      </c>
      <c r="E26" s="4">
        <v>16.0</v>
      </c>
      <c r="F26" s="11">
        <f t="shared" si="1"/>
        <v>23.57817848</v>
      </c>
      <c r="G26" s="4" t="s">
        <v>19</v>
      </c>
      <c r="H26" s="7"/>
      <c r="I26" s="7"/>
      <c r="J26" s="4" t="s">
        <v>21</v>
      </c>
      <c r="K26" s="7"/>
      <c r="L26" s="7"/>
    </row>
    <row r="27">
      <c r="A27" s="3">
        <v>17.0</v>
      </c>
      <c r="B27" s="4" t="s">
        <v>53</v>
      </c>
      <c r="C27" s="5">
        <v>0.39444444444444443</v>
      </c>
      <c r="D27" s="4">
        <v>23.0</v>
      </c>
      <c r="E27" s="4">
        <v>43.0</v>
      </c>
      <c r="F27" s="11">
        <f t="shared" si="1"/>
        <v>40.97607688</v>
      </c>
      <c r="G27" s="4" t="s">
        <v>19</v>
      </c>
      <c r="H27" s="7"/>
      <c r="I27" s="7"/>
      <c r="J27" s="4" t="s">
        <v>20</v>
      </c>
      <c r="K27" s="7"/>
      <c r="L27" s="7"/>
    </row>
    <row r="28">
      <c r="A28" s="23">
        <v>18.0</v>
      </c>
      <c r="B28" s="24" t="s">
        <v>67</v>
      </c>
      <c r="C28" s="25">
        <v>0.38125</v>
      </c>
      <c r="D28" s="24">
        <v>23.0</v>
      </c>
      <c r="E28" s="24">
        <v>3.0</v>
      </c>
      <c r="F28" s="35">
        <f t="shared" si="1"/>
        <v>9.974221794</v>
      </c>
      <c r="G28" s="24" t="s">
        <v>19</v>
      </c>
      <c r="H28" s="33"/>
      <c r="I28" s="33"/>
      <c r="J28" s="24" t="s">
        <v>20</v>
      </c>
      <c r="K28" s="24" t="s">
        <v>76</v>
      </c>
      <c r="L28" s="33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>
      <c r="A29" s="23">
        <v>19.0</v>
      </c>
      <c r="B29" s="24" t="s">
        <v>67</v>
      </c>
      <c r="C29" s="25">
        <v>0.3888888888888889</v>
      </c>
      <c r="D29" s="24">
        <v>23.0</v>
      </c>
      <c r="E29" s="24">
        <v>7.0</v>
      </c>
      <c r="F29" s="35">
        <f t="shared" si="1"/>
        <v>15.34170855</v>
      </c>
      <c r="G29" s="24" t="s">
        <v>19</v>
      </c>
      <c r="H29" s="33"/>
      <c r="I29" s="33"/>
      <c r="J29" s="24" t="s">
        <v>20</v>
      </c>
      <c r="K29" s="24" t="s">
        <v>76</v>
      </c>
      <c r="L29" s="33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>
      <c r="A30" s="3">
        <v>20.0</v>
      </c>
      <c r="B30" s="4" t="s">
        <v>77</v>
      </c>
      <c r="C30" s="5">
        <v>0.37916666666666665</v>
      </c>
      <c r="D30" s="4">
        <v>24.0</v>
      </c>
      <c r="E30" s="4">
        <v>42.0</v>
      </c>
      <c r="F30" s="11">
        <f t="shared" si="1"/>
        <v>40.39655189</v>
      </c>
      <c r="G30" s="4" t="s">
        <v>19</v>
      </c>
      <c r="H30" s="7"/>
      <c r="I30" s="7"/>
      <c r="J30" s="4" t="s">
        <v>20</v>
      </c>
      <c r="K30" s="7"/>
      <c r="L30" s="7"/>
    </row>
    <row r="31">
      <c r="A31" s="3">
        <v>21.0</v>
      </c>
      <c r="B31" s="4" t="s">
        <v>77</v>
      </c>
      <c r="C31" s="5">
        <v>0.3888888888888889</v>
      </c>
      <c r="D31" s="4">
        <v>24.0</v>
      </c>
      <c r="E31" s="4">
        <v>1.0</v>
      </c>
      <c r="F31" s="11">
        <f t="shared" si="1"/>
        <v>5.739170477</v>
      </c>
      <c r="G31" s="4" t="s">
        <v>19</v>
      </c>
      <c r="H31" s="7"/>
      <c r="I31" s="7"/>
      <c r="J31" s="4" t="s">
        <v>20</v>
      </c>
      <c r="K31" s="7"/>
      <c r="L31" s="7"/>
    </row>
    <row r="32">
      <c r="A32" s="3">
        <v>22.0</v>
      </c>
      <c r="B32" s="4" t="s">
        <v>77</v>
      </c>
      <c r="C32" s="5">
        <v>0.39652777777777776</v>
      </c>
      <c r="D32" s="4">
        <v>24.0</v>
      </c>
      <c r="E32" s="4">
        <v>42.0</v>
      </c>
      <c r="F32" s="11">
        <f t="shared" si="1"/>
        <v>40.39655189</v>
      </c>
      <c r="G32" s="4" t="s">
        <v>19</v>
      </c>
      <c r="H32" s="7"/>
      <c r="I32" s="7"/>
      <c r="J32" s="4" t="s">
        <v>20</v>
      </c>
      <c r="K32" s="7"/>
      <c r="L32" s="7"/>
    </row>
    <row r="33">
      <c r="A33" s="7"/>
      <c r="B33" s="7"/>
      <c r="C33" s="7"/>
      <c r="D33" s="7"/>
      <c r="E33" s="3" t="s">
        <v>26</v>
      </c>
      <c r="F33" s="28">
        <f>(F11+F12+F13+F14+F15+F16+F17+F18+F19+F20+F21+F22+F23+F24+F25+F26+F27+F30+F31+F32)/20</f>
        <v>22.28371361</v>
      </c>
      <c r="G33" s="7"/>
      <c r="H33" s="7"/>
      <c r="I33" s="7"/>
      <c r="J33" s="7"/>
      <c r="K33" s="7"/>
      <c r="L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>
      <c r="A35" s="29" t="s">
        <v>26</v>
      </c>
      <c r="B35" s="30">
        <v>22.28</v>
      </c>
      <c r="C35" s="31"/>
      <c r="D35" s="29" t="s">
        <v>27</v>
      </c>
      <c r="E35" s="32">
        <v>18.61</v>
      </c>
      <c r="F35" s="7"/>
      <c r="G35" s="7"/>
      <c r="H35" s="7"/>
      <c r="I35" s="7"/>
      <c r="J35" s="7"/>
      <c r="K35" s="7"/>
      <c r="L35" s="7"/>
    </row>
    <row r="36">
      <c r="A36" s="29" t="s">
        <v>28</v>
      </c>
      <c r="B36" s="32">
        <v>18.09</v>
      </c>
      <c r="C36" s="31"/>
      <c r="D36" s="29" t="s">
        <v>29</v>
      </c>
      <c r="E36" s="32">
        <v>8.13</v>
      </c>
      <c r="F36" s="7"/>
      <c r="G36" s="7"/>
      <c r="H36" s="7"/>
      <c r="I36" s="7"/>
      <c r="J36" s="7"/>
      <c r="K36" s="7"/>
      <c r="L36" s="7"/>
    </row>
    <row r="37">
      <c r="A37" s="29" t="s">
        <v>30</v>
      </c>
      <c r="B37" s="32">
        <v>4.05</v>
      </c>
      <c r="C37" s="31"/>
      <c r="D37" s="29" t="s">
        <v>31</v>
      </c>
      <c r="E37" s="32">
        <v>37.73</v>
      </c>
      <c r="F37" s="7"/>
      <c r="G37" s="7"/>
      <c r="H37" s="7"/>
      <c r="I37" s="7"/>
      <c r="J37" s="7"/>
      <c r="K37" s="7"/>
      <c r="L37" s="7"/>
    </row>
    <row r="38">
      <c r="A38" s="31"/>
      <c r="B38" s="31"/>
      <c r="C38" s="31"/>
      <c r="D38" s="29" t="s">
        <v>32</v>
      </c>
      <c r="E38" s="32">
        <v>29.6</v>
      </c>
      <c r="F38" s="7"/>
      <c r="G38" s="7"/>
      <c r="H38" s="7"/>
      <c r="I38" s="7"/>
      <c r="J38" s="7"/>
      <c r="K38" s="7"/>
      <c r="L38" s="7"/>
    </row>
    <row r="39">
      <c r="A39" s="3"/>
      <c r="B39" s="3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>
      <c r="A40" s="3"/>
      <c r="B40" s="3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>
      <c r="A41" s="3"/>
      <c r="B41" s="3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</sheetData>
  <drawing r:id="rId1"/>
</worksheet>
</file>