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843d2234a0cf93/Documents/MyBKPs/RETRO/Speccy/Zoinho - Pre-release/GITHUB/"/>
    </mc:Choice>
  </mc:AlternateContent>
  <xr:revisionPtr revIDLastSave="1" documentId="13_ncr:1_{7E68315C-0B60-425D-A30E-165428F90BBE}" xr6:coauthVersionLast="47" xr6:coauthVersionMax="47" xr10:uidLastSave="{F8BA394D-B358-4D2C-B454-25B4251E3A7B}"/>
  <bookViews>
    <workbookView xWindow="-108" yWindow="-108" windowWidth="23256" windowHeight="12720" xr2:uid="{00000000-000D-0000-FFFF-FFFF00000000}"/>
  </bookViews>
  <sheets>
    <sheet name="CHOPIN - NOCTURNA OP 55 NO  (3)" sheetId="14" r:id="rId1"/>
    <sheet name="CHOPIN - NOCTURNA OP 55 NO  (2)" sheetId="13" r:id="rId2"/>
    <sheet name="CHOPIN - NOCTURNA OP 55 NO 1" sheetId="12" r:id="rId3"/>
    <sheet name="THE THREE RAVENS (3)" sheetId="11" r:id="rId4"/>
    <sheet name="THE THREE RAVENS (2)" sheetId="10" r:id="rId5"/>
    <sheet name="THE THREE RAVENS" sheetId="9" r:id="rId6"/>
    <sheet name="DYING" sheetId="8" r:id="rId7"/>
    <sheet name="BASIC OCTAVE" sheetId="1" r:id="rId8"/>
    <sheet name="GREENSLEEVES - FLAT" sheetId="2" r:id="rId9"/>
    <sheet name="GREENSLEEVES - DOUBLE" sheetId="3" r:id="rId10"/>
    <sheet name="RANDOM" sheetId="5" r:id="rId11"/>
    <sheet name="STEPS" sheetId="6" r:id="rId12"/>
    <sheet name="JUMP" sheetId="7" r:id="rId13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8" i="14" l="1"/>
  <c r="F78" i="14"/>
  <c r="G77" i="14"/>
  <c r="F77" i="14"/>
  <c r="G76" i="14"/>
  <c r="F76" i="14"/>
  <c r="G75" i="14"/>
  <c r="F75" i="14"/>
  <c r="G74" i="14"/>
  <c r="F74" i="14"/>
  <c r="G73" i="14"/>
  <c r="F73" i="14"/>
  <c r="G72" i="14"/>
  <c r="F72" i="14"/>
  <c r="G71" i="14"/>
  <c r="F71" i="14"/>
  <c r="G70" i="14"/>
  <c r="F70" i="14"/>
  <c r="G69" i="14"/>
  <c r="F69" i="14"/>
  <c r="G68" i="14"/>
  <c r="F68" i="14"/>
  <c r="G67" i="14"/>
  <c r="F67" i="14"/>
  <c r="G66" i="14"/>
  <c r="F66" i="14"/>
  <c r="G65" i="14"/>
  <c r="F65" i="14"/>
  <c r="G64" i="14"/>
  <c r="F64" i="14"/>
  <c r="G63" i="14"/>
  <c r="F63" i="14"/>
  <c r="G62" i="14"/>
  <c r="F62" i="14"/>
  <c r="G61" i="14"/>
  <c r="F61" i="14"/>
  <c r="G60" i="14"/>
  <c r="F60" i="14"/>
  <c r="G59" i="14"/>
  <c r="F59" i="14"/>
  <c r="G58" i="14"/>
  <c r="F58" i="14"/>
  <c r="G57" i="14"/>
  <c r="F57" i="14"/>
  <c r="G56" i="14"/>
  <c r="F56" i="14"/>
  <c r="G55" i="14"/>
  <c r="F55" i="14"/>
  <c r="G54" i="14"/>
  <c r="F54" i="14"/>
  <c r="G53" i="14"/>
  <c r="F53" i="14"/>
  <c r="G52" i="14"/>
  <c r="F52" i="14"/>
  <c r="G51" i="14"/>
  <c r="F51" i="14"/>
  <c r="G50" i="14"/>
  <c r="F50" i="14"/>
  <c r="G49" i="14"/>
  <c r="F49" i="14"/>
  <c r="G48" i="14"/>
  <c r="F48" i="14"/>
  <c r="G47" i="14"/>
  <c r="F47" i="14"/>
  <c r="G46" i="14"/>
  <c r="F46" i="14"/>
  <c r="G45" i="14"/>
  <c r="F45" i="14"/>
  <c r="G44" i="14"/>
  <c r="F44" i="14"/>
  <c r="G43" i="14"/>
  <c r="F43" i="14"/>
  <c r="G42" i="14"/>
  <c r="F42" i="14"/>
  <c r="G41" i="14"/>
  <c r="F41" i="14"/>
  <c r="G40" i="14"/>
  <c r="F40" i="14"/>
  <c r="G39" i="14"/>
  <c r="F39" i="14"/>
  <c r="G38" i="14"/>
  <c r="F38" i="14"/>
  <c r="G37" i="14"/>
  <c r="F37" i="14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H8" i="14" s="1"/>
  <c r="F8" i="14"/>
  <c r="G7" i="14"/>
  <c r="F7" i="14"/>
  <c r="G6" i="14"/>
  <c r="F6" i="14"/>
  <c r="G5" i="14"/>
  <c r="F5" i="14"/>
  <c r="G4" i="14"/>
  <c r="F4" i="14"/>
  <c r="G3" i="14"/>
  <c r="F3" i="14"/>
  <c r="C1" i="14"/>
  <c r="H18" i="14" s="1"/>
  <c r="H80" i="13"/>
  <c r="G80" i="13"/>
  <c r="F80" i="13"/>
  <c r="G79" i="13"/>
  <c r="H79" i="13" s="1"/>
  <c r="I79" i="13" s="1"/>
  <c r="K79" i="13" s="1"/>
  <c r="M79" i="13" s="1"/>
  <c r="F79" i="13"/>
  <c r="G78" i="13"/>
  <c r="H78" i="13" s="1"/>
  <c r="F78" i="13"/>
  <c r="G77" i="13"/>
  <c r="H77" i="13" s="1"/>
  <c r="F77" i="13"/>
  <c r="H76" i="13"/>
  <c r="G76" i="13"/>
  <c r="F76" i="13"/>
  <c r="J75" i="13"/>
  <c r="L75" i="13" s="1"/>
  <c r="N75" i="13" s="1"/>
  <c r="G75" i="13"/>
  <c r="H75" i="13" s="1"/>
  <c r="I75" i="13" s="1"/>
  <c r="K75" i="13" s="1"/>
  <c r="M75" i="13" s="1"/>
  <c r="F75" i="13"/>
  <c r="G74" i="13"/>
  <c r="H74" i="13" s="1"/>
  <c r="F74" i="13"/>
  <c r="G73" i="13"/>
  <c r="H73" i="13" s="1"/>
  <c r="F73" i="13"/>
  <c r="H72" i="13"/>
  <c r="G72" i="13"/>
  <c r="F72" i="13"/>
  <c r="G71" i="13"/>
  <c r="H71" i="13" s="1"/>
  <c r="I71" i="13" s="1"/>
  <c r="K71" i="13" s="1"/>
  <c r="M71" i="13" s="1"/>
  <c r="F71" i="13"/>
  <c r="G70" i="13"/>
  <c r="H70" i="13" s="1"/>
  <c r="F70" i="13"/>
  <c r="G69" i="13"/>
  <c r="H69" i="13" s="1"/>
  <c r="F69" i="13"/>
  <c r="I68" i="13"/>
  <c r="K68" i="13" s="1"/>
  <c r="M68" i="13" s="1"/>
  <c r="O68" i="13" s="1"/>
  <c r="H68" i="13"/>
  <c r="J68" i="13" s="1"/>
  <c r="L68" i="13" s="1"/>
  <c r="N68" i="13" s="1"/>
  <c r="G68" i="13"/>
  <c r="F68" i="13"/>
  <c r="K67" i="13"/>
  <c r="M67" i="13" s="1"/>
  <c r="O67" i="13" s="1"/>
  <c r="J67" i="13"/>
  <c r="L67" i="13" s="1"/>
  <c r="N67" i="13" s="1"/>
  <c r="G67" i="13"/>
  <c r="H67" i="13" s="1"/>
  <c r="I67" i="13" s="1"/>
  <c r="F67" i="13"/>
  <c r="G66" i="13"/>
  <c r="H66" i="13" s="1"/>
  <c r="F66" i="13"/>
  <c r="G65" i="13"/>
  <c r="H65" i="13" s="1"/>
  <c r="F65" i="13"/>
  <c r="I64" i="13"/>
  <c r="K64" i="13" s="1"/>
  <c r="M64" i="13" s="1"/>
  <c r="H64" i="13"/>
  <c r="J64" i="13" s="1"/>
  <c r="L64" i="13" s="1"/>
  <c r="N64" i="13" s="1"/>
  <c r="G64" i="13"/>
  <c r="F64" i="13"/>
  <c r="K63" i="13"/>
  <c r="M63" i="13" s="1"/>
  <c r="O63" i="13" s="1"/>
  <c r="J63" i="13"/>
  <c r="L63" i="13" s="1"/>
  <c r="N63" i="13" s="1"/>
  <c r="G63" i="13"/>
  <c r="H63" i="13" s="1"/>
  <c r="I63" i="13" s="1"/>
  <c r="F63" i="13"/>
  <c r="G62" i="13"/>
  <c r="H62" i="13" s="1"/>
  <c r="F62" i="13"/>
  <c r="G61" i="13"/>
  <c r="H61" i="13" s="1"/>
  <c r="F61" i="13"/>
  <c r="H60" i="13"/>
  <c r="J60" i="13" s="1"/>
  <c r="L60" i="13" s="1"/>
  <c r="N60" i="13" s="1"/>
  <c r="G60" i="13"/>
  <c r="F60" i="13"/>
  <c r="K59" i="13"/>
  <c r="M59" i="13" s="1"/>
  <c r="O59" i="13" s="1"/>
  <c r="J59" i="13"/>
  <c r="L59" i="13" s="1"/>
  <c r="N59" i="13" s="1"/>
  <c r="G59" i="13"/>
  <c r="H59" i="13" s="1"/>
  <c r="I59" i="13" s="1"/>
  <c r="F59" i="13"/>
  <c r="G58" i="13"/>
  <c r="H58" i="13" s="1"/>
  <c r="F58" i="13"/>
  <c r="G57" i="13"/>
  <c r="H57" i="13" s="1"/>
  <c r="F57" i="13"/>
  <c r="H56" i="13"/>
  <c r="J56" i="13" s="1"/>
  <c r="L56" i="13" s="1"/>
  <c r="N56" i="13" s="1"/>
  <c r="G56" i="13"/>
  <c r="F56" i="13"/>
  <c r="K55" i="13"/>
  <c r="M55" i="13" s="1"/>
  <c r="O55" i="13" s="1"/>
  <c r="J55" i="13"/>
  <c r="L55" i="13" s="1"/>
  <c r="N55" i="13" s="1"/>
  <c r="G55" i="13"/>
  <c r="H55" i="13" s="1"/>
  <c r="I55" i="13" s="1"/>
  <c r="F55" i="13"/>
  <c r="G54" i="13"/>
  <c r="H54" i="13" s="1"/>
  <c r="F54" i="13"/>
  <c r="G53" i="13"/>
  <c r="H53" i="13" s="1"/>
  <c r="F53" i="13"/>
  <c r="H52" i="13"/>
  <c r="J52" i="13" s="1"/>
  <c r="L52" i="13" s="1"/>
  <c r="N52" i="13" s="1"/>
  <c r="G52" i="13"/>
  <c r="F52" i="13"/>
  <c r="K51" i="13"/>
  <c r="M51" i="13" s="1"/>
  <c r="O51" i="13" s="1"/>
  <c r="J51" i="13"/>
  <c r="L51" i="13" s="1"/>
  <c r="N51" i="13" s="1"/>
  <c r="G51" i="13"/>
  <c r="H51" i="13" s="1"/>
  <c r="I51" i="13" s="1"/>
  <c r="F51" i="13"/>
  <c r="G50" i="13"/>
  <c r="H50" i="13" s="1"/>
  <c r="F50" i="13"/>
  <c r="G49" i="13"/>
  <c r="H49" i="13" s="1"/>
  <c r="F49" i="13"/>
  <c r="H48" i="13"/>
  <c r="J48" i="13" s="1"/>
  <c r="L48" i="13" s="1"/>
  <c r="N48" i="13" s="1"/>
  <c r="G48" i="13"/>
  <c r="F48" i="13"/>
  <c r="K47" i="13"/>
  <c r="M47" i="13" s="1"/>
  <c r="J47" i="13"/>
  <c r="L47" i="13" s="1"/>
  <c r="N47" i="13" s="1"/>
  <c r="G47" i="13"/>
  <c r="H47" i="13" s="1"/>
  <c r="I47" i="13" s="1"/>
  <c r="F47" i="13"/>
  <c r="G46" i="13"/>
  <c r="H46" i="13" s="1"/>
  <c r="F46" i="13"/>
  <c r="G45" i="13"/>
  <c r="H45" i="13" s="1"/>
  <c r="F45" i="13"/>
  <c r="H44" i="13"/>
  <c r="J44" i="13" s="1"/>
  <c r="L44" i="13" s="1"/>
  <c r="N44" i="13" s="1"/>
  <c r="G44" i="13"/>
  <c r="F44" i="13"/>
  <c r="K43" i="13"/>
  <c r="M43" i="13" s="1"/>
  <c r="J43" i="13"/>
  <c r="L43" i="13" s="1"/>
  <c r="N43" i="13" s="1"/>
  <c r="G43" i="13"/>
  <c r="H43" i="13" s="1"/>
  <c r="I43" i="13" s="1"/>
  <c r="F43" i="13"/>
  <c r="G42" i="13"/>
  <c r="H42" i="13" s="1"/>
  <c r="F42" i="13"/>
  <c r="G41" i="13"/>
  <c r="H41" i="13" s="1"/>
  <c r="F41" i="13"/>
  <c r="H40" i="13"/>
  <c r="J40" i="13" s="1"/>
  <c r="L40" i="13" s="1"/>
  <c r="N40" i="13" s="1"/>
  <c r="G40" i="13"/>
  <c r="F40" i="13"/>
  <c r="K39" i="13"/>
  <c r="M39" i="13" s="1"/>
  <c r="J39" i="13"/>
  <c r="L39" i="13" s="1"/>
  <c r="N39" i="13" s="1"/>
  <c r="G39" i="13"/>
  <c r="H39" i="13" s="1"/>
  <c r="I39" i="13" s="1"/>
  <c r="F39" i="13"/>
  <c r="G38" i="13"/>
  <c r="H38" i="13" s="1"/>
  <c r="F38" i="13"/>
  <c r="G37" i="13"/>
  <c r="H37" i="13" s="1"/>
  <c r="F37" i="13"/>
  <c r="H36" i="13"/>
  <c r="J36" i="13" s="1"/>
  <c r="L36" i="13" s="1"/>
  <c r="N36" i="13" s="1"/>
  <c r="G36" i="13"/>
  <c r="F36" i="13"/>
  <c r="K35" i="13"/>
  <c r="M35" i="13" s="1"/>
  <c r="J35" i="13"/>
  <c r="L35" i="13" s="1"/>
  <c r="N35" i="13" s="1"/>
  <c r="G35" i="13"/>
  <c r="H35" i="13" s="1"/>
  <c r="I35" i="13" s="1"/>
  <c r="F35" i="13"/>
  <c r="G34" i="13"/>
  <c r="H34" i="13" s="1"/>
  <c r="F34" i="13"/>
  <c r="G33" i="13"/>
  <c r="H33" i="13" s="1"/>
  <c r="F33" i="13"/>
  <c r="H32" i="13"/>
  <c r="J32" i="13" s="1"/>
  <c r="L32" i="13" s="1"/>
  <c r="N32" i="13" s="1"/>
  <c r="G32" i="13"/>
  <c r="F32" i="13"/>
  <c r="K31" i="13"/>
  <c r="M31" i="13" s="1"/>
  <c r="J31" i="13"/>
  <c r="L31" i="13" s="1"/>
  <c r="N31" i="13" s="1"/>
  <c r="I31" i="13"/>
  <c r="G31" i="13"/>
  <c r="H31" i="13" s="1"/>
  <c r="F31" i="13"/>
  <c r="G30" i="13"/>
  <c r="H30" i="13" s="1"/>
  <c r="F30" i="13"/>
  <c r="G29" i="13"/>
  <c r="H29" i="13" s="1"/>
  <c r="F29" i="13"/>
  <c r="H28" i="13"/>
  <c r="J28" i="13" s="1"/>
  <c r="L28" i="13" s="1"/>
  <c r="N28" i="13" s="1"/>
  <c r="G28" i="13"/>
  <c r="F28" i="13"/>
  <c r="G27" i="13"/>
  <c r="H27" i="13" s="1"/>
  <c r="J27" i="13" s="1"/>
  <c r="L27" i="13" s="1"/>
  <c r="N27" i="13" s="1"/>
  <c r="F27" i="13"/>
  <c r="G26" i="13"/>
  <c r="H26" i="13" s="1"/>
  <c r="F26" i="13"/>
  <c r="G25" i="13"/>
  <c r="H25" i="13" s="1"/>
  <c r="F25" i="13"/>
  <c r="G24" i="13"/>
  <c r="H24" i="13" s="1"/>
  <c r="F24" i="13"/>
  <c r="K23" i="13"/>
  <c r="M23" i="13" s="1"/>
  <c r="J23" i="13"/>
  <c r="L23" i="13" s="1"/>
  <c r="N23" i="13" s="1"/>
  <c r="I23" i="13"/>
  <c r="G23" i="13"/>
  <c r="H23" i="13" s="1"/>
  <c r="F23" i="13"/>
  <c r="G22" i="13"/>
  <c r="H22" i="13" s="1"/>
  <c r="F22" i="13"/>
  <c r="G21" i="13"/>
  <c r="H21" i="13" s="1"/>
  <c r="F21" i="13"/>
  <c r="G20" i="13"/>
  <c r="H20" i="13" s="1"/>
  <c r="F20" i="13"/>
  <c r="K19" i="13"/>
  <c r="M19" i="13" s="1"/>
  <c r="O19" i="13" s="1"/>
  <c r="J19" i="13"/>
  <c r="L19" i="13" s="1"/>
  <c r="N19" i="13" s="1"/>
  <c r="I19" i="13"/>
  <c r="G19" i="13"/>
  <c r="H19" i="13" s="1"/>
  <c r="F19" i="13"/>
  <c r="L18" i="13"/>
  <c r="N18" i="13" s="1"/>
  <c r="I18" i="13"/>
  <c r="K18" i="13" s="1"/>
  <c r="M18" i="13" s="1"/>
  <c r="O18" i="13" s="1"/>
  <c r="G18" i="13"/>
  <c r="H18" i="13" s="1"/>
  <c r="J18" i="13" s="1"/>
  <c r="F18" i="13"/>
  <c r="G17" i="13"/>
  <c r="H17" i="13" s="1"/>
  <c r="J17" i="13" s="1"/>
  <c r="L17" i="13" s="1"/>
  <c r="N17" i="13" s="1"/>
  <c r="F17" i="13"/>
  <c r="G16" i="13"/>
  <c r="H16" i="13" s="1"/>
  <c r="F16" i="13"/>
  <c r="G15" i="13"/>
  <c r="H15" i="13" s="1"/>
  <c r="I15" i="13" s="1"/>
  <c r="K15" i="13" s="1"/>
  <c r="M15" i="13" s="1"/>
  <c r="F15" i="13"/>
  <c r="G14" i="13"/>
  <c r="H14" i="13" s="1"/>
  <c r="J14" i="13" s="1"/>
  <c r="L14" i="13" s="1"/>
  <c r="N14" i="13" s="1"/>
  <c r="F14" i="13"/>
  <c r="N13" i="13"/>
  <c r="G13" i="13"/>
  <c r="H13" i="13" s="1"/>
  <c r="J13" i="13" s="1"/>
  <c r="L13" i="13" s="1"/>
  <c r="F13" i="13"/>
  <c r="G12" i="13"/>
  <c r="F12" i="13"/>
  <c r="H14" i="14" l="1"/>
  <c r="I14" i="14" s="1"/>
  <c r="K14" i="14" s="1"/>
  <c r="M14" i="14" s="1"/>
  <c r="O14" i="14" s="1"/>
  <c r="H77" i="14"/>
  <c r="H73" i="14"/>
  <c r="H69" i="14"/>
  <c r="H65" i="14"/>
  <c r="H61" i="14"/>
  <c r="H57" i="14"/>
  <c r="H53" i="14"/>
  <c r="H49" i="14"/>
  <c r="H45" i="14"/>
  <c r="H41" i="14"/>
  <c r="H37" i="14"/>
  <c r="H33" i="14"/>
  <c r="H29" i="14"/>
  <c r="H25" i="14"/>
  <c r="H21" i="14"/>
  <c r="H17" i="14"/>
  <c r="H13" i="14"/>
  <c r="H11" i="14"/>
  <c r="H7" i="14"/>
  <c r="H3" i="14"/>
  <c r="H76" i="14"/>
  <c r="H72" i="14"/>
  <c r="H68" i="14"/>
  <c r="H64" i="14"/>
  <c r="H60" i="14"/>
  <c r="H56" i="14"/>
  <c r="H52" i="14"/>
  <c r="H48" i="14"/>
  <c r="H44" i="14"/>
  <c r="H40" i="14"/>
  <c r="H36" i="14"/>
  <c r="H32" i="14"/>
  <c r="H28" i="14"/>
  <c r="H24" i="14"/>
  <c r="H20" i="14"/>
  <c r="H16" i="14"/>
  <c r="H12" i="14"/>
  <c r="H10" i="14"/>
  <c r="H6" i="14"/>
  <c r="H75" i="14"/>
  <c r="H71" i="14"/>
  <c r="H67" i="14"/>
  <c r="H63" i="14"/>
  <c r="H59" i="14"/>
  <c r="H55" i="14"/>
  <c r="H51" i="14"/>
  <c r="H47" i="14"/>
  <c r="H43" i="14"/>
  <c r="H39" i="14"/>
  <c r="H35" i="14"/>
  <c r="H31" i="14"/>
  <c r="H27" i="14"/>
  <c r="H23" i="14"/>
  <c r="H19" i="14"/>
  <c r="H15" i="14"/>
  <c r="H9" i="14"/>
  <c r="H5" i="14"/>
  <c r="J18" i="14"/>
  <c r="L18" i="14" s="1"/>
  <c r="N18" i="14" s="1"/>
  <c r="I18" i="14"/>
  <c r="K18" i="14" s="1"/>
  <c r="M18" i="14" s="1"/>
  <c r="O18" i="14" s="1"/>
  <c r="H4" i="14"/>
  <c r="H26" i="14"/>
  <c r="H34" i="14"/>
  <c r="H42" i="14"/>
  <c r="H50" i="14"/>
  <c r="H58" i="14"/>
  <c r="H66" i="14"/>
  <c r="H74" i="14"/>
  <c r="J14" i="14"/>
  <c r="L14" i="14" s="1"/>
  <c r="N14" i="14" s="1"/>
  <c r="J8" i="14"/>
  <c r="L8" i="14" s="1"/>
  <c r="N8" i="14" s="1"/>
  <c r="I8" i="14"/>
  <c r="K8" i="14" s="1"/>
  <c r="M8" i="14" s="1"/>
  <c r="O8" i="14" s="1"/>
  <c r="H22" i="14"/>
  <c r="H30" i="14"/>
  <c r="H38" i="14"/>
  <c r="H46" i="14"/>
  <c r="H54" i="14"/>
  <c r="H62" i="14"/>
  <c r="H70" i="14"/>
  <c r="H78" i="14"/>
  <c r="J16" i="13"/>
  <c r="L16" i="13" s="1"/>
  <c r="N16" i="13" s="1"/>
  <c r="I16" i="13"/>
  <c r="K16" i="13" s="1"/>
  <c r="M16" i="13" s="1"/>
  <c r="O16" i="13" s="1"/>
  <c r="J24" i="13"/>
  <c r="L24" i="13" s="1"/>
  <c r="N24" i="13" s="1"/>
  <c r="I24" i="13"/>
  <c r="K24" i="13" s="1"/>
  <c r="M24" i="13" s="1"/>
  <c r="O24" i="13" s="1"/>
  <c r="J20" i="13"/>
  <c r="L20" i="13" s="1"/>
  <c r="N20" i="13" s="1"/>
  <c r="I20" i="13"/>
  <c r="K20" i="13" s="1"/>
  <c r="M20" i="13" s="1"/>
  <c r="O20" i="13" s="1"/>
  <c r="J25" i="13"/>
  <c r="L25" i="13" s="1"/>
  <c r="N25" i="13" s="1"/>
  <c r="I25" i="13"/>
  <c r="K25" i="13" s="1"/>
  <c r="M25" i="13" s="1"/>
  <c r="J22" i="13"/>
  <c r="L22" i="13" s="1"/>
  <c r="N22" i="13" s="1"/>
  <c r="I22" i="13"/>
  <c r="K22" i="13" s="1"/>
  <c r="M22" i="13" s="1"/>
  <c r="O23" i="13"/>
  <c r="I28" i="13"/>
  <c r="K28" i="13" s="1"/>
  <c r="M28" i="13" s="1"/>
  <c r="O28" i="13" s="1"/>
  <c r="J30" i="13"/>
  <c r="L30" i="13" s="1"/>
  <c r="N30" i="13" s="1"/>
  <c r="I30" i="13"/>
  <c r="K30" i="13" s="1"/>
  <c r="M30" i="13" s="1"/>
  <c r="O30" i="13" s="1"/>
  <c r="J70" i="13"/>
  <c r="L70" i="13" s="1"/>
  <c r="N70" i="13" s="1"/>
  <c r="I70" i="13"/>
  <c r="K70" i="13" s="1"/>
  <c r="M70" i="13" s="1"/>
  <c r="J21" i="13"/>
  <c r="L21" i="13" s="1"/>
  <c r="N21" i="13" s="1"/>
  <c r="I21" i="13"/>
  <c r="K21" i="13" s="1"/>
  <c r="M21" i="13" s="1"/>
  <c r="J38" i="13"/>
  <c r="L38" i="13" s="1"/>
  <c r="N38" i="13" s="1"/>
  <c r="I38" i="13"/>
  <c r="K38" i="13" s="1"/>
  <c r="M38" i="13" s="1"/>
  <c r="J46" i="13"/>
  <c r="L46" i="13" s="1"/>
  <c r="N46" i="13" s="1"/>
  <c r="I46" i="13"/>
  <c r="K46" i="13" s="1"/>
  <c r="M46" i="13" s="1"/>
  <c r="O46" i="13" s="1"/>
  <c r="J73" i="13"/>
  <c r="L73" i="13" s="1"/>
  <c r="N73" i="13" s="1"/>
  <c r="I73" i="13"/>
  <c r="K73" i="13" s="1"/>
  <c r="M73" i="13" s="1"/>
  <c r="I32" i="13"/>
  <c r="K32" i="13" s="1"/>
  <c r="M32" i="13" s="1"/>
  <c r="O32" i="13" s="1"/>
  <c r="I36" i="13"/>
  <c r="K36" i="13" s="1"/>
  <c r="M36" i="13" s="1"/>
  <c r="O36" i="13" s="1"/>
  <c r="I48" i="13"/>
  <c r="K48" i="13" s="1"/>
  <c r="M48" i="13" s="1"/>
  <c r="O48" i="13" s="1"/>
  <c r="I52" i="13"/>
  <c r="K52" i="13" s="1"/>
  <c r="M52" i="13" s="1"/>
  <c r="O52" i="13" s="1"/>
  <c r="I56" i="13"/>
  <c r="K56" i="13" s="1"/>
  <c r="M56" i="13" s="1"/>
  <c r="O56" i="13" s="1"/>
  <c r="I60" i="13"/>
  <c r="K60" i="13" s="1"/>
  <c r="M60" i="13" s="1"/>
  <c r="O60" i="13" s="1"/>
  <c r="O64" i="13"/>
  <c r="O31" i="13"/>
  <c r="I27" i="13"/>
  <c r="K27" i="13" s="1"/>
  <c r="M27" i="13" s="1"/>
  <c r="O27" i="13" s="1"/>
  <c r="J34" i="13"/>
  <c r="L34" i="13" s="1"/>
  <c r="N34" i="13" s="1"/>
  <c r="I34" i="13"/>
  <c r="K34" i="13" s="1"/>
  <c r="M34" i="13" s="1"/>
  <c r="J50" i="13"/>
  <c r="L50" i="13" s="1"/>
  <c r="N50" i="13" s="1"/>
  <c r="I50" i="13"/>
  <c r="K50" i="13" s="1"/>
  <c r="M50" i="13" s="1"/>
  <c r="O50" i="13" s="1"/>
  <c r="J58" i="13"/>
  <c r="L58" i="13" s="1"/>
  <c r="N58" i="13" s="1"/>
  <c r="I58" i="13"/>
  <c r="K58" i="13" s="1"/>
  <c r="M58" i="13" s="1"/>
  <c r="J66" i="13"/>
  <c r="L66" i="13" s="1"/>
  <c r="N66" i="13" s="1"/>
  <c r="I66" i="13"/>
  <c r="K66" i="13" s="1"/>
  <c r="M66" i="13" s="1"/>
  <c r="J15" i="13"/>
  <c r="L15" i="13" s="1"/>
  <c r="N15" i="13" s="1"/>
  <c r="O15" i="13" s="1"/>
  <c r="J26" i="13"/>
  <c r="L26" i="13" s="1"/>
  <c r="N26" i="13" s="1"/>
  <c r="I26" i="13"/>
  <c r="K26" i="13" s="1"/>
  <c r="M26" i="13" s="1"/>
  <c r="O26" i="13" s="1"/>
  <c r="I40" i="13"/>
  <c r="K40" i="13" s="1"/>
  <c r="M40" i="13" s="1"/>
  <c r="O40" i="13" s="1"/>
  <c r="I44" i="13"/>
  <c r="K44" i="13" s="1"/>
  <c r="M44" i="13" s="1"/>
  <c r="O44" i="13" s="1"/>
  <c r="J76" i="13"/>
  <c r="L76" i="13" s="1"/>
  <c r="N76" i="13" s="1"/>
  <c r="I76" i="13"/>
  <c r="K76" i="13" s="1"/>
  <c r="M76" i="13" s="1"/>
  <c r="J71" i="13"/>
  <c r="L71" i="13" s="1"/>
  <c r="N71" i="13" s="1"/>
  <c r="O71" i="13" s="1"/>
  <c r="J74" i="13"/>
  <c r="L74" i="13" s="1"/>
  <c r="N74" i="13" s="1"/>
  <c r="I74" i="13"/>
  <c r="K74" i="13" s="1"/>
  <c r="M74" i="13" s="1"/>
  <c r="O74" i="13" s="1"/>
  <c r="J79" i="13"/>
  <c r="L79" i="13" s="1"/>
  <c r="N79" i="13" s="1"/>
  <c r="O79" i="13" s="1"/>
  <c r="J78" i="13"/>
  <c r="L78" i="13" s="1"/>
  <c r="N78" i="13" s="1"/>
  <c r="I78" i="13"/>
  <c r="K78" i="13" s="1"/>
  <c r="M78" i="13" s="1"/>
  <c r="J42" i="13"/>
  <c r="L42" i="13" s="1"/>
  <c r="N42" i="13" s="1"/>
  <c r="I42" i="13"/>
  <c r="K42" i="13" s="1"/>
  <c r="M42" i="13" s="1"/>
  <c r="J54" i="13"/>
  <c r="L54" i="13" s="1"/>
  <c r="N54" i="13" s="1"/>
  <c r="I54" i="13"/>
  <c r="K54" i="13" s="1"/>
  <c r="M54" i="13" s="1"/>
  <c r="O54" i="13" s="1"/>
  <c r="J62" i="13"/>
  <c r="L62" i="13" s="1"/>
  <c r="N62" i="13" s="1"/>
  <c r="I62" i="13"/>
  <c r="K62" i="13" s="1"/>
  <c r="M62" i="13" s="1"/>
  <c r="O62" i="13" s="1"/>
  <c r="I14" i="13"/>
  <c r="K14" i="13" s="1"/>
  <c r="M14" i="13" s="1"/>
  <c r="O14" i="13" s="1"/>
  <c r="J29" i="13"/>
  <c r="L29" i="13" s="1"/>
  <c r="N29" i="13" s="1"/>
  <c r="I29" i="13"/>
  <c r="K29" i="13" s="1"/>
  <c r="M29" i="13" s="1"/>
  <c r="O29" i="13" s="1"/>
  <c r="I13" i="13"/>
  <c r="K13" i="13" s="1"/>
  <c r="M13" i="13" s="1"/>
  <c r="O13" i="13" s="1"/>
  <c r="J33" i="13"/>
  <c r="L33" i="13" s="1"/>
  <c r="N33" i="13" s="1"/>
  <c r="I33" i="13"/>
  <c r="K33" i="13" s="1"/>
  <c r="M33" i="13" s="1"/>
  <c r="O33" i="13" s="1"/>
  <c r="J37" i="13"/>
  <c r="L37" i="13" s="1"/>
  <c r="N37" i="13" s="1"/>
  <c r="I37" i="13"/>
  <c r="K37" i="13" s="1"/>
  <c r="M37" i="13" s="1"/>
  <c r="O37" i="13" s="1"/>
  <c r="J41" i="13"/>
  <c r="L41" i="13" s="1"/>
  <c r="N41" i="13" s="1"/>
  <c r="I41" i="13"/>
  <c r="K41" i="13" s="1"/>
  <c r="M41" i="13" s="1"/>
  <c r="J45" i="13"/>
  <c r="L45" i="13" s="1"/>
  <c r="N45" i="13" s="1"/>
  <c r="I45" i="13"/>
  <c r="K45" i="13" s="1"/>
  <c r="M45" i="13" s="1"/>
  <c r="J49" i="13"/>
  <c r="L49" i="13" s="1"/>
  <c r="N49" i="13" s="1"/>
  <c r="I49" i="13"/>
  <c r="K49" i="13" s="1"/>
  <c r="M49" i="13" s="1"/>
  <c r="O49" i="13" s="1"/>
  <c r="J53" i="13"/>
  <c r="L53" i="13" s="1"/>
  <c r="N53" i="13" s="1"/>
  <c r="I53" i="13"/>
  <c r="K53" i="13" s="1"/>
  <c r="M53" i="13" s="1"/>
  <c r="O53" i="13" s="1"/>
  <c r="J57" i="13"/>
  <c r="L57" i="13" s="1"/>
  <c r="N57" i="13" s="1"/>
  <c r="I57" i="13"/>
  <c r="K57" i="13" s="1"/>
  <c r="M57" i="13" s="1"/>
  <c r="J61" i="13"/>
  <c r="L61" i="13" s="1"/>
  <c r="N61" i="13" s="1"/>
  <c r="I61" i="13"/>
  <c r="K61" i="13" s="1"/>
  <c r="M61" i="13" s="1"/>
  <c r="J65" i="13"/>
  <c r="L65" i="13" s="1"/>
  <c r="N65" i="13" s="1"/>
  <c r="I65" i="13"/>
  <c r="K65" i="13" s="1"/>
  <c r="M65" i="13" s="1"/>
  <c r="O65" i="13" s="1"/>
  <c r="J69" i="13"/>
  <c r="L69" i="13" s="1"/>
  <c r="N69" i="13" s="1"/>
  <c r="I69" i="13"/>
  <c r="K69" i="13" s="1"/>
  <c r="M69" i="13" s="1"/>
  <c r="O69" i="13" s="1"/>
  <c r="J77" i="13"/>
  <c r="L77" i="13" s="1"/>
  <c r="N77" i="13" s="1"/>
  <c r="I77" i="13"/>
  <c r="K77" i="13" s="1"/>
  <c r="M77" i="13" s="1"/>
  <c r="I17" i="13"/>
  <c r="K17" i="13" s="1"/>
  <c r="M17" i="13" s="1"/>
  <c r="O17" i="13" s="1"/>
  <c r="O35" i="13"/>
  <c r="O39" i="13"/>
  <c r="O43" i="13"/>
  <c r="O47" i="13"/>
  <c r="J72" i="13"/>
  <c r="L72" i="13" s="1"/>
  <c r="N72" i="13" s="1"/>
  <c r="I72" i="13"/>
  <c r="K72" i="13" s="1"/>
  <c r="M72" i="13" s="1"/>
  <c r="O72" i="13" s="1"/>
  <c r="O75" i="13"/>
  <c r="J80" i="13"/>
  <c r="L80" i="13" s="1"/>
  <c r="N80" i="13" s="1"/>
  <c r="I80" i="13"/>
  <c r="K80" i="13" s="1"/>
  <c r="M80" i="13" s="1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G4" i="13"/>
  <c r="F4" i="13"/>
  <c r="G3" i="13"/>
  <c r="F3" i="13"/>
  <c r="C1" i="13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3" i="12"/>
  <c r="G49" i="12"/>
  <c r="H49" i="12" s="1"/>
  <c r="G50" i="12"/>
  <c r="H50" i="12" s="1"/>
  <c r="G51" i="12"/>
  <c r="H51" i="12"/>
  <c r="J51" i="12" s="1"/>
  <c r="L51" i="12" s="1"/>
  <c r="N51" i="12" s="1"/>
  <c r="G52" i="12"/>
  <c r="H52" i="12" s="1"/>
  <c r="G53" i="12"/>
  <c r="H53" i="12" s="1"/>
  <c r="G54" i="12"/>
  <c r="H54" i="12" s="1"/>
  <c r="G55" i="12"/>
  <c r="H55" i="12"/>
  <c r="J55" i="12" s="1"/>
  <c r="L55" i="12" s="1"/>
  <c r="N55" i="12" s="1"/>
  <c r="G56" i="12"/>
  <c r="H56" i="12" s="1"/>
  <c r="G57" i="12"/>
  <c r="H57" i="12" s="1"/>
  <c r="G58" i="12"/>
  <c r="H58" i="12" s="1"/>
  <c r="G59" i="12"/>
  <c r="H59" i="12"/>
  <c r="J59" i="12" s="1"/>
  <c r="L59" i="12" s="1"/>
  <c r="N59" i="12" s="1"/>
  <c r="G60" i="12"/>
  <c r="H60" i="12" s="1"/>
  <c r="G61" i="12"/>
  <c r="H61" i="12" s="1"/>
  <c r="G62" i="12"/>
  <c r="H62" i="12" s="1"/>
  <c r="G63" i="12"/>
  <c r="H63" i="12"/>
  <c r="J63" i="12" s="1"/>
  <c r="L63" i="12" s="1"/>
  <c r="N63" i="12" s="1"/>
  <c r="I63" i="12"/>
  <c r="K63" i="12" s="1"/>
  <c r="M63" i="12" s="1"/>
  <c r="G64" i="12"/>
  <c r="H64" i="12" s="1"/>
  <c r="G65" i="12"/>
  <c r="H65" i="12" s="1"/>
  <c r="G66" i="12"/>
  <c r="H66" i="12" s="1"/>
  <c r="G67" i="12"/>
  <c r="H67" i="12" s="1"/>
  <c r="J67" i="12" s="1"/>
  <c r="L67" i="12" s="1"/>
  <c r="N67" i="12" s="1"/>
  <c r="G68" i="12"/>
  <c r="H68" i="12" s="1"/>
  <c r="G69" i="12"/>
  <c r="H69" i="12" s="1"/>
  <c r="G70" i="12"/>
  <c r="H70" i="12" s="1"/>
  <c r="G71" i="12"/>
  <c r="H71" i="12"/>
  <c r="J71" i="12" s="1"/>
  <c r="L71" i="12" s="1"/>
  <c r="N71" i="12" s="1"/>
  <c r="G72" i="12"/>
  <c r="H72" i="12" s="1"/>
  <c r="G73" i="12"/>
  <c r="H73" i="12" s="1"/>
  <c r="G74" i="12"/>
  <c r="H74" i="12" s="1"/>
  <c r="G75" i="12"/>
  <c r="H75" i="12"/>
  <c r="J75" i="12" s="1"/>
  <c r="L75" i="12" s="1"/>
  <c r="N75" i="12" s="1"/>
  <c r="G76" i="12"/>
  <c r="H76" i="12" s="1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C1" i="12"/>
  <c r="I49" i="14" l="1"/>
  <c r="K49" i="14" s="1"/>
  <c r="M49" i="14" s="1"/>
  <c r="J49" i="14"/>
  <c r="L49" i="14" s="1"/>
  <c r="N49" i="14" s="1"/>
  <c r="J54" i="14"/>
  <c r="L54" i="14" s="1"/>
  <c r="N54" i="14" s="1"/>
  <c r="I54" i="14"/>
  <c r="K54" i="14" s="1"/>
  <c r="M54" i="14" s="1"/>
  <c r="O54" i="14" s="1"/>
  <c r="J4" i="14"/>
  <c r="L4" i="14" s="1"/>
  <c r="N4" i="14" s="1"/>
  <c r="I4" i="14"/>
  <c r="K4" i="14" s="1"/>
  <c r="M4" i="14" s="1"/>
  <c r="J15" i="14"/>
  <c r="L15" i="14" s="1"/>
  <c r="N15" i="14" s="1"/>
  <c r="I15" i="14"/>
  <c r="K15" i="14" s="1"/>
  <c r="M15" i="14" s="1"/>
  <c r="O15" i="14" s="1"/>
  <c r="J47" i="14"/>
  <c r="L47" i="14" s="1"/>
  <c r="N47" i="14" s="1"/>
  <c r="I47" i="14"/>
  <c r="K47" i="14" s="1"/>
  <c r="M47" i="14" s="1"/>
  <c r="J6" i="14"/>
  <c r="L6" i="14" s="1"/>
  <c r="N6" i="14" s="1"/>
  <c r="I6" i="14"/>
  <c r="K6" i="14" s="1"/>
  <c r="M6" i="14" s="1"/>
  <c r="J36" i="14"/>
  <c r="L36" i="14" s="1"/>
  <c r="N36" i="14" s="1"/>
  <c r="I36" i="14"/>
  <c r="K36" i="14" s="1"/>
  <c r="M36" i="14" s="1"/>
  <c r="J68" i="14"/>
  <c r="L68" i="14" s="1"/>
  <c r="N68" i="14" s="1"/>
  <c r="I68" i="14"/>
  <c r="K68" i="14" s="1"/>
  <c r="M68" i="14" s="1"/>
  <c r="O68" i="14" s="1"/>
  <c r="I21" i="14"/>
  <c r="K21" i="14" s="1"/>
  <c r="M21" i="14" s="1"/>
  <c r="J21" i="14"/>
  <c r="L21" i="14" s="1"/>
  <c r="N21" i="14" s="1"/>
  <c r="I53" i="14"/>
  <c r="K53" i="14" s="1"/>
  <c r="M53" i="14" s="1"/>
  <c r="J53" i="14"/>
  <c r="L53" i="14" s="1"/>
  <c r="N53" i="14" s="1"/>
  <c r="J62" i="14"/>
  <c r="L62" i="14" s="1"/>
  <c r="N62" i="14" s="1"/>
  <c r="I62" i="14"/>
  <c r="K62" i="14" s="1"/>
  <c r="M62" i="14" s="1"/>
  <c r="J17" i="14"/>
  <c r="L17" i="14" s="1"/>
  <c r="N17" i="14" s="1"/>
  <c r="I17" i="14"/>
  <c r="K17" i="14" s="1"/>
  <c r="M17" i="14" s="1"/>
  <c r="O17" i="14" s="1"/>
  <c r="J46" i="14"/>
  <c r="L46" i="14" s="1"/>
  <c r="N46" i="14" s="1"/>
  <c r="I46" i="14"/>
  <c r="K46" i="14" s="1"/>
  <c r="M46" i="14" s="1"/>
  <c r="J74" i="14"/>
  <c r="L74" i="14" s="1"/>
  <c r="N74" i="14" s="1"/>
  <c r="I74" i="14"/>
  <c r="K74" i="14" s="1"/>
  <c r="M74" i="14" s="1"/>
  <c r="O74" i="14" s="1"/>
  <c r="J19" i="14"/>
  <c r="L19" i="14" s="1"/>
  <c r="N19" i="14" s="1"/>
  <c r="I19" i="14"/>
  <c r="K19" i="14" s="1"/>
  <c r="M19" i="14" s="1"/>
  <c r="J51" i="14"/>
  <c r="L51" i="14" s="1"/>
  <c r="N51" i="14" s="1"/>
  <c r="I51" i="14"/>
  <c r="K51" i="14" s="1"/>
  <c r="M51" i="14" s="1"/>
  <c r="O51" i="14" s="1"/>
  <c r="J10" i="14"/>
  <c r="L10" i="14" s="1"/>
  <c r="N10" i="14" s="1"/>
  <c r="I10" i="14"/>
  <c r="K10" i="14" s="1"/>
  <c r="M10" i="14" s="1"/>
  <c r="J40" i="14"/>
  <c r="L40" i="14" s="1"/>
  <c r="N40" i="14" s="1"/>
  <c r="I40" i="14"/>
  <c r="K40" i="14" s="1"/>
  <c r="M40" i="14" s="1"/>
  <c r="O40" i="14" s="1"/>
  <c r="J72" i="14"/>
  <c r="L72" i="14" s="1"/>
  <c r="N72" i="14" s="1"/>
  <c r="I72" i="14"/>
  <c r="K72" i="14" s="1"/>
  <c r="M72" i="14" s="1"/>
  <c r="I25" i="14"/>
  <c r="K25" i="14" s="1"/>
  <c r="M25" i="14" s="1"/>
  <c r="J25" i="14"/>
  <c r="L25" i="14" s="1"/>
  <c r="N25" i="14" s="1"/>
  <c r="I57" i="14"/>
  <c r="K57" i="14" s="1"/>
  <c r="M57" i="14" s="1"/>
  <c r="J57" i="14"/>
  <c r="L57" i="14" s="1"/>
  <c r="N57" i="14" s="1"/>
  <c r="J64" i="14"/>
  <c r="L64" i="14" s="1"/>
  <c r="N64" i="14" s="1"/>
  <c r="I64" i="14"/>
  <c r="K64" i="14" s="1"/>
  <c r="M64" i="14" s="1"/>
  <c r="O64" i="14" s="1"/>
  <c r="J38" i="14"/>
  <c r="L38" i="14" s="1"/>
  <c r="N38" i="14" s="1"/>
  <c r="I38" i="14"/>
  <c r="K38" i="14" s="1"/>
  <c r="M38" i="14" s="1"/>
  <c r="J66" i="14"/>
  <c r="L66" i="14" s="1"/>
  <c r="N66" i="14" s="1"/>
  <c r="I66" i="14"/>
  <c r="K66" i="14" s="1"/>
  <c r="M66" i="14" s="1"/>
  <c r="O66" i="14" s="1"/>
  <c r="J23" i="14"/>
  <c r="L23" i="14" s="1"/>
  <c r="N23" i="14" s="1"/>
  <c r="I23" i="14"/>
  <c r="K23" i="14" s="1"/>
  <c r="M23" i="14" s="1"/>
  <c r="J55" i="14"/>
  <c r="L55" i="14" s="1"/>
  <c r="N55" i="14" s="1"/>
  <c r="I55" i="14"/>
  <c r="K55" i="14" s="1"/>
  <c r="M55" i="14" s="1"/>
  <c r="O55" i="14" s="1"/>
  <c r="J12" i="14"/>
  <c r="L12" i="14" s="1"/>
  <c r="N12" i="14" s="1"/>
  <c r="I12" i="14"/>
  <c r="K12" i="14" s="1"/>
  <c r="M12" i="14" s="1"/>
  <c r="J44" i="14"/>
  <c r="L44" i="14" s="1"/>
  <c r="N44" i="14" s="1"/>
  <c r="I44" i="14"/>
  <c r="K44" i="14" s="1"/>
  <c r="M44" i="14" s="1"/>
  <c r="O44" i="14" s="1"/>
  <c r="J76" i="14"/>
  <c r="L76" i="14" s="1"/>
  <c r="N76" i="14" s="1"/>
  <c r="I76" i="14"/>
  <c r="K76" i="14" s="1"/>
  <c r="M76" i="14" s="1"/>
  <c r="I29" i="14"/>
  <c r="K29" i="14" s="1"/>
  <c r="M29" i="14" s="1"/>
  <c r="J29" i="14"/>
  <c r="L29" i="14" s="1"/>
  <c r="N29" i="14" s="1"/>
  <c r="I61" i="14"/>
  <c r="K61" i="14" s="1"/>
  <c r="M61" i="14" s="1"/>
  <c r="J61" i="14"/>
  <c r="L61" i="14" s="1"/>
  <c r="N61" i="14" s="1"/>
  <c r="J32" i="14"/>
  <c r="L32" i="14" s="1"/>
  <c r="N32" i="14" s="1"/>
  <c r="I32" i="14"/>
  <c r="K32" i="14" s="1"/>
  <c r="M32" i="14" s="1"/>
  <c r="O32" i="14" s="1"/>
  <c r="J30" i="14"/>
  <c r="L30" i="14" s="1"/>
  <c r="N30" i="14" s="1"/>
  <c r="I30" i="14"/>
  <c r="K30" i="14" s="1"/>
  <c r="M30" i="14" s="1"/>
  <c r="J58" i="14"/>
  <c r="L58" i="14" s="1"/>
  <c r="N58" i="14" s="1"/>
  <c r="I58" i="14"/>
  <c r="K58" i="14" s="1"/>
  <c r="M58" i="14" s="1"/>
  <c r="O58" i="14" s="1"/>
  <c r="J27" i="14"/>
  <c r="L27" i="14" s="1"/>
  <c r="N27" i="14" s="1"/>
  <c r="I27" i="14"/>
  <c r="K27" i="14" s="1"/>
  <c r="M27" i="14" s="1"/>
  <c r="J59" i="14"/>
  <c r="L59" i="14" s="1"/>
  <c r="N59" i="14" s="1"/>
  <c r="I59" i="14"/>
  <c r="K59" i="14" s="1"/>
  <c r="M59" i="14" s="1"/>
  <c r="O59" i="14" s="1"/>
  <c r="J16" i="14"/>
  <c r="L16" i="14" s="1"/>
  <c r="N16" i="14" s="1"/>
  <c r="I16" i="14"/>
  <c r="K16" i="14" s="1"/>
  <c r="M16" i="14" s="1"/>
  <c r="J48" i="14"/>
  <c r="L48" i="14" s="1"/>
  <c r="N48" i="14" s="1"/>
  <c r="I48" i="14"/>
  <c r="K48" i="14" s="1"/>
  <c r="M48" i="14" s="1"/>
  <c r="O48" i="14" s="1"/>
  <c r="J3" i="14"/>
  <c r="L3" i="14" s="1"/>
  <c r="N3" i="14" s="1"/>
  <c r="I3" i="14"/>
  <c r="K3" i="14" s="1"/>
  <c r="M3" i="14" s="1"/>
  <c r="I33" i="14"/>
  <c r="K33" i="14" s="1"/>
  <c r="M33" i="14" s="1"/>
  <c r="J33" i="14"/>
  <c r="L33" i="14" s="1"/>
  <c r="N33" i="14" s="1"/>
  <c r="I65" i="14"/>
  <c r="K65" i="14" s="1"/>
  <c r="M65" i="14" s="1"/>
  <c r="J65" i="14"/>
  <c r="L65" i="14" s="1"/>
  <c r="N65" i="14" s="1"/>
  <c r="J75" i="14"/>
  <c r="L75" i="14" s="1"/>
  <c r="N75" i="14" s="1"/>
  <c r="I75" i="14"/>
  <c r="K75" i="14" s="1"/>
  <c r="M75" i="14" s="1"/>
  <c r="O75" i="14" s="1"/>
  <c r="J22" i="14"/>
  <c r="L22" i="14" s="1"/>
  <c r="N22" i="14" s="1"/>
  <c r="I22" i="14"/>
  <c r="K22" i="14" s="1"/>
  <c r="M22" i="14" s="1"/>
  <c r="J50" i="14"/>
  <c r="L50" i="14" s="1"/>
  <c r="N50" i="14" s="1"/>
  <c r="I50" i="14"/>
  <c r="K50" i="14" s="1"/>
  <c r="M50" i="14" s="1"/>
  <c r="O50" i="14" s="1"/>
  <c r="J31" i="14"/>
  <c r="L31" i="14" s="1"/>
  <c r="N31" i="14" s="1"/>
  <c r="I31" i="14"/>
  <c r="K31" i="14" s="1"/>
  <c r="M31" i="14" s="1"/>
  <c r="J63" i="14"/>
  <c r="L63" i="14" s="1"/>
  <c r="N63" i="14" s="1"/>
  <c r="I63" i="14"/>
  <c r="K63" i="14" s="1"/>
  <c r="M63" i="14" s="1"/>
  <c r="O63" i="14" s="1"/>
  <c r="J20" i="14"/>
  <c r="L20" i="14" s="1"/>
  <c r="N20" i="14" s="1"/>
  <c r="I20" i="14"/>
  <c r="K20" i="14" s="1"/>
  <c r="M20" i="14" s="1"/>
  <c r="J52" i="14"/>
  <c r="L52" i="14" s="1"/>
  <c r="N52" i="14" s="1"/>
  <c r="I52" i="14"/>
  <c r="K52" i="14" s="1"/>
  <c r="M52" i="14" s="1"/>
  <c r="O52" i="14" s="1"/>
  <c r="I7" i="14"/>
  <c r="K7" i="14" s="1"/>
  <c r="M7" i="14" s="1"/>
  <c r="J7" i="14"/>
  <c r="L7" i="14" s="1"/>
  <c r="N7" i="14" s="1"/>
  <c r="I37" i="14"/>
  <c r="K37" i="14" s="1"/>
  <c r="M37" i="14" s="1"/>
  <c r="J37" i="14"/>
  <c r="L37" i="14" s="1"/>
  <c r="N37" i="14" s="1"/>
  <c r="I69" i="14"/>
  <c r="K69" i="14" s="1"/>
  <c r="M69" i="14" s="1"/>
  <c r="J69" i="14"/>
  <c r="L69" i="14" s="1"/>
  <c r="N69" i="14" s="1"/>
  <c r="J43" i="14"/>
  <c r="L43" i="14" s="1"/>
  <c r="N43" i="14" s="1"/>
  <c r="I43" i="14"/>
  <c r="K43" i="14" s="1"/>
  <c r="M43" i="14" s="1"/>
  <c r="O43" i="14" s="1"/>
  <c r="J78" i="14"/>
  <c r="L78" i="14" s="1"/>
  <c r="N78" i="14" s="1"/>
  <c r="I78" i="14"/>
  <c r="K78" i="14" s="1"/>
  <c r="M78" i="14" s="1"/>
  <c r="J42" i="14"/>
  <c r="L42" i="14" s="1"/>
  <c r="N42" i="14" s="1"/>
  <c r="I42" i="14"/>
  <c r="K42" i="14" s="1"/>
  <c r="M42" i="14" s="1"/>
  <c r="O42" i="14" s="1"/>
  <c r="J5" i="14"/>
  <c r="L5" i="14" s="1"/>
  <c r="N5" i="14" s="1"/>
  <c r="I5" i="14"/>
  <c r="K5" i="14" s="1"/>
  <c r="M5" i="14" s="1"/>
  <c r="J35" i="14"/>
  <c r="L35" i="14" s="1"/>
  <c r="N35" i="14" s="1"/>
  <c r="I35" i="14"/>
  <c r="K35" i="14" s="1"/>
  <c r="M35" i="14" s="1"/>
  <c r="O35" i="14" s="1"/>
  <c r="J67" i="14"/>
  <c r="L67" i="14" s="1"/>
  <c r="N67" i="14" s="1"/>
  <c r="I67" i="14"/>
  <c r="K67" i="14" s="1"/>
  <c r="M67" i="14" s="1"/>
  <c r="J24" i="14"/>
  <c r="L24" i="14" s="1"/>
  <c r="N24" i="14" s="1"/>
  <c r="I24" i="14"/>
  <c r="K24" i="14" s="1"/>
  <c r="M24" i="14" s="1"/>
  <c r="O24" i="14" s="1"/>
  <c r="J56" i="14"/>
  <c r="L56" i="14" s="1"/>
  <c r="N56" i="14" s="1"/>
  <c r="I56" i="14"/>
  <c r="K56" i="14" s="1"/>
  <c r="M56" i="14" s="1"/>
  <c r="J11" i="14"/>
  <c r="L11" i="14" s="1"/>
  <c r="N11" i="14" s="1"/>
  <c r="I11" i="14"/>
  <c r="K11" i="14" s="1"/>
  <c r="M11" i="14" s="1"/>
  <c r="I41" i="14"/>
  <c r="K41" i="14" s="1"/>
  <c r="M41" i="14" s="1"/>
  <c r="J41" i="14"/>
  <c r="L41" i="14" s="1"/>
  <c r="N41" i="14" s="1"/>
  <c r="I73" i="14"/>
  <c r="K73" i="14" s="1"/>
  <c r="M73" i="14" s="1"/>
  <c r="J73" i="14"/>
  <c r="L73" i="14" s="1"/>
  <c r="N73" i="14" s="1"/>
  <c r="J26" i="14"/>
  <c r="L26" i="14" s="1"/>
  <c r="N26" i="14" s="1"/>
  <c r="I26" i="14"/>
  <c r="K26" i="14" s="1"/>
  <c r="M26" i="14" s="1"/>
  <c r="J70" i="14"/>
  <c r="L70" i="14" s="1"/>
  <c r="N70" i="14" s="1"/>
  <c r="I70" i="14"/>
  <c r="K70" i="14" s="1"/>
  <c r="M70" i="14" s="1"/>
  <c r="J34" i="14"/>
  <c r="L34" i="14" s="1"/>
  <c r="N34" i="14" s="1"/>
  <c r="I34" i="14"/>
  <c r="K34" i="14" s="1"/>
  <c r="M34" i="14" s="1"/>
  <c r="O34" i="14" s="1"/>
  <c r="J9" i="14"/>
  <c r="L9" i="14" s="1"/>
  <c r="N9" i="14" s="1"/>
  <c r="I9" i="14"/>
  <c r="K9" i="14" s="1"/>
  <c r="M9" i="14" s="1"/>
  <c r="J39" i="14"/>
  <c r="L39" i="14" s="1"/>
  <c r="N39" i="14" s="1"/>
  <c r="I39" i="14"/>
  <c r="K39" i="14" s="1"/>
  <c r="M39" i="14" s="1"/>
  <c r="O39" i="14" s="1"/>
  <c r="J71" i="14"/>
  <c r="L71" i="14" s="1"/>
  <c r="N71" i="14" s="1"/>
  <c r="I71" i="14"/>
  <c r="K71" i="14" s="1"/>
  <c r="M71" i="14" s="1"/>
  <c r="J28" i="14"/>
  <c r="L28" i="14" s="1"/>
  <c r="N28" i="14" s="1"/>
  <c r="I28" i="14"/>
  <c r="K28" i="14" s="1"/>
  <c r="M28" i="14" s="1"/>
  <c r="O28" i="14" s="1"/>
  <c r="J60" i="14"/>
  <c r="L60" i="14" s="1"/>
  <c r="N60" i="14" s="1"/>
  <c r="I60" i="14"/>
  <c r="K60" i="14" s="1"/>
  <c r="M60" i="14" s="1"/>
  <c r="J13" i="14"/>
  <c r="L13" i="14" s="1"/>
  <c r="N13" i="14" s="1"/>
  <c r="I13" i="14"/>
  <c r="K13" i="14" s="1"/>
  <c r="M13" i="14" s="1"/>
  <c r="O13" i="14" s="1"/>
  <c r="I45" i="14"/>
  <c r="K45" i="14" s="1"/>
  <c r="M45" i="14" s="1"/>
  <c r="J45" i="14"/>
  <c r="L45" i="14" s="1"/>
  <c r="N45" i="14" s="1"/>
  <c r="I77" i="14"/>
  <c r="K77" i="14" s="1"/>
  <c r="M77" i="14" s="1"/>
  <c r="J77" i="14"/>
  <c r="L77" i="14" s="1"/>
  <c r="N77" i="14" s="1"/>
  <c r="O34" i="13"/>
  <c r="O38" i="13"/>
  <c r="O80" i="13"/>
  <c r="O61" i="13"/>
  <c r="O45" i="13"/>
  <c r="O42" i="13"/>
  <c r="O76" i="13"/>
  <c r="O66" i="13"/>
  <c r="O21" i="13"/>
  <c r="O22" i="13"/>
  <c r="O77" i="13"/>
  <c r="O57" i="13"/>
  <c r="O41" i="13"/>
  <c r="O78" i="13"/>
  <c r="O58" i="13"/>
  <c r="O73" i="13"/>
  <c r="O70" i="13"/>
  <c r="O25" i="13"/>
  <c r="H12" i="13"/>
  <c r="H8" i="13"/>
  <c r="I8" i="13" s="1"/>
  <c r="K8" i="13" s="1"/>
  <c r="M8" i="13" s="1"/>
  <c r="H4" i="13"/>
  <c r="J4" i="13" s="1"/>
  <c r="L4" i="13" s="1"/>
  <c r="N4" i="13" s="1"/>
  <c r="J8" i="13"/>
  <c r="L8" i="13" s="1"/>
  <c r="N8" i="13" s="1"/>
  <c r="H5" i="13"/>
  <c r="H9" i="13"/>
  <c r="H6" i="13"/>
  <c r="H10" i="13"/>
  <c r="H3" i="13"/>
  <c r="H7" i="13"/>
  <c r="H11" i="13"/>
  <c r="I75" i="12"/>
  <c r="K75" i="12" s="1"/>
  <c r="M75" i="12" s="1"/>
  <c r="O75" i="12" s="1"/>
  <c r="I67" i="12"/>
  <c r="K67" i="12" s="1"/>
  <c r="M67" i="12" s="1"/>
  <c r="O67" i="12" s="1"/>
  <c r="I59" i="12"/>
  <c r="K59" i="12" s="1"/>
  <c r="M59" i="12" s="1"/>
  <c r="O59" i="12" s="1"/>
  <c r="I51" i="12"/>
  <c r="K51" i="12" s="1"/>
  <c r="M51" i="12" s="1"/>
  <c r="O51" i="12" s="1"/>
  <c r="I55" i="12"/>
  <c r="K55" i="12" s="1"/>
  <c r="M55" i="12" s="1"/>
  <c r="I71" i="12"/>
  <c r="K71" i="12" s="1"/>
  <c r="M71" i="12" s="1"/>
  <c r="O71" i="12" s="1"/>
  <c r="J74" i="12"/>
  <c r="L74" i="12" s="1"/>
  <c r="N74" i="12" s="1"/>
  <c r="I74" i="12"/>
  <c r="K74" i="12" s="1"/>
  <c r="M74" i="12" s="1"/>
  <c r="I64" i="12"/>
  <c r="K64" i="12" s="1"/>
  <c r="M64" i="12" s="1"/>
  <c r="O64" i="12" s="1"/>
  <c r="J64" i="12"/>
  <c r="L64" i="12" s="1"/>
  <c r="N64" i="12" s="1"/>
  <c r="I61" i="12"/>
  <c r="K61" i="12" s="1"/>
  <c r="M61" i="12" s="1"/>
  <c r="J61" i="12"/>
  <c r="L61" i="12" s="1"/>
  <c r="N61" i="12" s="1"/>
  <c r="J58" i="12"/>
  <c r="L58" i="12" s="1"/>
  <c r="N58" i="12" s="1"/>
  <c r="I58" i="12"/>
  <c r="K58" i="12" s="1"/>
  <c r="M58" i="12" s="1"/>
  <c r="O58" i="12" s="1"/>
  <c r="I76" i="12"/>
  <c r="K76" i="12" s="1"/>
  <c r="M76" i="12" s="1"/>
  <c r="J76" i="12"/>
  <c r="L76" i="12" s="1"/>
  <c r="N76" i="12" s="1"/>
  <c r="I73" i="12"/>
  <c r="K73" i="12" s="1"/>
  <c r="M73" i="12" s="1"/>
  <c r="J73" i="12"/>
  <c r="L73" i="12" s="1"/>
  <c r="N73" i="12" s="1"/>
  <c r="J70" i="12"/>
  <c r="L70" i="12" s="1"/>
  <c r="N70" i="12" s="1"/>
  <c r="I70" i="12"/>
  <c r="K70" i="12" s="1"/>
  <c r="M70" i="12" s="1"/>
  <c r="O63" i="12"/>
  <c r="I60" i="12"/>
  <c r="K60" i="12" s="1"/>
  <c r="M60" i="12" s="1"/>
  <c r="J60" i="12"/>
  <c r="L60" i="12" s="1"/>
  <c r="N60" i="12" s="1"/>
  <c r="I57" i="12"/>
  <c r="K57" i="12" s="1"/>
  <c r="M57" i="12" s="1"/>
  <c r="O57" i="12" s="1"/>
  <c r="J57" i="12"/>
  <c r="L57" i="12" s="1"/>
  <c r="N57" i="12" s="1"/>
  <c r="J54" i="12"/>
  <c r="L54" i="12" s="1"/>
  <c r="N54" i="12" s="1"/>
  <c r="I54" i="12"/>
  <c r="K54" i="12" s="1"/>
  <c r="M54" i="12" s="1"/>
  <c r="O54" i="12" s="1"/>
  <c r="I72" i="12"/>
  <c r="K72" i="12" s="1"/>
  <c r="M72" i="12" s="1"/>
  <c r="J72" i="12"/>
  <c r="L72" i="12" s="1"/>
  <c r="N72" i="12" s="1"/>
  <c r="I69" i="12"/>
  <c r="K69" i="12" s="1"/>
  <c r="M69" i="12" s="1"/>
  <c r="J69" i="12"/>
  <c r="L69" i="12" s="1"/>
  <c r="N69" i="12" s="1"/>
  <c r="I66" i="12"/>
  <c r="K66" i="12" s="1"/>
  <c r="M66" i="12" s="1"/>
  <c r="O66" i="12" s="1"/>
  <c r="J66" i="12"/>
  <c r="L66" i="12" s="1"/>
  <c r="N66" i="12" s="1"/>
  <c r="I56" i="12"/>
  <c r="K56" i="12" s="1"/>
  <c r="M56" i="12" s="1"/>
  <c r="J56" i="12"/>
  <c r="L56" i="12" s="1"/>
  <c r="N56" i="12" s="1"/>
  <c r="I53" i="12"/>
  <c r="K53" i="12" s="1"/>
  <c r="M53" i="12" s="1"/>
  <c r="J53" i="12"/>
  <c r="L53" i="12" s="1"/>
  <c r="N53" i="12" s="1"/>
  <c r="J50" i="12"/>
  <c r="L50" i="12" s="1"/>
  <c r="N50" i="12" s="1"/>
  <c r="I50" i="12"/>
  <c r="K50" i="12" s="1"/>
  <c r="M50" i="12" s="1"/>
  <c r="I68" i="12"/>
  <c r="K68" i="12" s="1"/>
  <c r="M68" i="12" s="1"/>
  <c r="J68" i="12"/>
  <c r="L68" i="12" s="1"/>
  <c r="N68" i="12" s="1"/>
  <c r="I65" i="12"/>
  <c r="K65" i="12" s="1"/>
  <c r="M65" i="12" s="1"/>
  <c r="J65" i="12"/>
  <c r="L65" i="12" s="1"/>
  <c r="N65" i="12" s="1"/>
  <c r="J62" i="12"/>
  <c r="L62" i="12" s="1"/>
  <c r="N62" i="12" s="1"/>
  <c r="I62" i="12"/>
  <c r="K62" i="12" s="1"/>
  <c r="M62" i="12" s="1"/>
  <c r="O55" i="12"/>
  <c r="I52" i="12"/>
  <c r="K52" i="12" s="1"/>
  <c r="M52" i="12" s="1"/>
  <c r="J52" i="12"/>
  <c r="L52" i="12" s="1"/>
  <c r="N52" i="12" s="1"/>
  <c r="I49" i="12"/>
  <c r="K49" i="12" s="1"/>
  <c r="M49" i="12" s="1"/>
  <c r="J49" i="12"/>
  <c r="L49" i="12" s="1"/>
  <c r="N49" i="12" s="1"/>
  <c r="H36" i="12"/>
  <c r="I36" i="12" s="1"/>
  <c r="K36" i="12" s="1"/>
  <c r="M36" i="12" s="1"/>
  <c r="H8" i="12"/>
  <c r="H28" i="12"/>
  <c r="H32" i="12"/>
  <c r="H40" i="12"/>
  <c r="H48" i="12"/>
  <c r="H44" i="12"/>
  <c r="H5" i="12"/>
  <c r="H9" i="12"/>
  <c r="H13" i="12"/>
  <c r="H17" i="12"/>
  <c r="H21" i="12"/>
  <c r="H25" i="12"/>
  <c r="H29" i="12"/>
  <c r="H33" i="12"/>
  <c r="H37" i="12"/>
  <c r="H41" i="12"/>
  <c r="H45" i="12"/>
  <c r="H4" i="12"/>
  <c r="H6" i="12"/>
  <c r="H10" i="12"/>
  <c r="H14" i="12"/>
  <c r="H18" i="12"/>
  <c r="H22" i="12"/>
  <c r="H26" i="12"/>
  <c r="H30" i="12"/>
  <c r="H34" i="12"/>
  <c r="H38" i="12"/>
  <c r="H42" i="12"/>
  <c r="H46" i="12"/>
  <c r="H3" i="12"/>
  <c r="H7" i="12"/>
  <c r="H11" i="12"/>
  <c r="H15" i="12"/>
  <c r="H19" i="12"/>
  <c r="H23" i="12"/>
  <c r="H27" i="12"/>
  <c r="H31" i="12"/>
  <c r="H35" i="12"/>
  <c r="H39" i="12"/>
  <c r="H43" i="12"/>
  <c r="H47" i="12"/>
  <c r="H12" i="12"/>
  <c r="H16" i="12"/>
  <c r="H20" i="12"/>
  <c r="H24" i="12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3" i="11"/>
  <c r="O69" i="14" l="1"/>
  <c r="O61" i="14"/>
  <c r="O45" i="14"/>
  <c r="O41" i="14"/>
  <c r="O65" i="14"/>
  <c r="O57" i="14"/>
  <c r="O21" i="14"/>
  <c r="O49" i="14"/>
  <c r="O6" i="14"/>
  <c r="O7" i="14"/>
  <c r="O11" i="14"/>
  <c r="O33" i="14"/>
  <c r="O25" i="14"/>
  <c r="O60" i="14"/>
  <c r="O9" i="14"/>
  <c r="O26" i="14"/>
  <c r="O56" i="14"/>
  <c r="O5" i="14"/>
  <c r="O20" i="14"/>
  <c r="O22" i="14"/>
  <c r="O3" i="14"/>
  <c r="O27" i="14"/>
  <c r="O12" i="14"/>
  <c r="O38" i="14"/>
  <c r="O72" i="14"/>
  <c r="O19" i="14"/>
  <c r="O62" i="14"/>
  <c r="O36" i="14"/>
  <c r="O4" i="14"/>
  <c r="O77" i="14"/>
  <c r="O73" i="14"/>
  <c r="O37" i="14"/>
  <c r="O29" i="14"/>
  <c r="O53" i="14"/>
  <c r="O71" i="14"/>
  <c r="O70" i="14"/>
  <c r="O67" i="14"/>
  <c r="O78" i="14"/>
  <c r="O31" i="14"/>
  <c r="O16" i="14"/>
  <c r="O30" i="14"/>
  <c r="O76" i="14"/>
  <c r="O23" i="14"/>
  <c r="O10" i="14"/>
  <c r="O46" i="14"/>
  <c r="O47" i="14"/>
  <c r="J12" i="13"/>
  <c r="L12" i="13" s="1"/>
  <c r="N12" i="13" s="1"/>
  <c r="I12" i="13"/>
  <c r="K12" i="13" s="1"/>
  <c r="M12" i="13" s="1"/>
  <c r="O12" i="13" s="1"/>
  <c r="I4" i="13"/>
  <c r="K4" i="13" s="1"/>
  <c r="M4" i="13" s="1"/>
  <c r="O4" i="13" s="1"/>
  <c r="O8" i="13"/>
  <c r="I5" i="13"/>
  <c r="K5" i="13" s="1"/>
  <c r="M5" i="13" s="1"/>
  <c r="J5" i="13"/>
  <c r="L5" i="13" s="1"/>
  <c r="N5" i="13" s="1"/>
  <c r="I11" i="13"/>
  <c r="K11" i="13" s="1"/>
  <c r="M11" i="13" s="1"/>
  <c r="J11" i="13"/>
  <c r="L11" i="13" s="1"/>
  <c r="N11" i="13" s="1"/>
  <c r="I7" i="13"/>
  <c r="K7" i="13" s="1"/>
  <c r="M7" i="13" s="1"/>
  <c r="J7" i="13"/>
  <c r="L7" i="13" s="1"/>
  <c r="N7" i="13" s="1"/>
  <c r="I3" i="13"/>
  <c r="K3" i="13" s="1"/>
  <c r="M3" i="13" s="1"/>
  <c r="J3" i="13"/>
  <c r="L3" i="13" s="1"/>
  <c r="N3" i="13" s="1"/>
  <c r="J10" i="13"/>
  <c r="L10" i="13" s="1"/>
  <c r="N10" i="13" s="1"/>
  <c r="I10" i="13"/>
  <c r="K10" i="13" s="1"/>
  <c r="M10" i="13" s="1"/>
  <c r="J9" i="13"/>
  <c r="L9" i="13" s="1"/>
  <c r="N9" i="13" s="1"/>
  <c r="I9" i="13"/>
  <c r="K9" i="13" s="1"/>
  <c r="M9" i="13" s="1"/>
  <c r="J6" i="13"/>
  <c r="L6" i="13" s="1"/>
  <c r="N6" i="13" s="1"/>
  <c r="I6" i="13"/>
  <c r="K6" i="13" s="1"/>
  <c r="M6" i="13" s="1"/>
  <c r="O69" i="12"/>
  <c r="O60" i="12"/>
  <c r="O65" i="12"/>
  <c r="O53" i="12"/>
  <c r="O72" i="12"/>
  <c r="O70" i="12"/>
  <c r="O61" i="12"/>
  <c r="O49" i="12"/>
  <c r="O68" i="12"/>
  <c r="O73" i="12"/>
  <c r="O56" i="12"/>
  <c r="O52" i="12"/>
  <c r="O50" i="12"/>
  <c r="O76" i="12"/>
  <c r="O62" i="12"/>
  <c r="O74" i="12"/>
  <c r="J36" i="12"/>
  <c r="L36" i="12" s="1"/>
  <c r="N36" i="12" s="1"/>
  <c r="O36" i="12" s="1"/>
  <c r="I11" i="12"/>
  <c r="K11" i="12" s="1"/>
  <c r="M11" i="12" s="1"/>
  <c r="J11" i="12"/>
  <c r="L11" i="12" s="1"/>
  <c r="N11" i="12" s="1"/>
  <c r="J9" i="12"/>
  <c r="L9" i="12" s="1"/>
  <c r="N9" i="12" s="1"/>
  <c r="I9" i="12"/>
  <c r="K9" i="12" s="1"/>
  <c r="M9" i="12" s="1"/>
  <c r="J37" i="12"/>
  <c r="L37" i="12" s="1"/>
  <c r="N37" i="12" s="1"/>
  <c r="I37" i="12"/>
  <c r="K37" i="12" s="1"/>
  <c r="M37" i="12" s="1"/>
  <c r="I35" i="12"/>
  <c r="K35" i="12" s="1"/>
  <c r="M35" i="12" s="1"/>
  <c r="J35" i="12"/>
  <c r="L35" i="12" s="1"/>
  <c r="N35" i="12" s="1"/>
  <c r="I3" i="12"/>
  <c r="K3" i="12" s="1"/>
  <c r="M3" i="12" s="1"/>
  <c r="J3" i="12"/>
  <c r="L3" i="12" s="1"/>
  <c r="N3" i="12" s="1"/>
  <c r="J18" i="12"/>
  <c r="L18" i="12" s="1"/>
  <c r="N18" i="12" s="1"/>
  <c r="I18" i="12"/>
  <c r="K18" i="12" s="1"/>
  <c r="M18" i="12" s="1"/>
  <c r="J33" i="12"/>
  <c r="L33" i="12" s="1"/>
  <c r="N33" i="12" s="1"/>
  <c r="I33" i="12"/>
  <c r="K33" i="12" s="1"/>
  <c r="M33" i="12" s="1"/>
  <c r="J44" i="12"/>
  <c r="L44" i="12" s="1"/>
  <c r="N44" i="12" s="1"/>
  <c r="I44" i="12"/>
  <c r="K44" i="12" s="1"/>
  <c r="M44" i="12" s="1"/>
  <c r="J24" i="12"/>
  <c r="L24" i="12" s="1"/>
  <c r="N24" i="12" s="1"/>
  <c r="I24" i="12"/>
  <c r="K24" i="12" s="1"/>
  <c r="M24" i="12" s="1"/>
  <c r="I31" i="12"/>
  <c r="K31" i="12" s="1"/>
  <c r="M31" i="12" s="1"/>
  <c r="J31" i="12"/>
  <c r="L31" i="12" s="1"/>
  <c r="N31" i="12" s="1"/>
  <c r="J46" i="12"/>
  <c r="L46" i="12" s="1"/>
  <c r="N46" i="12" s="1"/>
  <c r="I46" i="12"/>
  <c r="K46" i="12" s="1"/>
  <c r="M46" i="12" s="1"/>
  <c r="J14" i="12"/>
  <c r="L14" i="12" s="1"/>
  <c r="N14" i="12" s="1"/>
  <c r="I14" i="12"/>
  <c r="K14" i="12" s="1"/>
  <c r="M14" i="12" s="1"/>
  <c r="J29" i="12"/>
  <c r="L29" i="12" s="1"/>
  <c r="N29" i="12" s="1"/>
  <c r="I29" i="12"/>
  <c r="K29" i="12" s="1"/>
  <c r="M29" i="12" s="1"/>
  <c r="J48" i="12"/>
  <c r="L48" i="12" s="1"/>
  <c r="N48" i="12" s="1"/>
  <c r="I48" i="12"/>
  <c r="K48" i="12" s="1"/>
  <c r="M48" i="12" s="1"/>
  <c r="J26" i="12"/>
  <c r="L26" i="12" s="1"/>
  <c r="N26" i="12" s="1"/>
  <c r="I26" i="12"/>
  <c r="K26" i="12" s="1"/>
  <c r="M26" i="12" s="1"/>
  <c r="I7" i="12"/>
  <c r="K7" i="12" s="1"/>
  <c r="M7" i="12" s="1"/>
  <c r="J7" i="12"/>
  <c r="L7" i="12" s="1"/>
  <c r="N7" i="12" s="1"/>
  <c r="I27" i="12"/>
  <c r="K27" i="12" s="1"/>
  <c r="M27" i="12" s="1"/>
  <c r="J27" i="12"/>
  <c r="L27" i="12" s="1"/>
  <c r="N27" i="12" s="1"/>
  <c r="J42" i="12"/>
  <c r="L42" i="12" s="1"/>
  <c r="N42" i="12" s="1"/>
  <c r="I42" i="12"/>
  <c r="K42" i="12" s="1"/>
  <c r="M42" i="12" s="1"/>
  <c r="J10" i="12"/>
  <c r="L10" i="12" s="1"/>
  <c r="N10" i="12" s="1"/>
  <c r="I10" i="12"/>
  <c r="K10" i="12" s="1"/>
  <c r="M10" i="12" s="1"/>
  <c r="J25" i="12"/>
  <c r="L25" i="12" s="1"/>
  <c r="N25" i="12" s="1"/>
  <c r="I25" i="12"/>
  <c r="K25" i="12" s="1"/>
  <c r="M25" i="12" s="1"/>
  <c r="J40" i="12"/>
  <c r="L40" i="12" s="1"/>
  <c r="N40" i="12" s="1"/>
  <c r="I40" i="12"/>
  <c r="K40" i="12" s="1"/>
  <c r="M40" i="12" s="1"/>
  <c r="I43" i="12"/>
  <c r="K43" i="12" s="1"/>
  <c r="M43" i="12" s="1"/>
  <c r="J43" i="12"/>
  <c r="L43" i="12" s="1"/>
  <c r="N43" i="12" s="1"/>
  <c r="I23" i="12"/>
  <c r="K23" i="12" s="1"/>
  <c r="M23" i="12" s="1"/>
  <c r="J23" i="12"/>
  <c r="L23" i="12" s="1"/>
  <c r="N23" i="12" s="1"/>
  <c r="J6" i="12"/>
  <c r="L6" i="12" s="1"/>
  <c r="N6" i="12" s="1"/>
  <c r="I6" i="12"/>
  <c r="K6" i="12" s="1"/>
  <c r="M6" i="12" s="1"/>
  <c r="J21" i="12"/>
  <c r="L21" i="12" s="1"/>
  <c r="N21" i="12" s="1"/>
  <c r="I21" i="12"/>
  <c r="K21" i="12" s="1"/>
  <c r="M21" i="12" s="1"/>
  <c r="J12" i="12"/>
  <c r="L12" i="12" s="1"/>
  <c r="N12" i="12" s="1"/>
  <c r="I12" i="12"/>
  <c r="K12" i="12" s="1"/>
  <c r="M12" i="12" s="1"/>
  <c r="I19" i="12"/>
  <c r="K19" i="12" s="1"/>
  <c r="M19" i="12" s="1"/>
  <c r="J19" i="12"/>
  <c r="L19" i="12" s="1"/>
  <c r="N19" i="12" s="1"/>
  <c r="J34" i="12"/>
  <c r="L34" i="12" s="1"/>
  <c r="N34" i="12" s="1"/>
  <c r="I34" i="12"/>
  <c r="K34" i="12" s="1"/>
  <c r="M34" i="12" s="1"/>
  <c r="J4" i="12"/>
  <c r="L4" i="12" s="1"/>
  <c r="N4" i="12" s="1"/>
  <c r="I4" i="12"/>
  <c r="K4" i="12" s="1"/>
  <c r="M4" i="12" s="1"/>
  <c r="J17" i="12"/>
  <c r="L17" i="12" s="1"/>
  <c r="N17" i="12" s="1"/>
  <c r="I17" i="12"/>
  <c r="K17" i="12" s="1"/>
  <c r="M17" i="12" s="1"/>
  <c r="J28" i="12"/>
  <c r="L28" i="12" s="1"/>
  <c r="N28" i="12" s="1"/>
  <c r="I28" i="12"/>
  <c r="K28" i="12" s="1"/>
  <c r="M28" i="12" s="1"/>
  <c r="J41" i="12"/>
  <c r="L41" i="12" s="1"/>
  <c r="N41" i="12" s="1"/>
  <c r="I41" i="12"/>
  <c r="K41" i="12" s="1"/>
  <c r="M41" i="12" s="1"/>
  <c r="I39" i="12"/>
  <c r="K39" i="12" s="1"/>
  <c r="M39" i="12" s="1"/>
  <c r="J39" i="12"/>
  <c r="L39" i="12" s="1"/>
  <c r="N39" i="12" s="1"/>
  <c r="I5" i="12"/>
  <c r="K5" i="12" s="1"/>
  <c r="M5" i="12" s="1"/>
  <c r="J5" i="12"/>
  <c r="L5" i="12" s="1"/>
  <c r="N5" i="12" s="1"/>
  <c r="J20" i="12"/>
  <c r="L20" i="12" s="1"/>
  <c r="N20" i="12" s="1"/>
  <c r="I20" i="12"/>
  <c r="K20" i="12" s="1"/>
  <c r="M20" i="12" s="1"/>
  <c r="J16" i="12"/>
  <c r="L16" i="12" s="1"/>
  <c r="N16" i="12" s="1"/>
  <c r="I16" i="12"/>
  <c r="K16" i="12" s="1"/>
  <c r="M16" i="12" s="1"/>
  <c r="J38" i="12"/>
  <c r="L38" i="12" s="1"/>
  <c r="N38" i="12" s="1"/>
  <c r="I38" i="12"/>
  <c r="K38" i="12" s="1"/>
  <c r="M38" i="12" s="1"/>
  <c r="J32" i="12"/>
  <c r="L32" i="12" s="1"/>
  <c r="N32" i="12" s="1"/>
  <c r="I32" i="12"/>
  <c r="K32" i="12" s="1"/>
  <c r="M32" i="12" s="1"/>
  <c r="I47" i="12"/>
  <c r="K47" i="12" s="1"/>
  <c r="M47" i="12" s="1"/>
  <c r="J47" i="12"/>
  <c r="L47" i="12" s="1"/>
  <c r="N47" i="12" s="1"/>
  <c r="I15" i="12"/>
  <c r="K15" i="12" s="1"/>
  <c r="M15" i="12" s="1"/>
  <c r="J15" i="12"/>
  <c r="L15" i="12" s="1"/>
  <c r="N15" i="12" s="1"/>
  <c r="J30" i="12"/>
  <c r="L30" i="12" s="1"/>
  <c r="N30" i="12" s="1"/>
  <c r="I30" i="12"/>
  <c r="K30" i="12" s="1"/>
  <c r="M30" i="12" s="1"/>
  <c r="J45" i="12"/>
  <c r="L45" i="12" s="1"/>
  <c r="N45" i="12" s="1"/>
  <c r="I45" i="12"/>
  <c r="K45" i="12" s="1"/>
  <c r="M45" i="12" s="1"/>
  <c r="J13" i="12"/>
  <c r="L13" i="12" s="1"/>
  <c r="N13" i="12" s="1"/>
  <c r="I13" i="12"/>
  <c r="K13" i="12" s="1"/>
  <c r="M13" i="12" s="1"/>
  <c r="J8" i="12"/>
  <c r="L8" i="12" s="1"/>
  <c r="N8" i="12" s="1"/>
  <c r="I8" i="12"/>
  <c r="K8" i="12" s="1"/>
  <c r="M8" i="12" s="1"/>
  <c r="J22" i="12"/>
  <c r="L22" i="12" s="1"/>
  <c r="N22" i="12" s="1"/>
  <c r="I22" i="12"/>
  <c r="K22" i="12" s="1"/>
  <c r="M22" i="12" s="1"/>
  <c r="G48" i="11"/>
  <c r="G47" i="11"/>
  <c r="G46" i="11"/>
  <c r="G45" i="11"/>
  <c r="G44" i="11"/>
  <c r="G43" i="11"/>
  <c r="H42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H14" i="11"/>
  <c r="J14" i="11" s="1"/>
  <c r="L14" i="11" s="1"/>
  <c r="N14" i="11" s="1"/>
  <c r="G14" i="11"/>
  <c r="G13" i="11"/>
  <c r="G12" i="11"/>
  <c r="G11" i="11"/>
  <c r="H10" i="11"/>
  <c r="J10" i="11" s="1"/>
  <c r="L10" i="11" s="1"/>
  <c r="N10" i="11" s="1"/>
  <c r="G10" i="11"/>
  <c r="G9" i="11"/>
  <c r="G8" i="11"/>
  <c r="G7" i="11"/>
  <c r="G6" i="11"/>
  <c r="G5" i="11"/>
  <c r="G4" i="11"/>
  <c r="G3" i="11"/>
  <c r="C1" i="11"/>
  <c r="H34" i="11" s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H27" i="10" s="1"/>
  <c r="J27" i="10" s="1"/>
  <c r="L27" i="10" s="1"/>
  <c r="N27" i="10" s="1"/>
  <c r="G26" i="10"/>
  <c r="G25" i="10"/>
  <c r="G24" i="10"/>
  <c r="G23" i="10"/>
  <c r="G22" i="10"/>
  <c r="G21" i="10"/>
  <c r="G20" i="10"/>
  <c r="G19" i="10"/>
  <c r="H19" i="10" s="1"/>
  <c r="J19" i="10" s="1"/>
  <c r="L19" i="10" s="1"/>
  <c r="N19" i="10" s="1"/>
  <c r="G18" i="10"/>
  <c r="G17" i="10"/>
  <c r="G16" i="10"/>
  <c r="G15" i="10"/>
  <c r="G14" i="10"/>
  <c r="G13" i="10"/>
  <c r="G12" i="10"/>
  <c r="G11" i="10"/>
  <c r="H11" i="10" s="1"/>
  <c r="J11" i="10" s="1"/>
  <c r="L11" i="10" s="1"/>
  <c r="N11" i="10" s="1"/>
  <c r="G10" i="10"/>
  <c r="G9" i="10"/>
  <c r="G8" i="10"/>
  <c r="G7" i="10"/>
  <c r="G6" i="10"/>
  <c r="G5" i="10"/>
  <c r="G4" i="10"/>
  <c r="G3" i="10"/>
  <c r="H3" i="10" s="1"/>
  <c r="J3" i="10" s="1"/>
  <c r="L3" i="10" s="1"/>
  <c r="N3" i="10" s="1"/>
  <c r="C1" i="10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3" i="9"/>
  <c r="H4" i="9"/>
  <c r="I4" i="9" s="1"/>
  <c r="K4" i="9" s="1"/>
  <c r="M4" i="9" s="1"/>
  <c r="H5" i="9"/>
  <c r="I5" i="9" s="1"/>
  <c r="K5" i="9" s="1"/>
  <c r="M5" i="9" s="1"/>
  <c r="H6" i="9"/>
  <c r="I6" i="9" s="1"/>
  <c r="K6" i="9" s="1"/>
  <c r="M6" i="9" s="1"/>
  <c r="H7" i="9"/>
  <c r="I7" i="9" s="1"/>
  <c r="K7" i="9" s="1"/>
  <c r="M7" i="9" s="1"/>
  <c r="H8" i="9"/>
  <c r="H9" i="9"/>
  <c r="H10" i="9"/>
  <c r="H11" i="9"/>
  <c r="H12" i="9"/>
  <c r="I12" i="9" s="1"/>
  <c r="K12" i="9" s="1"/>
  <c r="M12" i="9" s="1"/>
  <c r="H13" i="9"/>
  <c r="I13" i="9" s="1"/>
  <c r="K13" i="9" s="1"/>
  <c r="M13" i="9" s="1"/>
  <c r="H14" i="9"/>
  <c r="I14" i="9" s="1"/>
  <c r="K14" i="9" s="1"/>
  <c r="M14" i="9" s="1"/>
  <c r="H15" i="9"/>
  <c r="I15" i="9" s="1"/>
  <c r="K15" i="9" s="1"/>
  <c r="M15" i="9" s="1"/>
  <c r="H16" i="9"/>
  <c r="H17" i="9"/>
  <c r="H18" i="9"/>
  <c r="H19" i="9"/>
  <c r="H20" i="9"/>
  <c r="I20" i="9" s="1"/>
  <c r="K20" i="9" s="1"/>
  <c r="M20" i="9" s="1"/>
  <c r="H21" i="9"/>
  <c r="I21" i="9" s="1"/>
  <c r="K21" i="9" s="1"/>
  <c r="M21" i="9" s="1"/>
  <c r="H22" i="9"/>
  <c r="I22" i="9" s="1"/>
  <c r="K22" i="9" s="1"/>
  <c r="M22" i="9" s="1"/>
  <c r="H23" i="9"/>
  <c r="I23" i="9" s="1"/>
  <c r="K23" i="9" s="1"/>
  <c r="M23" i="9" s="1"/>
  <c r="H24" i="9"/>
  <c r="H25" i="9"/>
  <c r="H26" i="9"/>
  <c r="H27" i="9"/>
  <c r="H28" i="9"/>
  <c r="I28" i="9" s="1"/>
  <c r="K28" i="9" s="1"/>
  <c r="M28" i="9" s="1"/>
  <c r="H29" i="9"/>
  <c r="I29" i="9" s="1"/>
  <c r="K29" i="9" s="1"/>
  <c r="M29" i="9" s="1"/>
  <c r="H30" i="9"/>
  <c r="I30" i="9" s="1"/>
  <c r="K30" i="9" s="1"/>
  <c r="M30" i="9" s="1"/>
  <c r="H31" i="9"/>
  <c r="I31" i="9" s="1"/>
  <c r="K31" i="9" s="1"/>
  <c r="M31" i="9" s="1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J58" i="9" s="1"/>
  <c r="L58" i="9" s="1"/>
  <c r="N58" i="9" s="1"/>
  <c r="H59" i="9"/>
  <c r="J59" i="9" s="1"/>
  <c r="L59" i="9" s="1"/>
  <c r="N59" i="9" s="1"/>
  <c r="H60" i="9"/>
  <c r="J60" i="9" s="1"/>
  <c r="L60" i="9" s="1"/>
  <c r="N60" i="9" s="1"/>
  <c r="H61" i="9"/>
  <c r="J61" i="9" s="1"/>
  <c r="L61" i="9" s="1"/>
  <c r="N61" i="9"/>
  <c r="H62" i="9"/>
  <c r="J62" i="9" s="1"/>
  <c r="L62" i="9" s="1"/>
  <c r="N62" i="9" s="1"/>
  <c r="H63" i="9"/>
  <c r="J63" i="9" s="1"/>
  <c r="L63" i="9" s="1"/>
  <c r="N63" i="9" s="1"/>
  <c r="H64" i="9"/>
  <c r="J64" i="9" s="1"/>
  <c r="L64" i="9" s="1"/>
  <c r="N64" i="9" s="1"/>
  <c r="H65" i="9"/>
  <c r="J65" i="9" s="1"/>
  <c r="L65" i="9" s="1"/>
  <c r="N65" i="9" s="1"/>
  <c r="H66" i="9"/>
  <c r="J66" i="9" s="1"/>
  <c r="L66" i="9" s="1"/>
  <c r="N66" i="9" s="1"/>
  <c r="H67" i="9"/>
  <c r="J67" i="9" s="1"/>
  <c r="L67" i="9" s="1"/>
  <c r="N67" i="9" s="1"/>
  <c r="H68" i="9"/>
  <c r="J68" i="9" s="1"/>
  <c r="L68" i="9" s="1"/>
  <c r="N68" i="9" s="1"/>
  <c r="H69" i="9"/>
  <c r="J69" i="9" s="1"/>
  <c r="L69" i="9" s="1"/>
  <c r="N69" i="9" s="1"/>
  <c r="H70" i="9"/>
  <c r="J70" i="9" s="1"/>
  <c r="L70" i="9" s="1"/>
  <c r="N70" i="9" s="1"/>
  <c r="H71" i="9"/>
  <c r="J71" i="9" s="1"/>
  <c r="L71" i="9" s="1"/>
  <c r="N71" i="9" s="1"/>
  <c r="H72" i="9"/>
  <c r="J72" i="9" s="1"/>
  <c r="L72" i="9" s="1"/>
  <c r="N72" i="9" s="1"/>
  <c r="H73" i="9"/>
  <c r="J73" i="9" s="1"/>
  <c r="L73" i="9" s="1"/>
  <c r="N73" i="9" s="1"/>
  <c r="H74" i="9"/>
  <c r="J74" i="9" s="1"/>
  <c r="L74" i="9" s="1"/>
  <c r="N74" i="9" s="1"/>
  <c r="H75" i="9"/>
  <c r="J75" i="9" s="1"/>
  <c r="L75" i="9" s="1"/>
  <c r="N75" i="9" s="1"/>
  <c r="H76" i="9"/>
  <c r="J76" i="9" s="1"/>
  <c r="L76" i="9" s="1"/>
  <c r="N76" i="9" s="1"/>
  <c r="H77" i="9"/>
  <c r="J77" i="9" s="1"/>
  <c r="L77" i="9" s="1"/>
  <c r="N77" i="9" s="1"/>
  <c r="H78" i="9"/>
  <c r="J78" i="9" s="1"/>
  <c r="L78" i="9" s="1"/>
  <c r="N78" i="9" s="1"/>
  <c r="H79" i="9"/>
  <c r="J79" i="9" s="1"/>
  <c r="L79" i="9" s="1"/>
  <c r="N79" i="9" s="1"/>
  <c r="H80" i="9"/>
  <c r="J80" i="9" s="1"/>
  <c r="L80" i="9" s="1"/>
  <c r="N80" i="9" s="1"/>
  <c r="H81" i="9"/>
  <c r="J81" i="9" s="1"/>
  <c r="L81" i="9" s="1"/>
  <c r="N81" i="9" s="1"/>
  <c r="H82" i="9"/>
  <c r="J82" i="9" s="1"/>
  <c r="L82" i="9" s="1"/>
  <c r="N82" i="9" s="1"/>
  <c r="H83" i="9"/>
  <c r="J83" i="9" s="1"/>
  <c r="L83" i="9" s="1"/>
  <c r="N83" i="9" s="1"/>
  <c r="H84" i="9"/>
  <c r="J84" i="9" s="1"/>
  <c r="L84" i="9" s="1"/>
  <c r="N84" i="9" s="1"/>
  <c r="H85" i="9"/>
  <c r="J85" i="9" s="1"/>
  <c r="L85" i="9" s="1"/>
  <c r="N85" i="9" s="1"/>
  <c r="H86" i="9"/>
  <c r="J86" i="9" s="1"/>
  <c r="L86" i="9" s="1"/>
  <c r="N86" i="9" s="1"/>
  <c r="H87" i="9"/>
  <c r="J87" i="9" s="1"/>
  <c r="L87" i="9" s="1"/>
  <c r="N87" i="9" s="1"/>
  <c r="H88" i="9"/>
  <c r="J88" i="9" s="1"/>
  <c r="L88" i="9" s="1"/>
  <c r="N88" i="9" s="1"/>
  <c r="H89" i="9"/>
  <c r="J89" i="9" s="1"/>
  <c r="L89" i="9" s="1"/>
  <c r="N89" i="9" s="1"/>
  <c r="H90" i="9"/>
  <c r="H91" i="9"/>
  <c r="H92" i="9"/>
  <c r="J92" i="9" s="1"/>
  <c r="L92" i="9" s="1"/>
  <c r="N92" i="9" s="1"/>
  <c r="H93" i="9"/>
  <c r="I93" i="9" s="1"/>
  <c r="K93" i="9" s="1"/>
  <c r="M93" i="9" s="1"/>
  <c r="H94" i="9"/>
  <c r="J94" i="9" s="1"/>
  <c r="L94" i="9" s="1"/>
  <c r="N94" i="9" s="1"/>
  <c r="H95" i="9"/>
  <c r="I95" i="9" s="1"/>
  <c r="K95" i="9" s="1"/>
  <c r="M95" i="9" s="1"/>
  <c r="H96" i="9"/>
  <c r="H97" i="9"/>
  <c r="J97" i="9" s="1"/>
  <c r="L97" i="9" s="1"/>
  <c r="N97" i="9" s="1"/>
  <c r="H98" i="9"/>
  <c r="H99" i="9"/>
  <c r="J99" i="9" s="1"/>
  <c r="L99" i="9" s="1"/>
  <c r="N99" i="9" s="1"/>
  <c r="H100" i="9"/>
  <c r="I100" i="9" s="1"/>
  <c r="K100" i="9" s="1"/>
  <c r="M100" i="9" s="1"/>
  <c r="H101" i="9"/>
  <c r="J101" i="9" s="1"/>
  <c r="L101" i="9" s="1"/>
  <c r="N101" i="9" s="1"/>
  <c r="H102" i="9"/>
  <c r="I102" i="9" s="1"/>
  <c r="K102" i="9" s="1"/>
  <c r="M102" i="9" s="1"/>
  <c r="H103" i="9"/>
  <c r="J103" i="9" s="1"/>
  <c r="L103" i="9" s="1"/>
  <c r="N103" i="9" s="1"/>
  <c r="H104" i="9"/>
  <c r="J104" i="9" s="1"/>
  <c r="L104" i="9" s="1"/>
  <c r="N104" i="9" s="1"/>
  <c r="H105" i="9"/>
  <c r="H106" i="9"/>
  <c r="J106" i="9" s="1"/>
  <c r="L106" i="9" s="1"/>
  <c r="N106" i="9" s="1"/>
  <c r="H107" i="9"/>
  <c r="H108" i="9"/>
  <c r="J108" i="9" s="1"/>
  <c r="L108" i="9" s="1"/>
  <c r="N108" i="9" s="1"/>
  <c r="H109" i="9"/>
  <c r="I109" i="9" s="1"/>
  <c r="K109" i="9" s="1"/>
  <c r="M109" i="9" s="1"/>
  <c r="H110" i="9"/>
  <c r="J110" i="9" s="1"/>
  <c r="L110" i="9" s="1"/>
  <c r="N110" i="9" s="1"/>
  <c r="H111" i="9"/>
  <c r="I111" i="9" s="1"/>
  <c r="K111" i="9" s="1"/>
  <c r="M111" i="9" s="1"/>
  <c r="H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3" i="9"/>
  <c r="C1" i="9"/>
  <c r="O9" i="13" l="1"/>
  <c r="O6" i="13"/>
  <c r="O10" i="13"/>
  <c r="O11" i="13"/>
  <c r="O7" i="13"/>
  <c r="O5" i="13"/>
  <c r="O3" i="13"/>
  <c r="O16" i="12"/>
  <c r="O8" i="12"/>
  <c r="O13" i="12"/>
  <c r="O20" i="12"/>
  <c r="O28" i="12"/>
  <c r="O10" i="12"/>
  <c r="O26" i="12"/>
  <c r="O46" i="12"/>
  <c r="O33" i="12"/>
  <c r="O37" i="12"/>
  <c r="O5" i="12"/>
  <c r="O43" i="12"/>
  <c r="O31" i="12"/>
  <c r="O41" i="12"/>
  <c r="O34" i="12"/>
  <c r="O6" i="12"/>
  <c r="O25" i="12"/>
  <c r="O14" i="12"/>
  <c r="O44" i="12"/>
  <c r="O39" i="12"/>
  <c r="O27" i="12"/>
  <c r="O3" i="12"/>
  <c r="O11" i="12"/>
  <c r="O15" i="12"/>
  <c r="O7" i="12"/>
  <c r="O35" i="12"/>
  <c r="O47" i="12"/>
  <c r="O19" i="12"/>
  <c r="O23" i="12"/>
  <c r="O45" i="12"/>
  <c r="O32" i="12"/>
  <c r="O17" i="12"/>
  <c r="O12" i="12"/>
  <c r="O42" i="12"/>
  <c r="O48" i="12"/>
  <c r="O18" i="12"/>
  <c r="O9" i="12"/>
  <c r="O22" i="12"/>
  <c r="O30" i="12"/>
  <c r="O38" i="12"/>
  <c r="O4" i="12"/>
  <c r="O21" i="12"/>
  <c r="O40" i="12"/>
  <c r="O29" i="12"/>
  <c r="O24" i="12"/>
  <c r="J34" i="11"/>
  <c r="L34" i="11" s="1"/>
  <c r="N34" i="11" s="1"/>
  <c r="I34" i="11"/>
  <c r="K34" i="11" s="1"/>
  <c r="M34" i="11" s="1"/>
  <c r="H6" i="11"/>
  <c r="J6" i="11" s="1"/>
  <c r="L6" i="11" s="1"/>
  <c r="N6" i="11" s="1"/>
  <c r="H38" i="11"/>
  <c r="H18" i="11"/>
  <c r="J18" i="11" s="1"/>
  <c r="L18" i="11" s="1"/>
  <c r="N18" i="11" s="1"/>
  <c r="H46" i="11"/>
  <c r="H22" i="11"/>
  <c r="J22" i="11" s="1"/>
  <c r="L22" i="11" s="1"/>
  <c r="N22" i="11" s="1"/>
  <c r="H26" i="11"/>
  <c r="J26" i="11" s="1"/>
  <c r="L26" i="11" s="1"/>
  <c r="N26" i="11" s="1"/>
  <c r="H30" i="11"/>
  <c r="J30" i="11" s="1"/>
  <c r="L30" i="11" s="1"/>
  <c r="N30" i="11" s="1"/>
  <c r="I10" i="11"/>
  <c r="K10" i="11" s="1"/>
  <c r="M10" i="11" s="1"/>
  <c r="O10" i="11" s="1"/>
  <c r="I18" i="11"/>
  <c r="K18" i="11" s="1"/>
  <c r="M18" i="11" s="1"/>
  <c r="O18" i="11" s="1"/>
  <c r="J42" i="11"/>
  <c r="L42" i="11" s="1"/>
  <c r="N42" i="11" s="1"/>
  <c r="I42" i="11"/>
  <c r="K42" i="11" s="1"/>
  <c r="M42" i="11" s="1"/>
  <c r="I6" i="11"/>
  <c r="K6" i="11" s="1"/>
  <c r="M6" i="11" s="1"/>
  <c r="O6" i="11" s="1"/>
  <c r="I14" i="11"/>
  <c r="K14" i="11" s="1"/>
  <c r="M14" i="11" s="1"/>
  <c r="O14" i="11" s="1"/>
  <c r="I22" i="11"/>
  <c r="K22" i="11" s="1"/>
  <c r="M22" i="11" s="1"/>
  <c r="O22" i="11" s="1"/>
  <c r="I30" i="11"/>
  <c r="K30" i="11" s="1"/>
  <c r="M30" i="11" s="1"/>
  <c r="O30" i="11" s="1"/>
  <c r="J38" i="11"/>
  <c r="L38" i="11" s="1"/>
  <c r="N38" i="11" s="1"/>
  <c r="I38" i="11"/>
  <c r="K38" i="11" s="1"/>
  <c r="M38" i="11" s="1"/>
  <c r="J46" i="11"/>
  <c r="L46" i="11" s="1"/>
  <c r="N46" i="11" s="1"/>
  <c r="I46" i="11"/>
  <c r="K46" i="11" s="1"/>
  <c r="M46" i="11" s="1"/>
  <c r="H3" i="11"/>
  <c r="H7" i="11"/>
  <c r="H11" i="11"/>
  <c r="H15" i="11"/>
  <c r="H19" i="11"/>
  <c r="H23" i="11"/>
  <c r="H27" i="11"/>
  <c r="H31" i="11"/>
  <c r="H35" i="11"/>
  <c r="H39" i="11"/>
  <c r="H43" i="11"/>
  <c r="H47" i="11"/>
  <c r="H4" i="11"/>
  <c r="H8" i="11"/>
  <c r="H12" i="11"/>
  <c r="H16" i="11"/>
  <c r="H20" i="11"/>
  <c r="H24" i="11"/>
  <c r="H28" i="11"/>
  <c r="H32" i="11"/>
  <c r="H36" i="11"/>
  <c r="H40" i="11"/>
  <c r="H44" i="11"/>
  <c r="H48" i="11"/>
  <c r="H5" i="11"/>
  <c r="H9" i="11"/>
  <c r="H13" i="11"/>
  <c r="H17" i="11"/>
  <c r="H21" i="11"/>
  <c r="H25" i="11"/>
  <c r="H29" i="11"/>
  <c r="H33" i="11"/>
  <c r="H37" i="11"/>
  <c r="H41" i="11"/>
  <c r="H45" i="11"/>
  <c r="H4" i="10"/>
  <c r="J4" i="10" s="1"/>
  <c r="L4" i="10" s="1"/>
  <c r="N4" i="10" s="1"/>
  <c r="H12" i="10"/>
  <c r="J12" i="10" s="1"/>
  <c r="L12" i="10" s="1"/>
  <c r="N12" i="10" s="1"/>
  <c r="H20" i="10"/>
  <c r="J20" i="10" s="1"/>
  <c r="L20" i="10" s="1"/>
  <c r="N20" i="10" s="1"/>
  <c r="H6" i="10"/>
  <c r="H14" i="10"/>
  <c r="H22" i="10"/>
  <c r="J22" i="10" s="1"/>
  <c r="L22" i="10" s="1"/>
  <c r="N22" i="10" s="1"/>
  <c r="H38" i="10"/>
  <c r="J38" i="10" s="1"/>
  <c r="L38" i="10" s="1"/>
  <c r="N38" i="10" s="1"/>
  <c r="H7" i="10"/>
  <c r="J7" i="10" s="1"/>
  <c r="L7" i="10" s="1"/>
  <c r="N7" i="10" s="1"/>
  <c r="H15" i="10"/>
  <c r="J15" i="10" s="1"/>
  <c r="L15" i="10" s="1"/>
  <c r="N15" i="10" s="1"/>
  <c r="H23" i="10"/>
  <c r="J23" i="10" s="1"/>
  <c r="L23" i="10" s="1"/>
  <c r="N23" i="10" s="1"/>
  <c r="H8" i="10"/>
  <c r="J8" i="10" s="1"/>
  <c r="L8" i="10" s="1"/>
  <c r="N8" i="10" s="1"/>
  <c r="H16" i="10"/>
  <c r="J16" i="10" s="1"/>
  <c r="L16" i="10" s="1"/>
  <c r="N16" i="10" s="1"/>
  <c r="H24" i="10"/>
  <c r="J24" i="10" s="1"/>
  <c r="L24" i="10" s="1"/>
  <c r="N24" i="10" s="1"/>
  <c r="H25" i="10"/>
  <c r="H10" i="10"/>
  <c r="J10" i="10" s="1"/>
  <c r="L10" i="10" s="1"/>
  <c r="N10" i="10" s="1"/>
  <c r="H18" i="10"/>
  <c r="J18" i="10" s="1"/>
  <c r="L18" i="10" s="1"/>
  <c r="N18" i="10" s="1"/>
  <c r="H26" i="10"/>
  <c r="J26" i="10" s="1"/>
  <c r="L26" i="10" s="1"/>
  <c r="N26" i="10" s="1"/>
  <c r="I6" i="10"/>
  <c r="K6" i="10" s="1"/>
  <c r="M6" i="10" s="1"/>
  <c r="J6" i="10"/>
  <c r="L6" i="10" s="1"/>
  <c r="N6" i="10" s="1"/>
  <c r="I14" i="10"/>
  <c r="K14" i="10" s="1"/>
  <c r="M14" i="10" s="1"/>
  <c r="J14" i="10"/>
  <c r="L14" i="10" s="1"/>
  <c r="N14" i="10" s="1"/>
  <c r="I18" i="10"/>
  <c r="K18" i="10" s="1"/>
  <c r="M18" i="10" s="1"/>
  <c r="O18" i="10" s="1"/>
  <c r="I22" i="10"/>
  <c r="K22" i="10" s="1"/>
  <c r="M22" i="10" s="1"/>
  <c r="O22" i="10" s="1"/>
  <c r="J25" i="10"/>
  <c r="L25" i="10" s="1"/>
  <c r="N25" i="10" s="1"/>
  <c r="I25" i="10"/>
  <c r="K25" i="10" s="1"/>
  <c r="M25" i="10" s="1"/>
  <c r="I3" i="10"/>
  <c r="K3" i="10" s="1"/>
  <c r="M3" i="10" s="1"/>
  <c r="O3" i="10" s="1"/>
  <c r="I7" i="10"/>
  <c r="K7" i="10" s="1"/>
  <c r="M7" i="10" s="1"/>
  <c r="O7" i="10" s="1"/>
  <c r="I11" i="10"/>
  <c r="K11" i="10" s="1"/>
  <c r="M11" i="10" s="1"/>
  <c r="O11" i="10" s="1"/>
  <c r="I15" i="10"/>
  <c r="K15" i="10" s="1"/>
  <c r="M15" i="10" s="1"/>
  <c r="O15" i="10" s="1"/>
  <c r="I19" i="10"/>
  <c r="K19" i="10" s="1"/>
  <c r="M19" i="10" s="1"/>
  <c r="O19" i="10" s="1"/>
  <c r="I23" i="10"/>
  <c r="K23" i="10" s="1"/>
  <c r="M23" i="10" s="1"/>
  <c r="O23" i="10" s="1"/>
  <c r="I27" i="10"/>
  <c r="K27" i="10" s="1"/>
  <c r="M27" i="10" s="1"/>
  <c r="O27" i="10" s="1"/>
  <c r="H28" i="10"/>
  <c r="H30" i="10"/>
  <c r="H32" i="10"/>
  <c r="H34" i="10"/>
  <c r="H36" i="10"/>
  <c r="I4" i="10"/>
  <c r="K4" i="10" s="1"/>
  <c r="M4" i="10" s="1"/>
  <c r="O4" i="10" s="1"/>
  <c r="I8" i="10"/>
  <c r="K8" i="10" s="1"/>
  <c r="M8" i="10" s="1"/>
  <c r="O8" i="10" s="1"/>
  <c r="I12" i="10"/>
  <c r="K12" i="10" s="1"/>
  <c r="M12" i="10" s="1"/>
  <c r="O12" i="10" s="1"/>
  <c r="I16" i="10"/>
  <c r="K16" i="10" s="1"/>
  <c r="M16" i="10" s="1"/>
  <c r="O16" i="10" s="1"/>
  <c r="I20" i="10"/>
  <c r="K20" i="10" s="1"/>
  <c r="M20" i="10" s="1"/>
  <c r="O20" i="10" s="1"/>
  <c r="I24" i="10"/>
  <c r="K24" i="10" s="1"/>
  <c r="M24" i="10" s="1"/>
  <c r="O24" i="10" s="1"/>
  <c r="H5" i="10"/>
  <c r="H9" i="10"/>
  <c r="H13" i="10"/>
  <c r="H17" i="10"/>
  <c r="H21" i="10"/>
  <c r="H62" i="10"/>
  <c r="H58" i="10"/>
  <c r="H54" i="10"/>
  <c r="H50" i="10"/>
  <c r="H46" i="10"/>
  <c r="H42" i="10"/>
  <c r="H61" i="10"/>
  <c r="H57" i="10"/>
  <c r="H53" i="10"/>
  <c r="H49" i="10"/>
  <c r="H45" i="10"/>
  <c r="H41" i="10"/>
  <c r="H37" i="10"/>
  <c r="H33" i="10"/>
  <c r="H29" i="10"/>
  <c r="H60" i="10"/>
  <c r="H56" i="10"/>
  <c r="H52" i="10"/>
  <c r="H48" i="10"/>
  <c r="H44" i="10"/>
  <c r="H40" i="10"/>
  <c r="H59" i="10"/>
  <c r="H55" i="10"/>
  <c r="H51" i="10"/>
  <c r="H47" i="10"/>
  <c r="H43" i="10"/>
  <c r="H39" i="10"/>
  <c r="H35" i="10"/>
  <c r="H31" i="10"/>
  <c r="I91" i="9"/>
  <c r="K91" i="9" s="1"/>
  <c r="M91" i="9" s="1"/>
  <c r="I98" i="9"/>
  <c r="K98" i="9" s="1"/>
  <c r="M98" i="9" s="1"/>
  <c r="I19" i="9"/>
  <c r="K19" i="9" s="1"/>
  <c r="M19" i="9" s="1"/>
  <c r="I105" i="9"/>
  <c r="K105" i="9" s="1"/>
  <c r="M105" i="9" s="1"/>
  <c r="I26" i="9"/>
  <c r="K26" i="9" s="1"/>
  <c r="M26" i="9" s="1"/>
  <c r="I18" i="9"/>
  <c r="K18" i="9" s="1"/>
  <c r="M18" i="9" s="1"/>
  <c r="I10" i="9"/>
  <c r="K10" i="9" s="1"/>
  <c r="M10" i="9" s="1"/>
  <c r="I107" i="9"/>
  <c r="K107" i="9" s="1"/>
  <c r="M107" i="9" s="1"/>
  <c r="I90" i="9"/>
  <c r="K90" i="9" s="1"/>
  <c r="M90" i="9" s="1"/>
  <c r="I27" i="9"/>
  <c r="K27" i="9" s="1"/>
  <c r="M27" i="9" s="1"/>
  <c r="I11" i="9"/>
  <c r="K11" i="9" s="1"/>
  <c r="M11" i="9" s="1"/>
  <c r="I96" i="9"/>
  <c r="K96" i="9" s="1"/>
  <c r="M96" i="9" s="1"/>
  <c r="I25" i="9"/>
  <c r="K25" i="9" s="1"/>
  <c r="M25" i="9" s="1"/>
  <c r="I17" i="9"/>
  <c r="K17" i="9" s="1"/>
  <c r="M17" i="9" s="1"/>
  <c r="I9" i="9"/>
  <c r="K9" i="9" s="1"/>
  <c r="M9" i="9" s="1"/>
  <c r="I24" i="9"/>
  <c r="K24" i="9" s="1"/>
  <c r="M24" i="9" s="1"/>
  <c r="I16" i="9"/>
  <c r="K16" i="9" s="1"/>
  <c r="M16" i="9" s="1"/>
  <c r="O16" i="9" s="1"/>
  <c r="I8" i="9"/>
  <c r="K8" i="9" s="1"/>
  <c r="M8" i="9" s="1"/>
  <c r="I3" i="9"/>
  <c r="K3" i="9" s="1"/>
  <c r="M3" i="9" s="1"/>
  <c r="O107" i="9"/>
  <c r="I50" i="9"/>
  <c r="K50" i="9" s="1"/>
  <c r="M50" i="9" s="1"/>
  <c r="J50" i="9"/>
  <c r="L50" i="9" s="1"/>
  <c r="N50" i="9" s="1"/>
  <c r="I34" i="9"/>
  <c r="K34" i="9" s="1"/>
  <c r="M34" i="9" s="1"/>
  <c r="J34" i="9"/>
  <c r="L34" i="9" s="1"/>
  <c r="N34" i="9" s="1"/>
  <c r="J111" i="9"/>
  <c r="L111" i="9" s="1"/>
  <c r="N111" i="9" s="1"/>
  <c r="O111" i="9" s="1"/>
  <c r="J109" i="9"/>
  <c r="L109" i="9" s="1"/>
  <c r="N109" i="9" s="1"/>
  <c r="O109" i="9" s="1"/>
  <c r="J107" i="9"/>
  <c r="L107" i="9" s="1"/>
  <c r="N107" i="9" s="1"/>
  <c r="J105" i="9"/>
  <c r="L105" i="9" s="1"/>
  <c r="N105" i="9" s="1"/>
  <c r="O105" i="9" s="1"/>
  <c r="J102" i="9"/>
  <c r="L102" i="9" s="1"/>
  <c r="N102" i="9" s="1"/>
  <c r="O102" i="9" s="1"/>
  <c r="J100" i="9"/>
  <c r="L100" i="9" s="1"/>
  <c r="N100" i="9" s="1"/>
  <c r="O100" i="9" s="1"/>
  <c r="J98" i="9"/>
  <c r="L98" i="9" s="1"/>
  <c r="N98" i="9" s="1"/>
  <c r="O98" i="9" s="1"/>
  <c r="J96" i="9"/>
  <c r="L96" i="9" s="1"/>
  <c r="N96" i="9" s="1"/>
  <c r="O96" i="9" s="1"/>
  <c r="J95" i="9"/>
  <c r="L95" i="9" s="1"/>
  <c r="N95" i="9" s="1"/>
  <c r="O95" i="9" s="1"/>
  <c r="J93" i="9"/>
  <c r="L93" i="9" s="1"/>
  <c r="N93" i="9" s="1"/>
  <c r="O93" i="9" s="1"/>
  <c r="J91" i="9"/>
  <c r="L91" i="9" s="1"/>
  <c r="N91" i="9" s="1"/>
  <c r="O91" i="9" s="1"/>
  <c r="J90" i="9"/>
  <c r="L90" i="9" s="1"/>
  <c r="N90" i="9" s="1"/>
  <c r="O90" i="9" s="1"/>
  <c r="I44" i="9"/>
  <c r="K44" i="9" s="1"/>
  <c r="M44" i="9" s="1"/>
  <c r="O44" i="9" s="1"/>
  <c r="J44" i="9"/>
  <c r="L44" i="9" s="1"/>
  <c r="N44" i="9" s="1"/>
  <c r="I36" i="9"/>
  <c r="K36" i="9" s="1"/>
  <c r="M36" i="9" s="1"/>
  <c r="O36" i="9" s="1"/>
  <c r="J36" i="9"/>
  <c r="L36" i="9" s="1"/>
  <c r="N36" i="9" s="1"/>
  <c r="I110" i="9"/>
  <c r="K110" i="9" s="1"/>
  <c r="M110" i="9" s="1"/>
  <c r="O110" i="9" s="1"/>
  <c r="I108" i="9"/>
  <c r="K108" i="9" s="1"/>
  <c r="M108" i="9" s="1"/>
  <c r="O108" i="9" s="1"/>
  <c r="I106" i="9"/>
  <c r="K106" i="9" s="1"/>
  <c r="M106" i="9" s="1"/>
  <c r="O106" i="9" s="1"/>
  <c r="I104" i="9"/>
  <c r="K104" i="9" s="1"/>
  <c r="M104" i="9" s="1"/>
  <c r="O104" i="9" s="1"/>
  <c r="I103" i="9"/>
  <c r="K103" i="9" s="1"/>
  <c r="M103" i="9" s="1"/>
  <c r="O103" i="9" s="1"/>
  <c r="I101" i="9"/>
  <c r="K101" i="9" s="1"/>
  <c r="M101" i="9" s="1"/>
  <c r="O101" i="9" s="1"/>
  <c r="I99" i="9"/>
  <c r="K99" i="9" s="1"/>
  <c r="M99" i="9" s="1"/>
  <c r="O99" i="9" s="1"/>
  <c r="I97" i="9"/>
  <c r="K97" i="9" s="1"/>
  <c r="M97" i="9" s="1"/>
  <c r="O97" i="9" s="1"/>
  <c r="I94" i="9"/>
  <c r="K94" i="9" s="1"/>
  <c r="M94" i="9" s="1"/>
  <c r="O94" i="9" s="1"/>
  <c r="I92" i="9"/>
  <c r="K92" i="9" s="1"/>
  <c r="M92" i="9" s="1"/>
  <c r="O92" i="9" s="1"/>
  <c r="I89" i="9"/>
  <c r="K89" i="9" s="1"/>
  <c r="M89" i="9" s="1"/>
  <c r="O89" i="9" s="1"/>
  <c r="I87" i="9"/>
  <c r="K87" i="9" s="1"/>
  <c r="M87" i="9" s="1"/>
  <c r="O87" i="9" s="1"/>
  <c r="I85" i="9"/>
  <c r="K85" i="9" s="1"/>
  <c r="M85" i="9" s="1"/>
  <c r="O85" i="9" s="1"/>
  <c r="I83" i="9"/>
  <c r="K83" i="9" s="1"/>
  <c r="M83" i="9" s="1"/>
  <c r="O83" i="9" s="1"/>
  <c r="I81" i="9"/>
  <c r="K81" i="9" s="1"/>
  <c r="M81" i="9" s="1"/>
  <c r="O81" i="9" s="1"/>
  <c r="I79" i="9"/>
  <c r="K79" i="9" s="1"/>
  <c r="M79" i="9" s="1"/>
  <c r="O79" i="9" s="1"/>
  <c r="I77" i="9"/>
  <c r="K77" i="9" s="1"/>
  <c r="M77" i="9" s="1"/>
  <c r="O77" i="9" s="1"/>
  <c r="I75" i="9"/>
  <c r="K75" i="9" s="1"/>
  <c r="M75" i="9" s="1"/>
  <c r="O75" i="9" s="1"/>
  <c r="I73" i="9"/>
  <c r="K73" i="9" s="1"/>
  <c r="M73" i="9" s="1"/>
  <c r="O73" i="9" s="1"/>
  <c r="I71" i="9"/>
  <c r="K71" i="9" s="1"/>
  <c r="M71" i="9" s="1"/>
  <c r="O71" i="9" s="1"/>
  <c r="I69" i="9"/>
  <c r="K69" i="9" s="1"/>
  <c r="M69" i="9" s="1"/>
  <c r="O69" i="9" s="1"/>
  <c r="I67" i="9"/>
  <c r="K67" i="9" s="1"/>
  <c r="M67" i="9" s="1"/>
  <c r="O67" i="9" s="1"/>
  <c r="I65" i="9"/>
  <c r="K65" i="9" s="1"/>
  <c r="M65" i="9" s="1"/>
  <c r="O65" i="9" s="1"/>
  <c r="I63" i="9"/>
  <c r="K63" i="9" s="1"/>
  <c r="M63" i="9" s="1"/>
  <c r="O63" i="9" s="1"/>
  <c r="I61" i="9"/>
  <c r="K61" i="9" s="1"/>
  <c r="M61" i="9" s="1"/>
  <c r="O61" i="9" s="1"/>
  <c r="I59" i="9"/>
  <c r="K59" i="9" s="1"/>
  <c r="M59" i="9" s="1"/>
  <c r="O59" i="9" s="1"/>
  <c r="I57" i="9"/>
  <c r="K57" i="9" s="1"/>
  <c r="M57" i="9" s="1"/>
  <c r="O57" i="9" s="1"/>
  <c r="J57" i="9"/>
  <c r="L57" i="9" s="1"/>
  <c r="N57" i="9" s="1"/>
  <c r="I49" i="9"/>
  <c r="K49" i="9" s="1"/>
  <c r="M49" i="9" s="1"/>
  <c r="O49" i="9" s="1"/>
  <c r="J49" i="9"/>
  <c r="L49" i="9" s="1"/>
  <c r="N49" i="9" s="1"/>
  <c r="I41" i="9"/>
  <c r="K41" i="9" s="1"/>
  <c r="M41" i="9" s="1"/>
  <c r="O41" i="9" s="1"/>
  <c r="J41" i="9"/>
  <c r="L41" i="9" s="1"/>
  <c r="N41" i="9" s="1"/>
  <c r="I33" i="9"/>
  <c r="K33" i="9" s="1"/>
  <c r="M33" i="9" s="1"/>
  <c r="J33" i="9"/>
  <c r="L33" i="9" s="1"/>
  <c r="N33" i="9" s="1"/>
  <c r="I54" i="9"/>
  <c r="K54" i="9" s="1"/>
  <c r="M54" i="9" s="1"/>
  <c r="O54" i="9" s="1"/>
  <c r="J54" i="9"/>
  <c r="L54" i="9" s="1"/>
  <c r="N54" i="9" s="1"/>
  <c r="I46" i="9"/>
  <c r="K46" i="9" s="1"/>
  <c r="M46" i="9" s="1"/>
  <c r="O46" i="9" s="1"/>
  <c r="J46" i="9"/>
  <c r="L46" i="9" s="1"/>
  <c r="N46" i="9" s="1"/>
  <c r="I38" i="9"/>
  <c r="K38" i="9" s="1"/>
  <c r="M38" i="9" s="1"/>
  <c r="O38" i="9" s="1"/>
  <c r="J38" i="9"/>
  <c r="L38" i="9" s="1"/>
  <c r="N38" i="9" s="1"/>
  <c r="I51" i="9"/>
  <c r="K51" i="9" s="1"/>
  <c r="M51" i="9" s="1"/>
  <c r="J51" i="9"/>
  <c r="L51" i="9" s="1"/>
  <c r="N51" i="9" s="1"/>
  <c r="I43" i="9"/>
  <c r="K43" i="9" s="1"/>
  <c r="M43" i="9" s="1"/>
  <c r="O43" i="9" s="1"/>
  <c r="J43" i="9"/>
  <c r="L43" i="9" s="1"/>
  <c r="N43" i="9" s="1"/>
  <c r="I35" i="9"/>
  <c r="K35" i="9" s="1"/>
  <c r="M35" i="9" s="1"/>
  <c r="O35" i="9" s="1"/>
  <c r="J35" i="9"/>
  <c r="L35" i="9" s="1"/>
  <c r="N35" i="9" s="1"/>
  <c r="I56" i="9"/>
  <c r="K56" i="9" s="1"/>
  <c r="M56" i="9" s="1"/>
  <c r="O56" i="9" s="1"/>
  <c r="J56" i="9"/>
  <c r="L56" i="9" s="1"/>
  <c r="N56" i="9" s="1"/>
  <c r="I48" i="9"/>
  <c r="K48" i="9" s="1"/>
  <c r="M48" i="9" s="1"/>
  <c r="J48" i="9"/>
  <c r="L48" i="9" s="1"/>
  <c r="N48" i="9" s="1"/>
  <c r="I40" i="9"/>
  <c r="K40" i="9" s="1"/>
  <c r="M40" i="9" s="1"/>
  <c r="O40" i="9" s="1"/>
  <c r="J40" i="9"/>
  <c r="L40" i="9" s="1"/>
  <c r="N40" i="9" s="1"/>
  <c r="I32" i="9"/>
  <c r="K32" i="9" s="1"/>
  <c r="M32" i="9" s="1"/>
  <c r="O32" i="9" s="1"/>
  <c r="J32" i="9"/>
  <c r="L32" i="9" s="1"/>
  <c r="N32" i="9" s="1"/>
  <c r="I88" i="9"/>
  <c r="K88" i="9" s="1"/>
  <c r="M88" i="9" s="1"/>
  <c r="O88" i="9" s="1"/>
  <c r="I86" i="9"/>
  <c r="K86" i="9" s="1"/>
  <c r="M86" i="9" s="1"/>
  <c r="O86" i="9" s="1"/>
  <c r="I84" i="9"/>
  <c r="K84" i="9" s="1"/>
  <c r="M84" i="9" s="1"/>
  <c r="O84" i="9" s="1"/>
  <c r="I82" i="9"/>
  <c r="K82" i="9" s="1"/>
  <c r="M82" i="9" s="1"/>
  <c r="O82" i="9" s="1"/>
  <c r="I80" i="9"/>
  <c r="K80" i="9" s="1"/>
  <c r="M80" i="9" s="1"/>
  <c r="O80" i="9" s="1"/>
  <c r="I78" i="9"/>
  <c r="K78" i="9" s="1"/>
  <c r="M78" i="9" s="1"/>
  <c r="O78" i="9" s="1"/>
  <c r="I76" i="9"/>
  <c r="K76" i="9" s="1"/>
  <c r="M76" i="9" s="1"/>
  <c r="O76" i="9" s="1"/>
  <c r="I74" i="9"/>
  <c r="K74" i="9" s="1"/>
  <c r="M74" i="9" s="1"/>
  <c r="O74" i="9" s="1"/>
  <c r="I72" i="9"/>
  <c r="K72" i="9" s="1"/>
  <c r="M72" i="9" s="1"/>
  <c r="O72" i="9" s="1"/>
  <c r="I70" i="9"/>
  <c r="K70" i="9" s="1"/>
  <c r="M70" i="9" s="1"/>
  <c r="O70" i="9" s="1"/>
  <c r="I68" i="9"/>
  <c r="K68" i="9" s="1"/>
  <c r="M68" i="9" s="1"/>
  <c r="O68" i="9" s="1"/>
  <c r="I66" i="9"/>
  <c r="K66" i="9" s="1"/>
  <c r="M66" i="9" s="1"/>
  <c r="O66" i="9" s="1"/>
  <c r="I64" i="9"/>
  <c r="K64" i="9" s="1"/>
  <c r="M64" i="9" s="1"/>
  <c r="O64" i="9" s="1"/>
  <c r="I62" i="9"/>
  <c r="K62" i="9" s="1"/>
  <c r="M62" i="9" s="1"/>
  <c r="O62" i="9" s="1"/>
  <c r="I60" i="9"/>
  <c r="K60" i="9" s="1"/>
  <c r="M60" i="9" s="1"/>
  <c r="O60" i="9" s="1"/>
  <c r="I58" i="9"/>
  <c r="K58" i="9" s="1"/>
  <c r="M58" i="9" s="1"/>
  <c r="O58" i="9" s="1"/>
  <c r="I53" i="9"/>
  <c r="K53" i="9" s="1"/>
  <c r="M53" i="9" s="1"/>
  <c r="O53" i="9" s="1"/>
  <c r="J53" i="9"/>
  <c r="L53" i="9" s="1"/>
  <c r="N53" i="9" s="1"/>
  <c r="I45" i="9"/>
  <c r="K45" i="9" s="1"/>
  <c r="M45" i="9" s="1"/>
  <c r="J45" i="9"/>
  <c r="L45" i="9" s="1"/>
  <c r="N45" i="9" s="1"/>
  <c r="I37" i="9"/>
  <c r="K37" i="9" s="1"/>
  <c r="M37" i="9" s="1"/>
  <c r="O37" i="9" s="1"/>
  <c r="J37" i="9"/>
  <c r="L37" i="9" s="1"/>
  <c r="N37" i="9" s="1"/>
  <c r="I55" i="9"/>
  <c r="K55" i="9" s="1"/>
  <c r="M55" i="9" s="1"/>
  <c r="O55" i="9" s="1"/>
  <c r="J55" i="9"/>
  <c r="L55" i="9" s="1"/>
  <c r="N55" i="9" s="1"/>
  <c r="I47" i="9"/>
  <c r="K47" i="9" s="1"/>
  <c r="M47" i="9" s="1"/>
  <c r="O47" i="9" s="1"/>
  <c r="J47" i="9"/>
  <c r="L47" i="9" s="1"/>
  <c r="N47" i="9" s="1"/>
  <c r="I39" i="9"/>
  <c r="K39" i="9" s="1"/>
  <c r="M39" i="9" s="1"/>
  <c r="J39" i="9"/>
  <c r="L39" i="9" s="1"/>
  <c r="N39" i="9" s="1"/>
  <c r="I42" i="9"/>
  <c r="K42" i="9" s="1"/>
  <c r="M42" i="9" s="1"/>
  <c r="O42" i="9" s="1"/>
  <c r="J42" i="9"/>
  <c r="L42" i="9" s="1"/>
  <c r="N42" i="9" s="1"/>
  <c r="I52" i="9"/>
  <c r="K52" i="9" s="1"/>
  <c r="M52" i="9" s="1"/>
  <c r="O52" i="9" s="1"/>
  <c r="J52" i="9"/>
  <c r="L52" i="9" s="1"/>
  <c r="N52" i="9" s="1"/>
  <c r="J31" i="9"/>
  <c r="L31" i="9" s="1"/>
  <c r="N31" i="9" s="1"/>
  <c r="O31" i="9" s="1"/>
  <c r="J30" i="9"/>
  <c r="L30" i="9" s="1"/>
  <c r="N30" i="9" s="1"/>
  <c r="O30" i="9" s="1"/>
  <c r="J29" i="9"/>
  <c r="L29" i="9" s="1"/>
  <c r="N29" i="9" s="1"/>
  <c r="O29" i="9" s="1"/>
  <c r="J28" i="9"/>
  <c r="L28" i="9" s="1"/>
  <c r="N28" i="9" s="1"/>
  <c r="O28" i="9" s="1"/>
  <c r="J27" i="9"/>
  <c r="L27" i="9" s="1"/>
  <c r="N27" i="9" s="1"/>
  <c r="O27" i="9" s="1"/>
  <c r="J26" i="9"/>
  <c r="L26" i="9" s="1"/>
  <c r="N26" i="9" s="1"/>
  <c r="O26" i="9" s="1"/>
  <c r="J25" i="9"/>
  <c r="L25" i="9" s="1"/>
  <c r="N25" i="9" s="1"/>
  <c r="O25" i="9" s="1"/>
  <c r="J24" i="9"/>
  <c r="L24" i="9" s="1"/>
  <c r="N24" i="9" s="1"/>
  <c r="J23" i="9"/>
  <c r="L23" i="9" s="1"/>
  <c r="N23" i="9" s="1"/>
  <c r="O23" i="9" s="1"/>
  <c r="J22" i="9"/>
  <c r="L22" i="9" s="1"/>
  <c r="N22" i="9" s="1"/>
  <c r="O22" i="9" s="1"/>
  <c r="J21" i="9"/>
  <c r="L21" i="9" s="1"/>
  <c r="N21" i="9" s="1"/>
  <c r="O21" i="9" s="1"/>
  <c r="J20" i="9"/>
  <c r="L20" i="9" s="1"/>
  <c r="N20" i="9" s="1"/>
  <c r="O20" i="9" s="1"/>
  <c r="J19" i="9"/>
  <c r="L19" i="9" s="1"/>
  <c r="N19" i="9" s="1"/>
  <c r="O19" i="9" s="1"/>
  <c r="J18" i="9"/>
  <c r="L18" i="9" s="1"/>
  <c r="N18" i="9" s="1"/>
  <c r="O18" i="9" s="1"/>
  <c r="J17" i="9"/>
  <c r="L17" i="9" s="1"/>
  <c r="N17" i="9" s="1"/>
  <c r="O17" i="9" s="1"/>
  <c r="J16" i="9"/>
  <c r="L16" i="9" s="1"/>
  <c r="N16" i="9" s="1"/>
  <c r="J15" i="9"/>
  <c r="L15" i="9" s="1"/>
  <c r="N15" i="9" s="1"/>
  <c r="O15" i="9" s="1"/>
  <c r="J14" i="9"/>
  <c r="L14" i="9" s="1"/>
  <c r="N14" i="9" s="1"/>
  <c r="O14" i="9" s="1"/>
  <c r="J13" i="9"/>
  <c r="L13" i="9" s="1"/>
  <c r="N13" i="9" s="1"/>
  <c r="O13" i="9" s="1"/>
  <c r="J12" i="9"/>
  <c r="L12" i="9" s="1"/>
  <c r="N12" i="9" s="1"/>
  <c r="O12" i="9" s="1"/>
  <c r="J11" i="9"/>
  <c r="L11" i="9" s="1"/>
  <c r="N11" i="9" s="1"/>
  <c r="O11" i="9" s="1"/>
  <c r="J10" i="9"/>
  <c r="L10" i="9" s="1"/>
  <c r="N10" i="9" s="1"/>
  <c r="O10" i="9" s="1"/>
  <c r="J9" i="9"/>
  <c r="L9" i="9" s="1"/>
  <c r="N9" i="9" s="1"/>
  <c r="O9" i="9" s="1"/>
  <c r="J8" i="9"/>
  <c r="L8" i="9" s="1"/>
  <c r="N8" i="9" s="1"/>
  <c r="O8" i="9" s="1"/>
  <c r="J7" i="9"/>
  <c r="L7" i="9" s="1"/>
  <c r="N7" i="9" s="1"/>
  <c r="O7" i="9" s="1"/>
  <c r="J6" i="9"/>
  <c r="L6" i="9" s="1"/>
  <c r="N6" i="9" s="1"/>
  <c r="O6" i="9" s="1"/>
  <c r="J5" i="9"/>
  <c r="L5" i="9" s="1"/>
  <c r="N5" i="9" s="1"/>
  <c r="O5" i="9" s="1"/>
  <c r="J4" i="9"/>
  <c r="L4" i="9" s="1"/>
  <c r="N4" i="9" s="1"/>
  <c r="O4" i="9" s="1"/>
  <c r="J3" i="9"/>
  <c r="L3" i="9" s="1"/>
  <c r="N3" i="9" s="1"/>
  <c r="E21" i="8"/>
  <c r="G21" i="8" s="1"/>
  <c r="I21" i="8" s="1"/>
  <c r="D21" i="8"/>
  <c r="F21" i="8" s="1"/>
  <c r="H21" i="8" s="1"/>
  <c r="J21" i="8" s="1"/>
  <c r="C21" i="8"/>
  <c r="D20" i="8"/>
  <c r="F20" i="8" s="1"/>
  <c r="H20" i="8" s="1"/>
  <c r="J20" i="8" s="1"/>
  <c r="C20" i="8"/>
  <c r="E20" i="8" s="1"/>
  <c r="G20" i="8" s="1"/>
  <c r="I20" i="8" s="1"/>
  <c r="D19" i="8"/>
  <c r="F19" i="8" s="1"/>
  <c r="H19" i="8" s="1"/>
  <c r="J19" i="8" s="1"/>
  <c r="C19" i="8"/>
  <c r="E19" i="8" s="1"/>
  <c r="G19" i="8" s="1"/>
  <c r="I19" i="8" s="1"/>
  <c r="D18" i="8"/>
  <c r="F18" i="8" s="1"/>
  <c r="H18" i="8" s="1"/>
  <c r="C18" i="8"/>
  <c r="E18" i="8" s="1"/>
  <c r="G18" i="8" s="1"/>
  <c r="I18" i="8" s="1"/>
  <c r="D17" i="8"/>
  <c r="F17" i="8" s="1"/>
  <c r="H17" i="8" s="1"/>
  <c r="J17" i="8" s="1"/>
  <c r="C17" i="8"/>
  <c r="E17" i="8" s="1"/>
  <c r="G17" i="8" s="1"/>
  <c r="I17" i="8" s="1"/>
  <c r="D16" i="8"/>
  <c r="F16" i="8" s="1"/>
  <c r="H16" i="8" s="1"/>
  <c r="J16" i="8" s="1"/>
  <c r="C16" i="8"/>
  <c r="E16" i="8" s="1"/>
  <c r="G16" i="8" s="1"/>
  <c r="I16" i="8" s="1"/>
  <c r="D15" i="8"/>
  <c r="F15" i="8" s="1"/>
  <c r="H15" i="8" s="1"/>
  <c r="C15" i="8"/>
  <c r="E15" i="8" s="1"/>
  <c r="G15" i="8" s="1"/>
  <c r="I15" i="8" s="1"/>
  <c r="D14" i="8"/>
  <c r="F14" i="8" s="1"/>
  <c r="H14" i="8" s="1"/>
  <c r="C14" i="8"/>
  <c r="E14" i="8" s="1"/>
  <c r="G14" i="8" s="1"/>
  <c r="I14" i="8" s="1"/>
  <c r="D13" i="8"/>
  <c r="F13" i="8" s="1"/>
  <c r="H13" i="8" s="1"/>
  <c r="J13" i="8" s="1"/>
  <c r="C13" i="8"/>
  <c r="E13" i="8" s="1"/>
  <c r="G13" i="8" s="1"/>
  <c r="I13" i="8" s="1"/>
  <c r="D12" i="8"/>
  <c r="F12" i="8" s="1"/>
  <c r="H12" i="8" s="1"/>
  <c r="C12" i="8"/>
  <c r="E12" i="8" s="1"/>
  <c r="G12" i="8" s="1"/>
  <c r="I12" i="8" s="1"/>
  <c r="D11" i="8"/>
  <c r="F11" i="8" s="1"/>
  <c r="H11" i="8" s="1"/>
  <c r="C11" i="8"/>
  <c r="E11" i="8" s="1"/>
  <c r="G11" i="8" s="1"/>
  <c r="I11" i="8" s="1"/>
  <c r="D10" i="8"/>
  <c r="F10" i="8" s="1"/>
  <c r="H10" i="8" s="1"/>
  <c r="C10" i="8"/>
  <c r="E10" i="8" s="1"/>
  <c r="G10" i="8" s="1"/>
  <c r="I10" i="8" s="1"/>
  <c r="C1" i="8"/>
  <c r="C6" i="8" s="1"/>
  <c r="C1" i="7"/>
  <c r="C4" i="7" s="1"/>
  <c r="C1" i="6"/>
  <c r="C4" i="6" s="1"/>
  <c r="D4" i="6" s="1"/>
  <c r="F4" i="6" s="1"/>
  <c r="H4" i="6" s="1"/>
  <c r="C1" i="5"/>
  <c r="C27" i="5" s="1"/>
  <c r="D27" i="5" s="1"/>
  <c r="F27" i="5" s="1"/>
  <c r="H27" i="5" s="1"/>
  <c r="I26" i="11" l="1"/>
  <c r="K26" i="11" s="1"/>
  <c r="M26" i="11" s="1"/>
  <c r="O26" i="11" s="1"/>
  <c r="O34" i="11"/>
  <c r="I45" i="11"/>
  <c r="K45" i="11" s="1"/>
  <c r="M45" i="11" s="1"/>
  <c r="J45" i="11"/>
  <c r="L45" i="11" s="1"/>
  <c r="N45" i="11" s="1"/>
  <c r="J40" i="11"/>
  <c r="L40" i="11" s="1"/>
  <c r="N40" i="11" s="1"/>
  <c r="I40" i="11"/>
  <c r="K40" i="11" s="1"/>
  <c r="M40" i="11" s="1"/>
  <c r="I35" i="11"/>
  <c r="K35" i="11" s="1"/>
  <c r="M35" i="11" s="1"/>
  <c r="J35" i="11"/>
  <c r="L35" i="11" s="1"/>
  <c r="N35" i="11" s="1"/>
  <c r="I37" i="11"/>
  <c r="K37" i="11" s="1"/>
  <c r="M37" i="11" s="1"/>
  <c r="J37" i="11"/>
  <c r="L37" i="11" s="1"/>
  <c r="N37" i="11" s="1"/>
  <c r="I5" i="11"/>
  <c r="K5" i="11" s="1"/>
  <c r="M5" i="11" s="1"/>
  <c r="J5" i="11"/>
  <c r="L5" i="11" s="1"/>
  <c r="N5" i="11" s="1"/>
  <c r="J32" i="11"/>
  <c r="L32" i="11" s="1"/>
  <c r="N32" i="11" s="1"/>
  <c r="I32" i="11"/>
  <c r="K32" i="11" s="1"/>
  <c r="M32" i="11" s="1"/>
  <c r="J27" i="11"/>
  <c r="L27" i="11" s="1"/>
  <c r="N27" i="11" s="1"/>
  <c r="I27" i="11"/>
  <c r="K27" i="11" s="1"/>
  <c r="M27" i="11" s="1"/>
  <c r="O27" i="11" s="1"/>
  <c r="O42" i="11"/>
  <c r="I41" i="11"/>
  <c r="K41" i="11" s="1"/>
  <c r="M41" i="11" s="1"/>
  <c r="J41" i="11"/>
  <c r="L41" i="11" s="1"/>
  <c r="N41" i="11" s="1"/>
  <c r="J36" i="11"/>
  <c r="L36" i="11" s="1"/>
  <c r="N36" i="11" s="1"/>
  <c r="I36" i="11"/>
  <c r="K36" i="11" s="1"/>
  <c r="M36" i="11" s="1"/>
  <c r="O36" i="11" s="1"/>
  <c r="J31" i="11"/>
  <c r="L31" i="11" s="1"/>
  <c r="N31" i="11" s="1"/>
  <c r="I31" i="11"/>
  <c r="K31" i="11" s="1"/>
  <c r="M31" i="11" s="1"/>
  <c r="O31" i="11" s="1"/>
  <c r="J28" i="11"/>
  <c r="L28" i="11" s="1"/>
  <c r="N28" i="11" s="1"/>
  <c r="I28" i="11"/>
  <c r="K28" i="11" s="1"/>
  <c r="M28" i="11" s="1"/>
  <c r="I29" i="11"/>
  <c r="K29" i="11" s="1"/>
  <c r="M29" i="11" s="1"/>
  <c r="J29" i="11"/>
  <c r="L29" i="11" s="1"/>
  <c r="N29" i="11" s="1"/>
  <c r="J24" i="11"/>
  <c r="L24" i="11" s="1"/>
  <c r="N24" i="11" s="1"/>
  <c r="I24" i="11"/>
  <c r="K24" i="11" s="1"/>
  <c r="M24" i="11" s="1"/>
  <c r="O24" i="11" s="1"/>
  <c r="J19" i="11"/>
  <c r="L19" i="11" s="1"/>
  <c r="N19" i="11" s="1"/>
  <c r="I19" i="11"/>
  <c r="K19" i="11" s="1"/>
  <c r="M19" i="11" s="1"/>
  <c r="I9" i="11"/>
  <c r="K9" i="11" s="1"/>
  <c r="M9" i="11" s="1"/>
  <c r="J9" i="11"/>
  <c r="L9" i="11" s="1"/>
  <c r="N9" i="11" s="1"/>
  <c r="J4" i="11"/>
  <c r="L4" i="11" s="1"/>
  <c r="N4" i="11" s="1"/>
  <c r="I4" i="11"/>
  <c r="K4" i="11" s="1"/>
  <c r="M4" i="11" s="1"/>
  <c r="O4" i="11" s="1"/>
  <c r="I33" i="11"/>
  <c r="K33" i="11" s="1"/>
  <c r="M33" i="11" s="1"/>
  <c r="J33" i="11"/>
  <c r="L33" i="11" s="1"/>
  <c r="N33" i="11" s="1"/>
  <c r="I25" i="11"/>
  <c r="K25" i="11" s="1"/>
  <c r="M25" i="11" s="1"/>
  <c r="J25" i="11"/>
  <c r="L25" i="11" s="1"/>
  <c r="N25" i="11" s="1"/>
  <c r="J20" i="11"/>
  <c r="L20" i="11" s="1"/>
  <c r="N20" i="11" s="1"/>
  <c r="I20" i="11"/>
  <c r="K20" i="11" s="1"/>
  <c r="M20" i="11" s="1"/>
  <c r="J47" i="11"/>
  <c r="L47" i="11" s="1"/>
  <c r="N47" i="11" s="1"/>
  <c r="I47" i="11"/>
  <c r="K47" i="11" s="1"/>
  <c r="M47" i="11" s="1"/>
  <c r="J15" i="11"/>
  <c r="L15" i="11" s="1"/>
  <c r="N15" i="11" s="1"/>
  <c r="I15" i="11"/>
  <c r="K15" i="11" s="1"/>
  <c r="M15" i="11" s="1"/>
  <c r="O15" i="11" s="1"/>
  <c r="O46" i="11"/>
  <c r="I13" i="11"/>
  <c r="K13" i="11" s="1"/>
  <c r="M13" i="11" s="1"/>
  <c r="J13" i="11"/>
  <c r="L13" i="11" s="1"/>
  <c r="N13" i="11" s="1"/>
  <c r="J8" i="11"/>
  <c r="L8" i="11" s="1"/>
  <c r="N8" i="11" s="1"/>
  <c r="I8" i="11"/>
  <c r="K8" i="11" s="1"/>
  <c r="M8" i="11" s="1"/>
  <c r="O8" i="11" s="1"/>
  <c r="J3" i="11"/>
  <c r="L3" i="11" s="1"/>
  <c r="N3" i="11" s="1"/>
  <c r="I3" i="11"/>
  <c r="K3" i="11" s="1"/>
  <c r="M3" i="11" s="1"/>
  <c r="I21" i="11"/>
  <c r="K21" i="11" s="1"/>
  <c r="M21" i="11" s="1"/>
  <c r="J21" i="11"/>
  <c r="L21" i="11" s="1"/>
  <c r="N21" i="11" s="1"/>
  <c r="J48" i="11"/>
  <c r="L48" i="11" s="1"/>
  <c r="N48" i="11" s="1"/>
  <c r="I48" i="11"/>
  <c r="K48" i="11" s="1"/>
  <c r="M48" i="11" s="1"/>
  <c r="O48" i="11" s="1"/>
  <c r="J16" i="11"/>
  <c r="L16" i="11" s="1"/>
  <c r="N16" i="11" s="1"/>
  <c r="I16" i="11"/>
  <c r="K16" i="11" s="1"/>
  <c r="M16" i="11" s="1"/>
  <c r="O16" i="11" s="1"/>
  <c r="I43" i="11"/>
  <c r="K43" i="11" s="1"/>
  <c r="M43" i="11" s="1"/>
  <c r="O43" i="11" s="1"/>
  <c r="J43" i="11"/>
  <c r="L43" i="11" s="1"/>
  <c r="N43" i="11" s="1"/>
  <c r="J11" i="11"/>
  <c r="L11" i="11" s="1"/>
  <c r="N11" i="11" s="1"/>
  <c r="I11" i="11"/>
  <c r="K11" i="11" s="1"/>
  <c r="M11" i="11" s="1"/>
  <c r="J23" i="11"/>
  <c r="L23" i="11" s="1"/>
  <c r="N23" i="11" s="1"/>
  <c r="I23" i="11"/>
  <c r="K23" i="11" s="1"/>
  <c r="M23" i="11" s="1"/>
  <c r="O23" i="11" s="1"/>
  <c r="I17" i="11"/>
  <c r="K17" i="11" s="1"/>
  <c r="M17" i="11" s="1"/>
  <c r="J17" i="11"/>
  <c r="L17" i="11" s="1"/>
  <c r="N17" i="11" s="1"/>
  <c r="J44" i="11"/>
  <c r="L44" i="11" s="1"/>
  <c r="N44" i="11" s="1"/>
  <c r="I44" i="11"/>
  <c r="K44" i="11" s="1"/>
  <c r="M44" i="11" s="1"/>
  <c r="J12" i="11"/>
  <c r="L12" i="11" s="1"/>
  <c r="N12" i="11" s="1"/>
  <c r="I12" i="11"/>
  <c r="K12" i="11" s="1"/>
  <c r="M12" i="11" s="1"/>
  <c r="J39" i="11"/>
  <c r="L39" i="11" s="1"/>
  <c r="N39" i="11" s="1"/>
  <c r="I39" i="11"/>
  <c r="K39" i="11" s="1"/>
  <c r="M39" i="11" s="1"/>
  <c r="J7" i="11"/>
  <c r="L7" i="11" s="1"/>
  <c r="N7" i="11" s="1"/>
  <c r="I7" i="11"/>
  <c r="K7" i="11" s="1"/>
  <c r="M7" i="11" s="1"/>
  <c r="O7" i="11" s="1"/>
  <c r="O38" i="11"/>
  <c r="I38" i="10"/>
  <c r="K38" i="10" s="1"/>
  <c r="M38" i="10" s="1"/>
  <c r="O38" i="10" s="1"/>
  <c r="I26" i="10"/>
  <c r="K26" i="10" s="1"/>
  <c r="M26" i="10" s="1"/>
  <c r="O26" i="10" s="1"/>
  <c r="I10" i="10"/>
  <c r="K10" i="10" s="1"/>
  <c r="M10" i="10" s="1"/>
  <c r="O10" i="10" s="1"/>
  <c r="O6" i="10"/>
  <c r="O14" i="10"/>
  <c r="O25" i="10"/>
  <c r="J35" i="10"/>
  <c r="L35" i="10" s="1"/>
  <c r="N35" i="10" s="1"/>
  <c r="I35" i="10"/>
  <c r="K35" i="10" s="1"/>
  <c r="M35" i="10" s="1"/>
  <c r="J56" i="10"/>
  <c r="L56" i="10" s="1"/>
  <c r="N56" i="10" s="1"/>
  <c r="I56" i="10"/>
  <c r="K56" i="10" s="1"/>
  <c r="M56" i="10" s="1"/>
  <c r="J37" i="10"/>
  <c r="L37" i="10" s="1"/>
  <c r="N37" i="10" s="1"/>
  <c r="I37" i="10"/>
  <c r="K37" i="10" s="1"/>
  <c r="M37" i="10" s="1"/>
  <c r="J62" i="10"/>
  <c r="L62" i="10" s="1"/>
  <c r="N62" i="10" s="1"/>
  <c r="I62" i="10"/>
  <c r="K62" i="10" s="1"/>
  <c r="M62" i="10" s="1"/>
  <c r="J9" i="10"/>
  <c r="L9" i="10" s="1"/>
  <c r="N9" i="10" s="1"/>
  <c r="I9" i="10"/>
  <c r="K9" i="10" s="1"/>
  <c r="M9" i="10" s="1"/>
  <c r="J61" i="10"/>
  <c r="L61" i="10" s="1"/>
  <c r="N61" i="10" s="1"/>
  <c r="I61" i="10"/>
  <c r="K61" i="10" s="1"/>
  <c r="M61" i="10" s="1"/>
  <c r="J52" i="10"/>
  <c r="L52" i="10" s="1"/>
  <c r="N52" i="10" s="1"/>
  <c r="I52" i="10"/>
  <c r="K52" i="10" s="1"/>
  <c r="M52" i="10" s="1"/>
  <c r="J58" i="10"/>
  <c r="L58" i="10" s="1"/>
  <c r="N58" i="10" s="1"/>
  <c r="I58" i="10"/>
  <c r="K58" i="10" s="1"/>
  <c r="M58" i="10" s="1"/>
  <c r="J60" i="10"/>
  <c r="L60" i="10" s="1"/>
  <c r="N60" i="10" s="1"/>
  <c r="I60" i="10"/>
  <c r="K60" i="10" s="1"/>
  <c r="M60" i="10" s="1"/>
  <c r="J5" i="10"/>
  <c r="L5" i="10" s="1"/>
  <c r="N5" i="10" s="1"/>
  <c r="I5" i="10"/>
  <c r="K5" i="10" s="1"/>
  <c r="M5" i="10" s="1"/>
  <c r="J36" i="10"/>
  <c r="L36" i="10" s="1"/>
  <c r="N36" i="10" s="1"/>
  <c r="I36" i="10"/>
  <c r="K36" i="10" s="1"/>
  <c r="M36" i="10" s="1"/>
  <c r="J48" i="10"/>
  <c r="L48" i="10" s="1"/>
  <c r="N48" i="10" s="1"/>
  <c r="I48" i="10"/>
  <c r="K48" i="10" s="1"/>
  <c r="M48" i="10" s="1"/>
  <c r="J17" i="10"/>
  <c r="L17" i="10" s="1"/>
  <c r="N17" i="10" s="1"/>
  <c r="I17" i="10"/>
  <c r="K17" i="10" s="1"/>
  <c r="M17" i="10" s="1"/>
  <c r="J34" i="10"/>
  <c r="L34" i="10" s="1"/>
  <c r="N34" i="10" s="1"/>
  <c r="I34" i="10"/>
  <c r="K34" i="10" s="1"/>
  <c r="M34" i="10" s="1"/>
  <c r="J59" i="10"/>
  <c r="L59" i="10" s="1"/>
  <c r="N59" i="10" s="1"/>
  <c r="I59" i="10"/>
  <c r="K59" i="10" s="1"/>
  <c r="M59" i="10" s="1"/>
  <c r="J29" i="10"/>
  <c r="L29" i="10" s="1"/>
  <c r="N29" i="10" s="1"/>
  <c r="I29" i="10"/>
  <c r="K29" i="10" s="1"/>
  <c r="M29" i="10" s="1"/>
  <c r="J31" i="10"/>
  <c r="L31" i="10" s="1"/>
  <c r="N31" i="10" s="1"/>
  <c r="I31" i="10"/>
  <c r="K31" i="10" s="1"/>
  <c r="M31" i="10" s="1"/>
  <c r="J39" i="10"/>
  <c r="L39" i="10" s="1"/>
  <c r="N39" i="10" s="1"/>
  <c r="I39" i="10"/>
  <c r="K39" i="10" s="1"/>
  <c r="M39" i="10" s="1"/>
  <c r="J45" i="10"/>
  <c r="L45" i="10" s="1"/>
  <c r="N45" i="10" s="1"/>
  <c r="I45" i="10"/>
  <c r="K45" i="10" s="1"/>
  <c r="M45" i="10" s="1"/>
  <c r="J47" i="10"/>
  <c r="L47" i="10" s="1"/>
  <c r="N47" i="10" s="1"/>
  <c r="I47" i="10"/>
  <c r="K47" i="10" s="1"/>
  <c r="M47" i="10" s="1"/>
  <c r="J49" i="10"/>
  <c r="L49" i="10" s="1"/>
  <c r="N49" i="10" s="1"/>
  <c r="I49" i="10"/>
  <c r="K49" i="10" s="1"/>
  <c r="M49" i="10" s="1"/>
  <c r="J42" i="10"/>
  <c r="L42" i="10" s="1"/>
  <c r="N42" i="10" s="1"/>
  <c r="I42" i="10"/>
  <c r="K42" i="10" s="1"/>
  <c r="M42" i="10" s="1"/>
  <c r="J32" i="10"/>
  <c r="L32" i="10" s="1"/>
  <c r="N32" i="10" s="1"/>
  <c r="I32" i="10"/>
  <c r="K32" i="10" s="1"/>
  <c r="M32" i="10" s="1"/>
  <c r="J54" i="10"/>
  <c r="L54" i="10" s="1"/>
  <c r="N54" i="10" s="1"/>
  <c r="I54" i="10"/>
  <c r="K54" i="10" s="1"/>
  <c r="M54" i="10" s="1"/>
  <c r="J33" i="10"/>
  <c r="L33" i="10" s="1"/>
  <c r="N33" i="10" s="1"/>
  <c r="I33" i="10"/>
  <c r="K33" i="10" s="1"/>
  <c r="M33" i="10" s="1"/>
  <c r="J13" i="10"/>
  <c r="L13" i="10" s="1"/>
  <c r="N13" i="10" s="1"/>
  <c r="I13" i="10"/>
  <c r="K13" i="10" s="1"/>
  <c r="M13" i="10" s="1"/>
  <c r="J41" i="10"/>
  <c r="L41" i="10" s="1"/>
  <c r="N41" i="10" s="1"/>
  <c r="I41" i="10"/>
  <c r="K41" i="10" s="1"/>
  <c r="M41" i="10" s="1"/>
  <c r="J43" i="10"/>
  <c r="L43" i="10" s="1"/>
  <c r="N43" i="10" s="1"/>
  <c r="I43" i="10"/>
  <c r="K43" i="10" s="1"/>
  <c r="M43" i="10" s="1"/>
  <c r="J51" i="10"/>
  <c r="L51" i="10" s="1"/>
  <c r="N51" i="10" s="1"/>
  <c r="I51" i="10"/>
  <c r="K51" i="10" s="1"/>
  <c r="M51" i="10" s="1"/>
  <c r="J40" i="10"/>
  <c r="L40" i="10" s="1"/>
  <c r="N40" i="10" s="1"/>
  <c r="I40" i="10"/>
  <c r="K40" i="10" s="1"/>
  <c r="M40" i="10" s="1"/>
  <c r="J53" i="10"/>
  <c r="L53" i="10" s="1"/>
  <c r="N53" i="10" s="1"/>
  <c r="I53" i="10"/>
  <c r="K53" i="10" s="1"/>
  <c r="M53" i="10" s="1"/>
  <c r="J46" i="10"/>
  <c r="L46" i="10" s="1"/>
  <c r="N46" i="10" s="1"/>
  <c r="I46" i="10"/>
  <c r="K46" i="10" s="1"/>
  <c r="M46" i="10" s="1"/>
  <c r="J30" i="10"/>
  <c r="L30" i="10" s="1"/>
  <c r="N30" i="10" s="1"/>
  <c r="I30" i="10"/>
  <c r="K30" i="10" s="1"/>
  <c r="M30" i="10" s="1"/>
  <c r="J55" i="10"/>
  <c r="L55" i="10" s="1"/>
  <c r="N55" i="10" s="1"/>
  <c r="I55" i="10"/>
  <c r="K55" i="10" s="1"/>
  <c r="M55" i="10" s="1"/>
  <c r="J44" i="10"/>
  <c r="L44" i="10" s="1"/>
  <c r="N44" i="10" s="1"/>
  <c r="I44" i="10"/>
  <c r="K44" i="10" s="1"/>
  <c r="M44" i="10" s="1"/>
  <c r="J57" i="10"/>
  <c r="L57" i="10" s="1"/>
  <c r="N57" i="10" s="1"/>
  <c r="I57" i="10"/>
  <c r="K57" i="10" s="1"/>
  <c r="M57" i="10" s="1"/>
  <c r="J50" i="10"/>
  <c r="L50" i="10" s="1"/>
  <c r="N50" i="10" s="1"/>
  <c r="I50" i="10"/>
  <c r="K50" i="10" s="1"/>
  <c r="M50" i="10" s="1"/>
  <c r="J21" i="10"/>
  <c r="L21" i="10" s="1"/>
  <c r="N21" i="10" s="1"/>
  <c r="I21" i="10"/>
  <c r="K21" i="10" s="1"/>
  <c r="M21" i="10" s="1"/>
  <c r="J28" i="10"/>
  <c r="L28" i="10" s="1"/>
  <c r="N28" i="10" s="1"/>
  <c r="I28" i="10"/>
  <c r="K28" i="10" s="1"/>
  <c r="M28" i="10" s="1"/>
  <c r="O24" i="9"/>
  <c r="O3" i="9"/>
  <c r="O45" i="9"/>
  <c r="O48" i="9"/>
  <c r="O51" i="9"/>
  <c r="O33" i="9"/>
  <c r="O39" i="9"/>
  <c r="O34" i="9"/>
  <c r="O50" i="9"/>
  <c r="J10" i="8"/>
  <c r="J14" i="8"/>
  <c r="J18" i="8"/>
  <c r="J11" i="8"/>
  <c r="J15" i="8"/>
  <c r="J12" i="8"/>
  <c r="E6" i="8"/>
  <c r="G6" i="8" s="1"/>
  <c r="I6" i="8" s="1"/>
  <c r="D6" i="8"/>
  <c r="F6" i="8" s="1"/>
  <c r="H6" i="8" s="1"/>
  <c r="C5" i="8"/>
  <c r="C7" i="8"/>
  <c r="C8" i="8"/>
  <c r="C9" i="8"/>
  <c r="C4" i="8"/>
  <c r="C3" i="8"/>
  <c r="C7" i="7"/>
  <c r="E7" i="7" s="1"/>
  <c r="G7" i="7" s="1"/>
  <c r="I7" i="7" s="1"/>
  <c r="C8" i="7"/>
  <c r="C3" i="6"/>
  <c r="D3" i="6" s="1"/>
  <c r="F3" i="6" s="1"/>
  <c r="H3" i="6" s="1"/>
  <c r="C26" i="5"/>
  <c r="C9" i="7"/>
  <c r="C5" i="7"/>
  <c r="C6" i="7"/>
  <c r="D7" i="7"/>
  <c r="F7" i="7" s="1"/>
  <c r="H7" i="7" s="1"/>
  <c r="D4" i="7"/>
  <c r="F4" i="7" s="1"/>
  <c r="H4" i="7" s="1"/>
  <c r="E4" i="7"/>
  <c r="G4" i="7" s="1"/>
  <c r="I4" i="7" s="1"/>
  <c r="C3" i="7"/>
  <c r="E4" i="6"/>
  <c r="G4" i="6" s="1"/>
  <c r="I4" i="6" s="1"/>
  <c r="J4" i="6" s="1"/>
  <c r="E3" i="6"/>
  <c r="G3" i="6" s="1"/>
  <c r="I3" i="6" s="1"/>
  <c r="D26" i="5"/>
  <c r="F26" i="5" s="1"/>
  <c r="H26" i="5" s="1"/>
  <c r="E26" i="5"/>
  <c r="G26" i="5" s="1"/>
  <c r="I26" i="5" s="1"/>
  <c r="E27" i="5"/>
  <c r="G27" i="5" s="1"/>
  <c r="I27" i="5" s="1"/>
  <c r="J27" i="5" s="1"/>
  <c r="C5" i="5"/>
  <c r="C7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4" i="5"/>
  <c r="C3" i="5"/>
  <c r="C6" i="5"/>
  <c r="C8" i="5"/>
  <c r="O35" i="11" l="1"/>
  <c r="O12" i="11"/>
  <c r="O11" i="11"/>
  <c r="O44" i="11"/>
  <c r="O3" i="11"/>
  <c r="O33" i="11"/>
  <c r="O29" i="11"/>
  <c r="O41" i="11"/>
  <c r="O21" i="11"/>
  <c r="O37" i="11"/>
  <c r="O13" i="11"/>
  <c r="O25" i="11"/>
  <c r="O9" i="11"/>
  <c r="O32" i="11"/>
  <c r="O40" i="11"/>
  <c r="O47" i="11"/>
  <c r="O19" i="11"/>
  <c r="O17" i="11"/>
  <c r="O39" i="11"/>
  <c r="O20" i="11"/>
  <c r="O28" i="11"/>
  <c r="O5" i="11"/>
  <c r="O45" i="11"/>
  <c r="O50" i="10"/>
  <c r="O29" i="10"/>
  <c r="O48" i="10"/>
  <c r="O62" i="10"/>
  <c r="O61" i="10"/>
  <c r="O30" i="10"/>
  <c r="O40" i="10"/>
  <c r="O43" i="10"/>
  <c r="O42" i="10"/>
  <c r="O35" i="10"/>
  <c r="O21" i="10"/>
  <c r="O57" i="10"/>
  <c r="O51" i="10"/>
  <c r="O49" i="10"/>
  <c r="O31" i="10"/>
  <c r="O34" i="10"/>
  <c r="O5" i="10"/>
  <c r="O52" i="10"/>
  <c r="O9" i="10"/>
  <c r="O28" i="10"/>
  <c r="O44" i="10"/>
  <c r="O53" i="10"/>
  <c r="O41" i="10"/>
  <c r="O33" i="10"/>
  <c r="O32" i="10"/>
  <c r="O45" i="10"/>
  <c r="O39" i="10"/>
  <c r="O59" i="10"/>
  <c r="O36" i="10"/>
  <c r="O58" i="10"/>
  <c r="O56" i="10"/>
  <c r="O55" i="10"/>
  <c r="O46" i="10"/>
  <c r="O13" i="10"/>
  <c r="O54" i="10"/>
  <c r="O47" i="10"/>
  <c r="O17" i="10"/>
  <c r="O60" i="10"/>
  <c r="O37" i="10"/>
  <c r="E3" i="8"/>
  <c r="G3" i="8" s="1"/>
  <c r="I3" i="8" s="1"/>
  <c r="D3" i="8"/>
  <c r="F3" i="8" s="1"/>
  <c r="H3" i="8" s="1"/>
  <c r="E4" i="8"/>
  <c r="G4" i="8" s="1"/>
  <c r="I4" i="8" s="1"/>
  <c r="D4" i="8"/>
  <c r="F4" i="8" s="1"/>
  <c r="H4" i="8" s="1"/>
  <c r="E7" i="8"/>
  <c r="G7" i="8" s="1"/>
  <c r="I7" i="8" s="1"/>
  <c r="D7" i="8"/>
  <c r="F7" i="8" s="1"/>
  <c r="H7" i="8" s="1"/>
  <c r="J7" i="8" s="1"/>
  <c r="J6" i="8"/>
  <c r="E9" i="8"/>
  <c r="G9" i="8" s="1"/>
  <c r="I9" i="8" s="1"/>
  <c r="D9" i="8"/>
  <c r="F9" i="8" s="1"/>
  <c r="H9" i="8" s="1"/>
  <c r="J9" i="8" s="1"/>
  <c r="E8" i="8"/>
  <c r="G8" i="8" s="1"/>
  <c r="I8" i="8" s="1"/>
  <c r="D8" i="8"/>
  <c r="F8" i="8" s="1"/>
  <c r="H8" i="8" s="1"/>
  <c r="J8" i="8" s="1"/>
  <c r="E5" i="8"/>
  <c r="G5" i="8" s="1"/>
  <c r="I5" i="8" s="1"/>
  <c r="D5" i="8"/>
  <c r="F5" i="8" s="1"/>
  <c r="H5" i="8" s="1"/>
  <c r="J5" i="8" s="1"/>
  <c r="J3" i="6"/>
  <c r="D6" i="7"/>
  <c r="F6" i="7" s="1"/>
  <c r="H6" i="7" s="1"/>
  <c r="E6" i="7"/>
  <c r="G6" i="7" s="1"/>
  <c r="I6" i="7" s="1"/>
  <c r="E5" i="7"/>
  <c r="G5" i="7" s="1"/>
  <c r="I5" i="7" s="1"/>
  <c r="D5" i="7"/>
  <c r="F5" i="7" s="1"/>
  <c r="H5" i="7" s="1"/>
  <c r="J5" i="7" s="1"/>
  <c r="E9" i="7"/>
  <c r="G9" i="7" s="1"/>
  <c r="I9" i="7" s="1"/>
  <c r="D9" i="7"/>
  <c r="F9" i="7" s="1"/>
  <c r="H9" i="7" s="1"/>
  <c r="J9" i="7" s="1"/>
  <c r="J7" i="7"/>
  <c r="E8" i="7"/>
  <c r="G8" i="7" s="1"/>
  <c r="I8" i="7" s="1"/>
  <c r="D8" i="7"/>
  <c r="F8" i="7" s="1"/>
  <c r="H8" i="7" s="1"/>
  <c r="J4" i="7"/>
  <c r="D3" i="7"/>
  <c r="F3" i="7" s="1"/>
  <c r="H3" i="7" s="1"/>
  <c r="E3" i="7"/>
  <c r="G3" i="7" s="1"/>
  <c r="I3" i="7" s="1"/>
  <c r="J26" i="5"/>
  <c r="D24" i="5"/>
  <c r="F24" i="5" s="1"/>
  <c r="H24" i="5" s="1"/>
  <c r="E24" i="5"/>
  <c r="G24" i="5" s="1"/>
  <c r="I24" i="5" s="1"/>
  <c r="E16" i="5"/>
  <c r="G16" i="5" s="1"/>
  <c r="I16" i="5" s="1"/>
  <c r="D16" i="5"/>
  <c r="F16" i="5" s="1"/>
  <c r="H16" i="5" s="1"/>
  <c r="D7" i="5"/>
  <c r="F7" i="5" s="1"/>
  <c r="H7" i="5" s="1"/>
  <c r="E7" i="5"/>
  <c r="G7" i="5" s="1"/>
  <c r="I7" i="5" s="1"/>
  <c r="D23" i="5"/>
  <c r="F23" i="5" s="1"/>
  <c r="H23" i="5" s="1"/>
  <c r="E23" i="5"/>
  <c r="G23" i="5" s="1"/>
  <c r="I23" i="5" s="1"/>
  <c r="E18" i="5"/>
  <c r="G18" i="5" s="1"/>
  <c r="I18" i="5" s="1"/>
  <c r="D18" i="5"/>
  <c r="F18" i="5" s="1"/>
  <c r="H18" i="5" s="1"/>
  <c r="E10" i="5"/>
  <c r="G10" i="5" s="1"/>
  <c r="I10" i="5" s="1"/>
  <c r="D10" i="5"/>
  <c r="F10" i="5" s="1"/>
  <c r="H10" i="5" s="1"/>
  <c r="D22" i="5"/>
  <c r="F22" i="5" s="1"/>
  <c r="H22" i="5" s="1"/>
  <c r="E22" i="5"/>
  <c r="G22" i="5" s="1"/>
  <c r="I22" i="5" s="1"/>
  <c r="D15" i="5"/>
  <c r="F15" i="5" s="1"/>
  <c r="H15" i="5" s="1"/>
  <c r="E15" i="5"/>
  <c r="G15" i="5" s="1"/>
  <c r="I15" i="5" s="1"/>
  <c r="D4" i="5"/>
  <c r="F4" i="5" s="1"/>
  <c r="H4" i="5" s="1"/>
  <c r="E4" i="5"/>
  <c r="G4" i="5" s="1"/>
  <c r="I4" i="5" s="1"/>
  <c r="D25" i="5"/>
  <c r="F25" i="5" s="1"/>
  <c r="H25" i="5" s="1"/>
  <c r="E25" i="5"/>
  <c r="G25" i="5" s="1"/>
  <c r="I25" i="5" s="1"/>
  <c r="E8" i="5"/>
  <c r="G8" i="5" s="1"/>
  <c r="I8" i="5" s="1"/>
  <c r="D8" i="5"/>
  <c r="F8" i="5" s="1"/>
  <c r="H8" i="5" s="1"/>
  <c r="D19" i="5"/>
  <c r="F19" i="5" s="1"/>
  <c r="H19" i="5" s="1"/>
  <c r="E19" i="5"/>
  <c r="G19" i="5" s="1"/>
  <c r="I19" i="5" s="1"/>
  <c r="D11" i="5"/>
  <c r="F11" i="5" s="1"/>
  <c r="H11" i="5" s="1"/>
  <c r="E11" i="5"/>
  <c r="G11" i="5" s="1"/>
  <c r="I11" i="5" s="1"/>
  <c r="E5" i="5"/>
  <c r="G5" i="5" s="1"/>
  <c r="I5" i="5" s="1"/>
  <c r="D5" i="5"/>
  <c r="F5" i="5" s="1"/>
  <c r="H5" i="5" s="1"/>
  <c r="D3" i="5"/>
  <c r="F3" i="5" s="1"/>
  <c r="H3" i="5" s="1"/>
  <c r="E3" i="5"/>
  <c r="G3" i="5" s="1"/>
  <c r="I3" i="5" s="1"/>
  <c r="D9" i="5"/>
  <c r="F9" i="5" s="1"/>
  <c r="H9" i="5" s="1"/>
  <c r="E9" i="5"/>
  <c r="G9" i="5" s="1"/>
  <c r="I9" i="5" s="1"/>
  <c r="D20" i="5"/>
  <c r="F20" i="5" s="1"/>
  <c r="H20" i="5" s="1"/>
  <c r="E20" i="5"/>
  <c r="G20" i="5" s="1"/>
  <c r="I20" i="5" s="1"/>
  <c r="D12" i="5"/>
  <c r="F12" i="5" s="1"/>
  <c r="H12" i="5" s="1"/>
  <c r="E12" i="5"/>
  <c r="G12" i="5" s="1"/>
  <c r="I12" i="5" s="1"/>
  <c r="D17" i="5"/>
  <c r="F17" i="5" s="1"/>
  <c r="H17" i="5" s="1"/>
  <c r="E17" i="5"/>
  <c r="G17" i="5" s="1"/>
  <c r="I17" i="5" s="1"/>
  <c r="D6" i="5"/>
  <c r="F6" i="5" s="1"/>
  <c r="H6" i="5" s="1"/>
  <c r="E6" i="5"/>
  <c r="G6" i="5" s="1"/>
  <c r="I6" i="5" s="1"/>
  <c r="E21" i="5"/>
  <c r="G21" i="5" s="1"/>
  <c r="I21" i="5" s="1"/>
  <c r="D21" i="5"/>
  <c r="F21" i="5" s="1"/>
  <c r="H21" i="5" s="1"/>
  <c r="D13" i="5"/>
  <c r="F13" i="5" s="1"/>
  <c r="H13" i="5" s="1"/>
  <c r="E13" i="5"/>
  <c r="G13" i="5" s="1"/>
  <c r="I13" i="5" s="1"/>
  <c r="D14" i="5"/>
  <c r="F14" i="5" s="1"/>
  <c r="H14" i="5" s="1"/>
  <c r="E14" i="5"/>
  <c r="G14" i="5" s="1"/>
  <c r="I14" i="5" s="1"/>
  <c r="J3" i="8" l="1"/>
  <c r="J4" i="8"/>
  <c r="J8" i="7"/>
  <c r="J6" i="7"/>
  <c r="J3" i="7"/>
  <c r="J16" i="5"/>
  <c r="J6" i="5"/>
  <c r="J15" i="5"/>
  <c r="J21" i="5"/>
  <c r="J13" i="5"/>
  <c r="J20" i="5"/>
  <c r="J11" i="5"/>
  <c r="J24" i="5"/>
  <c r="J25" i="5"/>
  <c r="J14" i="5"/>
  <c r="J22" i="5"/>
  <c r="J7" i="5"/>
  <c r="J18" i="5"/>
  <c r="J3" i="5"/>
  <c r="J12" i="5"/>
  <c r="J9" i="5"/>
  <c r="J4" i="5"/>
  <c r="J5" i="5"/>
  <c r="J8" i="5"/>
  <c r="J10" i="5"/>
  <c r="J17" i="5"/>
  <c r="J19" i="5"/>
  <c r="J23" i="5"/>
  <c r="G59" i="3" l="1"/>
  <c r="I59" i="3" s="1"/>
  <c r="G40" i="3"/>
  <c r="I40" i="3" s="1"/>
  <c r="C1" i="3"/>
  <c r="C75" i="3" s="1"/>
  <c r="C1" i="2"/>
  <c r="C5" i="2" s="1"/>
  <c r="K17" i="1"/>
  <c r="H13" i="1"/>
  <c r="H12" i="1"/>
  <c r="H11" i="1"/>
  <c r="H10" i="1"/>
  <c r="H9" i="1"/>
  <c r="H8" i="1"/>
  <c r="H7" i="1"/>
  <c r="H6" i="1"/>
  <c r="H5" i="1"/>
  <c r="H4" i="1"/>
  <c r="H3" i="1"/>
  <c r="J14" i="1" s="1"/>
  <c r="C15" i="1"/>
  <c r="D14" i="1"/>
  <c r="D13" i="1"/>
  <c r="D12" i="1"/>
  <c r="D11" i="1"/>
  <c r="D10" i="1"/>
  <c r="D9" i="1"/>
  <c r="D8" i="1"/>
  <c r="D7" i="1"/>
  <c r="D6" i="1"/>
  <c r="D5" i="1"/>
  <c r="D4" i="1"/>
  <c r="D3" i="1"/>
  <c r="C14" i="1"/>
  <c r="H14" i="1" s="1"/>
  <c r="F2" i="1"/>
  <c r="G2" i="1"/>
  <c r="J7" i="1" l="1"/>
  <c r="J15" i="1"/>
  <c r="J8" i="1"/>
  <c r="J16" i="1"/>
  <c r="K16" i="1" s="1"/>
  <c r="L17" i="1" s="1"/>
  <c r="J9" i="1"/>
  <c r="J10" i="1"/>
  <c r="J3" i="1"/>
  <c r="J11" i="1"/>
  <c r="J4" i="1"/>
  <c r="J12" i="1"/>
  <c r="J5" i="1"/>
  <c r="J13" i="1"/>
  <c r="J6" i="1"/>
  <c r="D75" i="3"/>
  <c r="F75" i="3" s="1"/>
  <c r="H75" i="3" s="1"/>
  <c r="E75" i="3"/>
  <c r="G75" i="3" s="1"/>
  <c r="I75" i="3" s="1"/>
  <c r="D5" i="2"/>
  <c r="F5" i="2" s="1"/>
  <c r="H5" i="2" s="1"/>
  <c r="E5" i="2"/>
  <c r="G5" i="2" s="1"/>
  <c r="I5" i="2" s="1"/>
  <c r="C3" i="2"/>
  <c r="C70" i="2"/>
  <c r="C62" i="2"/>
  <c r="C54" i="2"/>
  <c r="C46" i="2"/>
  <c r="C38" i="2"/>
  <c r="C30" i="2"/>
  <c r="C22" i="2"/>
  <c r="C14" i="2"/>
  <c r="C6" i="2"/>
  <c r="C71" i="2"/>
  <c r="C63" i="2"/>
  <c r="C55" i="2"/>
  <c r="C47" i="2"/>
  <c r="C39" i="2"/>
  <c r="C31" i="2"/>
  <c r="C23" i="2"/>
  <c r="C15" i="2"/>
  <c r="C7" i="2"/>
  <c r="C6" i="3"/>
  <c r="C10" i="3"/>
  <c r="C14" i="3"/>
  <c r="C18" i="3"/>
  <c r="C22" i="3"/>
  <c r="C26" i="3"/>
  <c r="C30" i="3"/>
  <c r="C34" i="3"/>
  <c r="C38" i="3"/>
  <c r="C42" i="3"/>
  <c r="C46" i="3"/>
  <c r="C50" i="3"/>
  <c r="C54" i="3"/>
  <c r="C58" i="3"/>
  <c r="C62" i="3"/>
  <c r="C66" i="3"/>
  <c r="C70" i="3"/>
  <c r="C74" i="3"/>
  <c r="C72" i="2"/>
  <c r="C64" i="2"/>
  <c r="C56" i="2"/>
  <c r="C48" i="2"/>
  <c r="C40" i="2"/>
  <c r="C32" i="2"/>
  <c r="C24" i="2"/>
  <c r="C16" i="2"/>
  <c r="C8" i="2"/>
  <c r="C73" i="2"/>
  <c r="C65" i="2"/>
  <c r="C57" i="2"/>
  <c r="C49" i="2"/>
  <c r="C41" i="2"/>
  <c r="C33" i="2"/>
  <c r="C25" i="2"/>
  <c r="C17" i="2"/>
  <c r="C9" i="2"/>
  <c r="C5" i="3"/>
  <c r="C9" i="3"/>
  <c r="C13" i="3"/>
  <c r="C17" i="3"/>
  <c r="C21" i="3"/>
  <c r="C25" i="3"/>
  <c r="C29" i="3"/>
  <c r="C33" i="3"/>
  <c r="C37" i="3"/>
  <c r="C41" i="3"/>
  <c r="C45" i="3"/>
  <c r="C49" i="3"/>
  <c r="C53" i="3"/>
  <c r="C57" i="3"/>
  <c r="C61" i="3"/>
  <c r="C65" i="3"/>
  <c r="C69" i="3"/>
  <c r="C73" i="3"/>
  <c r="C77" i="3"/>
  <c r="D77" i="3" s="1"/>
  <c r="F77" i="3" s="1"/>
  <c r="H77" i="3" s="1"/>
  <c r="C74" i="2"/>
  <c r="C66" i="2"/>
  <c r="C58" i="2"/>
  <c r="C50" i="2"/>
  <c r="C42" i="2"/>
  <c r="C34" i="2"/>
  <c r="C26" i="2"/>
  <c r="C18" i="2"/>
  <c r="C10" i="2"/>
  <c r="C75" i="2"/>
  <c r="C67" i="2"/>
  <c r="C59" i="2"/>
  <c r="C51" i="2"/>
  <c r="C43" i="2"/>
  <c r="C35" i="2"/>
  <c r="C27" i="2"/>
  <c r="C19" i="2"/>
  <c r="C11" i="2"/>
  <c r="C4" i="3"/>
  <c r="C8" i="3"/>
  <c r="C12" i="3"/>
  <c r="C16" i="3"/>
  <c r="C20" i="3"/>
  <c r="C24" i="3"/>
  <c r="C28" i="3"/>
  <c r="C32" i="3"/>
  <c r="C36" i="3"/>
  <c r="C40" i="3"/>
  <c r="D40" i="3" s="1"/>
  <c r="F40" i="3" s="1"/>
  <c r="H40" i="3" s="1"/>
  <c r="J40" i="3" s="1"/>
  <c r="C44" i="3"/>
  <c r="C48" i="3"/>
  <c r="C52" i="3"/>
  <c r="C56" i="3"/>
  <c r="C60" i="3"/>
  <c r="C64" i="3"/>
  <c r="C68" i="3"/>
  <c r="C72" i="3"/>
  <c r="C76" i="3"/>
  <c r="C76" i="2"/>
  <c r="C68" i="2"/>
  <c r="C60" i="2"/>
  <c r="C52" i="2"/>
  <c r="C44" i="2"/>
  <c r="C36" i="2"/>
  <c r="C28" i="2"/>
  <c r="C20" i="2"/>
  <c r="C12" i="2"/>
  <c r="C4" i="2"/>
  <c r="C77" i="2"/>
  <c r="C69" i="2"/>
  <c r="C61" i="2"/>
  <c r="C53" i="2"/>
  <c r="C45" i="2"/>
  <c r="C37" i="2"/>
  <c r="C29" i="2"/>
  <c r="C21" i="2"/>
  <c r="C13" i="2"/>
  <c r="C3" i="3"/>
  <c r="C7" i="3"/>
  <c r="C11" i="3"/>
  <c r="C15" i="3"/>
  <c r="C19" i="3"/>
  <c r="C23" i="3"/>
  <c r="C27" i="3"/>
  <c r="C31" i="3"/>
  <c r="C35" i="3"/>
  <c r="C39" i="3"/>
  <c r="C43" i="3"/>
  <c r="C47" i="3"/>
  <c r="C51" i="3"/>
  <c r="C55" i="3"/>
  <c r="C59" i="3"/>
  <c r="D59" i="3" s="1"/>
  <c r="F59" i="3" s="1"/>
  <c r="H59" i="3" s="1"/>
  <c r="J59" i="3" s="1"/>
  <c r="C63" i="3"/>
  <c r="C67" i="3"/>
  <c r="C71" i="3"/>
  <c r="G77" i="3"/>
  <c r="I77" i="3" s="1"/>
  <c r="D43" i="3" l="1"/>
  <c r="F43" i="3" s="1"/>
  <c r="H43" i="3" s="1"/>
  <c r="J43" i="3" s="1"/>
  <c r="E43" i="3"/>
  <c r="G43" i="3" s="1"/>
  <c r="I43" i="3" s="1"/>
  <c r="E67" i="2"/>
  <c r="G67" i="2" s="1"/>
  <c r="I67" i="2" s="1"/>
  <c r="D67" i="2"/>
  <c r="F67" i="2" s="1"/>
  <c r="H67" i="2" s="1"/>
  <c r="D25" i="3"/>
  <c r="F25" i="3" s="1"/>
  <c r="H25" i="3" s="1"/>
  <c r="E25" i="3"/>
  <c r="G25" i="3" s="1"/>
  <c r="I25" i="3" s="1"/>
  <c r="D42" i="3"/>
  <c r="F42" i="3" s="1"/>
  <c r="H42" i="3" s="1"/>
  <c r="E42" i="3"/>
  <c r="G42" i="3" s="1"/>
  <c r="I42" i="3" s="1"/>
  <c r="D10" i="3"/>
  <c r="F10" i="3" s="1"/>
  <c r="H10" i="3" s="1"/>
  <c r="J10" i="3" s="1"/>
  <c r="E10" i="3"/>
  <c r="G10" i="3" s="1"/>
  <c r="I10" i="3" s="1"/>
  <c r="D55" i="2"/>
  <c r="F55" i="2" s="1"/>
  <c r="H55" i="2" s="1"/>
  <c r="J55" i="2" s="1"/>
  <c r="E55" i="2"/>
  <c r="G55" i="2" s="1"/>
  <c r="I55" i="2" s="1"/>
  <c r="D46" i="2"/>
  <c r="F46" i="2" s="1"/>
  <c r="H46" i="2" s="1"/>
  <c r="E46" i="2"/>
  <c r="G46" i="2" s="1"/>
  <c r="I46" i="2" s="1"/>
  <c r="J75" i="3"/>
  <c r="D11" i="3"/>
  <c r="F11" i="3" s="1"/>
  <c r="H11" i="3" s="1"/>
  <c r="E11" i="3"/>
  <c r="G11" i="3" s="1"/>
  <c r="I11" i="3" s="1"/>
  <c r="E50" i="2"/>
  <c r="G50" i="2" s="1"/>
  <c r="I50" i="2" s="1"/>
  <c r="D50" i="2"/>
  <c r="F50" i="2" s="1"/>
  <c r="H50" i="2" s="1"/>
  <c r="J50" i="2" s="1"/>
  <c r="D36" i="2"/>
  <c r="F36" i="2" s="1"/>
  <c r="H36" i="2" s="1"/>
  <c r="E36" i="2"/>
  <c r="G36" i="2" s="1"/>
  <c r="I36" i="2" s="1"/>
  <c r="D57" i="3"/>
  <c r="F57" i="3" s="1"/>
  <c r="H57" i="3" s="1"/>
  <c r="E57" i="3"/>
  <c r="G57" i="3" s="1"/>
  <c r="I57" i="3" s="1"/>
  <c r="D15" i="3"/>
  <c r="F15" i="3" s="1"/>
  <c r="H15" i="3" s="1"/>
  <c r="E15" i="3"/>
  <c r="G15" i="3" s="1"/>
  <c r="I15" i="3" s="1"/>
  <c r="D8" i="3"/>
  <c r="F8" i="3" s="1"/>
  <c r="H8" i="3" s="1"/>
  <c r="E8" i="3"/>
  <c r="G8" i="3" s="1"/>
  <c r="I8" i="3" s="1"/>
  <c r="E17" i="2"/>
  <c r="G17" i="2" s="1"/>
  <c r="I17" i="2" s="1"/>
  <c r="D17" i="2"/>
  <c r="F17" i="2" s="1"/>
  <c r="H17" i="2" s="1"/>
  <c r="J5" i="2"/>
  <c r="D53" i="2"/>
  <c r="F53" i="2" s="1"/>
  <c r="H53" i="2" s="1"/>
  <c r="E53" i="2"/>
  <c r="G53" i="2" s="1"/>
  <c r="I53" i="2" s="1"/>
  <c r="E25" i="2"/>
  <c r="G25" i="2" s="1"/>
  <c r="I25" i="2" s="1"/>
  <c r="D25" i="2"/>
  <c r="F25" i="2" s="1"/>
  <c r="H25" i="2" s="1"/>
  <c r="D36" i="3"/>
  <c r="F36" i="3" s="1"/>
  <c r="H36" i="3" s="1"/>
  <c r="J36" i="3" s="1"/>
  <c r="E36" i="3"/>
  <c r="G36" i="3" s="1"/>
  <c r="I36" i="3" s="1"/>
  <c r="D74" i="3"/>
  <c r="F74" i="3" s="1"/>
  <c r="H74" i="3" s="1"/>
  <c r="J74" i="3" s="1"/>
  <c r="E74" i="3"/>
  <c r="G74" i="3" s="1"/>
  <c r="I74" i="3" s="1"/>
  <c r="D72" i="3"/>
  <c r="F72" i="3" s="1"/>
  <c r="H72" i="3" s="1"/>
  <c r="E72" i="3"/>
  <c r="G72" i="3" s="1"/>
  <c r="I72" i="3" s="1"/>
  <c r="D46" i="3"/>
  <c r="F46" i="3" s="1"/>
  <c r="H46" i="3" s="1"/>
  <c r="J46" i="3" s="1"/>
  <c r="E46" i="3"/>
  <c r="G46" i="3" s="1"/>
  <c r="I46" i="3" s="1"/>
  <c r="D27" i="3"/>
  <c r="F27" i="3" s="1"/>
  <c r="H27" i="3" s="1"/>
  <c r="J27" i="3" s="1"/>
  <c r="E27" i="3"/>
  <c r="G27" i="3" s="1"/>
  <c r="I27" i="3" s="1"/>
  <c r="D21" i="2"/>
  <c r="F21" i="2" s="1"/>
  <c r="H21" i="2" s="1"/>
  <c r="J21" i="2" s="1"/>
  <c r="E21" i="2"/>
  <c r="G21" i="2" s="1"/>
  <c r="I21" i="2" s="1"/>
  <c r="D4" i="2"/>
  <c r="F4" i="2" s="1"/>
  <c r="H4" i="2" s="1"/>
  <c r="E4" i="2"/>
  <c r="G4" i="2" s="1"/>
  <c r="I4" i="2" s="1"/>
  <c r="D68" i="2"/>
  <c r="F68" i="2" s="1"/>
  <c r="H68" i="2" s="1"/>
  <c r="J68" i="2" s="1"/>
  <c r="E68" i="2"/>
  <c r="G68" i="2" s="1"/>
  <c r="I68" i="2" s="1"/>
  <c r="D52" i="3"/>
  <c r="F52" i="3" s="1"/>
  <c r="H52" i="3" s="1"/>
  <c r="J52" i="3" s="1"/>
  <c r="E52" i="3"/>
  <c r="G52" i="3" s="1"/>
  <c r="I52" i="3" s="1"/>
  <c r="D20" i="3"/>
  <c r="F20" i="3" s="1"/>
  <c r="H20" i="3" s="1"/>
  <c r="J20" i="3" s="1"/>
  <c r="E20" i="3"/>
  <c r="G20" i="3" s="1"/>
  <c r="I20" i="3" s="1"/>
  <c r="E35" i="2"/>
  <c r="G35" i="2" s="1"/>
  <c r="I35" i="2" s="1"/>
  <c r="D35" i="2"/>
  <c r="F35" i="2" s="1"/>
  <c r="H35" i="2" s="1"/>
  <c r="E26" i="2"/>
  <c r="G26" i="2" s="1"/>
  <c r="I26" i="2" s="1"/>
  <c r="D26" i="2"/>
  <c r="F26" i="2" s="1"/>
  <c r="H26" i="2" s="1"/>
  <c r="D73" i="3"/>
  <c r="F73" i="3" s="1"/>
  <c r="H73" i="3" s="1"/>
  <c r="J73" i="3" s="1"/>
  <c r="E73" i="3"/>
  <c r="G73" i="3" s="1"/>
  <c r="I73" i="3" s="1"/>
  <c r="D41" i="3"/>
  <c r="F41" i="3" s="1"/>
  <c r="H41" i="3" s="1"/>
  <c r="J41" i="3" s="1"/>
  <c r="E41" i="3"/>
  <c r="G41" i="3" s="1"/>
  <c r="I41" i="3" s="1"/>
  <c r="D9" i="3"/>
  <c r="F9" i="3" s="1"/>
  <c r="H9" i="3" s="1"/>
  <c r="E9" i="3"/>
  <c r="G9" i="3" s="1"/>
  <c r="I9" i="3" s="1"/>
  <c r="E57" i="2"/>
  <c r="G57" i="2" s="1"/>
  <c r="I57" i="2" s="1"/>
  <c r="D57" i="2"/>
  <c r="F57" i="2" s="1"/>
  <c r="H57" i="2" s="1"/>
  <c r="D48" i="2"/>
  <c r="F48" i="2" s="1"/>
  <c r="H48" i="2" s="1"/>
  <c r="J48" i="2" s="1"/>
  <c r="E48" i="2"/>
  <c r="G48" i="2" s="1"/>
  <c r="I48" i="2" s="1"/>
  <c r="D58" i="3"/>
  <c r="F58" i="3" s="1"/>
  <c r="H58" i="3" s="1"/>
  <c r="J58" i="3" s="1"/>
  <c r="E58" i="3"/>
  <c r="G58" i="3" s="1"/>
  <c r="I58" i="3" s="1"/>
  <c r="D26" i="3"/>
  <c r="F26" i="3" s="1"/>
  <c r="H26" i="3" s="1"/>
  <c r="E26" i="3"/>
  <c r="G26" i="3" s="1"/>
  <c r="I26" i="3" s="1"/>
  <c r="D23" i="2"/>
  <c r="F23" i="2" s="1"/>
  <c r="H23" i="2" s="1"/>
  <c r="J23" i="2" s="1"/>
  <c r="E23" i="2"/>
  <c r="G23" i="2" s="1"/>
  <c r="I23" i="2" s="1"/>
  <c r="D14" i="2"/>
  <c r="F14" i="2" s="1"/>
  <c r="H14" i="2" s="1"/>
  <c r="J14" i="2" s="1"/>
  <c r="E14" i="2"/>
  <c r="G14" i="2" s="1"/>
  <c r="I14" i="2" s="1"/>
  <c r="D3" i="2"/>
  <c r="F3" i="2" s="1"/>
  <c r="H3" i="2" s="1"/>
  <c r="J3" i="2" s="1"/>
  <c r="E3" i="2"/>
  <c r="G3" i="2" s="1"/>
  <c r="I3" i="2" s="1"/>
  <c r="D4" i="3"/>
  <c r="F4" i="3" s="1"/>
  <c r="H4" i="3" s="1"/>
  <c r="E4" i="3"/>
  <c r="G4" i="3" s="1"/>
  <c r="I4" i="3" s="1"/>
  <c r="D16" i="2"/>
  <c r="F16" i="2" s="1"/>
  <c r="H16" i="2" s="1"/>
  <c r="J16" i="2" s="1"/>
  <c r="E16" i="2"/>
  <c r="G16" i="2" s="1"/>
  <c r="I16" i="2" s="1"/>
  <c r="D45" i="2"/>
  <c r="F45" i="2" s="1"/>
  <c r="H45" i="2" s="1"/>
  <c r="J45" i="2" s="1"/>
  <c r="E45" i="2"/>
  <c r="G45" i="2" s="1"/>
  <c r="I45" i="2" s="1"/>
  <c r="D61" i="3"/>
  <c r="F61" i="3" s="1"/>
  <c r="H61" i="3" s="1"/>
  <c r="J61" i="3" s="1"/>
  <c r="E61" i="3"/>
  <c r="G61" i="3" s="1"/>
  <c r="I61" i="3" s="1"/>
  <c r="D45" i="3"/>
  <c r="F45" i="3" s="1"/>
  <c r="H45" i="3" s="1"/>
  <c r="E45" i="3"/>
  <c r="G45" i="3" s="1"/>
  <c r="I45" i="3" s="1"/>
  <c r="D13" i="3"/>
  <c r="F13" i="3" s="1"/>
  <c r="H13" i="3" s="1"/>
  <c r="J13" i="3" s="1"/>
  <c r="E13" i="3"/>
  <c r="G13" i="3" s="1"/>
  <c r="I13" i="3" s="1"/>
  <c r="E49" i="2"/>
  <c r="G49" i="2" s="1"/>
  <c r="I49" i="2" s="1"/>
  <c r="D49" i="2"/>
  <c r="F49" i="2" s="1"/>
  <c r="H49" i="2" s="1"/>
  <c r="D40" i="2"/>
  <c r="F40" i="2" s="1"/>
  <c r="H40" i="2" s="1"/>
  <c r="J40" i="2" s="1"/>
  <c r="E40" i="2"/>
  <c r="G40" i="2" s="1"/>
  <c r="I40" i="2" s="1"/>
  <c r="D62" i="3"/>
  <c r="F62" i="3" s="1"/>
  <c r="H62" i="3" s="1"/>
  <c r="E62" i="3"/>
  <c r="G62" i="3" s="1"/>
  <c r="I62" i="3" s="1"/>
  <c r="D30" i="3"/>
  <c r="F30" i="3" s="1"/>
  <c r="H30" i="3" s="1"/>
  <c r="J30" i="3" s="1"/>
  <c r="E30" i="3"/>
  <c r="G30" i="3" s="1"/>
  <c r="I30" i="3" s="1"/>
  <c r="D15" i="2"/>
  <c r="F15" i="2" s="1"/>
  <c r="H15" i="2" s="1"/>
  <c r="J15" i="2" s="1"/>
  <c r="E15" i="2"/>
  <c r="G15" i="2" s="1"/>
  <c r="I15" i="2" s="1"/>
  <c r="D6" i="2"/>
  <c r="F6" i="2" s="1"/>
  <c r="H6" i="2" s="1"/>
  <c r="J6" i="2" s="1"/>
  <c r="E6" i="2"/>
  <c r="G6" i="2" s="1"/>
  <c r="I6" i="2" s="1"/>
  <c r="D70" i="2"/>
  <c r="F70" i="2" s="1"/>
  <c r="H70" i="2" s="1"/>
  <c r="E70" i="2"/>
  <c r="G70" i="2" s="1"/>
  <c r="I70" i="2" s="1"/>
  <c r="D29" i="3"/>
  <c r="F29" i="3" s="1"/>
  <c r="H29" i="3" s="1"/>
  <c r="J29" i="3" s="1"/>
  <c r="E29" i="3"/>
  <c r="G29" i="3" s="1"/>
  <c r="I29" i="3" s="1"/>
  <c r="D72" i="2"/>
  <c r="F72" i="2" s="1"/>
  <c r="H72" i="2" s="1"/>
  <c r="J72" i="2" s="1"/>
  <c r="E72" i="2"/>
  <c r="G72" i="2" s="1"/>
  <c r="I72" i="2" s="1"/>
  <c r="D47" i="2"/>
  <c r="F47" i="2" s="1"/>
  <c r="H47" i="2" s="1"/>
  <c r="J47" i="2" s="1"/>
  <c r="E47" i="2"/>
  <c r="G47" i="2" s="1"/>
  <c r="I47" i="2" s="1"/>
  <c r="D19" i="3"/>
  <c r="F19" i="3" s="1"/>
  <c r="H19" i="3" s="1"/>
  <c r="E19" i="3"/>
  <c r="G19" i="3" s="1"/>
  <c r="I19" i="3" s="1"/>
  <c r="D37" i="2"/>
  <c r="F37" i="2" s="1"/>
  <c r="H37" i="2" s="1"/>
  <c r="J37" i="2" s="1"/>
  <c r="E37" i="2"/>
  <c r="G37" i="2" s="1"/>
  <c r="I37" i="2" s="1"/>
  <c r="D76" i="3"/>
  <c r="F76" i="3" s="1"/>
  <c r="H76" i="3" s="1"/>
  <c r="J76" i="3" s="1"/>
  <c r="E76" i="3"/>
  <c r="G76" i="3" s="1"/>
  <c r="I76" i="3" s="1"/>
  <c r="D12" i="3"/>
  <c r="F12" i="3" s="1"/>
  <c r="H12" i="3" s="1"/>
  <c r="J12" i="3" s="1"/>
  <c r="E12" i="3"/>
  <c r="G12" i="3" s="1"/>
  <c r="I12" i="3" s="1"/>
  <c r="E42" i="2"/>
  <c r="G42" i="2" s="1"/>
  <c r="I42" i="2" s="1"/>
  <c r="D42" i="2"/>
  <c r="F42" i="2" s="1"/>
  <c r="H42" i="2" s="1"/>
  <c r="D33" i="3"/>
  <c r="F33" i="3" s="1"/>
  <c r="H33" i="3" s="1"/>
  <c r="J33" i="3" s="1"/>
  <c r="E33" i="3"/>
  <c r="G33" i="3" s="1"/>
  <c r="I33" i="3" s="1"/>
  <c r="D64" i="2"/>
  <c r="F64" i="2" s="1"/>
  <c r="H64" i="2" s="1"/>
  <c r="J64" i="2" s="1"/>
  <c r="E64" i="2"/>
  <c r="G64" i="2" s="1"/>
  <c r="I64" i="2" s="1"/>
  <c r="D18" i="3"/>
  <c r="F18" i="3" s="1"/>
  <c r="H18" i="3" s="1"/>
  <c r="J18" i="3" s="1"/>
  <c r="E18" i="3"/>
  <c r="G18" i="3" s="1"/>
  <c r="I18" i="3" s="1"/>
  <c r="D30" i="2"/>
  <c r="F30" i="2" s="1"/>
  <c r="H30" i="2" s="1"/>
  <c r="E30" i="2"/>
  <c r="G30" i="2" s="1"/>
  <c r="I30" i="2" s="1"/>
  <c r="D55" i="3"/>
  <c r="F55" i="3" s="1"/>
  <c r="H55" i="3" s="1"/>
  <c r="J55" i="3" s="1"/>
  <c r="E55" i="3"/>
  <c r="G55" i="3" s="1"/>
  <c r="I55" i="3" s="1"/>
  <c r="D29" i="2"/>
  <c r="F29" i="2" s="1"/>
  <c r="H29" i="2" s="1"/>
  <c r="J29" i="2" s="1"/>
  <c r="E29" i="2"/>
  <c r="G29" i="2" s="1"/>
  <c r="I29" i="2" s="1"/>
  <c r="D76" i="2"/>
  <c r="F76" i="2" s="1"/>
  <c r="H76" i="2" s="1"/>
  <c r="J76" i="2" s="1"/>
  <c r="E76" i="2"/>
  <c r="G76" i="2" s="1"/>
  <c r="I76" i="2" s="1"/>
  <c r="D16" i="3"/>
  <c r="F16" i="3" s="1"/>
  <c r="H16" i="3" s="1"/>
  <c r="E16" i="3"/>
  <c r="G16" i="3" s="1"/>
  <c r="I16" i="3" s="1"/>
  <c r="E34" i="2"/>
  <c r="G34" i="2" s="1"/>
  <c r="I34" i="2" s="1"/>
  <c r="D34" i="2"/>
  <c r="F34" i="2" s="1"/>
  <c r="H34" i="2" s="1"/>
  <c r="D37" i="3"/>
  <c r="F37" i="3" s="1"/>
  <c r="H37" i="3" s="1"/>
  <c r="J37" i="3" s="1"/>
  <c r="E37" i="3"/>
  <c r="G37" i="3" s="1"/>
  <c r="I37" i="3" s="1"/>
  <c r="E65" i="2"/>
  <c r="G65" i="2" s="1"/>
  <c r="I65" i="2" s="1"/>
  <c r="D65" i="2"/>
  <c r="F65" i="2" s="1"/>
  <c r="H65" i="2" s="1"/>
  <c r="D54" i="3"/>
  <c r="F54" i="3" s="1"/>
  <c r="H54" i="3" s="1"/>
  <c r="E54" i="3"/>
  <c r="G54" i="3" s="1"/>
  <c r="I54" i="3" s="1"/>
  <c r="D31" i="2"/>
  <c r="F31" i="2" s="1"/>
  <c r="H31" i="2" s="1"/>
  <c r="J31" i="2" s="1"/>
  <c r="E31" i="2"/>
  <c r="G31" i="2" s="1"/>
  <c r="I31" i="2" s="1"/>
  <c r="D63" i="3"/>
  <c r="F63" i="3" s="1"/>
  <c r="H63" i="3" s="1"/>
  <c r="J63" i="3" s="1"/>
  <c r="E63" i="3"/>
  <c r="G63" i="3" s="1"/>
  <c r="I63" i="3" s="1"/>
  <c r="D13" i="2"/>
  <c r="F13" i="2" s="1"/>
  <c r="H13" i="2" s="1"/>
  <c r="J13" i="2" s="1"/>
  <c r="E13" i="2"/>
  <c r="G13" i="2" s="1"/>
  <c r="I13" i="2" s="1"/>
  <c r="D60" i="2"/>
  <c r="F60" i="2" s="1"/>
  <c r="H60" i="2" s="1"/>
  <c r="E60" i="2"/>
  <c r="G60" i="2" s="1"/>
  <c r="I60" i="2" s="1"/>
  <c r="D24" i="3"/>
  <c r="F24" i="3" s="1"/>
  <c r="H24" i="3" s="1"/>
  <c r="J24" i="3" s="1"/>
  <c r="E24" i="3"/>
  <c r="G24" i="3" s="1"/>
  <c r="I24" i="3" s="1"/>
  <c r="E18" i="2"/>
  <c r="G18" i="2" s="1"/>
  <c r="I18" i="2" s="1"/>
  <c r="D18" i="2"/>
  <c r="F18" i="2" s="1"/>
  <c r="H18" i="2" s="1"/>
  <c r="D67" i="3"/>
  <c r="F67" i="3" s="1"/>
  <c r="H67" i="3" s="1"/>
  <c r="J67" i="3" s="1"/>
  <c r="E67" i="3"/>
  <c r="G67" i="3" s="1"/>
  <c r="I67" i="3" s="1"/>
  <c r="D35" i="3"/>
  <c r="F35" i="3" s="1"/>
  <c r="H35" i="3" s="1"/>
  <c r="E35" i="3"/>
  <c r="G35" i="3" s="1"/>
  <c r="I35" i="3" s="1"/>
  <c r="D3" i="3"/>
  <c r="F3" i="3" s="1"/>
  <c r="H3" i="3" s="1"/>
  <c r="J3" i="3" s="1"/>
  <c r="E3" i="3"/>
  <c r="G3" i="3" s="1"/>
  <c r="I3" i="3" s="1"/>
  <c r="D69" i="2"/>
  <c r="F69" i="2" s="1"/>
  <c r="H69" i="2" s="1"/>
  <c r="J69" i="2" s="1"/>
  <c r="E69" i="2"/>
  <c r="G69" i="2" s="1"/>
  <c r="I69" i="2" s="1"/>
  <c r="D52" i="2"/>
  <c r="F52" i="2" s="1"/>
  <c r="H52" i="2" s="1"/>
  <c r="J52" i="2" s="1"/>
  <c r="E52" i="2"/>
  <c r="G52" i="2" s="1"/>
  <c r="I52" i="2" s="1"/>
  <c r="D60" i="3"/>
  <c r="F60" i="3" s="1"/>
  <c r="H60" i="3" s="1"/>
  <c r="E60" i="3"/>
  <c r="G60" i="3" s="1"/>
  <c r="I60" i="3" s="1"/>
  <c r="D28" i="3"/>
  <c r="F28" i="3" s="1"/>
  <c r="H28" i="3" s="1"/>
  <c r="J28" i="3" s="1"/>
  <c r="E28" i="3"/>
  <c r="G28" i="3" s="1"/>
  <c r="I28" i="3" s="1"/>
  <c r="E19" i="2"/>
  <c r="G19" i="2" s="1"/>
  <c r="I19" i="2" s="1"/>
  <c r="D19" i="2"/>
  <c r="F19" i="2" s="1"/>
  <c r="H19" i="2" s="1"/>
  <c r="E10" i="2"/>
  <c r="G10" i="2" s="1"/>
  <c r="I10" i="2" s="1"/>
  <c r="D10" i="2"/>
  <c r="F10" i="2" s="1"/>
  <c r="H10" i="2" s="1"/>
  <c r="E74" i="2"/>
  <c r="G74" i="2" s="1"/>
  <c r="I74" i="2" s="1"/>
  <c r="D74" i="2"/>
  <c r="F74" i="2" s="1"/>
  <c r="H74" i="2" s="1"/>
  <c r="D49" i="3"/>
  <c r="F49" i="3" s="1"/>
  <c r="H49" i="3" s="1"/>
  <c r="J49" i="3" s="1"/>
  <c r="E49" i="3"/>
  <c r="G49" i="3" s="1"/>
  <c r="I49" i="3" s="1"/>
  <c r="D17" i="3"/>
  <c r="F17" i="3" s="1"/>
  <c r="H17" i="3" s="1"/>
  <c r="J17" i="3" s="1"/>
  <c r="E17" i="3"/>
  <c r="G17" i="3" s="1"/>
  <c r="I17" i="3" s="1"/>
  <c r="E41" i="2"/>
  <c r="G41" i="2" s="1"/>
  <c r="I41" i="2" s="1"/>
  <c r="D41" i="2"/>
  <c r="F41" i="2" s="1"/>
  <c r="H41" i="2" s="1"/>
  <c r="D32" i="2"/>
  <c r="F32" i="2" s="1"/>
  <c r="H32" i="2" s="1"/>
  <c r="E32" i="2"/>
  <c r="G32" i="2" s="1"/>
  <c r="I32" i="2" s="1"/>
  <c r="D66" i="3"/>
  <c r="F66" i="3" s="1"/>
  <c r="H66" i="3" s="1"/>
  <c r="J66" i="3" s="1"/>
  <c r="E66" i="3"/>
  <c r="G66" i="3" s="1"/>
  <c r="I66" i="3" s="1"/>
  <c r="D34" i="3"/>
  <c r="F34" i="3" s="1"/>
  <c r="H34" i="3" s="1"/>
  <c r="J34" i="3" s="1"/>
  <c r="E34" i="3"/>
  <c r="G34" i="3" s="1"/>
  <c r="I34" i="3" s="1"/>
  <c r="D7" i="2"/>
  <c r="F7" i="2" s="1"/>
  <c r="H7" i="2" s="1"/>
  <c r="J7" i="2" s="1"/>
  <c r="E7" i="2"/>
  <c r="G7" i="2" s="1"/>
  <c r="I7" i="2" s="1"/>
  <c r="D71" i="2"/>
  <c r="F71" i="2" s="1"/>
  <c r="H71" i="2" s="1"/>
  <c r="E71" i="2"/>
  <c r="G71" i="2" s="1"/>
  <c r="I71" i="2" s="1"/>
  <c r="D62" i="2"/>
  <c r="F62" i="2" s="1"/>
  <c r="H62" i="2" s="1"/>
  <c r="J62" i="2" s="1"/>
  <c r="E62" i="2"/>
  <c r="G62" i="2" s="1"/>
  <c r="I62" i="2" s="1"/>
  <c r="J77" i="3"/>
  <c r="D68" i="3"/>
  <c r="F68" i="3" s="1"/>
  <c r="H68" i="3" s="1"/>
  <c r="E68" i="3"/>
  <c r="G68" i="3" s="1"/>
  <c r="I68" i="3" s="1"/>
  <c r="E58" i="2"/>
  <c r="G58" i="2" s="1"/>
  <c r="I58" i="2" s="1"/>
  <c r="D58" i="2"/>
  <c r="F58" i="2" s="1"/>
  <c r="H58" i="2" s="1"/>
  <c r="J58" i="2" s="1"/>
  <c r="D47" i="3"/>
  <c r="F47" i="3" s="1"/>
  <c r="H47" i="3" s="1"/>
  <c r="E47" i="3"/>
  <c r="G47" i="3" s="1"/>
  <c r="I47" i="3" s="1"/>
  <c r="D28" i="2"/>
  <c r="F28" i="2" s="1"/>
  <c r="H28" i="2" s="1"/>
  <c r="E28" i="2"/>
  <c r="G28" i="2" s="1"/>
  <c r="I28" i="2" s="1"/>
  <c r="E59" i="2"/>
  <c r="G59" i="2" s="1"/>
  <c r="I59" i="2" s="1"/>
  <c r="D59" i="2"/>
  <c r="F59" i="2" s="1"/>
  <c r="H59" i="2" s="1"/>
  <c r="J59" i="2" s="1"/>
  <c r="D8" i="2"/>
  <c r="F8" i="2" s="1"/>
  <c r="H8" i="2" s="1"/>
  <c r="E8" i="2"/>
  <c r="G8" i="2" s="1"/>
  <c r="I8" i="2" s="1"/>
  <c r="D14" i="3"/>
  <c r="F14" i="3" s="1"/>
  <c r="H14" i="3" s="1"/>
  <c r="E14" i="3"/>
  <c r="G14" i="3" s="1"/>
  <c r="I14" i="3" s="1"/>
  <c r="D38" i="2"/>
  <c r="F38" i="2" s="1"/>
  <c r="H38" i="2" s="1"/>
  <c r="E38" i="2"/>
  <c r="G38" i="2" s="1"/>
  <c r="I38" i="2" s="1"/>
  <c r="D51" i="3"/>
  <c r="F51" i="3" s="1"/>
  <c r="H51" i="3" s="1"/>
  <c r="E51" i="3"/>
  <c r="G51" i="3" s="1"/>
  <c r="I51" i="3" s="1"/>
  <c r="D20" i="2"/>
  <c r="F20" i="2" s="1"/>
  <c r="H20" i="2" s="1"/>
  <c r="E20" i="2"/>
  <c r="G20" i="2" s="1"/>
  <c r="I20" i="2" s="1"/>
  <c r="D44" i="3"/>
  <c r="F44" i="3" s="1"/>
  <c r="H44" i="3" s="1"/>
  <c r="E44" i="3"/>
  <c r="G44" i="3" s="1"/>
  <c r="I44" i="3" s="1"/>
  <c r="E51" i="2"/>
  <c r="G51" i="2" s="1"/>
  <c r="I51" i="2" s="1"/>
  <c r="D51" i="2"/>
  <c r="F51" i="2" s="1"/>
  <c r="H51" i="2" s="1"/>
  <c r="J51" i="2" s="1"/>
  <c r="D65" i="3"/>
  <c r="F65" i="3" s="1"/>
  <c r="H65" i="3" s="1"/>
  <c r="E65" i="3"/>
  <c r="G65" i="3" s="1"/>
  <c r="I65" i="3" s="1"/>
  <c r="E9" i="2"/>
  <c r="G9" i="2" s="1"/>
  <c r="I9" i="2" s="1"/>
  <c r="D9" i="2"/>
  <c r="F9" i="2" s="1"/>
  <c r="H9" i="2" s="1"/>
  <c r="J9" i="2" s="1"/>
  <c r="E73" i="2"/>
  <c r="G73" i="2" s="1"/>
  <c r="I73" i="2" s="1"/>
  <c r="D73" i="2"/>
  <c r="F73" i="2" s="1"/>
  <c r="H73" i="2" s="1"/>
  <c r="J73" i="2" s="1"/>
  <c r="D50" i="3"/>
  <c r="F50" i="3" s="1"/>
  <c r="H50" i="3" s="1"/>
  <c r="E50" i="3"/>
  <c r="G50" i="3" s="1"/>
  <c r="I50" i="3" s="1"/>
  <c r="D39" i="2"/>
  <c r="F39" i="2" s="1"/>
  <c r="H39" i="2" s="1"/>
  <c r="E39" i="2"/>
  <c r="G39" i="2" s="1"/>
  <c r="I39" i="2" s="1"/>
  <c r="D23" i="3"/>
  <c r="F23" i="3" s="1"/>
  <c r="H23" i="3" s="1"/>
  <c r="E23" i="3"/>
  <c r="G23" i="3" s="1"/>
  <c r="I23" i="3" s="1"/>
  <c r="D12" i="2"/>
  <c r="F12" i="2" s="1"/>
  <c r="H12" i="2" s="1"/>
  <c r="E12" i="2"/>
  <c r="G12" i="2" s="1"/>
  <c r="I12" i="2" s="1"/>
  <c r="D48" i="3"/>
  <c r="F48" i="3" s="1"/>
  <c r="H48" i="3" s="1"/>
  <c r="E48" i="3"/>
  <c r="G48" i="3" s="1"/>
  <c r="I48" i="3" s="1"/>
  <c r="E43" i="2"/>
  <c r="G43" i="2" s="1"/>
  <c r="I43" i="2" s="1"/>
  <c r="D43" i="2"/>
  <c r="F43" i="2" s="1"/>
  <c r="H43" i="2" s="1"/>
  <c r="J43" i="2" s="1"/>
  <c r="D69" i="3"/>
  <c r="F69" i="3" s="1"/>
  <c r="H69" i="3" s="1"/>
  <c r="E69" i="3"/>
  <c r="G69" i="3" s="1"/>
  <c r="I69" i="3" s="1"/>
  <c r="D5" i="3"/>
  <c r="F5" i="3" s="1"/>
  <c r="H5" i="3" s="1"/>
  <c r="E5" i="3"/>
  <c r="G5" i="3" s="1"/>
  <c r="I5" i="3" s="1"/>
  <c r="D56" i="2"/>
  <c r="F56" i="2" s="1"/>
  <c r="H56" i="2" s="1"/>
  <c r="E56" i="2"/>
  <c r="G56" i="2" s="1"/>
  <c r="I56" i="2" s="1"/>
  <c r="D22" i="3"/>
  <c r="F22" i="3" s="1"/>
  <c r="H22" i="3" s="1"/>
  <c r="E22" i="3"/>
  <c r="G22" i="3" s="1"/>
  <c r="I22" i="3" s="1"/>
  <c r="D22" i="2"/>
  <c r="F22" i="2" s="1"/>
  <c r="H22" i="2" s="1"/>
  <c r="E22" i="2"/>
  <c r="G22" i="2" s="1"/>
  <c r="I22" i="2" s="1"/>
  <c r="D31" i="3"/>
  <c r="F31" i="3" s="1"/>
  <c r="H31" i="3" s="1"/>
  <c r="E31" i="3"/>
  <c r="G31" i="3" s="1"/>
  <c r="I31" i="3" s="1"/>
  <c r="D77" i="2"/>
  <c r="F77" i="2" s="1"/>
  <c r="H77" i="2" s="1"/>
  <c r="E77" i="2"/>
  <c r="G77" i="2" s="1"/>
  <c r="I77" i="2" s="1"/>
  <c r="D56" i="3"/>
  <c r="F56" i="3" s="1"/>
  <c r="H56" i="3" s="1"/>
  <c r="E56" i="3"/>
  <c r="G56" i="3" s="1"/>
  <c r="I56" i="3" s="1"/>
  <c r="E27" i="2"/>
  <c r="G27" i="2" s="1"/>
  <c r="I27" i="2" s="1"/>
  <c r="D27" i="2"/>
  <c r="F27" i="2" s="1"/>
  <c r="H27" i="2" s="1"/>
  <c r="J27" i="2" s="1"/>
  <c r="D71" i="3"/>
  <c r="F71" i="3" s="1"/>
  <c r="H71" i="3" s="1"/>
  <c r="E71" i="3"/>
  <c r="G71" i="3" s="1"/>
  <c r="I71" i="3" s="1"/>
  <c r="D39" i="3"/>
  <c r="F39" i="3" s="1"/>
  <c r="H39" i="3" s="1"/>
  <c r="E39" i="3"/>
  <c r="G39" i="3" s="1"/>
  <c r="I39" i="3" s="1"/>
  <c r="D7" i="3"/>
  <c r="F7" i="3" s="1"/>
  <c r="H7" i="3" s="1"/>
  <c r="E7" i="3"/>
  <c r="G7" i="3" s="1"/>
  <c r="I7" i="3" s="1"/>
  <c r="D61" i="2"/>
  <c r="F61" i="2" s="1"/>
  <c r="H61" i="2" s="1"/>
  <c r="E61" i="2"/>
  <c r="G61" i="2" s="1"/>
  <c r="I61" i="2" s="1"/>
  <c r="D44" i="2"/>
  <c r="F44" i="2" s="1"/>
  <c r="H44" i="2" s="1"/>
  <c r="E44" i="2"/>
  <c r="G44" i="2" s="1"/>
  <c r="I44" i="2" s="1"/>
  <c r="D64" i="3"/>
  <c r="F64" i="3" s="1"/>
  <c r="H64" i="3" s="1"/>
  <c r="E64" i="3"/>
  <c r="G64" i="3" s="1"/>
  <c r="I64" i="3" s="1"/>
  <c r="D32" i="3"/>
  <c r="F32" i="3" s="1"/>
  <c r="H32" i="3" s="1"/>
  <c r="E32" i="3"/>
  <c r="G32" i="3" s="1"/>
  <c r="I32" i="3" s="1"/>
  <c r="E11" i="2"/>
  <c r="G11" i="2" s="1"/>
  <c r="I11" i="2" s="1"/>
  <c r="D11" i="2"/>
  <c r="F11" i="2" s="1"/>
  <c r="H11" i="2" s="1"/>
  <c r="J11" i="2" s="1"/>
  <c r="E75" i="2"/>
  <c r="G75" i="2" s="1"/>
  <c r="I75" i="2" s="1"/>
  <c r="D75" i="2"/>
  <c r="F75" i="2" s="1"/>
  <c r="H75" i="2" s="1"/>
  <c r="J75" i="2" s="1"/>
  <c r="E66" i="2"/>
  <c r="G66" i="2" s="1"/>
  <c r="I66" i="2" s="1"/>
  <c r="D66" i="2"/>
  <c r="F66" i="2" s="1"/>
  <c r="H66" i="2" s="1"/>
  <c r="J66" i="2" s="1"/>
  <c r="D53" i="3"/>
  <c r="F53" i="3" s="1"/>
  <c r="H53" i="3" s="1"/>
  <c r="E53" i="3"/>
  <c r="G53" i="3" s="1"/>
  <c r="I53" i="3" s="1"/>
  <c r="D21" i="3"/>
  <c r="F21" i="3" s="1"/>
  <c r="H21" i="3" s="1"/>
  <c r="E21" i="3"/>
  <c r="G21" i="3" s="1"/>
  <c r="I21" i="3" s="1"/>
  <c r="E33" i="2"/>
  <c r="G33" i="2" s="1"/>
  <c r="I33" i="2" s="1"/>
  <c r="D33" i="2"/>
  <c r="F33" i="2" s="1"/>
  <c r="H33" i="2" s="1"/>
  <c r="J33" i="2" s="1"/>
  <c r="D24" i="2"/>
  <c r="F24" i="2" s="1"/>
  <c r="H24" i="2" s="1"/>
  <c r="E24" i="2"/>
  <c r="G24" i="2" s="1"/>
  <c r="I24" i="2" s="1"/>
  <c r="D70" i="3"/>
  <c r="F70" i="3" s="1"/>
  <c r="H70" i="3" s="1"/>
  <c r="E70" i="3"/>
  <c r="G70" i="3" s="1"/>
  <c r="I70" i="3" s="1"/>
  <c r="D38" i="3"/>
  <c r="F38" i="3" s="1"/>
  <c r="H38" i="3" s="1"/>
  <c r="E38" i="3"/>
  <c r="G38" i="3" s="1"/>
  <c r="I38" i="3" s="1"/>
  <c r="D6" i="3"/>
  <c r="F6" i="3" s="1"/>
  <c r="H6" i="3" s="1"/>
  <c r="E6" i="3"/>
  <c r="G6" i="3" s="1"/>
  <c r="I6" i="3" s="1"/>
  <c r="D63" i="2"/>
  <c r="F63" i="2" s="1"/>
  <c r="H63" i="2" s="1"/>
  <c r="E63" i="2"/>
  <c r="G63" i="2" s="1"/>
  <c r="I63" i="2" s="1"/>
  <c r="D54" i="2"/>
  <c r="F54" i="2" s="1"/>
  <c r="H54" i="2" s="1"/>
  <c r="E54" i="2"/>
  <c r="G54" i="2" s="1"/>
  <c r="I54" i="2" s="1"/>
  <c r="J74" i="2" l="1"/>
  <c r="J42" i="2"/>
  <c r="J35" i="2"/>
  <c r="J57" i="3"/>
  <c r="J36" i="2"/>
  <c r="J63" i="2"/>
  <c r="J24" i="2"/>
  <c r="J64" i="3"/>
  <c r="J39" i="3"/>
  <c r="J77" i="2"/>
  <c r="J56" i="2"/>
  <c r="J48" i="3"/>
  <c r="J50" i="3"/>
  <c r="J38" i="2"/>
  <c r="J28" i="2"/>
  <c r="J34" i="2"/>
  <c r="J57" i="2"/>
  <c r="J26" i="2"/>
  <c r="J25" i="2"/>
  <c r="J8" i="3"/>
  <c r="J54" i="2"/>
  <c r="J70" i="3"/>
  <c r="J53" i="3"/>
  <c r="J32" i="3"/>
  <c r="J7" i="3"/>
  <c r="J56" i="3"/>
  <c r="J22" i="3"/>
  <c r="J39" i="2"/>
  <c r="J65" i="3"/>
  <c r="J51" i="3"/>
  <c r="J68" i="3"/>
  <c r="J19" i="2"/>
  <c r="J18" i="2"/>
  <c r="J49" i="2"/>
  <c r="J67" i="2"/>
  <c r="J17" i="2"/>
  <c r="J46" i="2"/>
  <c r="J25" i="3"/>
  <c r="J38" i="3"/>
  <c r="J21" i="3"/>
  <c r="J61" i="2"/>
  <c r="J22" i="2"/>
  <c r="J69" i="3"/>
  <c r="J23" i="3"/>
  <c r="J20" i="2"/>
  <c r="J8" i="2"/>
  <c r="J41" i="2"/>
  <c r="J10" i="2"/>
  <c r="J65" i="2"/>
  <c r="J71" i="2"/>
  <c r="J32" i="2"/>
  <c r="J60" i="3"/>
  <c r="J35" i="3"/>
  <c r="J60" i="2"/>
  <c r="J54" i="3"/>
  <c r="J16" i="3"/>
  <c r="J30" i="2"/>
  <c r="J19" i="3"/>
  <c r="J70" i="2"/>
  <c r="J62" i="3"/>
  <c r="J45" i="3"/>
  <c r="J4" i="3"/>
  <c r="J26" i="3"/>
  <c r="J9" i="3"/>
  <c r="J4" i="2"/>
  <c r="J72" i="3"/>
  <c r="J53" i="2"/>
  <c r="J42" i="3"/>
  <c r="J6" i="3"/>
  <c r="J44" i="2"/>
  <c r="J71" i="3"/>
  <c r="J31" i="3"/>
  <c r="J5" i="3"/>
  <c r="J12" i="2"/>
  <c r="J44" i="3"/>
  <c r="J14" i="3"/>
  <c r="J47" i="3"/>
  <c r="J15" i="3"/>
  <c r="J11" i="3"/>
</calcChain>
</file>

<file path=xl/sharedStrings.xml><?xml version="1.0" encoding="utf-8"?>
<sst xmlns="http://schemas.openxmlformats.org/spreadsheetml/2006/main" count="170" uniqueCount="32">
  <si>
    <t>C</t>
  </si>
  <si>
    <t>BEEP PITCH</t>
  </si>
  <si>
    <t>MUSICAL NOTE</t>
  </si>
  <si>
    <t>NOTE FREQ.</t>
  </si>
  <si>
    <t>DURATION</t>
  </si>
  <si>
    <t>DE</t>
  </si>
  <si>
    <t>HL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</si>
  <si>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</si>
  <si>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</si>
  <si>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</si>
  <si>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</si>
  <si>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</si>
  <si>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</si>
  <si>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</si>
  <si>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</si>
  <si>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</si>
  <si>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</si>
  <si>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</si>
  <si>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PITCH</t>
  </si>
  <si>
    <t>FREQ. (Hz)</t>
  </si>
  <si>
    <t>BASE FREQ. C</t>
  </si>
  <si>
    <t>DURATION (HEX)</t>
  </si>
  <si>
    <t>PITCH (HEX)</t>
  </si>
  <si>
    <t>ASM</t>
  </si>
  <si>
    <t>DURATION (SPECCY)</t>
  </si>
  <si>
    <t>PITCH (SPECCY)</t>
  </si>
  <si>
    <t>TAB STRING</t>
  </si>
  <si>
    <t>TAB FRET</t>
  </si>
  <si>
    <t>BAR</t>
  </si>
  <si>
    <t>VERSE</t>
  </si>
  <si>
    <t>STRING</t>
  </si>
  <si>
    <t>MIDDLE C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</si>
</sst>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5" borderId="0" xfId="0" applyFill="1"/>
    <xf numFmtId="0" fontId="3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4" borderId="0" xfId="0" applyFont="1" applyFill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0" fillId="8" borderId="0" xfId="0" applyFill="1"/>
    <xf numFmtId="0" fontId="0" fillId="0" borderId="1" xfId="0" applyBorder="1"/>
    <xf numFmtId="0" fontId="0" fillId="9" borderId="0" xfId="0" applyFill="1"/>
    <xf numFmtId="0" fontId="0" fillId="9" borderId="1" xfId="0" applyFill="1" applyBorder="1"/>
    <xf numFmtId="0" fontId="2" fillId="9" borderId="0" xfId="0" applyFont="1" applyFill="1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89CD-E5CE-47AF-8C25-8045A5AA78D3}">
  <dimension ref="A1:S78"/>
  <sheetViews>
    <sheetView tabSelected="1" workbookViewId="0">
      <pane xSplit="8" ySplit="2" topLeftCell="I43" activePane="bottomRight" state="frozen"/>
      <selection pane="topRight" activeCell="F1" sqref="F1"/>
      <selection pane="bottomLeft" activeCell="A3" sqref="A3"/>
      <selection pane="bottomRight" activeCell="O3" sqref="O3:O78"/>
    </sheetView>
  </sheetViews>
  <sheetFormatPr defaultColWidth="10.33203125" defaultRowHeight="14.4" x14ac:dyDescent="0.3"/>
  <cols>
    <col min="1" max="1" width="12.5546875" bestFit="1" customWidth="1"/>
    <col min="2" max="2" width="9" bestFit="1" customWidth="1"/>
    <col min="3" max="3" width="11" bestFit="1" customWidth="1"/>
    <col min="4" max="4" width="4.5546875" bestFit="1" customWidth="1"/>
    <col min="5" max="5" width="6.44140625" bestFit="1" customWidth="1"/>
    <col min="6" max="6" width="10.5546875" bestFit="1" customWidth="1"/>
    <col min="7" max="7" width="6.109375" bestFit="1" customWidth="1"/>
    <col min="8" max="8" width="10.109375" bestFit="1" customWidth="1"/>
    <col min="9" max="9" width="19.33203125" bestFit="1" customWidth="1"/>
    <col min="10" max="10" width="14.6640625" bestFit="1" customWidth="1"/>
    <col min="11" max="12" width="2" bestFit="1" customWidth="1"/>
    <col min="13" max="13" width="7.109375" bestFit="1" customWidth="1"/>
    <col min="14" max="14" width="7" bestFit="1" customWidth="1"/>
    <col min="15" max="15" width="18" bestFit="1" customWidth="1"/>
    <col min="18" max="18" width="7.44140625" bestFit="1" customWidth="1"/>
    <col min="19" max="19" width="16.33203125" bestFit="1" customWidth="1"/>
  </cols>
  <sheetData>
    <row r="1" spans="1:19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9" x14ac:dyDescent="0.3">
      <c r="A2" s="14" t="s">
        <v>26</v>
      </c>
      <c r="B2" s="14" t="s">
        <v>27</v>
      </c>
      <c r="C2" s="14" t="s">
        <v>4</v>
      </c>
      <c r="D2" s="14" t="s">
        <v>28</v>
      </c>
      <c r="E2" s="14" t="s">
        <v>29</v>
      </c>
      <c r="F2" s="1" t="s">
        <v>4</v>
      </c>
      <c r="G2" s="1" t="s">
        <v>18</v>
      </c>
      <c r="H2" s="1" t="s">
        <v>19</v>
      </c>
      <c r="I2" s="2" t="s">
        <v>24</v>
      </c>
      <c r="J2" s="2" t="s">
        <v>25</v>
      </c>
      <c r="M2" s="7" t="s">
        <v>5</v>
      </c>
      <c r="N2" s="7" t="s">
        <v>6</v>
      </c>
      <c r="O2" s="8" t="s">
        <v>23</v>
      </c>
      <c r="R2" s="9" t="s">
        <v>30</v>
      </c>
      <c r="S2" s="9" t="s">
        <v>31</v>
      </c>
    </row>
    <row r="3" spans="1:19" ht="15" thickBot="1" x14ac:dyDescent="0.35">
      <c r="A3" s="15">
        <v>5</v>
      </c>
      <c r="B3" s="15">
        <v>5</v>
      </c>
      <c r="C3" s="15">
        <v>0.5</v>
      </c>
      <c r="D3" s="15">
        <v>1</v>
      </c>
      <c r="E3" s="15">
        <v>1</v>
      </c>
      <c r="F3">
        <f>0.5*C3</f>
        <v>0.25</v>
      </c>
      <c r="G3">
        <f>VLOOKUP(A3,$R$3:$S$8,2,0)+B3</f>
        <v>16</v>
      </c>
      <c r="H3" s="3">
        <f>$B$1*POWER($C$1,G3)</f>
        <v>658.98742715313426</v>
      </c>
      <c r="I3" t="str">
        <f>DEC2HEX(H3*F3)</f>
        <v>A4</v>
      </c>
      <c r="J3" t="str">
        <f>DEC2HEX((437500/H3)-30.125)</f>
        <v>279</v>
      </c>
      <c r="K3">
        <f>LEN(TEXT(I3,"####"))</f>
        <v>2</v>
      </c>
      <c r="L3">
        <f>LEN(TEXT(J3,"####"))</f>
        <v>3</v>
      </c>
      <c r="M3" t="str">
        <f>IF(K3&lt;&gt;0,LEFT("0x0000",6-K3)&amp;I3,"0x0000")</f>
        <v>0x00A4</v>
      </c>
      <c r="N3" t="str">
        <f>IF(L3&lt;&gt;0,LEFT("0x0000",6-L3)&amp;J3,"0x0000")</f>
        <v>0x0279</v>
      </c>
      <c r="O3" t="str">
        <f>"DW "&amp;M3&amp;", "&amp;N3</f>
        <v>DW 0x00A4, 0x0279</v>
      </c>
      <c r="R3">
        <v>1</v>
      </c>
      <c r="S3">
        <v>-8</v>
      </c>
    </row>
    <row r="4" spans="1:19" x14ac:dyDescent="0.3">
      <c r="A4" s="23">
        <v>2</v>
      </c>
      <c r="B4" s="23">
        <v>0</v>
      </c>
      <c r="C4" s="10">
        <v>2</v>
      </c>
      <c r="D4" s="10">
        <v>6</v>
      </c>
      <c r="E4" s="10">
        <v>1</v>
      </c>
      <c r="F4">
        <f t="shared" ref="F4:F69" si="0">0.5*C4</f>
        <v>1</v>
      </c>
      <c r="G4">
        <f t="shared" ref="G4:G69" si="1">VLOOKUP(A4,$R$3:$S$8,2,0)+B4</f>
        <v>-3</v>
      </c>
      <c r="H4" s="3">
        <f t="shared" ref="H4:H69" si="2">$B$1*POWER($C$1,G4)</f>
        <v>220.02118203746954</v>
      </c>
      <c r="I4" t="str">
        <f t="shared" ref="I4:I69" si="3">DEC2HEX(H4*F4)</f>
        <v>DC</v>
      </c>
      <c r="J4" t="str">
        <f t="shared" ref="J4:J69" si="4">DEC2HEX((437500/H4)-30.125)</f>
        <v>7A6</v>
      </c>
      <c r="K4">
        <f t="shared" ref="K4:L57" si="5">LEN(TEXT(I4,"####"))</f>
        <v>2</v>
      </c>
      <c r="L4">
        <f t="shared" si="5"/>
        <v>3</v>
      </c>
      <c r="M4" t="str">
        <f t="shared" ref="M4:N57" si="6">IF(K4&lt;&gt;0,LEFT("0x0000",6-K4)&amp;I4,"0x0000")</f>
        <v>0x00DC</v>
      </c>
      <c r="N4" t="str">
        <f t="shared" si="6"/>
        <v>0x07A6</v>
      </c>
      <c r="O4" t="str">
        <f t="shared" ref="O4:O69" si="7">"DW "&amp;M4&amp;", "&amp;N4</f>
        <v>DW 0x00DC, 0x07A6</v>
      </c>
      <c r="R4">
        <v>2</v>
      </c>
      <c r="S4">
        <v>-3</v>
      </c>
    </row>
    <row r="5" spans="1:19" x14ac:dyDescent="0.3">
      <c r="A5" s="23">
        <v>4</v>
      </c>
      <c r="B5" s="23">
        <v>5</v>
      </c>
      <c r="C5" s="10">
        <v>1</v>
      </c>
      <c r="D5" s="10">
        <v>6</v>
      </c>
      <c r="E5" s="10">
        <v>1</v>
      </c>
      <c r="F5">
        <f t="shared" si="0"/>
        <v>0.5</v>
      </c>
      <c r="G5">
        <f t="shared" si="1"/>
        <v>12</v>
      </c>
      <c r="H5" s="3">
        <f t="shared" si="2"/>
        <v>523.09399188276006</v>
      </c>
      <c r="I5" t="str">
        <f t="shared" si="3"/>
        <v>105</v>
      </c>
      <c r="J5" t="str">
        <f t="shared" si="4"/>
        <v>326</v>
      </c>
      <c r="K5">
        <f t="shared" si="5"/>
        <v>3</v>
      </c>
      <c r="L5">
        <f t="shared" si="5"/>
        <v>3</v>
      </c>
      <c r="M5" t="str">
        <f t="shared" si="6"/>
        <v>0x0105</v>
      </c>
      <c r="N5" t="str">
        <f t="shared" si="6"/>
        <v>0x0326</v>
      </c>
      <c r="O5" t="str">
        <f t="shared" si="7"/>
        <v>DW 0x0105, 0x0326</v>
      </c>
      <c r="R5">
        <v>3</v>
      </c>
      <c r="S5">
        <v>2</v>
      </c>
    </row>
    <row r="6" spans="1:19" x14ac:dyDescent="0.3">
      <c r="A6" s="23">
        <v>5</v>
      </c>
      <c r="B6" s="23">
        <v>5</v>
      </c>
      <c r="C6" s="10">
        <v>0.5</v>
      </c>
      <c r="D6" s="10">
        <v>7</v>
      </c>
      <c r="E6" s="10">
        <v>1</v>
      </c>
      <c r="F6">
        <f t="shared" si="0"/>
        <v>0.25</v>
      </c>
      <c r="G6">
        <f t="shared" si="1"/>
        <v>16</v>
      </c>
      <c r="H6" s="3">
        <f t="shared" si="2"/>
        <v>658.98742715313426</v>
      </c>
      <c r="I6" t="str">
        <f t="shared" si="3"/>
        <v>A4</v>
      </c>
      <c r="J6" t="str">
        <f t="shared" si="4"/>
        <v>279</v>
      </c>
      <c r="K6">
        <f t="shared" si="5"/>
        <v>2</v>
      </c>
      <c r="L6">
        <f t="shared" si="5"/>
        <v>3</v>
      </c>
      <c r="M6" t="str">
        <f t="shared" si="6"/>
        <v>0x00A4</v>
      </c>
      <c r="N6" t="str">
        <f t="shared" si="6"/>
        <v>0x0279</v>
      </c>
      <c r="O6" t="str">
        <f t="shared" si="7"/>
        <v>DW 0x00A4, 0x0279</v>
      </c>
      <c r="R6">
        <v>4</v>
      </c>
      <c r="S6">
        <v>7</v>
      </c>
    </row>
    <row r="7" spans="1:19" x14ac:dyDescent="0.3">
      <c r="A7" s="23">
        <v>6</v>
      </c>
      <c r="B7" s="23">
        <v>5</v>
      </c>
      <c r="C7" s="10">
        <v>0.5</v>
      </c>
      <c r="D7" s="10">
        <v>8</v>
      </c>
      <c r="E7" s="10">
        <v>1</v>
      </c>
      <c r="F7">
        <f t="shared" si="0"/>
        <v>0.25</v>
      </c>
      <c r="G7">
        <f t="shared" si="1"/>
        <v>21</v>
      </c>
      <c r="H7" s="3">
        <f t="shared" si="2"/>
        <v>879.52638991311028</v>
      </c>
      <c r="I7" t="str">
        <f t="shared" si="3"/>
        <v>DB</v>
      </c>
      <c r="J7" t="str">
        <f t="shared" si="4"/>
        <v>1D3</v>
      </c>
      <c r="K7">
        <f t="shared" si="5"/>
        <v>2</v>
      </c>
      <c r="L7">
        <f t="shared" si="5"/>
        <v>3</v>
      </c>
      <c r="M7" t="str">
        <f t="shared" si="6"/>
        <v>0x00DB</v>
      </c>
      <c r="N7" t="str">
        <f t="shared" si="6"/>
        <v>0x01D3</v>
      </c>
      <c r="O7" t="str">
        <f t="shared" si="7"/>
        <v>DW 0x00DB, 0x01D3</v>
      </c>
      <c r="R7">
        <v>5</v>
      </c>
      <c r="S7">
        <v>11</v>
      </c>
    </row>
    <row r="8" spans="1:19" x14ac:dyDescent="0.3">
      <c r="A8" s="23">
        <v>2</v>
      </c>
      <c r="B8" s="23">
        <v>2</v>
      </c>
      <c r="C8" s="10">
        <v>0.5</v>
      </c>
      <c r="D8" s="10">
        <v>9</v>
      </c>
      <c r="E8" s="10">
        <v>1</v>
      </c>
      <c r="F8">
        <f t="shared" si="0"/>
        <v>0.25</v>
      </c>
      <c r="G8">
        <f t="shared" si="1"/>
        <v>-1</v>
      </c>
      <c r="H8" s="3">
        <f t="shared" si="2"/>
        <v>246.95236633234717</v>
      </c>
      <c r="I8" t="str">
        <f t="shared" si="3"/>
        <v>3D</v>
      </c>
      <c r="J8" t="str">
        <f t="shared" si="4"/>
        <v>6CD</v>
      </c>
      <c r="K8">
        <f t="shared" si="5"/>
        <v>2</v>
      </c>
      <c r="L8">
        <f t="shared" si="5"/>
        <v>3</v>
      </c>
      <c r="M8" t="str">
        <f t="shared" si="6"/>
        <v>0x003D</v>
      </c>
      <c r="N8" t="str">
        <f t="shared" si="6"/>
        <v>0x06CD</v>
      </c>
      <c r="O8" t="str">
        <f t="shared" si="7"/>
        <v>DW 0x003D, 0x06CD</v>
      </c>
      <c r="R8">
        <v>6</v>
      </c>
      <c r="S8">
        <v>16</v>
      </c>
    </row>
    <row r="9" spans="1:19" x14ac:dyDescent="0.3">
      <c r="A9" s="23">
        <v>5</v>
      </c>
      <c r="B9" s="23">
        <v>3</v>
      </c>
      <c r="C9" s="10">
        <v>1</v>
      </c>
      <c r="D9" s="10">
        <v>10</v>
      </c>
      <c r="E9" s="10">
        <v>1</v>
      </c>
      <c r="F9">
        <f t="shared" si="0"/>
        <v>0.5</v>
      </c>
      <c r="G9">
        <f t="shared" si="1"/>
        <v>14</v>
      </c>
      <c r="H9" s="3">
        <f t="shared" si="2"/>
        <v>587.12210303316169</v>
      </c>
      <c r="I9" t="str">
        <f t="shared" si="3"/>
        <v>125</v>
      </c>
      <c r="J9" t="str">
        <f t="shared" si="4"/>
        <v>2CB</v>
      </c>
      <c r="K9">
        <f t="shared" si="5"/>
        <v>3</v>
      </c>
      <c r="L9">
        <f t="shared" si="5"/>
        <v>3</v>
      </c>
      <c r="M9" t="str">
        <f t="shared" si="6"/>
        <v>0x0125</v>
      </c>
      <c r="N9" t="str">
        <f t="shared" si="6"/>
        <v>0x02CB</v>
      </c>
      <c r="O9" t="str">
        <f t="shared" si="7"/>
        <v>DW 0x0125, 0x02CB</v>
      </c>
    </row>
    <row r="10" spans="1:19" x14ac:dyDescent="0.3">
      <c r="A10" s="23">
        <v>6</v>
      </c>
      <c r="B10" s="23">
        <v>3</v>
      </c>
      <c r="C10" s="10">
        <v>0.75</v>
      </c>
      <c r="D10" s="10">
        <v>10</v>
      </c>
      <c r="E10" s="10">
        <v>1</v>
      </c>
      <c r="F10">
        <f t="shared" si="0"/>
        <v>0.375</v>
      </c>
      <c r="G10">
        <f t="shared" si="1"/>
        <v>19</v>
      </c>
      <c r="H10" s="3">
        <f t="shared" si="2"/>
        <v>783.61037318994579</v>
      </c>
      <c r="I10" t="str">
        <f t="shared" si="3"/>
        <v>125</v>
      </c>
      <c r="J10" t="str">
        <f t="shared" si="4"/>
        <v>210</v>
      </c>
      <c r="K10">
        <f t="shared" si="5"/>
        <v>3</v>
      </c>
      <c r="L10">
        <f t="shared" si="5"/>
        <v>3</v>
      </c>
      <c r="M10" t="str">
        <f t="shared" si="6"/>
        <v>0x0125</v>
      </c>
      <c r="N10" t="str">
        <f t="shared" si="6"/>
        <v>0x0210</v>
      </c>
      <c r="O10" t="str">
        <f t="shared" si="7"/>
        <v>DW 0x0125, 0x0210</v>
      </c>
    </row>
    <row r="11" spans="1:19" x14ac:dyDescent="0.3">
      <c r="A11" s="23">
        <v>6</v>
      </c>
      <c r="B11" s="23">
        <v>1</v>
      </c>
      <c r="C11" s="10">
        <v>1</v>
      </c>
      <c r="D11" s="10">
        <v>11</v>
      </c>
      <c r="E11" s="10">
        <v>1</v>
      </c>
      <c r="F11">
        <f t="shared" si="0"/>
        <v>0.5</v>
      </c>
      <c r="G11">
        <f t="shared" si="1"/>
        <v>17</v>
      </c>
      <c r="H11" s="3">
        <f t="shared" si="2"/>
        <v>698.15439765434303</v>
      </c>
      <c r="I11" t="str">
        <f t="shared" si="3"/>
        <v>15D</v>
      </c>
      <c r="J11" t="str">
        <f t="shared" si="4"/>
        <v>254</v>
      </c>
      <c r="K11">
        <f t="shared" si="5"/>
        <v>3</v>
      </c>
      <c r="L11">
        <f t="shared" si="5"/>
        <v>3</v>
      </c>
      <c r="M11" t="str">
        <f t="shared" si="6"/>
        <v>0x015D</v>
      </c>
      <c r="N11" t="str">
        <f t="shared" si="6"/>
        <v>0x0254</v>
      </c>
      <c r="O11" t="str">
        <f t="shared" si="7"/>
        <v>DW 0x015D, 0x0254</v>
      </c>
    </row>
    <row r="12" spans="1:19" ht="15" thickBot="1" x14ac:dyDescent="0.35">
      <c r="A12" s="22">
        <v>6</v>
      </c>
      <c r="B12" s="22">
        <v>5</v>
      </c>
      <c r="C12" s="22">
        <v>1</v>
      </c>
      <c r="D12" s="22">
        <v>11</v>
      </c>
      <c r="E12" s="22">
        <v>1</v>
      </c>
      <c r="F12">
        <f t="shared" si="0"/>
        <v>0.5</v>
      </c>
      <c r="G12">
        <f t="shared" si="1"/>
        <v>21</v>
      </c>
      <c r="H12" s="3">
        <f t="shared" si="2"/>
        <v>879.52638991311028</v>
      </c>
      <c r="I12" t="str">
        <f t="shared" si="3"/>
        <v>1B7</v>
      </c>
      <c r="J12" t="str">
        <f t="shared" si="4"/>
        <v>1D3</v>
      </c>
      <c r="K12">
        <f t="shared" si="5"/>
        <v>3</v>
      </c>
      <c r="L12">
        <f t="shared" si="5"/>
        <v>3</v>
      </c>
      <c r="M12" t="str">
        <f t="shared" si="6"/>
        <v>0x01B7</v>
      </c>
      <c r="N12" t="str">
        <f t="shared" si="6"/>
        <v>0x01D3</v>
      </c>
      <c r="O12" t="str">
        <f t="shared" si="7"/>
        <v>DW 0x01B7, 0x01D3</v>
      </c>
    </row>
    <row r="13" spans="1:19" x14ac:dyDescent="0.3">
      <c r="A13">
        <v>2</v>
      </c>
      <c r="B13">
        <v>3</v>
      </c>
      <c r="C13">
        <v>2</v>
      </c>
      <c r="D13">
        <v>6</v>
      </c>
      <c r="E13">
        <v>1</v>
      </c>
      <c r="F13">
        <f t="shared" si="0"/>
        <v>1</v>
      </c>
      <c r="G13">
        <f t="shared" si="1"/>
        <v>0</v>
      </c>
      <c r="H13" s="3">
        <f t="shared" si="2"/>
        <v>261.63</v>
      </c>
      <c r="I13" t="str">
        <f t="shared" si="3"/>
        <v>105</v>
      </c>
      <c r="J13" t="str">
        <f t="shared" si="4"/>
        <v>66A</v>
      </c>
      <c r="K13">
        <f t="shared" si="5"/>
        <v>3</v>
      </c>
      <c r="L13">
        <f t="shared" si="5"/>
        <v>3</v>
      </c>
      <c r="M13" t="str">
        <f t="shared" si="6"/>
        <v>0x0105</v>
      </c>
      <c r="N13" t="str">
        <f t="shared" si="6"/>
        <v>0x066A</v>
      </c>
      <c r="O13" t="str">
        <f t="shared" si="7"/>
        <v>DW 0x0105, 0x066A</v>
      </c>
    </row>
    <row r="14" spans="1:19" x14ac:dyDescent="0.3">
      <c r="A14">
        <v>6</v>
      </c>
      <c r="B14">
        <v>0</v>
      </c>
      <c r="C14">
        <v>1</v>
      </c>
      <c r="D14">
        <v>6</v>
      </c>
      <c r="E14">
        <v>1</v>
      </c>
      <c r="F14">
        <f t="shared" si="0"/>
        <v>0.5</v>
      </c>
      <c r="G14">
        <f t="shared" si="1"/>
        <v>16</v>
      </c>
      <c r="H14" s="3">
        <f t="shared" si="2"/>
        <v>658.98742715313426</v>
      </c>
      <c r="I14" t="str">
        <f t="shared" si="3"/>
        <v>149</v>
      </c>
      <c r="J14" t="str">
        <f t="shared" si="4"/>
        <v>279</v>
      </c>
      <c r="K14">
        <f t="shared" si="5"/>
        <v>3</v>
      </c>
      <c r="L14">
        <f t="shared" si="5"/>
        <v>3</v>
      </c>
      <c r="M14" t="str">
        <f t="shared" si="6"/>
        <v>0x0149</v>
      </c>
      <c r="N14" t="str">
        <f t="shared" si="6"/>
        <v>0x0279</v>
      </c>
      <c r="O14" t="str">
        <f t="shared" si="7"/>
        <v>DW 0x0149, 0x0279</v>
      </c>
    </row>
    <row r="15" spans="1:19" x14ac:dyDescent="0.3">
      <c r="A15">
        <v>5</v>
      </c>
      <c r="B15">
        <v>4</v>
      </c>
      <c r="C15">
        <v>0.5</v>
      </c>
      <c r="D15">
        <v>7</v>
      </c>
      <c r="E15">
        <v>1</v>
      </c>
      <c r="F15">
        <f t="shared" si="0"/>
        <v>0.25</v>
      </c>
      <c r="G15">
        <f t="shared" si="1"/>
        <v>15</v>
      </c>
      <c r="H15" s="3">
        <f t="shared" si="2"/>
        <v>622.01775224069002</v>
      </c>
      <c r="I15" t="str">
        <f t="shared" si="3"/>
        <v>9B</v>
      </c>
      <c r="J15" t="str">
        <f t="shared" si="4"/>
        <v>2A1</v>
      </c>
      <c r="K15">
        <f t="shared" si="5"/>
        <v>2</v>
      </c>
      <c r="L15">
        <f t="shared" si="5"/>
        <v>3</v>
      </c>
      <c r="M15" t="str">
        <f t="shared" si="6"/>
        <v>0x009B</v>
      </c>
      <c r="N15" t="str">
        <f t="shared" si="6"/>
        <v>0x02A1</v>
      </c>
      <c r="O15" t="str">
        <f t="shared" si="7"/>
        <v>DW 0x009B, 0x02A1</v>
      </c>
    </row>
    <row r="16" spans="1:19" x14ac:dyDescent="0.3">
      <c r="A16">
        <v>6</v>
      </c>
      <c r="B16">
        <v>0</v>
      </c>
      <c r="C16">
        <v>0.5</v>
      </c>
      <c r="D16">
        <v>8</v>
      </c>
      <c r="E16">
        <v>1</v>
      </c>
      <c r="F16">
        <f t="shared" si="0"/>
        <v>0.25</v>
      </c>
      <c r="G16">
        <f t="shared" si="1"/>
        <v>16</v>
      </c>
      <c r="H16" s="3">
        <f t="shared" si="2"/>
        <v>658.98742715313426</v>
      </c>
      <c r="I16" t="str">
        <f t="shared" si="3"/>
        <v>A4</v>
      </c>
      <c r="J16" t="str">
        <f t="shared" si="4"/>
        <v>279</v>
      </c>
      <c r="K16">
        <f t="shared" si="5"/>
        <v>2</v>
      </c>
      <c r="L16">
        <f t="shared" si="5"/>
        <v>3</v>
      </c>
      <c r="M16" t="str">
        <f t="shared" si="6"/>
        <v>0x00A4</v>
      </c>
      <c r="N16" t="str">
        <f t="shared" si="6"/>
        <v>0x0279</v>
      </c>
      <c r="O16" t="str">
        <f t="shared" si="7"/>
        <v>DW 0x00A4, 0x0279</v>
      </c>
    </row>
    <row r="17" spans="1:15" x14ac:dyDescent="0.3">
      <c r="A17">
        <v>6</v>
      </c>
      <c r="B17">
        <v>1</v>
      </c>
      <c r="C17">
        <v>0.5</v>
      </c>
      <c r="D17">
        <v>9</v>
      </c>
      <c r="E17">
        <v>1</v>
      </c>
      <c r="F17">
        <f t="shared" si="0"/>
        <v>0.25</v>
      </c>
      <c r="G17">
        <f t="shared" si="1"/>
        <v>17</v>
      </c>
      <c r="H17" s="3">
        <f t="shared" si="2"/>
        <v>698.15439765434303</v>
      </c>
      <c r="I17" t="str">
        <f t="shared" si="3"/>
        <v>AE</v>
      </c>
      <c r="J17" t="str">
        <f t="shared" si="4"/>
        <v>254</v>
      </c>
      <c r="K17">
        <f t="shared" si="5"/>
        <v>2</v>
      </c>
      <c r="L17">
        <f t="shared" si="5"/>
        <v>3</v>
      </c>
      <c r="M17" t="str">
        <f t="shared" si="6"/>
        <v>0x00AE</v>
      </c>
      <c r="N17" t="str">
        <f t="shared" si="6"/>
        <v>0x0254</v>
      </c>
      <c r="O17" t="str">
        <f t="shared" si="7"/>
        <v>DW 0x00AE, 0x0254</v>
      </c>
    </row>
    <row r="18" spans="1:15" x14ac:dyDescent="0.3">
      <c r="A18">
        <v>1</v>
      </c>
      <c r="B18">
        <v>0</v>
      </c>
      <c r="C18">
        <v>1</v>
      </c>
      <c r="D18">
        <v>10</v>
      </c>
      <c r="E18">
        <v>1</v>
      </c>
      <c r="F18">
        <f t="shared" si="0"/>
        <v>0.5</v>
      </c>
      <c r="G18">
        <f t="shared" si="1"/>
        <v>-8</v>
      </c>
      <c r="H18" s="3">
        <f t="shared" si="2"/>
        <v>164.85144088102615</v>
      </c>
      <c r="I18" t="str">
        <f t="shared" si="3"/>
        <v>52</v>
      </c>
      <c r="J18" t="str">
        <f t="shared" si="4"/>
        <v>A3F</v>
      </c>
      <c r="K18">
        <f t="shared" si="5"/>
        <v>2</v>
      </c>
      <c r="L18">
        <f t="shared" si="5"/>
        <v>3</v>
      </c>
      <c r="M18" t="str">
        <f t="shared" si="6"/>
        <v>0x0052</v>
      </c>
      <c r="N18" t="str">
        <f t="shared" si="6"/>
        <v>0x0A3F</v>
      </c>
      <c r="O18" t="str">
        <f t="shared" si="7"/>
        <v>DW 0x0052, 0x0A3F</v>
      </c>
    </row>
    <row r="19" spans="1:15" x14ac:dyDescent="0.3">
      <c r="A19">
        <v>6</v>
      </c>
      <c r="B19">
        <v>0</v>
      </c>
      <c r="C19">
        <v>0.75</v>
      </c>
      <c r="D19">
        <v>10</v>
      </c>
      <c r="E19">
        <v>1</v>
      </c>
      <c r="F19">
        <f t="shared" si="0"/>
        <v>0.375</v>
      </c>
      <c r="G19">
        <f t="shared" si="1"/>
        <v>16</v>
      </c>
      <c r="H19" s="3">
        <f t="shared" si="2"/>
        <v>658.98742715313426</v>
      </c>
      <c r="I19" t="str">
        <f t="shared" si="3"/>
        <v>F7</v>
      </c>
      <c r="J19" t="str">
        <f t="shared" si="4"/>
        <v>279</v>
      </c>
      <c r="K19">
        <f t="shared" si="5"/>
        <v>2</v>
      </c>
      <c r="L19">
        <f t="shared" si="5"/>
        <v>3</v>
      </c>
      <c r="M19" t="str">
        <f t="shared" si="6"/>
        <v>0x00F7</v>
      </c>
      <c r="N19" t="str">
        <f t="shared" si="6"/>
        <v>0x0279</v>
      </c>
      <c r="O19" t="str">
        <f t="shared" si="7"/>
        <v>DW 0x00F7, 0x0279</v>
      </c>
    </row>
    <row r="20" spans="1:15" x14ac:dyDescent="0.3">
      <c r="A20">
        <v>3</v>
      </c>
      <c r="B20">
        <v>2</v>
      </c>
      <c r="C20">
        <v>1</v>
      </c>
      <c r="D20">
        <v>11</v>
      </c>
      <c r="E20">
        <v>1</v>
      </c>
      <c r="F20">
        <f t="shared" si="0"/>
        <v>0.5</v>
      </c>
      <c r="G20">
        <f t="shared" si="1"/>
        <v>4</v>
      </c>
      <c r="H20" s="3">
        <f t="shared" si="2"/>
        <v>329.59828107663793</v>
      </c>
      <c r="I20" t="str">
        <f t="shared" si="3"/>
        <v>A4</v>
      </c>
      <c r="J20" t="str">
        <f t="shared" si="4"/>
        <v>511</v>
      </c>
      <c r="K20">
        <f t="shared" si="5"/>
        <v>2</v>
      </c>
      <c r="L20">
        <f t="shared" si="5"/>
        <v>3</v>
      </c>
      <c r="M20" t="str">
        <f t="shared" si="6"/>
        <v>0x00A4</v>
      </c>
      <c r="N20" t="str">
        <f t="shared" si="6"/>
        <v>0x0511</v>
      </c>
      <c r="O20" t="str">
        <f t="shared" si="7"/>
        <v>DW 0x00A4, 0x0511</v>
      </c>
    </row>
    <row r="21" spans="1:15" x14ac:dyDescent="0.3">
      <c r="A21">
        <v>4</v>
      </c>
      <c r="B21">
        <v>1</v>
      </c>
      <c r="C21">
        <v>0.75</v>
      </c>
      <c r="D21">
        <v>11</v>
      </c>
      <c r="E21">
        <v>1</v>
      </c>
      <c r="F21">
        <f t="shared" si="0"/>
        <v>0.375</v>
      </c>
      <c r="G21">
        <f t="shared" si="1"/>
        <v>8</v>
      </c>
      <c r="H21" s="3">
        <f t="shared" si="2"/>
        <v>415.22389209446334</v>
      </c>
      <c r="I21" t="str">
        <f t="shared" si="3"/>
        <v>9B</v>
      </c>
      <c r="J21" t="str">
        <f t="shared" si="4"/>
        <v>3FF</v>
      </c>
      <c r="K21">
        <f t="shared" si="5"/>
        <v>2</v>
      </c>
      <c r="L21">
        <f t="shared" si="5"/>
        <v>3</v>
      </c>
      <c r="M21" t="str">
        <f t="shared" si="6"/>
        <v>0x009B</v>
      </c>
      <c r="N21" t="str">
        <f t="shared" si="6"/>
        <v>0x03FF</v>
      </c>
      <c r="O21" t="str">
        <f t="shared" si="7"/>
        <v>DW 0x009B, 0x03FF</v>
      </c>
    </row>
    <row r="22" spans="1:15" x14ac:dyDescent="0.3">
      <c r="A22">
        <v>5</v>
      </c>
      <c r="B22">
        <v>0</v>
      </c>
      <c r="C22">
        <v>0.5</v>
      </c>
      <c r="D22">
        <v>11</v>
      </c>
      <c r="E22">
        <v>1</v>
      </c>
      <c r="F22">
        <f t="shared" si="0"/>
        <v>0.25</v>
      </c>
      <c r="G22">
        <f t="shared" si="1"/>
        <v>11</v>
      </c>
      <c r="H22" s="3">
        <f t="shared" si="2"/>
        <v>493.74803772381301</v>
      </c>
      <c r="I22" t="str">
        <f t="shared" si="3"/>
        <v>7B</v>
      </c>
      <c r="J22" t="str">
        <f t="shared" si="4"/>
        <v>357</v>
      </c>
      <c r="K22">
        <f t="shared" si="5"/>
        <v>2</v>
      </c>
      <c r="L22">
        <f t="shared" si="5"/>
        <v>3</v>
      </c>
      <c r="M22" t="str">
        <f t="shared" si="6"/>
        <v>0x007B</v>
      </c>
      <c r="N22" t="str">
        <f t="shared" si="6"/>
        <v>0x0357</v>
      </c>
      <c r="O22" t="str">
        <f t="shared" si="7"/>
        <v>DW 0x007B, 0x0357</v>
      </c>
    </row>
    <row r="23" spans="1:15" ht="15" thickBot="1" x14ac:dyDescent="0.35">
      <c r="A23" s="21">
        <v>6</v>
      </c>
      <c r="B23" s="21">
        <v>3</v>
      </c>
      <c r="C23" s="21">
        <v>0.5</v>
      </c>
      <c r="D23" s="21">
        <v>11</v>
      </c>
      <c r="E23" s="21">
        <v>1</v>
      </c>
      <c r="F23">
        <f t="shared" si="0"/>
        <v>0.25</v>
      </c>
      <c r="G23">
        <f t="shared" si="1"/>
        <v>19</v>
      </c>
      <c r="H23" s="3">
        <f t="shared" si="2"/>
        <v>783.61037318994579</v>
      </c>
      <c r="I23" t="str">
        <f t="shared" si="3"/>
        <v>C3</v>
      </c>
      <c r="J23" t="str">
        <f t="shared" si="4"/>
        <v>210</v>
      </c>
      <c r="K23">
        <f t="shared" si="5"/>
        <v>2</v>
      </c>
      <c r="L23">
        <f t="shared" si="5"/>
        <v>3</v>
      </c>
      <c r="M23" t="str">
        <f t="shared" si="6"/>
        <v>0x00C3</v>
      </c>
      <c r="N23" t="str">
        <f t="shared" si="6"/>
        <v>0x0210</v>
      </c>
      <c r="O23" t="str">
        <f t="shared" si="7"/>
        <v>DW 0x00C3, 0x0210</v>
      </c>
    </row>
    <row r="24" spans="1:15" x14ac:dyDescent="0.3">
      <c r="A24">
        <v>2</v>
      </c>
      <c r="B24">
        <v>0</v>
      </c>
      <c r="C24">
        <v>2</v>
      </c>
      <c r="D24">
        <v>12</v>
      </c>
      <c r="E24">
        <v>2</v>
      </c>
      <c r="F24">
        <f t="shared" si="0"/>
        <v>1</v>
      </c>
      <c r="G24">
        <f t="shared" si="1"/>
        <v>-3</v>
      </c>
      <c r="H24" s="3">
        <f t="shared" si="2"/>
        <v>220.02118203746954</v>
      </c>
      <c r="I24" t="str">
        <f t="shared" si="3"/>
        <v>DC</v>
      </c>
      <c r="J24" t="str">
        <f t="shared" si="4"/>
        <v>7A6</v>
      </c>
      <c r="K24">
        <f t="shared" si="5"/>
        <v>2</v>
      </c>
      <c r="L24">
        <f t="shared" si="5"/>
        <v>3</v>
      </c>
      <c r="M24" t="str">
        <f t="shared" si="6"/>
        <v>0x00DC</v>
      </c>
      <c r="N24" t="str">
        <f t="shared" si="6"/>
        <v>0x07A6</v>
      </c>
      <c r="O24" t="str">
        <f t="shared" si="7"/>
        <v>DW 0x00DC, 0x07A6</v>
      </c>
    </row>
    <row r="25" spans="1:15" x14ac:dyDescent="0.3">
      <c r="A25">
        <v>4</v>
      </c>
      <c r="B25">
        <v>5</v>
      </c>
      <c r="C25">
        <v>1</v>
      </c>
      <c r="D25">
        <v>13</v>
      </c>
      <c r="E25">
        <v>2</v>
      </c>
      <c r="F25">
        <f t="shared" si="0"/>
        <v>0.5</v>
      </c>
      <c r="G25">
        <f t="shared" si="1"/>
        <v>12</v>
      </c>
      <c r="H25" s="3">
        <f t="shared" si="2"/>
        <v>523.09399188276006</v>
      </c>
      <c r="I25" t="str">
        <f t="shared" si="3"/>
        <v>105</v>
      </c>
      <c r="J25" t="str">
        <f t="shared" si="4"/>
        <v>326</v>
      </c>
      <c r="K25">
        <f t="shared" si="5"/>
        <v>3</v>
      </c>
      <c r="L25">
        <f t="shared" si="5"/>
        <v>3</v>
      </c>
      <c r="M25" t="str">
        <f t="shared" si="6"/>
        <v>0x0105</v>
      </c>
      <c r="N25" t="str">
        <f t="shared" si="6"/>
        <v>0x0326</v>
      </c>
      <c r="O25" t="str">
        <f t="shared" si="7"/>
        <v>DW 0x0105, 0x0326</v>
      </c>
    </row>
    <row r="26" spans="1:15" x14ac:dyDescent="0.3">
      <c r="A26">
        <v>5</v>
      </c>
      <c r="B26">
        <v>5</v>
      </c>
      <c r="C26">
        <v>0.75</v>
      </c>
      <c r="D26">
        <v>13</v>
      </c>
      <c r="E26">
        <v>2</v>
      </c>
      <c r="F26">
        <f t="shared" si="0"/>
        <v>0.375</v>
      </c>
      <c r="G26">
        <f t="shared" si="1"/>
        <v>16</v>
      </c>
      <c r="H26" s="3">
        <f t="shared" si="2"/>
        <v>658.98742715313426</v>
      </c>
      <c r="I26" t="str">
        <f t="shared" si="3"/>
        <v>F7</v>
      </c>
      <c r="J26" t="str">
        <f t="shared" si="4"/>
        <v>279</v>
      </c>
      <c r="K26">
        <f t="shared" si="5"/>
        <v>2</v>
      </c>
      <c r="L26">
        <f t="shared" si="5"/>
        <v>3</v>
      </c>
      <c r="M26" t="str">
        <f t="shared" si="6"/>
        <v>0x00F7</v>
      </c>
      <c r="N26" t="str">
        <f t="shared" si="6"/>
        <v>0x0279</v>
      </c>
      <c r="O26" t="str">
        <f t="shared" si="7"/>
        <v>DW 0x00F7, 0x0279</v>
      </c>
    </row>
    <row r="27" spans="1:15" x14ac:dyDescent="0.3">
      <c r="A27">
        <v>6</v>
      </c>
      <c r="B27">
        <v>5</v>
      </c>
      <c r="C27">
        <v>0.5</v>
      </c>
      <c r="D27">
        <v>13</v>
      </c>
      <c r="E27">
        <v>2</v>
      </c>
      <c r="F27">
        <f t="shared" si="0"/>
        <v>0.25</v>
      </c>
      <c r="G27">
        <f t="shared" si="1"/>
        <v>21</v>
      </c>
      <c r="H27" s="3">
        <f t="shared" si="2"/>
        <v>879.52638991311028</v>
      </c>
      <c r="I27" t="str">
        <f t="shared" si="3"/>
        <v>DB</v>
      </c>
      <c r="J27" t="str">
        <f t="shared" si="4"/>
        <v>1D3</v>
      </c>
      <c r="K27">
        <f t="shared" si="5"/>
        <v>2</v>
      </c>
      <c r="L27">
        <f t="shared" si="5"/>
        <v>3</v>
      </c>
      <c r="M27" t="str">
        <f t="shared" si="6"/>
        <v>0x00DB</v>
      </c>
      <c r="N27" t="str">
        <f t="shared" si="6"/>
        <v>0x01D3</v>
      </c>
      <c r="O27" t="str">
        <f t="shared" si="7"/>
        <v>DW 0x00DB, 0x01D3</v>
      </c>
    </row>
    <row r="28" spans="1:15" x14ac:dyDescent="0.3">
      <c r="A28">
        <v>2</v>
      </c>
      <c r="B28">
        <v>2</v>
      </c>
      <c r="C28">
        <v>1</v>
      </c>
      <c r="D28">
        <v>14</v>
      </c>
      <c r="E28">
        <v>2</v>
      </c>
      <c r="F28">
        <f t="shared" si="0"/>
        <v>0.5</v>
      </c>
      <c r="G28">
        <f t="shared" si="1"/>
        <v>-1</v>
      </c>
      <c r="H28" s="3">
        <f t="shared" si="2"/>
        <v>246.95236633234717</v>
      </c>
      <c r="I28" t="str">
        <f t="shared" si="3"/>
        <v>7B</v>
      </c>
      <c r="J28" t="str">
        <f t="shared" si="4"/>
        <v>6CD</v>
      </c>
      <c r="K28">
        <f t="shared" si="5"/>
        <v>2</v>
      </c>
      <c r="L28">
        <f t="shared" si="5"/>
        <v>3</v>
      </c>
      <c r="M28" t="str">
        <f t="shared" si="6"/>
        <v>0x007B</v>
      </c>
      <c r="N28" t="str">
        <f t="shared" si="6"/>
        <v>0x06CD</v>
      </c>
      <c r="O28" t="str">
        <f t="shared" si="7"/>
        <v>DW 0x007B, 0x06CD</v>
      </c>
    </row>
    <row r="29" spans="1:15" x14ac:dyDescent="0.3">
      <c r="A29">
        <v>6</v>
      </c>
      <c r="B29">
        <v>3</v>
      </c>
      <c r="C29">
        <v>0.75</v>
      </c>
      <c r="D29">
        <v>14</v>
      </c>
      <c r="E29">
        <v>2</v>
      </c>
      <c r="F29">
        <f t="shared" si="0"/>
        <v>0.375</v>
      </c>
      <c r="G29">
        <f t="shared" si="1"/>
        <v>19</v>
      </c>
      <c r="H29" s="3">
        <f t="shared" si="2"/>
        <v>783.61037318994579</v>
      </c>
      <c r="I29" t="str">
        <f t="shared" si="3"/>
        <v>125</v>
      </c>
      <c r="J29" t="str">
        <f t="shared" si="4"/>
        <v>210</v>
      </c>
      <c r="K29">
        <f t="shared" si="5"/>
        <v>3</v>
      </c>
      <c r="L29">
        <f t="shared" si="5"/>
        <v>3</v>
      </c>
      <c r="M29" t="str">
        <f t="shared" si="6"/>
        <v>0x0125</v>
      </c>
      <c r="N29" t="str">
        <f t="shared" si="6"/>
        <v>0x0210</v>
      </c>
      <c r="O29" t="str">
        <f t="shared" si="7"/>
        <v>DW 0x0125, 0x0210</v>
      </c>
    </row>
    <row r="30" spans="1:15" x14ac:dyDescent="0.3">
      <c r="A30">
        <v>4</v>
      </c>
      <c r="B30">
        <v>0</v>
      </c>
      <c r="C30">
        <v>0.5</v>
      </c>
      <c r="D30">
        <v>15</v>
      </c>
      <c r="E30">
        <v>2</v>
      </c>
      <c r="F30">
        <f t="shared" si="0"/>
        <v>0.25</v>
      </c>
      <c r="G30">
        <f t="shared" si="1"/>
        <v>7</v>
      </c>
      <c r="H30" s="3">
        <f t="shared" si="2"/>
        <v>391.92952914594997</v>
      </c>
      <c r="I30" t="str">
        <f t="shared" si="3"/>
        <v>61</v>
      </c>
      <c r="J30" t="str">
        <f t="shared" si="4"/>
        <v>43E</v>
      </c>
      <c r="K30">
        <f t="shared" si="5"/>
        <v>2</v>
      </c>
      <c r="L30">
        <f t="shared" si="5"/>
        <v>3</v>
      </c>
      <c r="M30" t="str">
        <f t="shared" si="6"/>
        <v>0x0061</v>
      </c>
      <c r="N30" t="str">
        <f t="shared" si="6"/>
        <v>0x043E</v>
      </c>
      <c r="O30" t="str">
        <f t="shared" si="7"/>
        <v>DW 0x0061, 0x043E</v>
      </c>
    </row>
    <row r="31" spans="1:15" x14ac:dyDescent="0.3">
      <c r="A31">
        <v>5</v>
      </c>
      <c r="B31">
        <v>3</v>
      </c>
      <c r="C31">
        <v>0.5</v>
      </c>
      <c r="D31">
        <v>16</v>
      </c>
      <c r="E31">
        <v>2</v>
      </c>
      <c r="F31">
        <f t="shared" si="0"/>
        <v>0.25</v>
      </c>
      <c r="G31">
        <f t="shared" si="1"/>
        <v>14</v>
      </c>
      <c r="H31" s="3">
        <f t="shared" si="2"/>
        <v>587.12210303316169</v>
      </c>
      <c r="I31" t="str">
        <f t="shared" si="3"/>
        <v>92</v>
      </c>
      <c r="J31" t="str">
        <f t="shared" si="4"/>
        <v>2CB</v>
      </c>
      <c r="K31">
        <f t="shared" si="5"/>
        <v>2</v>
      </c>
      <c r="L31">
        <f t="shared" si="5"/>
        <v>3</v>
      </c>
      <c r="M31" t="str">
        <f t="shared" si="6"/>
        <v>0x0092</v>
      </c>
      <c r="N31" t="str">
        <f t="shared" si="6"/>
        <v>0x02CB</v>
      </c>
      <c r="O31" t="str">
        <f t="shared" si="7"/>
        <v>DW 0x0092, 0x02CB</v>
      </c>
    </row>
    <row r="32" spans="1:15" x14ac:dyDescent="0.3">
      <c r="A32">
        <v>6</v>
      </c>
      <c r="B32">
        <v>1</v>
      </c>
      <c r="C32">
        <v>0.5</v>
      </c>
      <c r="D32">
        <v>17</v>
      </c>
      <c r="E32">
        <v>2</v>
      </c>
      <c r="F32">
        <f t="shared" si="0"/>
        <v>0.25</v>
      </c>
      <c r="G32">
        <f t="shared" si="1"/>
        <v>17</v>
      </c>
      <c r="H32" s="3">
        <f t="shared" si="2"/>
        <v>698.15439765434303</v>
      </c>
      <c r="I32" t="str">
        <f t="shared" si="3"/>
        <v>AE</v>
      </c>
      <c r="J32" t="str">
        <f t="shared" si="4"/>
        <v>254</v>
      </c>
      <c r="K32">
        <f t="shared" si="5"/>
        <v>2</v>
      </c>
      <c r="L32">
        <f t="shared" si="5"/>
        <v>3</v>
      </c>
      <c r="M32" t="str">
        <f t="shared" si="6"/>
        <v>0x00AE</v>
      </c>
      <c r="N32" t="str">
        <f t="shared" si="6"/>
        <v>0x0254</v>
      </c>
      <c r="O32" t="str">
        <f t="shared" si="7"/>
        <v>DW 0x00AE, 0x0254</v>
      </c>
    </row>
    <row r="33" spans="1:15" x14ac:dyDescent="0.3">
      <c r="A33">
        <v>6</v>
      </c>
      <c r="B33">
        <v>3</v>
      </c>
      <c r="C33">
        <v>0.5</v>
      </c>
      <c r="D33">
        <v>18</v>
      </c>
      <c r="E33">
        <v>2</v>
      </c>
      <c r="F33">
        <f t="shared" si="0"/>
        <v>0.25</v>
      </c>
      <c r="G33">
        <f t="shared" si="1"/>
        <v>19</v>
      </c>
      <c r="H33" s="3">
        <f t="shared" si="2"/>
        <v>783.61037318994579</v>
      </c>
      <c r="I33" t="str">
        <f t="shared" si="3"/>
        <v>C3</v>
      </c>
      <c r="J33" t="str">
        <f t="shared" si="4"/>
        <v>210</v>
      </c>
      <c r="K33">
        <f t="shared" si="5"/>
        <v>2</v>
      </c>
      <c r="L33">
        <f t="shared" si="5"/>
        <v>3</v>
      </c>
      <c r="M33" t="str">
        <f t="shared" si="6"/>
        <v>0x00C3</v>
      </c>
      <c r="N33" t="str">
        <f t="shared" si="6"/>
        <v>0x0210</v>
      </c>
      <c r="O33" t="str">
        <f t="shared" si="7"/>
        <v>DW 0x00C3, 0x0210</v>
      </c>
    </row>
    <row r="34" spans="1:15" ht="15" thickBot="1" x14ac:dyDescent="0.35">
      <c r="A34" s="15">
        <v>6</v>
      </c>
      <c r="B34" s="15">
        <v>1</v>
      </c>
      <c r="C34" s="15">
        <v>0.5</v>
      </c>
      <c r="D34" s="15">
        <v>19</v>
      </c>
      <c r="E34" s="15">
        <v>2</v>
      </c>
      <c r="F34">
        <f t="shared" si="0"/>
        <v>0.25</v>
      </c>
      <c r="G34">
        <f t="shared" si="1"/>
        <v>17</v>
      </c>
      <c r="H34" s="3">
        <f t="shared" si="2"/>
        <v>698.15439765434303</v>
      </c>
      <c r="I34" t="str">
        <f t="shared" si="3"/>
        <v>AE</v>
      </c>
      <c r="J34" t="str">
        <f t="shared" si="4"/>
        <v>254</v>
      </c>
      <c r="K34">
        <f t="shared" si="5"/>
        <v>2</v>
      </c>
      <c r="L34">
        <f t="shared" si="5"/>
        <v>3</v>
      </c>
      <c r="M34" t="str">
        <f t="shared" si="6"/>
        <v>0x00AE</v>
      </c>
      <c r="N34" t="str">
        <f t="shared" si="6"/>
        <v>0x0254</v>
      </c>
      <c r="O34" t="str">
        <f t="shared" si="7"/>
        <v>DW 0x00AE, 0x0254</v>
      </c>
    </row>
    <row r="35" spans="1:15" x14ac:dyDescent="0.3">
      <c r="A35">
        <v>2</v>
      </c>
      <c r="B35">
        <v>3</v>
      </c>
      <c r="C35">
        <v>2</v>
      </c>
      <c r="D35">
        <v>20</v>
      </c>
      <c r="E35">
        <v>2</v>
      </c>
      <c r="F35">
        <f t="shared" si="0"/>
        <v>1</v>
      </c>
      <c r="G35">
        <f t="shared" si="1"/>
        <v>0</v>
      </c>
      <c r="H35" s="3">
        <f t="shared" si="2"/>
        <v>261.63</v>
      </c>
      <c r="I35" t="str">
        <f t="shared" si="3"/>
        <v>105</v>
      </c>
      <c r="J35" t="str">
        <f t="shared" si="4"/>
        <v>66A</v>
      </c>
      <c r="K35">
        <f t="shared" si="5"/>
        <v>3</v>
      </c>
      <c r="L35">
        <f t="shared" si="5"/>
        <v>3</v>
      </c>
      <c r="M35" t="str">
        <f t="shared" si="6"/>
        <v>0x0105</v>
      </c>
      <c r="N35" t="str">
        <f t="shared" si="6"/>
        <v>0x066A</v>
      </c>
      <c r="O35" t="str">
        <f t="shared" si="7"/>
        <v>DW 0x0105, 0x066A</v>
      </c>
    </row>
    <row r="36" spans="1:15" x14ac:dyDescent="0.3">
      <c r="A36">
        <v>6</v>
      </c>
      <c r="B36">
        <v>0</v>
      </c>
      <c r="C36">
        <v>1</v>
      </c>
      <c r="D36">
        <v>20</v>
      </c>
      <c r="E36">
        <v>2</v>
      </c>
      <c r="F36">
        <f t="shared" si="0"/>
        <v>0.5</v>
      </c>
      <c r="G36">
        <f t="shared" si="1"/>
        <v>16</v>
      </c>
      <c r="H36" s="3">
        <f t="shared" si="2"/>
        <v>658.98742715313426</v>
      </c>
      <c r="I36" t="str">
        <f t="shared" si="3"/>
        <v>149</v>
      </c>
      <c r="J36" t="str">
        <f t="shared" si="4"/>
        <v>279</v>
      </c>
      <c r="K36">
        <f t="shared" si="5"/>
        <v>3</v>
      </c>
      <c r="L36">
        <f t="shared" si="5"/>
        <v>3</v>
      </c>
      <c r="M36" t="str">
        <f t="shared" si="6"/>
        <v>0x0149</v>
      </c>
      <c r="N36" t="str">
        <f t="shared" si="6"/>
        <v>0x0279</v>
      </c>
      <c r="O36" t="str">
        <f t="shared" si="7"/>
        <v>DW 0x0149, 0x0279</v>
      </c>
    </row>
    <row r="37" spans="1:15" x14ac:dyDescent="0.3">
      <c r="A37">
        <v>4</v>
      </c>
      <c r="B37">
        <v>0</v>
      </c>
      <c r="C37">
        <v>0.75</v>
      </c>
      <c r="D37">
        <v>21</v>
      </c>
      <c r="E37">
        <v>2</v>
      </c>
      <c r="F37">
        <f t="shared" si="0"/>
        <v>0.375</v>
      </c>
      <c r="G37">
        <f t="shared" si="1"/>
        <v>7</v>
      </c>
      <c r="H37" s="3">
        <f t="shared" si="2"/>
        <v>391.92952914594997</v>
      </c>
      <c r="I37" t="str">
        <f t="shared" si="3"/>
        <v>92</v>
      </c>
      <c r="J37" t="str">
        <f t="shared" si="4"/>
        <v>43E</v>
      </c>
      <c r="K37">
        <f t="shared" si="5"/>
        <v>2</v>
      </c>
      <c r="L37">
        <f t="shared" si="5"/>
        <v>3</v>
      </c>
      <c r="M37" t="str">
        <f t="shared" si="6"/>
        <v>0x0092</v>
      </c>
      <c r="N37" t="str">
        <f t="shared" si="6"/>
        <v>0x043E</v>
      </c>
      <c r="O37" t="str">
        <f t="shared" si="7"/>
        <v>DW 0x0092, 0x043E</v>
      </c>
    </row>
    <row r="38" spans="1:15" x14ac:dyDescent="0.3">
      <c r="A38">
        <v>5</v>
      </c>
      <c r="B38">
        <v>0</v>
      </c>
      <c r="C38">
        <v>0.5</v>
      </c>
      <c r="D38">
        <v>22</v>
      </c>
      <c r="E38">
        <v>2</v>
      </c>
      <c r="F38">
        <f t="shared" si="0"/>
        <v>0.25</v>
      </c>
      <c r="G38">
        <f t="shared" si="1"/>
        <v>11</v>
      </c>
      <c r="H38" s="3">
        <f t="shared" si="2"/>
        <v>493.74803772381301</v>
      </c>
      <c r="I38" t="str">
        <f t="shared" si="3"/>
        <v>7B</v>
      </c>
      <c r="J38" t="str">
        <f t="shared" si="4"/>
        <v>357</v>
      </c>
      <c r="K38">
        <f t="shared" si="5"/>
        <v>2</v>
      </c>
      <c r="L38">
        <f t="shared" si="5"/>
        <v>3</v>
      </c>
      <c r="M38" t="str">
        <f t="shared" si="6"/>
        <v>0x007B</v>
      </c>
      <c r="N38" t="str">
        <f t="shared" si="6"/>
        <v>0x0357</v>
      </c>
      <c r="O38" t="str">
        <f t="shared" si="7"/>
        <v>DW 0x007B, 0x0357</v>
      </c>
    </row>
    <row r="39" spans="1:15" x14ac:dyDescent="0.3">
      <c r="A39">
        <v>5</v>
      </c>
      <c r="B39">
        <v>1</v>
      </c>
      <c r="C39">
        <v>0.3</v>
      </c>
      <c r="D39">
        <v>23</v>
      </c>
      <c r="E39">
        <v>2</v>
      </c>
      <c r="F39">
        <f t="shared" si="0"/>
        <v>0.15</v>
      </c>
      <c r="G39">
        <f t="shared" si="1"/>
        <v>12</v>
      </c>
      <c r="H39" s="3">
        <f t="shared" si="2"/>
        <v>523.09399188276006</v>
      </c>
      <c r="I39" t="str">
        <f t="shared" si="3"/>
        <v>4E</v>
      </c>
      <c r="J39" t="str">
        <f t="shared" si="4"/>
        <v>326</v>
      </c>
      <c r="K39">
        <f t="shared" si="5"/>
        <v>2</v>
      </c>
      <c r="L39">
        <f t="shared" si="5"/>
        <v>3</v>
      </c>
      <c r="M39" t="str">
        <f t="shared" si="6"/>
        <v>0x004E</v>
      </c>
      <c r="N39" t="str">
        <f t="shared" si="6"/>
        <v>0x0326</v>
      </c>
      <c r="O39" t="str">
        <f t="shared" si="7"/>
        <v>DW 0x004E, 0x0326</v>
      </c>
    </row>
    <row r="40" spans="1:15" x14ac:dyDescent="0.3">
      <c r="A40">
        <v>6</v>
      </c>
      <c r="B40">
        <v>3</v>
      </c>
      <c r="C40">
        <v>0.25</v>
      </c>
      <c r="D40">
        <v>24</v>
      </c>
      <c r="E40">
        <v>2</v>
      </c>
      <c r="F40">
        <f t="shared" si="0"/>
        <v>0.125</v>
      </c>
      <c r="G40">
        <f t="shared" si="1"/>
        <v>19</v>
      </c>
      <c r="H40" s="3">
        <f t="shared" si="2"/>
        <v>783.61037318994579</v>
      </c>
      <c r="I40" t="str">
        <f t="shared" si="3"/>
        <v>61</v>
      </c>
      <c r="J40" t="str">
        <f t="shared" si="4"/>
        <v>210</v>
      </c>
      <c r="K40">
        <f t="shared" si="5"/>
        <v>2</v>
      </c>
      <c r="L40">
        <f t="shared" si="5"/>
        <v>3</v>
      </c>
      <c r="M40" t="str">
        <f t="shared" si="6"/>
        <v>0x0061</v>
      </c>
      <c r="N40" t="str">
        <f t="shared" si="6"/>
        <v>0x0210</v>
      </c>
      <c r="O40" t="str">
        <f t="shared" si="7"/>
        <v>DW 0x0061, 0x0210</v>
      </c>
    </row>
    <row r="41" spans="1:15" x14ac:dyDescent="0.3">
      <c r="A41">
        <v>6</v>
      </c>
      <c r="B41">
        <v>0</v>
      </c>
      <c r="C41">
        <v>0.25</v>
      </c>
      <c r="D41">
        <v>25</v>
      </c>
      <c r="E41">
        <v>2</v>
      </c>
      <c r="F41">
        <f t="shared" si="0"/>
        <v>0.125</v>
      </c>
      <c r="G41">
        <f t="shared" si="1"/>
        <v>16</v>
      </c>
      <c r="H41" s="3">
        <f t="shared" si="2"/>
        <v>658.98742715313426</v>
      </c>
      <c r="I41" t="str">
        <f t="shared" si="3"/>
        <v>52</v>
      </c>
      <c r="J41" t="str">
        <f t="shared" si="4"/>
        <v>279</v>
      </c>
      <c r="K41">
        <f t="shared" si="5"/>
        <v>2</v>
      </c>
      <c r="L41">
        <f t="shared" si="5"/>
        <v>3</v>
      </c>
      <c r="M41" t="str">
        <f t="shared" si="6"/>
        <v>0x0052</v>
      </c>
      <c r="N41" t="str">
        <f t="shared" si="6"/>
        <v>0x0279</v>
      </c>
      <c r="O41" t="str">
        <f t="shared" si="7"/>
        <v>DW 0x0052, 0x0279</v>
      </c>
    </row>
    <row r="42" spans="1:15" x14ac:dyDescent="0.3">
      <c r="A42">
        <v>6</v>
      </c>
      <c r="B42">
        <v>1</v>
      </c>
      <c r="C42">
        <v>0.25</v>
      </c>
      <c r="D42">
        <v>26</v>
      </c>
      <c r="E42">
        <v>2</v>
      </c>
      <c r="F42">
        <f t="shared" si="0"/>
        <v>0.125</v>
      </c>
      <c r="G42">
        <f t="shared" si="1"/>
        <v>17</v>
      </c>
      <c r="H42" s="3">
        <f t="shared" si="2"/>
        <v>698.15439765434303</v>
      </c>
      <c r="I42" t="str">
        <f t="shared" si="3"/>
        <v>57</v>
      </c>
      <c r="J42" t="str">
        <f t="shared" si="4"/>
        <v>254</v>
      </c>
      <c r="K42">
        <f t="shared" si="5"/>
        <v>2</v>
      </c>
      <c r="L42">
        <f t="shared" si="5"/>
        <v>3</v>
      </c>
      <c r="M42" t="str">
        <f t="shared" si="6"/>
        <v>0x0057</v>
      </c>
      <c r="N42" t="str">
        <f t="shared" si="6"/>
        <v>0x0254</v>
      </c>
      <c r="O42" t="str">
        <f t="shared" si="7"/>
        <v>DW 0x0057, 0x0254</v>
      </c>
    </row>
    <row r="43" spans="1:15" x14ac:dyDescent="0.3">
      <c r="A43">
        <v>1</v>
      </c>
      <c r="B43">
        <v>0</v>
      </c>
      <c r="C43">
        <v>1</v>
      </c>
      <c r="D43">
        <v>27</v>
      </c>
      <c r="E43">
        <v>2</v>
      </c>
      <c r="F43">
        <f t="shared" si="0"/>
        <v>0.5</v>
      </c>
      <c r="G43">
        <f t="shared" si="1"/>
        <v>-8</v>
      </c>
      <c r="H43" s="3">
        <f t="shared" si="2"/>
        <v>164.85144088102615</v>
      </c>
      <c r="I43" t="str">
        <f t="shared" si="3"/>
        <v>52</v>
      </c>
      <c r="J43" t="str">
        <f t="shared" si="4"/>
        <v>A3F</v>
      </c>
      <c r="K43">
        <f t="shared" si="5"/>
        <v>2</v>
      </c>
      <c r="L43">
        <f t="shared" si="5"/>
        <v>3</v>
      </c>
      <c r="M43" t="str">
        <f t="shared" si="6"/>
        <v>0x0052</v>
      </c>
      <c r="N43" t="str">
        <f t="shared" si="6"/>
        <v>0x0A3F</v>
      </c>
      <c r="O43" t="str">
        <f t="shared" si="7"/>
        <v>DW 0x0052, 0x0A3F</v>
      </c>
    </row>
    <row r="44" spans="1:15" x14ac:dyDescent="0.3">
      <c r="A44">
        <v>6</v>
      </c>
      <c r="B44">
        <v>0</v>
      </c>
      <c r="C44">
        <v>0.75</v>
      </c>
      <c r="D44">
        <v>27</v>
      </c>
      <c r="E44">
        <v>2</v>
      </c>
      <c r="F44">
        <f t="shared" si="0"/>
        <v>0.375</v>
      </c>
      <c r="G44">
        <f t="shared" si="1"/>
        <v>16</v>
      </c>
      <c r="H44" s="3">
        <f t="shared" si="2"/>
        <v>658.98742715313426</v>
      </c>
      <c r="I44" t="str">
        <f t="shared" si="3"/>
        <v>F7</v>
      </c>
      <c r="J44" t="str">
        <f t="shared" si="4"/>
        <v>279</v>
      </c>
      <c r="K44">
        <f t="shared" si="5"/>
        <v>2</v>
      </c>
      <c r="L44">
        <f t="shared" si="5"/>
        <v>3</v>
      </c>
      <c r="M44" t="str">
        <f t="shared" si="6"/>
        <v>0x00F7</v>
      </c>
      <c r="N44" t="str">
        <f t="shared" si="6"/>
        <v>0x0279</v>
      </c>
      <c r="O44" t="str">
        <f t="shared" si="7"/>
        <v>DW 0x00F7, 0x0279</v>
      </c>
    </row>
    <row r="45" spans="1:15" x14ac:dyDescent="0.3">
      <c r="A45">
        <v>3</v>
      </c>
      <c r="B45">
        <v>2</v>
      </c>
      <c r="C45">
        <v>1</v>
      </c>
      <c r="D45">
        <v>28</v>
      </c>
      <c r="E45">
        <v>2</v>
      </c>
      <c r="F45">
        <f t="shared" si="0"/>
        <v>0.5</v>
      </c>
      <c r="G45">
        <f t="shared" si="1"/>
        <v>4</v>
      </c>
      <c r="H45" s="3">
        <f t="shared" si="2"/>
        <v>329.59828107663793</v>
      </c>
      <c r="I45" t="str">
        <f t="shared" si="3"/>
        <v>A4</v>
      </c>
      <c r="J45" t="str">
        <f t="shared" si="4"/>
        <v>511</v>
      </c>
      <c r="K45">
        <f t="shared" si="5"/>
        <v>2</v>
      </c>
      <c r="L45">
        <f t="shared" si="5"/>
        <v>3</v>
      </c>
      <c r="M45" t="str">
        <f t="shared" si="6"/>
        <v>0x00A4</v>
      </c>
      <c r="N45" t="str">
        <f t="shared" si="6"/>
        <v>0x0511</v>
      </c>
      <c r="O45" t="str">
        <f t="shared" si="7"/>
        <v>DW 0x00A4, 0x0511</v>
      </c>
    </row>
    <row r="46" spans="1:15" x14ac:dyDescent="0.3">
      <c r="A46">
        <v>4</v>
      </c>
      <c r="B46">
        <v>1</v>
      </c>
      <c r="C46">
        <v>0.75</v>
      </c>
      <c r="D46">
        <v>28</v>
      </c>
      <c r="E46">
        <v>2</v>
      </c>
      <c r="F46">
        <f t="shared" si="0"/>
        <v>0.375</v>
      </c>
      <c r="G46">
        <f t="shared" si="1"/>
        <v>8</v>
      </c>
      <c r="H46" s="3">
        <f t="shared" si="2"/>
        <v>415.22389209446334</v>
      </c>
      <c r="I46" t="str">
        <f t="shared" si="3"/>
        <v>9B</v>
      </c>
      <c r="J46" t="str">
        <f t="shared" si="4"/>
        <v>3FF</v>
      </c>
      <c r="K46">
        <f t="shared" si="5"/>
        <v>2</v>
      </c>
      <c r="L46">
        <f t="shared" si="5"/>
        <v>3</v>
      </c>
      <c r="M46" t="str">
        <f t="shared" si="6"/>
        <v>0x009B</v>
      </c>
      <c r="N46" t="str">
        <f t="shared" si="6"/>
        <v>0x03FF</v>
      </c>
      <c r="O46" t="str">
        <f t="shared" si="7"/>
        <v>DW 0x009B, 0x03FF</v>
      </c>
    </row>
    <row r="47" spans="1:15" ht="15" thickBot="1" x14ac:dyDescent="0.35">
      <c r="A47" s="15">
        <v>5</v>
      </c>
      <c r="B47" s="15">
        <v>0</v>
      </c>
      <c r="C47" s="15">
        <v>0.5</v>
      </c>
      <c r="D47" s="15">
        <v>28</v>
      </c>
      <c r="E47" s="15">
        <v>2</v>
      </c>
      <c r="F47">
        <f t="shared" si="0"/>
        <v>0.25</v>
      </c>
      <c r="G47">
        <f t="shared" si="1"/>
        <v>11</v>
      </c>
      <c r="H47" s="3">
        <f t="shared" si="2"/>
        <v>493.74803772381301</v>
      </c>
      <c r="I47" t="str">
        <f t="shared" si="3"/>
        <v>7B</v>
      </c>
      <c r="J47" t="str">
        <f t="shared" si="4"/>
        <v>357</v>
      </c>
      <c r="K47">
        <f t="shared" si="5"/>
        <v>2</v>
      </c>
      <c r="L47">
        <f t="shared" si="5"/>
        <v>3</v>
      </c>
      <c r="M47" t="str">
        <f t="shared" si="6"/>
        <v>0x007B</v>
      </c>
      <c r="N47" t="str">
        <f t="shared" si="6"/>
        <v>0x0357</v>
      </c>
      <c r="O47" t="str">
        <f t="shared" si="7"/>
        <v>DW 0x007B, 0x0357</v>
      </c>
    </row>
    <row r="48" spans="1:15" x14ac:dyDescent="0.3">
      <c r="A48">
        <v>2</v>
      </c>
      <c r="B48">
        <v>0</v>
      </c>
      <c r="C48">
        <v>2</v>
      </c>
      <c r="D48">
        <v>29</v>
      </c>
      <c r="E48">
        <v>2</v>
      </c>
      <c r="F48">
        <f t="shared" si="0"/>
        <v>1</v>
      </c>
      <c r="G48">
        <f t="shared" si="1"/>
        <v>-3</v>
      </c>
      <c r="H48" s="3">
        <f t="shared" si="2"/>
        <v>220.02118203746954</v>
      </c>
      <c r="I48" t="str">
        <f t="shared" si="3"/>
        <v>DC</v>
      </c>
      <c r="J48" t="str">
        <f t="shared" si="4"/>
        <v>7A6</v>
      </c>
      <c r="K48">
        <f t="shared" si="5"/>
        <v>2</v>
      </c>
      <c r="L48">
        <f t="shared" si="5"/>
        <v>3</v>
      </c>
      <c r="M48" t="str">
        <f t="shared" si="6"/>
        <v>0x00DC</v>
      </c>
      <c r="N48" t="str">
        <f t="shared" si="6"/>
        <v>0x07A6</v>
      </c>
      <c r="O48" t="str">
        <f t="shared" si="7"/>
        <v>DW 0x00DC, 0x07A6</v>
      </c>
    </row>
    <row r="49" spans="1:15" x14ac:dyDescent="0.3">
      <c r="A49">
        <v>4</v>
      </c>
      <c r="B49">
        <v>5</v>
      </c>
      <c r="C49">
        <v>1</v>
      </c>
      <c r="D49">
        <v>30</v>
      </c>
      <c r="E49">
        <v>2</v>
      </c>
      <c r="F49">
        <f t="shared" si="0"/>
        <v>0.5</v>
      </c>
      <c r="G49">
        <f t="shared" si="1"/>
        <v>12</v>
      </c>
      <c r="H49" s="3">
        <f t="shared" si="2"/>
        <v>523.09399188276006</v>
      </c>
      <c r="I49" t="str">
        <f t="shared" si="3"/>
        <v>105</v>
      </c>
      <c r="J49" t="str">
        <f t="shared" si="4"/>
        <v>326</v>
      </c>
      <c r="K49">
        <f t="shared" si="5"/>
        <v>3</v>
      </c>
      <c r="L49">
        <f t="shared" si="5"/>
        <v>3</v>
      </c>
      <c r="M49" t="str">
        <f t="shared" si="6"/>
        <v>0x0105</v>
      </c>
      <c r="N49" t="str">
        <f t="shared" si="6"/>
        <v>0x0326</v>
      </c>
      <c r="O49" t="str">
        <f t="shared" si="7"/>
        <v>DW 0x0105, 0x0326</v>
      </c>
    </row>
    <row r="50" spans="1:15" x14ac:dyDescent="0.3">
      <c r="A50">
        <v>5</v>
      </c>
      <c r="B50">
        <v>5</v>
      </c>
      <c r="C50">
        <v>0.75</v>
      </c>
      <c r="D50">
        <v>30</v>
      </c>
      <c r="E50">
        <v>2</v>
      </c>
      <c r="F50">
        <f t="shared" si="0"/>
        <v>0.375</v>
      </c>
      <c r="G50">
        <f t="shared" si="1"/>
        <v>16</v>
      </c>
      <c r="H50" s="3">
        <f t="shared" si="2"/>
        <v>658.98742715313426</v>
      </c>
      <c r="I50" t="str">
        <f t="shared" si="3"/>
        <v>F7</v>
      </c>
      <c r="J50" t="str">
        <f t="shared" si="4"/>
        <v>279</v>
      </c>
      <c r="K50">
        <f t="shared" si="5"/>
        <v>2</v>
      </c>
      <c r="L50">
        <f t="shared" si="5"/>
        <v>3</v>
      </c>
      <c r="M50" t="str">
        <f t="shared" si="6"/>
        <v>0x00F7</v>
      </c>
      <c r="N50" t="str">
        <f t="shared" si="6"/>
        <v>0x0279</v>
      </c>
      <c r="O50" t="str">
        <f t="shared" si="7"/>
        <v>DW 0x00F7, 0x0279</v>
      </c>
    </row>
    <row r="51" spans="1:15" x14ac:dyDescent="0.3">
      <c r="A51">
        <v>6</v>
      </c>
      <c r="B51">
        <v>5</v>
      </c>
      <c r="C51">
        <v>0.5</v>
      </c>
      <c r="D51">
        <v>30</v>
      </c>
      <c r="E51">
        <v>2</v>
      </c>
      <c r="F51">
        <f t="shared" si="0"/>
        <v>0.25</v>
      </c>
      <c r="G51">
        <f t="shared" si="1"/>
        <v>21</v>
      </c>
      <c r="H51" s="3">
        <f t="shared" si="2"/>
        <v>879.52638991311028</v>
      </c>
      <c r="I51" t="str">
        <f t="shared" si="3"/>
        <v>DB</v>
      </c>
      <c r="J51" t="str">
        <f t="shared" si="4"/>
        <v>1D3</v>
      </c>
      <c r="K51">
        <f t="shared" si="5"/>
        <v>2</v>
      </c>
      <c r="L51">
        <f t="shared" si="5"/>
        <v>3</v>
      </c>
      <c r="M51" t="str">
        <f t="shared" si="6"/>
        <v>0x00DB</v>
      </c>
      <c r="N51" t="str">
        <f t="shared" si="6"/>
        <v>0x01D3</v>
      </c>
      <c r="O51" t="str">
        <f t="shared" si="7"/>
        <v>DW 0x00DB, 0x01D3</v>
      </c>
    </row>
    <row r="52" spans="1:15" x14ac:dyDescent="0.3">
      <c r="A52">
        <v>2</v>
      </c>
      <c r="B52">
        <v>2</v>
      </c>
      <c r="C52">
        <v>1</v>
      </c>
      <c r="D52">
        <v>31</v>
      </c>
      <c r="E52">
        <v>2</v>
      </c>
      <c r="F52">
        <f t="shared" si="0"/>
        <v>0.5</v>
      </c>
      <c r="G52">
        <f t="shared" si="1"/>
        <v>-1</v>
      </c>
      <c r="H52" s="3">
        <f t="shared" si="2"/>
        <v>246.95236633234717</v>
      </c>
      <c r="I52" t="str">
        <f t="shared" si="3"/>
        <v>7B</v>
      </c>
      <c r="J52" t="str">
        <f t="shared" si="4"/>
        <v>6CD</v>
      </c>
      <c r="K52">
        <f t="shared" si="5"/>
        <v>2</v>
      </c>
      <c r="L52">
        <f t="shared" si="5"/>
        <v>3</v>
      </c>
      <c r="M52" t="str">
        <f t="shared" si="6"/>
        <v>0x007B</v>
      </c>
      <c r="N52" t="str">
        <f t="shared" si="6"/>
        <v>0x06CD</v>
      </c>
      <c r="O52" t="str">
        <f t="shared" si="7"/>
        <v>DW 0x007B, 0x06CD</v>
      </c>
    </row>
    <row r="53" spans="1:15" x14ac:dyDescent="0.3">
      <c r="A53">
        <v>5</v>
      </c>
      <c r="B53">
        <v>3</v>
      </c>
      <c r="C53">
        <v>0.75</v>
      </c>
      <c r="D53">
        <v>31</v>
      </c>
      <c r="E53">
        <v>2</v>
      </c>
      <c r="F53">
        <f t="shared" si="0"/>
        <v>0.375</v>
      </c>
      <c r="G53">
        <f t="shared" si="1"/>
        <v>14</v>
      </c>
      <c r="H53" s="3">
        <f t="shared" si="2"/>
        <v>587.12210303316169</v>
      </c>
      <c r="I53" t="str">
        <f t="shared" si="3"/>
        <v>DC</v>
      </c>
      <c r="J53" t="str">
        <f t="shared" si="4"/>
        <v>2CB</v>
      </c>
      <c r="K53">
        <f t="shared" si="5"/>
        <v>2</v>
      </c>
      <c r="L53">
        <f t="shared" si="5"/>
        <v>3</v>
      </c>
      <c r="M53" t="str">
        <f t="shared" si="6"/>
        <v>0x00DC</v>
      </c>
      <c r="N53" t="str">
        <f t="shared" si="6"/>
        <v>0x02CB</v>
      </c>
      <c r="O53" t="str">
        <f t="shared" si="7"/>
        <v>DW 0x00DC, 0x02CB</v>
      </c>
    </row>
    <row r="54" spans="1:15" x14ac:dyDescent="0.3">
      <c r="A54">
        <v>6</v>
      </c>
      <c r="B54">
        <v>3</v>
      </c>
      <c r="C54">
        <v>0.5</v>
      </c>
      <c r="D54">
        <v>31</v>
      </c>
      <c r="E54">
        <v>2</v>
      </c>
      <c r="F54">
        <f t="shared" si="0"/>
        <v>0.25</v>
      </c>
      <c r="G54">
        <f t="shared" si="1"/>
        <v>19</v>
      </c>
      <c r="H54" s="3">
        <f t="shared" si="2"/>
        <v>783.61037318994579</v>
      </c>
      <c r="I54" t="str">
        <f t="shared" si="3"/>
        <v>C3</v>
      </c>
      <c r="J54" t="str">
        <f t="shared" si="4"/>
        <v>210</v>
      </c>
      <c r="K54">
        <f t="shared" si="5"/>
        <v>2</v>
      </c>
      <c r="L54">
        <f t="shared" si="5"/>
        <v>3</v>
      </c>
      <c r="M54" t="str">
        <f t="shared" si="6"/>
        <v>0x00C3</v>
      </c>
      <c r="N54" t="str">
        <f t="shared" si="6"/>
        <v>0x0210</v>
      </c>
      <c r="O54" t="str">
        <f t="shared" si="7"/>
        <v>DW 0x00C3, 0x0210</v>
      </c>
    </row>
    <row r="55" spans="1:15" ht="15" thickBot="1" x14ac:dyDescent="0.35">
      <c r="A55" s="15">
        <v>6</v>
      </c>
      <c r="B55" s="15">
        <v>1</v>
      </c>
      <c r="C55" s="15">
        <v>0.5</v>
      </c>
      <c r="D55" s="15">
        <v>32</v>
      </c>
      <c r="E55" s="15">
        <v>2</v>
      </c>
      <c r="F55">
        <f t="shared" si="0"/>
        <v>0.25</v>
      </c>
      <c r="G55">
        <f t="shared" si="1"/>
        <v>17</v>
      </c>
      <c r="H55" s="3">
        <f t="shared" si="2"/>
        <v>698.15439765434303</v>
      </c>
      <c r="I55" t="str">
        <f t="shared" si="3"/>
        <v>AE</v>
      </c>
      <c r="J55" t="str">
        <f t="shared" si="4"/>
        <v>254</v>
      </c>
      <c r="K55">
        <f t="shared" si="5"/>
        <v>2</v>
      </c>
      <c r="L55">
        <f t="shared" si="5"/>
        <v>3</v>
      </c>
      <c r="M55" t="str">
        <f t="shared" si="6"/>
        <v>0x00AE</v>
      </c>
      <c r="N55" t="str">
        <f t="shared" si="6"/>
        <v>0x0254</v>
      </c>
      <c r="O55" t="str">
        <f t="shared" si="7"/>
        <v>DW 0x00AE, 0x0254</v>
      </c>
    </row>
    <row r="56" spans="1:15" x14ac:dyDescent="0.3">
      <c r="A56">
        <v>2</v>
      </c>
      <c r="B56">
        <v>3</v>
      </c>
      <c r="C56">
        <v>2</v>
      </c>
      <c r="D56">
        <v>33</v>
      </c>
      <c r="E56">
        <v>3</v>
      </c>
      <c r="F56">
        <f t="shared" si="0"/>
        <v>1</v>
      </c>
      <c r="G56">
        <f t="shared" si="1"/>
        <v>0</v>
      </c>
      <c r="H56" s="3">
        <f t="shared" si="2"/>
        <v>261.63</v>
      </c>
      <c r="I56" t="str">
        <f t="shared" si="3"/>
        <v>105</v>
      </c>
      <c r="J56" t="str">
        <f t="shared" si="4"/>
        <v>66A</v>
      </c>
      <c r="K56">
        <f t="shared" si="5"/>
        <v>3</v>
      </c>
      <c r="L56">
        <f t="shared" si="5"/>
        <v>3</v>
      </c>
      <c r="M56" t="str">
        <f t="shared" si="6"/>
        <v>0x0105</v>
      </c>
      <c r="N56" t="str">
        <f t="shared" si="6"/>
        <v>0x066A</v>
      </c>
      <c r="O56" t="str">
        <f t="shared" si="7"/>
        <v>DW 0x0105, 0x066A</v>
      </c>
    </row>
    <row r="57" spans="1:15" x14ac:dyDescent="0.3">
      <c r="A57">
        <v>6</v>
      </c>
      <c r="B57">
        <v>0</v>
      </c>
      <c r="C57">
        <v>1</v>
      </c>
      <c r="D57">
        <v>33</v>
      </c>
      <c r="E57">
        <v>3</v>
      </c>
      <c r="F57">
        <f t="shared" si="0"/>
        <v>0.5</v>
      </c>
      <c r="G57">
        <f t="shared" si="1"/>
        <v>16</v>
      </c>
      <c r="H57" s="3">
        <f t="shared" si="2"/>
        <v>658.98742715313426</v>
      </c>
      <c r="I57" t="str">
        <f t="shared" si="3"/>
        <v>149</v>
      </c>
      <c r="J57" t="str">
        <f t="shared" si="4"/>
        <v>279</v>
      </c>
      <c r="K57">
        <f t="shared" si="5"/>
        <v>3</v>
      </c>
      <c r="L57">
        <f t="shared" si="5"/>
        <v>3</v>
      </c>
      <c r="M57" t="str">
        <f t="shared" si="6"/>
        <v>0x0149</v>
      </c>
      <c r="N57" t="str">
        <f t="shared" si="6"/>
        <v>0x0279</v>
      </c>
      <c r="O57" t="str">
        <f t="shared" si="7"/>
        <v>DW 0x0149, 0x0279</v>
      </c>
    </row>
    <row r="58" spans="1:15" x14ac:dyDescent="0.3">
      <c r="A58">
        <v>2</v>
      </c>
      <c r="B58">
        <v>3</v>
      </c>
      <c r="C58">
        <v>0.75</v>
      </c>
      <c r="D58">
        <v>34</v>
      </c>
      <c r="E58">
        <v>3</v>
      </c>
      <c r="F58">
        <f t="shared" si="0"/>
        <v>0.375</v>
      </c>
      <c r="G58">
        <f t="shared" si="1"/>
        <v>0</v>
      </c>
      <c r="H58" s="3">
        <f t="shared" si="2"/>
        <v>261.63</v>
      </c>
      <c r="I58" t="str">
        <f t="shared" si="3"/>
        <v>62</v>
      </c>
      <c r="J58" t="str">
        <f t="shared" si="4"/>
        <v>66A</v>
      </c>
      <c r="K58">
        <f t="shared" ref="K58:L78" si="8">LEN(TEXT(I58,"####"))</f>
        <v>2</v>
      </c>
      <c r="L58">
        <f t="shared" si="8"/>
        <v>3</v>
      </c>
      <c r="M58" t="str">
        <f t="shared" ref="M58:N78" si="9">IF(K58&lt;&gt;0,LEFT("0x0000",6-K58)&amp;I58,"0x0000")</f>
        <v>0x0062</v>
      </c>
      <c r="N58" t="str">
        <f t="shared" si="9"/>
        <v>0x066A</v>
      </c>
      <c r="O58" t="str">
        <f t="shared" si="7"/>
        <v>DW 0x0062, 0x066A</v>
      </c>
    </row>
    <row r="59" spans="1:15" x14ac:dyDescent="0.3">
      <c r="A59">
        <v>6</v>
      </c>
      <c r="B59">
        <v>0</v>
      </c>
      <c r="C59">
        <v>0.3</v>
      </c>
      <c r="D59">
        <v>34</v>
      </c>
      <c r="E59">
        <v>3</v>
      </c>
      <c r="F59">
        <f t="shared" si="0"/>
        <v>0.15</v>
      </c>
      <c r="G59">
        <f t="shared" si="1"/>
        <v>16</v>
      </c>
      <c r="H59" s="3">
        <f t="shared" si="2"/>
        <v>658.98742715313426</v>
      </c>
      <c r="I59" t="str">
        <f t="shared" si="3"/>
        <v>62</v>
      </c>
      <c r="J59" t="str">
        <f t="shared" si="4"/>
        <v>279</v>
      </c>
      <c r="K59">
        <f t="shared" si="8"/>
        <v>2</v>
      </c>
      <c r="L59">
        <f t="shared" si="8"/>
        <v>3</v>
      </c>
      <c r="M59" t="str">
        <f t="shared" si="9"/>
        <v>0x0062</v>
      </c>
      <c r="N59" t="str">
        <f t="shared" si="9"/>
        <v>0x0279</v>
      </c>
      <c r="O59" t="str">
        <f t="shared" si="7"/>
        <v>DW 0x0062, 0x0279</v>
      </c>
    </row>
    <row r="60" spans="1:15" x14ac:dyDescent="0.3">
      <c r="A60">
        <v>3</v>
      </c>
      <c r="B60">
        <v>0</v>
      </c>
      <c r="C60">
        <v>1</v>
      </c>
      <c r="D60">
        <v>35</v>
      </c>
      <c r="E60">
        <v>3</v>
      </c>
      <c r="F60">
        <f t="shared" si="0"/>
        <v>0.5</v>
      </c>
      <c r="G60">
        <f t="shared" si="1"/>
        <v>2</v>
      </c>
      <c r="H60" s="3">
        <f t="shared" si="2"/>
        <v>293.65421549516498</v>
      </c>
      <c r="I60" t="str">
        <f t="shared" si="3"/>
        <v>92</v>
      </c>
      <c r="J60" t="str">
        <f t="shared" si="4"/>
        <v>5B3</v>
      </c>
      <c r="K60">
        <f t="shared" si="8"/>
        <v>2</v>
      </c>
      <c r="L60">
        <f t="shared" si="8"/>
        <v>3</v>
      </c>
      <c r="M60" t="str">
        <f t="shared" si="9"/>
        <v>0x0092</v>
      </c>
      <c r="N60" t="str">
        <f t="shared" si="9"/>
        <v>0x05B3</v>
      </c>
      <c r="O60" t="str">
        <f t="shared" si="7"/>
        <v>DW 0x0092, 0x05B3</v>
      </c>
    </row>
    <row r="61" spans="1:15" x14ac:dyDescent="0.3">
      <c r="A61">
        <v>4</v>
      </c>
      <c r="B61">
        <v>2</v>
      </c>
      <c r="C61">
        <v>0.75</v>
      </c>
      <c r="D61">
        <v>35</v>
      </c>
      <c r="E61">
        <v>3</v>
      </c>
      <c r="F61">
        <f t="shared" si="0"/>
        <v>0.375</v>
      </c>
      <c r="G61">
        <f t="shared" si="1"/>
        <v>9</v>
      </c>
      <c r="H61" s="3">
        <f t="shared" si="2"/>
        <v>439.90275737011564</v>
      </c>
      <c r="I61" t="str">
        <f t="shared" si="3"/>
        <v>A4</v>
      </c>
      <c r="J61" t="str">
        <f t="shared" si="4"/>
        <v>3C4</v>
      </c>
      <c r="K61">
        <f t="shared" si="8"/>
        <v>2</v>
      </c>
      <c r="L61">
        <f t="shared" si="8"/>
        <v>3</v>
      </c>
      <c r="M61" t="str">
        <f t="shared" si="9"/>
        <v>0x00A4</v>
      </c>
      <c r="N61" t="str">
        <f t="shared" si="9"/>
        <v>0x03C4</v>
      </c>
      <c r="O61" t="str">
        <f t="shared" si="7"/>
        <v>DW 0x00A4, 0x03C4</v>
      </c>
    </row>
    <row r="62" spans="1:15" x14ac:dyDescent="0.3">
      <c r="A62">
        <v>5</v>
      </c>
      <c r="B62">
        <v>3</v>
      </c>
      <c r="C62">
        <v>0.5</v>
      </c>
      <c r="D62">
        <v>35</v>
      </c>
      <c r="E62">
        <v>3</v>
      </c>
      <c r="F62">
        <f t="shared" si="0"/>
        <v>0.25</v>
      </c>
      <c r="G62">
        <f t="shared" si="1"/>
        <v>14</v>
      </c>
      <c r="H62" s="3">
        <f t="shared" si="2"/>
        <v>587.12210303316169</v>
      </c>
      <c r="I62" t="str">
        <f t="shared" si="3"/>
        <v>92</v>
      </c>
      <c r="J62" t="str">
        <f t="shared" si="4"/>
        <v>2CB</v>
      </c>
      <c r="K62">
        <f t="shared" si="8"/>
        <v>2</v>
      </c>
      <c r="L62">
        <f t="shared" si="8"/>
        <v>3</v>
      </c>
      <c r="M62" t="str">
        <f t="shared" si="9"/>
        <v>0x0092</v>
      </c>
      <c r="N62" t="str">
        <f t="shared" si="9"/>
        <v>0x02CB</v>
      </c>
      <c r="O62" t="str">
        <f t="shared" si="7"/>
        <v>DW 0x0092, 0x02CB</v>
      </c>
    </row>
    <row r="63" spans="1:15" x14ac:dyDescent="0.3">
      <c r="A63">
        <v>5</v>
      </c>
      <c r="B63">
        <v>2</v>
      </c>
      <c r="C63">
        <v>0.25</v>
      </c>
      <c r="D63">
        <v>36</v>
      </c>
      <c r="E63">
        <v>3</v>
      </c>
      <c r="F63">
        <f t="shared" si="0"/>
        <v>0.125</v>
      </c>
      <c r="G63">
        <f t="shared" si="1"/>
        <v>13</v>
      </c>
      <c r="H63" s="3">
        <f t="shared" si="2"/>
        <v>554.18412517701893</v>
      </c>
      <c r="I63" t="str">
        <f t="shared" si="3"/>
        <v>45</v>
      </c>
      <c r="J63" t="str">
        <f t="shared" si="4"/>
        <v>2F7</v>
      </c>
      <c r="K63">
        <f t="shared" si="8"/>
        <v>2</v>
      </c>
      <c r="L63">
        <f t="shared" si="8"/>
        <v>3</v>
      </c>
      <c r="M63" t="str">
        <f t="shared" si="9"/>
        <v>0x0045</v>
      </c>
      <c r="N63" t="str">
        <f t="shared" si="9"/>
        <v>0x02F7</v>
      </c>
      <c r="O63" t="str">
        <f t="shared" si="7"/>
        <v>DW 0x0045, 0x02F7</v>
      </c>
    </row>
    <row r="64" spans="1:15" x14ac:dyDescent="0.3">
      <c r="A64">
        <v>5</v>
      </c>
      <c r="B64">
        <v>3</v>
      </c>
      <c r="C64">
        <v>0.25</v>
      </c>
      <c r="D64">
        <v>37</v>
      </c>
      <c r="E64">
        <v>3</v>
      </c>
      <c r="F64">
        <f t="shared" si="0"/>
        <v>0.125</v>
      </c>
      <c r="G64">
        <f t="shared" si="1"/>
        <v>14</v>
      </c>
      <c r="H64" s="3">
        <f t="shared" si="2"/>
        <v>587.12210303316169</v>
      </c>
      <c r="I64" t="str">
        <f t="shared" si="3"/>
        <v>49</v>
      </c>
      <c r="J64" t="str">
        <f t="shared" si="4"/>
        <v>2CB</v>
      </c>
      <c r="K64">
        <f t="shared" si="8"/>
        <v>2</v>
      </c>
      <c r="L64">
        <f t="shared" si="8"/>
        <v>3</v>
      </c>
      <c r="M64" t="str">
        <f t="shared" si="9"/>
        <v>0x0049</v>
      </c>
      <c r="N64" t="str">
        <f t="shared" si="9"/>
        <v>0x02CB</v>
      </c>
      <c r="O64" t="str">
        <f t="shared" si="7"/>
        <v>DW 0x0049, 0x02CB</v>
      </c>
    </row>
    <row r="65" spans="1:15" x14ac:dyDescent="0.3">
      <c r="A65">
        <v>6</v>
      </c>
      <c r="B65">
        <v>0</v>
      </c>
      <c r="C65">
        <v>0.5</v>
      </c>
      <c r="D65">
        <v>38</v>
      </c>
      <c r="E65">
        <v>3</v>
      </c>
      <c r="F65">
        <f t="shared" si="0"/>
        <v>0.25</v>
      </c>
      <c r="G65">
        <f t="shared" si="1"/>
        <v>16</v>
      </c>
      <c r="H65" s="3">
        <f t="shared" si="2"/>
        <v>658.98742715313426</v>
      </c>
      <c r="I65" t="str">
        <f t="shared" si="3"/>
        <v>A4</v>
      </c>
      <c r="J65" t="str">
        <f t="shared" si="4"/>
        <v>279</v>
      </c>
      <c r="K65">
        <f t="shared" si="8"/>
        <v>2</v>
      </c>
      <c r="L65">
        <f t="shared" si="8"/>
        <v>3</v>
      </c>
      <c r="M65" t="str">
        <f t="shared" si="9"/>
        <v>0x00A4</v>
      </c>
      <c r="N65" t="str">
        <f t="shared" si="9"/>
        <v>0x0279</v>
      </c>
      <c r="O65" t="str">
        <f t="shared" si="7"/>
        <v>DW 0x00A4, 0x0279</v>
      </c>
    </row>
    <row r="66" spans="1:15" ht="15" thickBot="1" x14ac:dyDescent="0.35">
      <c r="A66" s="15">
        <v>6</v>
      </c>
      <c r="B66" s="15">
        <v>1</v>
      </c>
      <c r="C66" s="15">
        <v>0.5</v>
      </c>
      <c r="D66" s="15">
        <v>39</v>
      </c>
      <c r="E66" s="15">
        <v>3</v>
      </c>
      <c r="F66">
        <f t="shared" si="0"/>
        <v>0.25</v>
      </c>
      <c r="G66">
        <f t="shared" si="1"/>
        <v>17</v>
      </c>
      <c r="H66" s="3">
        <f t="shared" si="2"/>
        <v>698.15439765434303</v>
      </c>
      <c r="I66" t="str">
        <f t="shared" si="3"/>
        <v>AE</v>
      </c>
      <c r="J66" t="str">
        <f t="shared" si="4"/>
        <v>254</v>
      </c>
      <c r="K66">
        <f t="shared" si="8"/>
        <v>2</v>
      </c>
      <c r="L66">
        <f t="shared" si="8"/>
        <v>3</v>
      </c>
      <c r="M66" t="str">
        <f t="shared" si="9"/>
        <v>0x00AE</v>
      </c>
      <c r="N66" t="str">
        <f t="shared" si="9"/>
        <v>0x0254</v>
      </c>
      <c r="O66" t="str">
        <f t="shared" si="7"/>
        <v>DW 0x00AE, 0x0254</v>
      </c>
    </row>
    <row r="67" spans="1:15" x14ac:dyDescent="0.3">
      <c r="A67">
        <v>2</v>
      </c>
      <c r="B67">
        <v>0</v>
      </c>
      <c r="C67">
        <v>2</v>
      </c>
      <c r="D67">
        <v>40</v>
      </c>
      <c r="E67">
        <v>3</v>
      </c>
      <c r="F67">
        <f t="shared" si="0"/>
        <v>1</v>
      </c>
      <c r="G67">
        <f t="shared" si="1"/>
        <v>-3</v>
      </c>
      <c r="H67" s="3">
        <f t="shared" si="2"/>
        <v>220.02118203746954</v>
      </c>
      <c r="I67" t="str">
        <f t="shared" si="3"/>
        <v>DC</v>
      </c>
      <c r="J67" t="str">
        <f t="shared" si="4"/>
        <v>7A6</v>
      </c>
      <c r="K67">
        <f t="shared" si="8"/>
        <v>2</v>
      </c>
      <c r="L67">
        <f t="shared" si="8"/>
        <v>3</v>
      </c>
      <c r="M67" t="str">
        <f t="shared" si="9"/>
        <v>0x00DC</v>
      </c>
      <c r="N67" t="str">
        <f t="shared" si="9"/>
        <v>0x07A6</v>
      </c>
      <c r="O67" t="str">
        <f t="shared" si="7"/>
        <v>DW 0x00DC, 0x07A6</v>
      </c>
    </row>
    <row r="68" spans="1:15" x14ac:dyDescent="0.3">
      <c r="A68">
        <v>4</v>
      </c>
      <c r="B68">
        <v>2</v>
      </c>
      <c r="C68">
        <v>1</v>
      </c>
      <c r="D68">
        <v>40</v>
      </c>
      <c r="E68">
        <v>3</v>
      </c>
      <c r="F68">
        <f t="shared" si="0"/>
        <v>0.5</v>
      </c>
      <c r="G68">
        <f t="shared" si="1"/>
        <v>9</v>
      </c>
      <c r="H68" s="3">
        <f t="shared" si="2"/>
        <v>439.90275737011564</v>
      </c>
      <c r="I68" t="str">
        <f t="shared" si="3"/>
        <v>DB</v>
      </c>
      <c r="J68" t="str">
        <f t="shared" si="4"/>
        <v>3C4</v>
      </c>
      <c r="K68">
        <f t="shared" si="8"/>
        <v>2</v>
      </c>
      <c r="L68">
        <f t="shared" si="8"/>
        <v>3</v>
      </c>
      <c r="M68" t="str">
        <f t="shared" si="9"/>
        <v>0x00DB</v>
      </c>
      <c r="N68" t="str">
        <f t="shared" si="9"/>
        <v>0x03C4</v>
      </c>
      <c r="O68" t="str">
        <f t="shared" si="7"/>
        <v>DW 0x00DB, 0x03C4</v>
      </c>
    </row>
    <row r="69" spans="1:15" x14ac:dyDescent="0.3">
      <c r="A69">
        <v>5</v>
      </c>
      <c r="B69">
        <v>1</v>
      </c>
      <c r="C69">
        <v>0.75</v>
      </c>
      <c r="D69">
        <v>40</v>
      </c>
      <c r="E69">
        <v>3</v>
      </c>
      <c r="F69">
        <f t="shared" si="0"/>
        <v>0.375</v>
      </c>
      <c r="G69">
        <f t="shared" si="1"/>
        <v>12</v>
      </c>
      <c r="H69" s="3">
        <f t="shared" si="2"/>
        <v>523.09399188276006</v>
      </c>
      <c r="I69" t="str">
        <f t="shared" si="3"/>
        <v>C4</v>
      </c>
      <c r="J69" t="str">
        <f t="shared" si="4"/>
        <v>326</v>
      </c>
      <c r="K69">
        <f t="shared" si="8"/>
        <v>2</v>
      </c>
      <c r="L69">
        <f t="shared" si="8"/>
        <v>3</v>
      </c>
      <c r="M69" t="str">
        <f t="shared" si="9"/>
        <v>0x00C4</v>
      </c>
      <c r="N69" t="str">
        <f t="shared" si="9"/>
        <v>0x0326</v>
      </c>
      <c r="O69" t="str">
        <f t="shared" si="7"/>
        <v>DW 0x00C4, 0x0326</v>
      </c>
    </row>
    <row r="70" spans="1:15" x14ac:dyDescent="0.3">
      <c r="A70">
        <v>1</v>
      </c>
      <c r="B70">
        <v>0</v>
      </c>
      <c r="C70">
        <v>1</v>
      </c>
      <c r="D70">
        <v>41</v>
      </c>
      <c r="E70">
        <v>3</v>
      </c>
      <c r="F70">
        <f t="shared" ref="F70:F78" si="10">0.5*C70</f>
        <v>0.5</v>
      </c>
      <c r="G70">
        <f t="shared" ref="G70:G78" si="11">VLOOKUP(A70,$R$3:$S$8,2,0)+B70</f>
        <v>-8</v>
      </c>
      <c r="H70" s="3">
        <f t="shared" ref="H70:H78" si="12">$B$1*POWER($C$1,G70)</f>
        <v>164.85144088102615</v>
      </c>
      <c r="I70" t="str">
        <f t="shared" ref="I70:I78" si="13">DEC2HEX(H70*F70)</f>
        <v>52</v>
      </c>
      <c r="J70" t="str">
        <f t="shared" ref="J70:J78" si="14">DEC2HEX((437500/H70)-30.125)</f>
        <v>A3F</v>
      </c>
      <c r="K70">
        <f t="shared" si="8"/>
        <v>2</v>
      </c>
      <c r="L70">
        <f t="shared" si="8"/>
        <v>3</v>
      </c>
      <c r="M70" t="str">
        <f t="shared" si="9"/>
        <v>0x0052</v>
      </c>
      <c r="N70" t="str">
        <f t="shared" si="9"/>
        <v>0x0A3F</v>
      </c>
      <c r="O70" t="str">
        <f t="shared" ref="O70:O78" si="15">"DW "&amp;M70&amp;", "&amp;N70</f>
        <v>DW 0x0052, 0x0A3F</v>
      </c>
    </row>
    <row r="71" spans="1:15" x14ac:dyDescent="0.3">
      <c r="A71">
        <v>3</v>
      </c>
      <c r="B71">
        <v>2</v>
      </c>
      <c r="C71">
        <v>0.75</v>
      </c>
      <c r="D71">
        <v>41</v>
      </c>
      <c r="E71">
        <v>3</v>
      </c>
      <c r="F71">
        <f t="shared" si="10"/>
        <v>0.375</v>
      </c>
      <c r="G71">
        <f t="shared" si="11"/>
        <v>4</v>
      </c>
      <c r="H71" s="3">
        <f t="shared" si="12"/>
        <v>329.59828107663793</v>
      </c>
      <c r="I71" t="str">
        <f t="shared" si="13"/>
        <v>7B</v>
      </c>
      <c r="J71" t="str">
        <f t="shared" si="14"/>
        <v>511</v>
      </c>
      <c r="K71">
        <f t="shared" si="8"/>
        <v>2</v>
      </c>
      <c r="L71">
        <f t="shared" si="8"/>
        <v>3</v>
      </c>
      <c r="M71" t="str">
        <f t="shared" si="9"/>
        <v>0x007B</v>
      </c>
      <c r="N71" t="str">
        <f t="shared" si="9"/>
        <v>0x0511</v>
      </c>
      <c r="O71" t="str">
        <f t="shared" si="15"/>
        <v>DW 0x007B, 0x0511</v>
      </c>
    </row>
    <row r="72" spans="1:15" x14ac:dyDescent="0.3">
      <c r="A72">
        <v>4</v>
      </c>
      <c r="B72">
        <v>1</v>
      </c>
      <c r="C72">
        <v>0.5</v>
      </c>
      <c r="D72">
        <v>41</v>
      </c>
      <c r="E72">
        <v>3</v>
      </c>
      <c r="F72">
        <f t="shared" si="10"/>
        <v>0.25</v>
      </c>
      <c r="G72">
        <f t="shared" si="11"/>
        <v>8</v>
      </c>
      <c r="H72" s="3">
        <f t="shared" si="12"/>
        <v>415.22389209446334</v>
      </c>
      <c r="I72" t="str">
        <f t="shared" si="13"/>
        <v>67</v>
      </c>
      <c r="J72" t="str">
        <f t="shared" si="14"/>
        <v>3FF</v>
      </c>
      <c r="K72">
        <f t="shared" si="8"/>
        <v>2</v>
      </c>
      <c r="L72">
        <f t="shared" si="8"/>
        <v>3</v>
      </c>
      <c r="M72" t="str">
        <f t="shared" si="9"/>
        <v>0x0067</v>
      </c>
      <c r="N72" t="str">
        <f t="shared" si="9"/>
        <v>0x03FF</v>
      </c>
      <c r="O72" t="str">
        <f t="shared" si="15"/>
        <v>DW 0x0067, 0x03FF</v>
      </c>
    </row>
    <row r="73" spans="1:15" x14ac:dyDescent="0.3">
      <c r="A73">
        <v>5</v>
      </c>
      <c r="B73">
        <v>1</v>
      </c>
      <c r="C73">
        <v>0.33</v>
      </c>
      <c r="D73">
        <v>41</v>
      </c>
      <c r="E73">
        <v>3</v>
      </c>
      <c r="F73">
        <f t="shared" si="10"/>
        <v>0.16500000000000001</v>
      </c>
      <c r="G73">
        <f t="shared" si="11"/>
        <v>12</v>
      </c>
      <c r="H73" s="3">
        <f t="shared" si="12"/>
        <v>523.09399188276006</v>
      </c>
      <c r="I73" t="str">
        <f t="shared" si="13"/>
        <v>56</v>
      </c>
      <c r="J73" t="str">
        <f t="shared" si="14"/>
        <v>326</v>
      </c>
      <c r="K73">
        <f t="shared" si="8"/>
        <v>2</v>
      </c>
      <c r="L73">
        <f t="shared" si="8"/>
        <v>3</v>
      </c>
      <c r="M73" t="str">
        <f t="shared" si="9"/>
        <v>0x0056</v>
      </c>
      <c r="N73" t="str">
        <f t="shared" si="9"/>
        <v>0x0326</v>
      </c>
      <c r="O73" t="str">
        <f t="shared" si="15"/>
        <v>DW 0x0056, 0x0326</v>
      </c>
    </row>
    <row r="74" spans="1:15" x14ac:dyDescent="0.3">
      <c r="A74">
        <v>5</v>
      </c>
      <c r="B74">
        <v>0</v>
      </c>
      <c r="C74">
        <v>0.5</v>
      </c>
      <c r="D74">
        <v>42</v>
      </c>
      <c r="E74">
        <v>3</v>
      </c>
      <c r="F74">
        <f t="shared" si="10"/>
        <v>0.25</v>
      </c>
      <c r="G74">
        <f t="shared" si="11"/>
        <v>11</v>
      </c>
      <c r="H74" s="3">
        <f t="shared" si="12"/>
        <v>493.74803772381301</v>
      </c>
      <c r="I74" t="str">
        <f t="shared" si="13"/>
        <v>7B</v>
      </c>
      <c r="J74" t="str">
        <f t="shared" si="14"/>
        <v>357</v>
      </c>
      <c r="K74">
        <f t="shared" si="8"/>
        <v>2</v>
      </c>
      <c r="L74">
        <f t="shared" si="8"/>
        <v>3</v>
      </c>
      <c r="M74" t="str">
        <f t="shared" si="9"/>
        <v>0x007B</v>
      </c>
      <c r="N74" t="str">
        <f t="shared" si="9"/>
        <v>0x0357</v>
      </c>
      <c r="O74" t="str">
        <f t="shared" si="15"/>
        <v>DW 0x007B, 0x0357</v>
      </c>
    </row>
    <row r="75" spans="1:15" ht="15" thickBot="1" x14ac:dyDescent="0.35">
      <c r="A75" s="15">
        <v>4</v>
      </c>
      <c r="B75" s="15">
        <v>2</v>
      </c>
      <c r="C75" s="15">
        <v>0.5</v>
      </c>
      <c r="D75" s="15">
        <v>43</v>
      </c>
      <c r="E75" s="15">
        <v>3</v>
      </c>
      <c r="F75">
        <f t="shared" si="10"/>
        <v>0.25</v>
      </c>
      <c r="G75">
        <f t="shared" si="11"/>
        <v>9</v>
      </c>
      <c r="H75" s="3">
        <f t="shared" si="12"/>
        <v>439.90275737011564</v>
      </c>
      <c r="I75" t="str">
        <f t="shared" si="13"/>
        <v>6D</v>
      </c>
      <c r="J75" t="str">
        <f t="shared" si="14"/>
        <v>3C4</v>
      </c>
      <c r="K75">
        <f t="shared" si="8"/>
        <v>2</v>
      </c>
      <c r="L75">
        <f t="shared" si="8"/>
        <v>3</v>
      </c>
      <c r="M75" t="str">
        <f t="shared" si="9"/>
        <v>0x006D</v>
      </c>
      <c r="N75" t="str">
        <f t="shared" si="9"/>
        <v>0x03C4</v>
      </c>
      <c r="O75" t="str">
        <f t="shared" si="15"/>
        <v>DW 0x006D, 0x03C4</v>
      </c>
    </row>
    <row r="76" spans="1:15" x14ac:dyDescent="0.3">
      <c r="A76">
        <v>2</v>
      </c>
      <c r="B76">
        <v>0</v>
      </c>
      <c r="C76">
        <v>3</v>
      </c>
      <c r="D76">
        <v>44</v>
      </c>
      <c r="E76">
        <v>3</v>
      </c>
      <c r="F76">
        <f t="shared" si="10"/>
        <v>1.5</v>
      </c>
      <c r="G76">
        <f t="shared" si="11"/>
        <v>-3</v>
      </c>
      <c r="H76" s="3">
        <f t="shared" si="12"/>
        <v>220.02118203746954</v>
      </c>
      <c r="I76" t="str">
        <f t="shared" si="13"/>
        <v>14A</v>
      </c>
      <c r="J76" t="str">
        <f t="shared" si="14"/>
        <v>7A6</v>
      </c>
      <c r="K76">
        <f t="shared" si="8"/>
        <v>3</v>
      </c>
      <c r="L76">
        <f t="shared" si="8"/>
        <v>3</v>
      </c>
      <c r="M76" t="str">
        <f t="shared" si="9"/>
        <v>0x014A</v>
      </c>
      <c r="N76" t="str">
        <f t="shared" si="9"/>
        <v>0x07A6</v>
      </c>
      <c r="O76" t="str">
        <f t="shared" si="15"/>
        <v>DW 0x014A, 0x07A6</v>
      </c>
    </row>
    <row r="77" spans="1:15" x14ac:dyDescent="0.3">
      <c r="A77">
        <v>3</v>
      </c>
      <c r="B77">
        <v>2</v>
      </c>
      <c r="C77">
        <v>2</v>
      </c>
      <c r="D77">
        <v>44</v>
      </c>
      <c r="E77">
        <v>3</v>
      </c>
      <c r="F77">
        <f t="shared" si="10"/>
        <v>1</v>
      </c>
      <c r="G77">
        <f t="shared" si="11"/>
        <v>4</v>
      </c>
      <c r="H77" s="3">
        <f t="shared" si="12"/>
        <v>329.59828107663793</v>
      </c>
      <c r="I77" t="str">
        <f t="shared" si="13"/>
        <v>149</v>
      </c>
      <c r="J77" t="str">
        <f t="shared" si="14"/>
        <v>511</v>
      </c>
      <c r="K77">
        <f t="shared" si="8"/>
        <v>3</v>
      </c>
      <c r="L77">
        <f t="shared" si="8"/>
        <v>3</v>
      </c>
      <c r="M77" t="str">
        <f t="shared" si="9"/>
        <v>0x0149</v>
      </c>
      <c r="N77" t="str">
        <f t="shared" si="9"/>
        <v>0x0511</v>
      </c>
      <c r="O77" t="str">
        <f t="shared" si="15"/>
        <v>DW 0x0149, 0x0511</v>
      </c>
    </row>
    <row r="78" spans="1:15" x14ac:dyDescent="0.3">
      <c r="A78">
        <v>4</v>
      </c>
      <c r="B78">
        <v>2</v>
      </c>
      <c r="C78">
        <v>1</v>
      </c>
      <c r="D78">
        <v>44</v>
      </c>
      <c r="E78">
        <v>3</v>
      </c>
      <c r="F78">
        <f t="shared" si="10"/>
        <v>0.5</v>
      </c>
      <c r="G78">
        <f t="shared" si="11"/>
        <v>9</v>
      </c>
      <c r="H78" s="3">
        <f t="shared" si="12"/>
        <v>439.90275737011564</v>
      </c>
      <c r="I78" t="str">
        <f t="shared" si="13"/>
        <v>DB</v>
      </c>
      <c r="J78" t="str">
        <f t="shared" si="14"/>
        <v>3C4</v>
      </c>
      <c r="K78">
        <f t="shared" si="8"/>
        <v>2</v>
      </c>
      <c r="L78">
        <f t="shared" si="8"/>
        <v>3</v>
      </c>
      <c r="M78" t="str">
        <f t="shared" si="9"/>
        <v>0x00DB</v>
      </c>
      <c r="N78" t="str">
        <f t="shared" si="9"/>
        <v>0x03C4</v>
      </c>
      <c r="O78" t="str">
        <f t="shared" si="15"/>
        <v>DW 0x00DB, 0x03C4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17BC-3D91-42FD-B126-C4A9ADDB7A18}">
  <dimension ref="A1:S80"/>
  <sheetViews>
    <sheetView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A15" sqref="A15"/>
    </sheetView>
  </sheetViews>
  <sheetFormatPr defaultColWidth="10.33203125" defaultRowHeight="14.4" x14ac:dyDescent="0.3"/>
  <cols>
    <col min="1" max="1" width="12.5546875" bestFit="1" customWidth="1"/>
    <col min="2" max="2" width="9" bestFit="1" customWidth="1"/>
    <col min="3" max="3" width="11" bestFit="1" customWidth="1"/>
    <col min="4" max="4" width="4.5546875" bestFit="1" customWidth="1"/>
    <col min="5" max="5" width="6.44140625" bestFit="1" customWidth="1"/>
    <col min="6" max="6" width="10.5546875" bestFit="1" customWidth="1"/>
    <col min="7" max="7" width="6.109375" bestFit="1" customWidth="1"/>
    <col min="8" max="8" width="10.109375" bestFit="1" customWidth="1"/>
    <col min="9" max="9" width="19.33203125" bestFit="1" customWidth="1"/>
    <col min="10" max="10" width="14.6640625" bestFit="1" customWidth="1"/>
    <col min="11" max="12" width="2" bestFit="1" customWidth="1"/>
    <col min="13" max="13" width="7.109375" bestFit="1" customWidth="1"/>
    <col min="14" max="14" width="7" bestFit="1" customWidth="1"/>
    <col min="15" max="15" width="18" bestFit="1" customWidth="1"/>
    <col min="18" max="18" width="7.44140625" bestFit="1" customWidth="1"/>
    <col min="19" max="19" width="16.33203125" bestFit="1" customWidth="1"/>
  </cols>
  <sheetData>
    <row r="1" spans="1:19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9" x14ac:dyDescent="0.3">
      <c r="A2" s="14" t="s">
        <v>26</v>
      </c>
      <c r="B2" s="14" t="s">
        <v>27</v>
      </c>
      <c r="C2" s="14" t="s">
        <v>4</v>
      </c>
      <c r="D2" s="14" t="s">
        <v>28</v>
      </c>
      <c r="E2" s="14" t="s">
        <v>29</v>
      </c>
      <c r="F2" s="1" t="s">
        <v>4</v>
      </c>
      <c r="G2" s="1" t="s">
        <v>18</v>
      </c>
      <c r="H2" s="1" t="s">
        <v>19</v>
      </c>
      <c r="I2" s="2" t="s">
        <v>24</v>
      </c>
      <c r="J2" s="2" t="s">
        <v>25</v>
      </c>
      <c r="M2" s="7" t="s">
        <v>5</v>
      </c>
      <c r="N2" s="7" t="s">
        <v>6</v>
      </c>
      <c r="O2" s="8" t="s">
        <v>23</v>
      </c>
      <c r="R2" s="9" t="s">
        <v>30</v>
      </c>
      <c r="S2" s="9" t="s">
        <v>31</v>
      </c>
    </row>
    <row r="3" spans="1:19" ht="15" thickBot="1" x14ac:dyDescent="0.35">
      <c r="A3" s="15">
        <v>5</v>
      </c>
      <c r="B3" s="15">
        <v>5</v>
      </c>
      <c r="C3" s="15">
        <v>0.5</v>
      </c>
      <c r="D3" s="15">
        <v>1</v>
      </c>
      <c r="E3" s="15">
        <v>1</v>
      </c>
      <c r="F3">
        <f>0.5*C3</f>
        <v>0.25</v>
      </c>
      <c r="G3">
        <f>VLOOKUP(A3,$R$3:$S$8,2,0)+B3</f>
        <v>16</v>
      </c>
      <c r="H3" s="3">
        <f>$B$1*POWER($C$1,G3)</f>
        <v>658.98742715313426</v>
      </c>
      <c r="I3" t="str">
        <f>DEC2HEX(H3*F3)</f>
        <v>A4</v>
      </c>
      <c r="J3" t="str">
        <f>DEC2HEX((437500/H3)-30.125)</f>
        <v>279</v>
      </c>
      <c r="K3">
        <f>LEN(TEXT(I3,"####"))</f>
        <v>2</v>
      </c>
      <c r="L3">
        <f>LEN(TEXT(J3,"####"))</f>
        <v>3</v>
      </c>
      <c r="M3" t="str">
        <f>IF(K3&lt;&gt;0,LEFT("0x0000",6-K3)&amp;I3,"0x0000")</f>
        <v>0x00A4</v>
      </c>
      <c r="N3" t="str">
        <f>IF(L3&lt;&gt;0,LEFT("0x0000",6-L3)&amp;J3,"0x0000")</f>
        <v>0x0279</v>
      </c>
      <c r="O3" t="str">
        <f>"DW "&amp;M3&amp;", "&amp;N3</f>
        <v>DW 0x00A4, 0x0279</v>
      </c>
      <c r="R3">
        <v>1</v>
      </c>
      <c r="S3">
        <v>-8</v>
      </c>
    </row>
    <row r="4" spans="1:19" x14ac:dyDescent="0.3">
      <c r="A4">
        <v>2</v>
      </c>
      <c r="B4">
        <v>0</v>
      </c>
      <c r="C4">
        <v>2</v>
      </c>
      <c r="D4">
        <v>2</v>
      </c>
      <c r="E4">
        <v>1</v>
      </c>
      <c r="F4">
        <f t="shared" ref="F4:F11" si="0">0.5*C4</f>
        <v>1</v>
      </c>
      <c r="G4">
        <f t="shared" ref="G4:G11" si="1">VLOOKUP(A4,$R$3:$S$8,2,0)+B4</f>
        <v>-3</v>
      </c>
      <c r="H4" s="3">
        <f t="shared" ref="H4:H11" si="2">$B$1*POWER($C$1,G4)</f>
        <v>220.02118203746954</v>
      </c>
      <c r="I4" t="str">
        <f t="shared" ref="I4:I11" si="3">DEC2HEX(H4*F4)</f>
        <v>DC</v>
      </c>
      <c r="J4" t="str">
        <f t="shared" ref="J4:J11" si="4">DEC2HEX((437500/H4)-30.125)</f>
        <v>7A6</v>
      </c>
      <c r="K4">
        <f t="shared" ref="K4:L11" si="5">LEN(TEXT(I4,"####"))</f>
        <v>2</v>
      </c>
      <c r="L4">
        <f t="shared" si="5"/>
        <v>3</v>
      </c>
      <c r="M4" t="str">
        <f t="shared" ref="M4:N11" si="6">IF(K4&lt;&gt;0,LEFT("0x0000",6-K4)&amp;I4,"0x0000")</f>
        <v>0x00DC</v>
      </c>
      <c r="N4" t="str">
        <f t="shared" si="6"/>
        <v>0x07A6</v>
      </c>
      <c r="O4" t="str">
        <f t="shared" ref="O4:O11" si="7">"DW "&amp;M4&amp;", "&amp;N4</f>
        <v>DW 0x00DC, 0x07A6</v>
      </c>
      <c r="R4">
        <v>2</v>
      </c>
      <c r="S4">
        <v>-3</v>
      </c>
    </row>
    <row r="5" spans="1:19" x14ac:dyDescent="0.3">
      <c r="A5">
        <v>4</v>
      </c>
      <c r="B5">
        <v>5</v>
      </c>
      <c r="C5">
        <v>1</v>
      </c>
      <c r="D5">
        <v>3</v>
      </c>
      <c r="E5">
        <v>1</v>
      </c>
      <c r="F5">
        <f t="shared" si="0"/>
        <v>0.5</v>
      </c>
      <c r="G5">
        <f t="shared" si="1"/>
        <v>12</v>
      </c>
      <c r="H5" s="3">
        <f t="shared" si="2"/>
        <v>523.09399188276006</v>
      </c>
      <c r="I5" t="str">
        <f t="shared" si="3"/>
        <v>105</v>
      </c>
      <c r="J5" t="str">
        <f t="shared" si="4"/>
        <v>326</v>
      </c>
      <c r="K5">
        <f t="shared" si="5"/>
        <v>3</v>
      </c>
      <c r="L5">
        <f t="shared" si="5"/>
        <v>3</v>
      </c>
      <c r="M5" t="str">
        <f t="shared" si="6"/>
        <v>0x0105</v>
      </c>
      <c r="N5" t="str">
        <f t="shared" si="6"/>
        <v>0x0326</v>
      </c>
      <c r="O5" t="str">
        <f t="shared" si="7"/>
        <v>DW 0x0105, 0x0326</v>
      </c>
      <c r="R5">
        <v>3</v>
      </c>
      <c r="S5">
        <v>2</v>
      </c>
    </row>
    <row r="6" spans="1:19" x14ac:dyDescent="0.3">
      <c r="A6">
        <v>5</v>
      </c>
      <c r="B6">
        <v>5</v>
      </c>
      <c r="C6">
        <v>0.75</v>
      </c>
      <c r="D6">
        <v>3</v>
      </c>
      <c r="E6">
        <v>1</v>
      </c>
      <c r="F6">
        <f t="shared" si="0"/>
        <v>0.375</v>
      </c>
      <c r="G6">
        <f t="shared" si="1"/>
        <v>16</v>
      </c>
      <c r="H6" s="3">
        <f t="shared" si="2"/>
        <v>658.98742715313426</v>
      </c>
      <c r="I6" t="str">
        <f t="shared" si="3"/>
        <v>F7</v>
      </c>
      <c r="J6" t="str">
        <f t="shared" si="4"/>
        <v>279</v>
      </c>
      <c r="K6">
        <f t="shared" si="5"/>
        <v>2</v>
      </c>
      <c r="L6">
        <f t="shared" si="5"/>
        <v>3</v>
      </c>
      <c r="M6" t="str">
        <f t="shared" si="6"/>
        <v>0x00F7</v>
      </c>
      <c r="N6" t="str">
        <f t="shared" si="6"/>
        <v>0x0279</v>
      </c>
      <c r="O6" t="str">
        <f t="shared" si="7"/>
        <v>DW 0x00F7, 0x0279</v>
      </c>
      <c r="R6">
        <v>4</v>
      </c>
      <c r="S6">
        <v>7</v>
      </c>
    </row>
    <row r="7" spans="1:19" x14ac:dyDescent="0.3">
      <c r="A7">
        <v>6</v>
      </c>
      <c r="B7">
        <v>5</v>
      </c>
      <c r="C7">
        <v>0.5</v>
      </c>
      <c r="D7">
        <v>3</v>
      </c>
      <c r="E7">
        <v>1</v>
      </c>
      <c r="F7">
        <f t="shared" si="0"/>
        <v>0.25</v>
      </c>
      <c r="G7">
        <f t="shared" si="1"/>
        <v>21</v>
      </c>
      <c r="H7" s="3">
        <f t="shared" si="2"/>
        <v>879.52638991311028</v>
      </c>
      <c r="I7" t="str">
        <f t="shared" si="3"/>
        <v>DB</v>
      </c>
      <c r="J7" t="str">
        <f t="shared" si="4"/>
        <v>1D3</v>
      </c>
      <c r="K7">
        <f t="shared" si="5"/>
        <v>2</v>
      </c>
      <c r="L7">
        <f t="shared" si="5"/>
        <v>3</v>
      </c>
      <c r="M7" t="str">
        <f t="shared" si="6"/>
        <v>0x00DB</v>
      </c>
      <c r="N7" t="str">
        <f t="shared" si="6"/>
        <v>0x01D3</v>
      </c>
      <c r="O7" t="str">
        <f t="shared" si="7"/>
        <v>DW 0x00DB, 0x01D3</v>
      </c>
      <c r="R7">
        <v>5</v>
      </c>
      <c r="S7">
        <v>11</v>
      </c>
    </row>
    <row r="8" spans="1:19" x14ac:dyDescent="0.3">
      <c r="A8">
        <v>2</v>
      </c>
      <c r="B8">
        <v>2</v>
      </c>
      <c r="C8">
        <v>1</v>
      </c>
      <c r="D8">
        <v>4</v>
      </c>
      <c r="E8">
        <v>1</v>
      </c>
      <c r="F8">
        <f t="shared" si="0"/>
        <v>0.5</v>
      </c>
      <c r="G8">
        <f t="shared" si="1"/>
        <v>-1</v>
      </c>
      <c r="H8" s="3">
        <f t="shared" si="2"/>
        <v>246.95236633234717</v>
      </c>
      <c r="I8" t="str">
        <f t="shared" si="3"/>
        <v>7B</v>
      </c>
      <c r="J8" t="str">
        <f t="shared" si="4"/>
        <v>6CD</v>
      </c>
      <c r="K8">
        <f t="shared" si="5"/>
        <v>2</v>
      </c>
      <c r="L8">
        <f t="shared" si="5"/>
        <v>3</v>
      </c>
      <c r="M8" t="str">
        <f t="shared" si="6"/>
        <v>0x007B</v>
      </c>
      <c r="N8" t="str">
        <f t="shared" si="6"/>
        <v>0x06CD</v>
      </c>
      <c r="O8" t="str">
        <f t="shared" si="7"/>
        <v>DW 0x007B, 0x06CD</v>
      </c>
      <c r="R8">
        <v>6</v>
      </c>
      <c r="S8">
        <v>16</v>
      </c>
    </row>
    <row r="9" spans="1:19" x14ac:dyDescent="0.3">
      <c r="A9">
        <v>5</v>
      </c>
      <c r="B9">
        <v>3</v>
      </c>
      <c r="C9">
        <v>0.75</v>
      </c>
      <c r="D9">
        <v>4</v>
      </c>
      <c r="E9">
        <v>1</v>
      </c>
      <c r="F9">
        <f t="shared" si="0"/>
        <v>0.375</v>
      </c>
      <c r="G9">
        <f t="shared" si="1"/>
        <v>14</v>
      </c>
      <c r="H9" s="3">
        <f t="shared" si="2"/>
        <v>587.12210303316169</v>
      </c>
      <c r="I9" t="str">
        <f t="shared" si="3"/>
        <v>DC</v>
      </c>
      <c r="J9" t="str">
        <f t="shared" si="4"/>
        <v>2CB</v>
      </c>
      <c r="K9">
        <f t="shared" si="5"/>
        <v>2</v>
      </c>
      <c r="L9">
        <f t="shared" si="5"/>
        <v>3</v>
      </c>
      <c r="M9" t="str">
        <f t="shared" si="6"/>
        <v>0x00DC</v>
      </c>
      <c r="N9" t="str">
        <f t="shared" si="6"/>
        <v>0x02CB</v>
      </c>
      <c r="O9" t="str">
        <f t="shared" si="7"/>
        <v>DW 0x00DC, 0x02CB</v>
      </c>
    </row>
    <row r="10" spans="1:19" x14ac:dyDescent="0.3">
      <c r="A10">
        <v>6</v>
      </c>
      <c r="B10">
        <v>3</v>
      </c>
      <c r="C10">
        <v>0.5</v>
      </c>
      <c r="D10">
        <v>4</v>
      </c>
      <c r="E10">
        <v>1</v>
      </c>
      <c r="F10">
        <f t="shared" si="0"/>
        <v>0.25</v>
      </c>
      <c r="G10">
        <f t="shared" si="1"/>
        <v>19</v>
      </c>
      <c r="H10" s="3">
        <f t="shared" si="2"/>
        <v>783.61037318994579</v>
      </c>
      <c r="I10" t="str">
        <f t="shared" si="3"/>
        <v>C3</v>
      </c>
      <c r="J10" t="str">
        <f t="shared" si="4"/>
        <v>210</v>
      </c>
      <c r="K10">
        <f t="shared" si="5"/>
        <v>2</v>
      </c>
      <c r="L10">
        <f t="shared" si="5"/>
        <v>3</v>
      </c>
      <c r="M10" t="str">
        <f t="shared" si="6"/>
        <v>0x00C3</v>
      </c>
      <c r="N10" t="str">
        <f t="shared" si="6"/>
        <v>0x0210</v>
      </c>
      <c r="O10" t="str">
        <f t="shared" si="7"/>
        <v>DW 0x00C3, 0x0210</v>
      </c>
    </row>
    <row r="11" spans="1:19" x14ac:dyDescent="0.3">
      <c r="A11">
        <v>6</v>
      </c>
      <c r="B11">
        <v>1</v>
      </c>
      <c r="C11">
        <v>1</v>
      </c>
      <c r="D11">
        <v>5</v>
      </c>
      <c r="E11">
        <v>1</v>
      </c>
      <c r="F11">
        <f t="shared" si="0"/>
        <v>0.5</v>
      </c>
      <c r="G11">
        <f t="shared" si="1"/>
        <v>17</v>
      </c>
      <c r="H11" s="3">
        <f t="shared" si="2"/>
        <v>698.15439765434303</v>
      </c>
      <c r="I11" t="str">
        <f t="shared" si="3"/>
        <v>15D</v>
      </c>
      <c r="J11" t="str">
        <f t="shared" si="4"/>
        <v>254</v>
      </c>
      <c r="K11">
        <f t="shared" si="5"/>
        <v>3</v>
      </c>
      <c r="L11">
        <f t="shared" si="5"/>
        <v>3</v>
      </c>
      <c r="M11" t="str">
        <f t="shared" si="6"/>
        <v>0x015D</v>
      </c>
      <c r="N11" t="str">
        <f t="shared" si="6"/>
        <v>0x0254</v>
      </c>
      <c r="O11" t="str">
        <f t="shared" si="7"/>
        <v>DW 0x015D, 0x0254</v>
      </c>
    </row>
    <row r="12" spans="1:19" x14ac:dyDescent="0.3">
      <c r="A12" s="20">
        <v>4</v>
      </c>
      <c r="B12" s="20">
        <v>1</v>
      </c>
      <c r="C12" s="20">
        <v>0.75</v>
      </c>
      <c r="D12" s="20">
        <v>11</v>
      </c>
      <c r="E12" s="20">
        <v>1</v>
      </c>
      <c r="F12">
        <f t="shared" ref="F12" si="8">0.5*C12</f>
        <v>0.375</v>
      </c>
      <c r="G12">
        <f t="shared" ref="G12" si="9">VLOOKUP(A12,$R$3:$S$8,2,0)+B12</f>
        <v>8</v>
      </c>
      <c r="H12" s="3">
        <f t="shared" ref="H12" si="10">$B$1*POWER($C$1,G12)</f>
        <v>415.22389209446334</v>
      </c>
      <c r="I12" t="str">
        <f t="shared" ref="I12" si="11">DEC2HEX(H12*F12)</f>
        <v>9B</v>
      </c>
      <c r="J12" t="str">
        <f t="shared" ref="J12" si="12">DEC2HEX((437500/H12)-30.125)</f>
        <v>3FF</v>
      </c>
      <c r="K12">
        <f t="shared" ref="K12" si="13">LEN(TEXT(I12,"####"))</f>
        <v>2</v>
      </c>
      <c r="L12">
        <f t="shared" ref="L12" si="14">LEN(TEXT(J12,"####"))</f>
        <v>3</v>
      </c>
      <c r="M12" t="str">
        <f t="shared" ref="M12" si="15">IF(K12&lt;&gt;0,LEFT("0x0000",6-K12)&amp;I12,"0x0000")</f>
        <v>0x009B</v>
      </c>
      <c r="N12" t="str">
        <f t="shared" ref="N12" si="16">IF(L12&lt;&gt;0,LEFT("0x0000",6-L12)&amp;J12,"0x0000")</f>
        <v>0x03FF</v>
      </c>
      <c r="O12" t="str">
        <f t="shared" ref="O12" si="17">"DW "&amp;M12&amp;", "&amp;N12</f>
        <v>DW 0x009B, 0x03FF</v>
      </c>
    </row>
    <row r="13" spans="1:19" x14ac:dyDescent="0.3">
      <c r="A13" s="20">
        <v>5</v>
      </c>
      <c r="B13" s="20">
        <v>0</v>
      </c>
      <c r="C13" s="20">
        <v>0.5</v>
      </c>
      <c r="D13" s="20">
        <v>11</v>
      </c>
      <c r="E13" s="20">
        <v>1</v>
      </c>
      <c r="F13">
        <f t="shared" ref="F13:F76" si="18">0.5*C13</f>
        <v>0.25</v>
      </c>
      <c r="G13">
        <f t="shared" ref="G13:G76" si="19">VLOOKUP(A13,$R$3:$S$8,2,0)+B13</f>
        <v>11</v>
      </c>
      <c r="H13" s="3">
        <f t="shared" ref="H13:H76" si="20">$B$1*POWER($C$1,G13)</f>
        <v>493.74803772381301</v>
      </c>
      <c r="I13" t="str">
        <f t="shared" ref="I13:I76" si="21">DEC2HEX(H13*F13)</f>
        <v>7B</v>
      </c>
      <c r="J13" t="str">
        <f t="shared" ref="J13:J76" si="22">DEC2HEX((437500/H13)-30.125)</f>
        <v>357</v>
      </c>
      <c r="K13">
        <f t="shared" ref="K13:K76" si="23">LEN(TEXT(I13,"####"))</f>
        <v>2</v>
      </c>
      <c r="L13">
        <f t="shared" ref="L13:L76" si="24">LEN(TEXT(J13,"####"))</f>
        <v>3</v>
      </c>
      <c r="M13" t="str">
        <f t="shared" ref="M13:M76" si="25">IF(K13&lt;&gt;0,LEFT("0x0000",6-K13)&amp;I13,"0x0000")</f>
        <v>0x007B</v>
      </c>
      <c r="N13" t="str">
        <f t="shared" ref="N13:N76" si="26">IF(L13&lt;&gt;0,LEFT("0x0000",6-L13)&amp;J13,"0x0000")</f>
        <v>0x0357</v>
      </c>
      <c r="O13" t="str">
        <f t="shared" ref="O13:O76" si="27">"DW "&amp;M13&amp;", "&amp;N13</f>
        <v>DW 0x007B, 0x0357</v>
      </c>
    </row>
    <row r="14" spans="1:19" ht="15" thickBot="1" x14ac:dyDescent="0.35">
      <c r="A14" s="21">
        <v>6</v>
      </c>
      <c r="B14" s="21">
        <v>5</v>
      </c>
      <c r="C14" s="21">
        <v>0.5</v>
      </c>
      <c r="D14" s="21">
        <v>11</v>
      </c>
      <c r="E14" s="21">
        <v>1</v>
      </c>
      <c r="F14">
        <f t="shared" si="18"/>
        <v>0.25</v>
      </c>
      <c r="G14">
        <f t="shared" si="19"/>
        <v>21</v>
      </c>
      <c r="H14" s="3">
        <f t="shared" si="20"/>
        <v>879.52638991311028</v>
      </c>
      <c r="I14" t="str">
        <f t="shared" si="21"/>
        <v>DB</v>
      </c>
      <c r="J14" t="str">
        <f t="shared" si="22"/>
        <v>1D3</v>
      </c>
      <c r="K14">
        <f t="shared" si="23"/>
        <v>2</v>
      </c>
      <c r="L14">
        <f t="shared" si="24"/>
        <v>3</v>
      </c>
      <c r="M14" t="str">
        <f t="shared" si="25"/>
        <v>0x00DB</v>
      </c>
      <c r="N14" t="str">
        <f t="shared" si="26"/>
        <v>0x01D3</v>
      </c>
      <c r="O14" t="str">
        <f t="shared" si="27"/>
        <v>DW 0x00DB, 0x01D3</v>
      </c>
    </row>
    <row r="15" spans="1:19" x14ac:dyDescent="0.3">
      <c r="A15">
        <v>2</v>
      </c>
      <c r="B15">
        <v>3</v>
      </c>
      <c r="C15">
        <v>2</v>
      </c>
      <c r="D15">
        <v>6</v>
      </c>
      <c r="E15">
        <v>1</v>
      </c>
      <c r="F15">
        <f t="shared" si="18"/>
        <v>1</v>
      </c>
      <c r="G15">
        <f t="shared" si="19"/>
        <v>0</v>
      </c>
      <c r="H15" s="3">
        <f t="shared" si="20"/>
        <v>261.63</v>
      </c>
      <c r="I15" t="str">
        <f t="shared" si="21"/>
        <v>105</v>
      </c>
      <c r="J15" t="str">
        <f t="shared" si="22"/>
        <v>66A</v>
      </c>
      <c r="K15">
        <f t="shared" si="23"/>
        <v>3</v>
      </c>
      <c r="L15">
        <f t="shared" si="24"/>
        <v>3</v>
      </c>
      <c r="M15" t="str">
        <f t="shared" si="25"/>
        <v>0x0105</v>
      </c>
      <c r="N15" t="str">
        <f t="shared" si="26"/>
        <v>0x066A</v>
      </c>
      <c r="O15" t="str">
        <f t="shared" si="27"/>
        <v>DW 0x0105, 0x066A</v>
      </c>
    </row>
    <row r="16" spans="1:19" x14ac:dyDescent="0.3">
      <c r="A16">
        <v>6</v>
      </c>
      <c r="B16">
        <v>0</v>
      </c>
      <c r="C16">
        <v>1</v>
      </c>
      <c r="D16">
        <v>6</v>
      </c>
      <c r="E16">
        <v>1</v>
      </c>
      <c r="F16">
        <f t="shared" si="18"/>
        <v>0.5</v>
      </c>
      <c r="G16">
        <f t="shared" si="19"/>
        <v>16</v>
      </c>
      <c r="H16" s="3">
        <f t="shared" si="20"/>
        <v>658.98742715313426</v>
      </c>
      <c r="I16" t="str">
        <f t="shared" si="21"/>
        <v>149</v>
      </c>
      <c r="J16" t="str">
        <f t="shared" si="22"/>
        <v>279</v>
      </c>
      <c r="K16">
        <f t="shared" si="23"/>
        <v>3</v>
      </c>
      <c r="L16">
        <f t="shared" si="24"/>
        <v>3</v>
      </c>
      <c r="M16" t="str">
        <f t="shared" si="25"/>
        <v>0x0149</v>
      </c>
      <c r="N16" t="str">
        <f t="shared" si="26"/>
        <v>0x0279</v>
      </c>
      <c r="O16" t="str">
        <f t="shared" si="27"/>
        <v>DW 0x0149, 0x0279</v>
      </c>
    </row>
    <row r="17" spans="1:15" x14ac:dyDescent="0.3">
      <c r="A17">
        <v>5</v>
      </c>
      <c r="B17">
        <v>4</v>
      </c>
      <c r="C17">
        <v>0.5</v>
      </c>
      <c r="D17">
        <v>7</v>
      </c>
      <c r="E17">
        <v>1</v>
      </c>
      <c r="F17">
        <f t="shared" si="18"/>
        <v>0.25</v>
      </c>
      <c r="G17">
        <f t="shared" si="19"/>
        <v>15</v>
      </c>
      <c r="H17" s="3">
        <f t="shared" si="20"/>
        <v>622.01775224069002</v>
      </c>
      <c r="I17" t="str">
        <f t="shared" si="21"/>
        <v>9B</v>
      </c>
      <c r="J17" t="str">
        <f t="shared" si="22"/>
        <v>2A1</v>
      </c>
      <c r="K17">
        <f t="shared" si="23"/>
        <v>2</v>
      </c>
      <c r="L17">
        <f t="shared" si="24"/>
        <v>3</v>
      </c>
      <c r="M17" t="str">
        <f t="shared" si="25"/>
        <v>0x009B</v>
      </c>
      <c r="N17" t="str">
        <f t="shared" si="26"/>
        <v>0x02A1</v>
      </c>
      <c r="O17" t="str">
        <f t="shared" si="27"/>
        <v>DW 0x009B, 0x02A1</v>
      </c>
    </row>
    <row r="18" spans="1:15" x14ac:dyDescent="0.3">
      <c r="A18">
        <v>6</v>
      </c>
      <c r="B18">
        <v>0</v>
      </c>
      <c r="C18">
        <v>0.5</v>
      </c>
      <c r="D18">
        <v>8</v>
      </c>
      <c r="E18">
        <v>1</v>
      </c>
      <c r="F18">
        <f t="shared" si="18"/>
        <v>0.25</v>
      </c>
      <c r="G18">
        <f t="shared" si="19"/>
        <v>16</v>
      </c>
      <c r="H18" s="3">
        <f t="shared" si="20"/>
        <v>658.98742715313426</v>
      </c>
      <c r="I18" t="str">
        <f t="shared" si="21"/>
        <v>A4</v>
      </c>
      <c r="J18" t="str">
        <f t="shared" si="22"/>
        <v>279</v>
      </c>
      <c r="K18">
        <f t="shared" si="23"/>
        <v>2</v>
      </c>
      <c r="L18">
        <f t="shared" si="24"/>
        <v>3</v>
      </c>
      <c r="M18" t="str">
        <f t="shared" si="25"/>
        <v>0x00A4</v>
      </c>
      <c r="N18" t="str">
        <f t="shared" si="26"/>
        <v>0x0279</v>
      </c>
      <c r="O18" t="str">
        <f t="shared" si="27"/>
        <v>DW 0x00A4, 0x0279</v>
      </c>
    </row>
    <row r="19" spans="1:15" x14ac:dyDescent="0.3">
      <c r="A19">
        <v>6</v>
      </c>
      <c r="B19">
        <v>1</v>
      </c>
      <c r="C19">
        <v>0.5</v>
      </c>
      <c r="D19">
        <v>9</v>
      </c>
      <c r="E19">
        <v>1</v>
      </c>
      <c r="F19">
        <f t="shared" si="18"/>
        <v>0.25</v>
      </c>
      <c r="G19">
        <f t="shared" si="19"/>
        <v>17</v>
      </c>
      <c r="H19" s="3">
        <f t="shared" si="20"/>
        <v>698.15439765434303</v>
      </c>
      <c r="I19" t="str">
        <f t="shared" si="21"/>
        <v>AE</v>
      </c>
      <c r="J19" t="str">
        <f t="shared" si="22"/>
        <v>254</v>
      </c>
      <c r="K19">
        <f t="shared" si="23"/>
        <v>2</v>
      </c>
      <c r="L19">
        <f t="shared" si="24"/>
        <v>3</v>
      </c>
      <c r="M19" t="str">
        <f t="shared" si="25"/>
        <v>0x00AE</v>
      </c>
      <c r="N19" t="str">
        <f t="shared" si="26"/>
        <v>0x0254</v>
      </c>
      <c r="O19" t="str">
        <f t="shared" si="27"/>
        <v>DW 0x00AE, 0x0254</v>
      </c>
    </row>
    <row r="20" spans="1:15" x14ac:dyDescent="0.3">
      <c r="A20">
        <v>1</v>
      </c>
      <c r="B20">
        <v>0</v>
      </c>
      <c r="C20">
        <v>1</v>
      </c>
      <c r="D20">
        <v>10</v>
      </c>
      <c r="E20">
        <v>1</v>
      </c>
      <c r="F20">
        <f t="shared" si="18"/>
        <v>0.5</v>
      </c>
      <c r="G20">
        <f t="shared" si="19"/>
        <v>-8</v>
      </c>
      <c r="H20" s="3">
        <f t="shared" si="20"/>
        <v>164.85144088102615</v>
      </c>
      <c r="I20" t="str">
        <f t="shared" si="21"/>
        <v>52</v>
      </c>
      <c r="J20" t="str">
        <f t="shared" si="22"/>
        <v>A3F</v>
      </c>
      <c r="K20">
        <f t="shared" si="23"/>
        <v>2</v>
      </c>
      <c r="L20">
        <f t="shared" si="24"/>
        <v>3</v>
      </c>
      <c r="M20" t="str">
        <f t="shared" si="25"/>
        <v>0x0052</v>
      </c>
      <c r="N20" t="str">
        <f t="shared" si="26"/>
        <v>0x0A3F</v>
      </c>
      <c r="O20" t="str">
        <f t="shared" si="27"/>
        <v>DW 0x0052, 0x0A3F</v>
      </c>
    </row>
    <row r="21" spans="1:15" x14ac:dyDescent="0.3">
      <c r="A21">
        <v>6</v>
      </c>
      <c r="B21">
        <v>0</v>
      </c>
      <c r="C21">
        <v>0.75</v>
      </c>
      <c r="D21">
        <v>10</v>
      </c>
      <c r="E21">
        <v>1</v>
      </c>
      <c r="F21">
        <f t="shared" si="18"/>
        <v>0.375</v>
      </c>
      <c r="G21">
        <f t="shared" si="19"/>
        <v>16</v>
      </c>
      <c r="H21" s="3">
        <f t="shared" si="20"/>
        <v>658.98742715313426</v>
      </c>
      <c r="I21" t="str">
        <f t="shared" si="21"/>
        <v>F7</v>
      </c>
      <c r="J21" t="str">
        <f t="shared" si="22"/>
        <v>279</v>
      </c>
      <c r="K21">
        <f t="shared" si="23"/>
        <v>2</v>
      </c>
      <c r="L21">
        <f t="shared" si="24"/>
        <v>3</v>
      </c>
      <c r="M21" t="str">
        <f t="shared" si="25"/>
        <v>0x00F7</v>
      </c>
      <c r="N21" t="str">
        <f t="shared" si="26"/>
        <v>0x0279</v>
      </c>
      <c r="O21" t="str">
        <f t="shared" si="27"/>
        <v>DW 0x00F7, 0x0279</v>
      </c>
    </row>
    <row r="22" spans="1:15" x14ac:dyDescent="0.3">
      <c r="A22">
        <v>3</v>
      </c>
      <c r="B22">
        <v>2</v>
      </c>
      <c r="C22">
        <v>1</v>
      </c>
      <c r="D22">
        <v>11</v>
      </c>
      <c r="E22">
        <v>1</v>
      </c>
      <c r="F22">
        <f t="shared" si="18"/>
        <v>0.5</v>
      </c>
      <c r="G22">
        <f t="shared" si="19"/>
        <v>4</v>
      </c>
      <c r="H22" s="3">
        <f t="shared" si="20"/>
        <v>329.59828107663793</v>
      </c>
      <c r="I22" t="str">
        <f t="shared" si="21"/>
        <v>A4</v>
      </c>
      <c r="J22" t="str">
        <f t="shared" si="22"/>
        <v>511</v>
      </c>
      <c r="K22">
        <f t="shared" si="23"/>
        <v>2</v>
      </c>
      <c r="L22">
        <f t="shared" si="24"/>
        <v>3</v>
      </c>
      <c r="M22" t="str">
        <f t="shared" si="25"/>
        <v>0x00A4</v>
      </c>
      <c r="N22" t="str">
        <f t="shared" si="26"/>
        <v>0x0511</v>
      </c>
      <c r="O22" t="str">
        <f t="shared" si="27"/>
        <v>DW 0x00A4, 0x0511</v>
      </c>
    </row>
    <row r="23" spans="1:15" x14ac:dyDescent="0.3">
      <c r="A23">
        <v>4</v>
      </c>
      <c r="B23">
        <v>1</v>
      </c>
      <c r="C23">
        <v>0.75</v>
      </c>
      <c r="D23">
        <v>11</v>
      </c>
      <c r="E23">
        <v>1</v>
      </c>
      <c r="F23">
        <f t="shared" si="18"/>
        <v>0.375</v>
      </c>
      <c r="G23">
        <f t="shared" si="19"/>
        <v>8</v>
      </c>
      <c r="H23" s="3">
        <f t="shared" si="20"/>
        <v>415.22389209446334</v>
      </c>
      <c r="I23" t="str">
        <f t="shared" si="21"/>
        <v>9B</v>
      </c>
      <c r="J23" t="str">
        <f t="shared" si="22"/>
        <v>3FF</v>
      </c>
      <c r="K23">
        <f t="shared" si="23"/>
        <v>2</v>
      </c>
      <c r="L23">
        <f t="shared" si="24"/>
        <v>3</v>
      </c>
      <c r="M23" t="str">
        <f t="shared" si="25"/>
        <v>0x009B</v>
      </c>
      <c r="N23" t="str">
        <f t="shared" si="26"/>
        <v>0x03FF</v>
      </c>
      <c r="O23" t="str">
        <f t="shared" si="27"/>
        <v>DW 0x009B, 0x03FF</v>
      </c>
    </row>
    <row r="24" spans="1:15" x14ac:dyDescent="0.3">
      <c r="A24">
        <v>5</v>
      </c>
      <c r="B24">
        <v>0</v>
      </c>
      <c r="C24">
        <v>0.5</v>
      </c>
      <c r="D24">
        <v>11</v>
      </c>
      <c r="E24">
        <v>1</v>
      </c>
      <c r="F24">
        <f t="shared" si="18"/>
        <v>0.25</v>
      </c>
      <c r="G24">
        <f t="shared" si="19"/>
        <v>11</v>
      </c>
      <c r="H24" s="3">
        <f t="shared" si="20"/>
        <v>493.74803772381301</v>
      </c>
      <c r="I24" t="str">
        <f t="shared" si="21"/>
        <v>7B</v>
      </c>
      <c r="J24" t="str">
        <f t="shared" si="22"/>
        <v>357</v>
      </c>
      <c r="K24">
        <f t="shared" si="23"/>
        <v>2</v>
      </c>
      <c r="L24">
        <f t="shared" si="24"/>
        <v>3</v>
      </c>
      <c r="M24" t="str">
        <f t="shared" si="25"/>
        <v>0x007B</v>
      </c>
      <c r="N24" t="str">
        <f t="shared" si="26"/>
        <v>0x0357</v>
      </c>
      <c r="O24" t="str">
        <f t="shared" si="27"/>
        <v>DW 0x007B, 0x0357</v>
      </c>
    </row>
    <row r="25" spans="1:15" ht="15" thickBot="1" x14ac:dyDescent="0.35">
      <c r="A25" s="21">
        <v>6</v>
      </c>
      <c r="B25" s="21">
        <v>3</v>
      </c>
      <c r="C25" s="21">
        <v>0.5</v>
      </c>
      <c r="D25" s="21">
        <v>11</v>
      </c>
      <c r="E25" s="21">
        <v>1</v>
      </c>
      <c r="F25">
        <f t="shared" si="18"/>
        <v>0.25</v>
      </c>
      <c r="G25">
        <f t="shared" si="19"/>
        <v>19</v>
      </c>
      <c r="H25" s="3">
        <f t="shared" si="20"/>
        <v>783.61037318994579</v>
      </c>
      <c r="I25" t="str">
        <f t="shared" si="21"/>
        <v>C3</v>
      </c>
      <c r="J25" t="str">
        <f t="shared" si="22"/>
        <v>210</v>
      </c>
      <c r="K25">
        <f t="shared" si="23"/>
        <v>2</v>
      </c>
      <c r="L25">
        <f t="shared" si="24"/>
        <v>3</v>
      </c>
      <c r="M25" t="str">
        <f t="shared" si="25"/>
        <v>0x00C3</v>
      </c>
      <c r="N25" t="str">
        <f t="shared" si="26"/>
        <v>0x0210</v>
      </c>
      <c r="O25" t="str">
        <f t="shared" si="27"/>
        <v>DW 0x00C3, 0x0210</v>
      </c>
    </row>
    <row r="26" spans="1:15" x14ac:dyDescent="0.3">
      <c r="A26">
        <v>2</v>
      </c>
      <c r="B26">
        <v>0</v>
      </c>
      <c r="C26">
        <v>2</v>
      </c>
      <c r="D26">
        <v>12</v>
      </c>
      <c r="E26">
        <v>2</v>
      </c>
      <c r="F26">
        <f t="shared" si="18"/>
        <v>1</v>
      </c>
      <c r="G26">
        <f t="shared" si="19"/>
        <v>-3</v>
      </c>
      <c r="H26" s="3">
        <f t="shared" si="20"/>
        <v>220.02118203746954</v>
      </c>
      <c r="I26" t="str">
        <f t="shared" si="21"/>
        <v>DC</v>
      </c>
      <c r="J26" t="str">
        <f t="shared" si="22"/>
        <v>7A6</v>
      </c>
      <c r="K26">
        <f t="shared" si="23"/>
        <v>2</v>
      </c>
      <c r="L26">
        <f t="shared" si="24"/>
        <v>3</v>
      </c>
      <c r="M26" t="str">
        <f t="shared" si="25"/>
        <v>0x00DC</v>
      </c>
      <c r="N26" t="str">
        <f t="shared" si="26"/>
        <v>0x07A6</v>
      </c>
      <c r="O26" t="str">
        <f t="shared" si="27"/>
        <v>DW 0x00DC, 0x07A6</v>
      </c>
    </row>
    <row r="27" spans="1:15" x14ac:dyDescent="0.3">
      <c r="A27">
        <v>4</v>
      </c>
      <c r="B27">
        <v>5</v>
      </c>
      <c r="C27">
        <v>1</v>
      </c>
      <c r="D27">
        <v>13</v>
      </c>
      <c r="E27">
        <v>2</v>
      </c>
      <c r="F27">
        <f t="shared" si="18"/>
        <v>0.5</v>
      </c>
      <c r="G27">
        <f t="shared" si="19"/>
        <v>12</v>
      </c>
      <c r="H27" s="3">
        <f t="shared" si="20"/>
        <v>523.09399188276006</v>
      </c>
      <c r="I27" t="str">
        <f t="shared" si="21"/>
        <v>105</v>
      </c>
      <c r="J27" t="str">
        <f t="shared" si="22"/>
        <v>326</v>
      </c>
      <c r="K27">
        <f t="shared" si="23"/>
        <v>3</v>
      </c>
      <c r="L27">
        <f t="shared" si="24"/>
        <v>3</v>
      </c>
      <c r="M27" t="str">
        <f t="shared" si="25"/>
        <v>0x0105</v>
      </c>
      <c r="N27" t="str">
        <f t="shared" si="26"/>
        <v>0x0326</v>
      </c>
      <c r="O27" t="str">
        <f t="shared" si="27"/>
        <v>DW 0x0105, 0x0326</v>
      </c>
    </row>
    <row r="28" spans="1:15" x14ac:dyDescent="0.3">
      <c r="A28">
        <v>5</v>
      </c>
      <c r="B28">
        <v>5</v>
      </c>
      <c r="C28">
        <v>0.75</v>
      </c>
      <c r="D28">
        <v>13</v>
      </c>
      <c r="E28">
        <v>2</v>
      </c>
      <c r="F28">
        <f t="shared" si="18"/>
        <v>0.375</v>
      </c>
      <c r="G28">
        <f t="shared" si="19"/>
        <v>16</v>
      </c>
      <c r="H28" s="3">
        <f t="shared" si="20"/>
        <v>658.98742715313426</v>
      </c>
      <c r="I28" t="str">
        <f t="shared" si="21"/>
        <v>F7</v>
      </c>
      <c r="J28" t="str">
        <f t="shared" si="22"/>
        <v>279</v>
      </c>
      <c r="K28">
        <f t="shared" si="23"/>
        <v>2</v>
      </c>
      <c r="L28">
        <f t="shared" si="24"/>
        <v>3</v>
      </c>
      <c r="M28" t="str">
        <f t="shared" si="25"/>
        <v>0x00F7</v>
      </c>
      <c r="N28" t="str">
        <f t="shared" si="26"/>
        <v>0x0279</v>
      </c>
      <c r="O28" t="str">
        <f t="shared" si="27"/>
        <v>DW 0x00F7, 0x0279</v>
      </c>
    </row>
    <row r="29" spans="1:15" x14ac:dyDescent="0.3">
      <c r="A29">
        <v>6</v>
      </c>
      <c r="B29">
        <v>5</v>
      </c>
      <c r="C29">
        <v>0.5</v>
      </c>
      <c r="D29">
        <v>13</v>
      </c>
      <c r="E29">
        <v>2</v>
      </c>
      <c r="F29">
        <f t="shared" si="18"/>
        <v>0.25</v>
      </c>
      <c r="G29">
        <f t="shared" si="19"/>
        <v>21</v>
      </c>
      <c r="H29" s="3">
        <f t="shared" si="20"/>
        <v>879.52638991311028</v>
      </c>
      <c r="I29" t="str">
        <f t="shared" si="21"/>
        <v>DB</v>
      </c>
      <c r="J29" t="str">
        <f t="shared" si="22"/>
        <v>1D3</v>
      </c>
      <c r="K29">
        <f t="shared" si="23"/>
        <v>2</v>
      </c>
      <c r="L29">
        <f t="shared" si="24"/>
        <v>3</v>
      </c>
      <c r="M29" t="str">
        <f t="shared" si="25"/>
        <v>0x00DB</v>
      </c>
      <c r="N29" t="str">
        <f t="shared" si="26"/>
        <v>0x01D3</v>
      </c>
      <c r="O29" t="str">
        <f t="shared" si="27"/>
        <v>DW 0x00DB, 0x01D3</v>
      </c>
    </row>
    <row r="30" spans="1:15" x14ac:dyDescent="0.3">
      <c r="A30">
        <v>2</v>
      </c>
      <c r="B30">
        <v>2</v>
      </c>
      <c r="C30">
        <v>1</v>
      </c>
      <c r="D30">
        <v>14</v>
      </c>
      <c r="E30">
        <v>2</v>
      </c>
      <c r="F30">
        <f t="shared" si="18"/>
        <v>0.5</v>
      </c>
      <c r="G30">
        <f t="shared" si="19"/>
        <v>-1</v>
      </c>
      <c r="H30" s="3">
        <f t="shared" si="20"/>
        <v>246.95236633234717</v>
      </c>
      <c r="I30" t="str">
        <f t="shared" si="21"/>
        <v>7B</v>
      </c>
      <c r="J30" t="str">
        <f t="shared" si="22"/>
        <v>6CD</v>
      </c>
      <c r="K30">
        <f t="shared" si="23"/>
        <v>2</v>
      </c>
      <c r="L30">
        <f t="shared" si="24"/>
        <v>3</v>
      </c>
      <c r="M30" t="str">
        <f t="shared" si="25"/>
        <v>0x007B</v>
      </c>
      <c r="N30" t="str">
        <f t="shared" si="26"/>
        <v>0x06CD</v>
      </c>
      <c r="O30" t="str">
        <f t="shared" si="27"/>
        <v>DW 0x007B, 0x06CD</v>
      </c>
    </row>
    <row r="31" spans="1:15" x14ac:dyDescent="0.3">
      <c r="A31">
        <v>6</v>
      </c>
      <c r="B31">
        <v>3</v>
      </c>
      <c r="C31">
        <v>0.75</v>
      </c>
      <c r="D31">
        <v>14</v>
      </c>
      <c r="E31">
        <v>2</v>
      </c>
      <c r="F31">
        <f t="shared" si="18"/>
        <v>0.375</v>
      </c>
      <c r="G31">
        <f t="shared" si="19"/>
        <v>19</v>
      </c>
      <c r="H31" s="3">
        <f t="shared" si="20"/>
        <v>783.61037318994579</v>
      </c>
      <c r="I31" t="str">
        <f t="shared" si="21"/>
        <v>125</v>
      </c>
      <c r="J31" t="str">
        <f t="shared" si="22"/>
        <v>210</v>
      </c>
      <c r="K31">
        <f t="shared" si="23"/>
        <v>3</v>
      </c>
      <c r="L31">
        <f t="shared" si="24"/>
        <v>3</v>
      </c>
      <c r="M31" t="str">
        <f t="shared" si="25"/>
        <v>0x0125</v>
      </c>
      <c r="N31" t="str">
        <f t="shared" si="26"/>
        <v>0x0210</v>
      </c>
      <c r="O31" t="str">
        <f t="shared" si="27"/>
        <v>DW 0x0125, 0x0210</v>
      </c>
    </row>
    <row r="32" spans="1:15" x14ac:dyDescent="0.3">
      <c r="A32">
        <v>4</v>
      </c>
      <c r="B32">
        <v>0</v>
      </c>
      <c r="C32">
        <v>0.5</v>
      </c>
      <c r="D32">
        <v>15</v>
      </c>
      <c r="E32">
        <v>2</v>
      </c>
      <c r="F32">
        <f t="shared" si="18"/>
        <v>0.25</v>
      </c>
      <c r="G32">
        <f t="shared" si="19"/>
        <v>7</v>
      </c>
      <c r="H32" s="3">
        <f t="shared" si="20"/>
        <v>391.92952914594997</v>
      </c>
      <c r="I32" t="str">
        <f t="shared" si="21"/>
        <v>61</v>
      </c>
      <c r="J32" t="str">
        <f t="shared" si="22"/>
        <v>43E</v>
      </c>
      <c r="K32">
        <f t="shared" si="23"/>
        <v>2</v>
      </c>
      <c r="L32">
        <f t="shared" si="24"/>
        <v>3</v>
      </c>
      <c r="M32" t="str">
        <f t="shared" si="25"/>
        <v>0x0061</v>
      </c>
      <c r="N32" t="str">
        <f t="shared" si="26"/>
        <v>0x043E</v>
      </c>
      <c r="O32" t="str">
        <f t="shared" si="27"/>
        <v>DW 0x0061, 0x043E</v>
      </c>
    </row>
    <row r="33" spans="1:15" x14ac:dyDescent="0.3">
      <c r="A33">
        <v>5</v>
      </c>
      <c r="B33">
        <v>3</v>
      </c>
      <c r="C33">
        <v>0.5</v>
      </c>
      <c r="D33">
        <v>16</v>
      </c>
      <c r="E33">
        <v>2</v>
      </c>
      <c r="F33">
        <f t="shared" si="18"/>
        <v>0.25</v>
      </c>
      <c r="G33">
        <f t="shared" si="19"/>
        <v>14</v>
      </c>
      <c r="H33" s="3">
        <f t="shared" si="20"/>
        <v>587.12210303316169</v>
      </c>
      <c r="I33" t="str">
        <f t="shared" si="21"/>
        <v>92</v>
      </c>
      <c r="J33" t="str">
        <f t="shared" si="22"/>
        <v>2CB</v>
      </c>
      <c r="K33">
        <f t="shared" si="23"/>
        <v>2</v>
      </c>
      <c r="L33">
        <f t="shared" si="24"/>
        <v>3</v>
      </c>
      <c r="M33" t="str">
        <f t="shared" si="25"/>
        <v>0x0092</v>
      </c>
      <c r="N33" t="str">
        <f t="shared" si="26"/>
        <v>0x02CB</v>
      </c>
      <c r="O33" t="str">
        <f t="shared" si="27"/>
        <v>DW 0x0092, 0x02CB</v>
      </c>
    </row>
    <row r="34" spans="1:15" x14ac:dyDescent="0.3">
      <c r="A34">
        <v>6</v>
      </c>
      <c r="B34">
        <v>1</v>
      </c>
      <c r="C34">
        <v>0.5</v>
      </c>
      <c r="D34">
        <v>17</v>
      </c>
      <c r="E34">
        <v>2</v>
      </c>
      <c r="F34">
        <f t="shared" si="18"/>
        <v>0.25</v>
      </c>
      <c r="G34">
        <f t="shared" si="19"/>
        <v>17</v>
      </c>
      <c r="H34" s="3">
        <f t="shared" si="20"/>
        <v>698.15439765434303</v>
      </c>
      <c r="I34" t="str">
        <f t="shared" si="21"/>
        <v>AE</v>
      </c>
      <c r="J34" t="str">
        <f t="shared" si="22"/>
        <v>254</v>
      </c>
      <c r="K34">
        <f t="shared" si="23"/>
        <v>2</v>
      </c>
      <c r="L34">
        <f t="shared" si="24"/>
        <v>3</v>
      </c>
      <c r="M34" t="str">
        <f t="shared" si="25"/>
        <v>0x00AE</v>
      </c>
      <c r="N34" t="str">
        <f t="shared" si="26"/>
        <v>0x0254</v>
      </c>
      <c r="O34" t="str">
        <f t="shared" si="27"/>
        <v>DW 0x00AE, 0x0254</v>
      </c>
    </row>
    <row r="35" spans="1:15" x14ac:dyDescent="0.3">
      <c r="A35">
        <v>6</v>
      </c>
      <c r="B35">
        <v>3</v>
      </c>
      <c r="C35">
        <v>0.5</v>
      </c>
      <c r="D35">
        <v>18</v>
      </c>
      <c r="E35">
        <v>2</v>
      </c>
      <c r="F35">
        <f t="shared" si="18"/>
        <v>0.25</v>
      </c>
      <c r="G35">
        <f t="shared" si="19"/>
        <v>19</v>
      </c>
      <c r="H35" s="3">
        <f t="shared" si="20"/>
        <v>783.61037318994579</v>
      </c>
      <c r="I35" t="str">
        <f t="shared" si="21"/>
        <v>C3</v>
      </c>
      <c r="J35" t="str">
        <f t="shared" si="22"/>
        <v>210</v>
      </c>
      <c r="K35">
        <f t="shared" si="23"/>
        <v>2</v>
      </c>
      <c r="L35">
        <f t="shared" si="24"/>
        <v>3</v>
      </c>
      <c r="M35" t="str">
        <f t="shared" si="25"/>
        <v>0x00C3</v>
      </c>
      <c r="N35" t="str">
        <f t="shared" si="26"/>
        <v>0x0210</v>
      </c>
      <c r="O35" t="str">
        <f t="shared" si="27"/>
        <v>DW 0x00C3, 0x0210</v>
      </c>
    </row>
    <row r="36" spans="1:15" ht="15" thickBot="1" x14ac:dyDescent="0.35">
      <c r="A36" s="15">
        <v>6</v>
      </c>
      <c r="B36" s="15">
        <v>1</v>
      </c>
      <c r="C36" s="15">
        <v>0.5</v>
      </c>
      <c r="D36" s="15">
        <v>19</v>
      </c>
      <c r="E36" s="15">
        <v>2</v>
      </c>
      <c r="F36">
        <f t="shared" si="18"/>
        <v>0.25</v>
      </c>
      <c r="G36">
        <f t="shared" si="19"/>
        <v>17</v>
      </c>
      <c r="H36" s="3">
        <f t="shared" si="20"/>
        <v>698.15439765434303</v>
      </c>
      <c r="I36" t="str">
        <f t="shared" si="21"/>
        <v>AE</v>
      </c>
      <c r="J36" t="str">
        <f t="shared" si="22"/>
        <v>254</v>
      </c>
      <c r="K36">
        <f t="shared" si="23"/>
        <v>2</v>
      </c>
      <c r="L36">
        <f t="shared" si="24"/>
        <v>3</v>
      </c>
      <c r="M36" t="str">
        <f t="shared" si="25"/>
        <v>0x00AE</v>
      </c>
      <c r="N36" t="str">
        <f t="shared" si="26"/>
        <v>0x0254</v>
      </c>
      <c r="O36" t="str">
        <f t="shared" si="27"/>
        <v>DW 0x00AE, 0x0254</v>
      </c>
    </row>
    <row r="37" spans="1:15" x14ac:dyDescent="0.3">
      <c r="A37">
        <v>2</v>
      </c>
      <c r="B37">
        <v>3</v>
      </c>
      <c r="C37">
        <v>2</v>
      </c>
      <c r="D37">
        <v>20</v>
      </c>
      <c r="E37">
        <v>2</v>
      </c>
      <c r="F37">
        <f t="shared" si="18"/>
        <v>1</v>
      </c>
      <c r="G37">
        <f t="shared" si="19"/>
        <v>0</v>
      </c>
      <c r="H37" s="3">
        <f t="shared" si="20"/>
        <v>261.63</v>
      </c>
      <c r="I37" t="str">
        <f t="shared" si="21"/>
        <v>105</v>
      </c>
      <c r="J37" t="str">
        <f t="shared" si="22"/>
        <v>66A</v>
      </c>
      <c r="K37">
        <f t="shared" si="23"/>
        <v>3</v>
      </c>
      <c r="L37">
        <f t="shared" si="24"/>
        <v>3</v>
      </c>
      <c r="M37" t="str">
        <f t="shared" si="25"/>
        <v>0x0105</v>
      </c>
      <c r="N37" t="str">
        <f t="shared" si="26"/>
        <v>0x066A</v>
      </c>
      <c r="O37" t="str">
        <f t="shared" si="27"/>
        <v>DW 0x0105, 0x066A</v>
      </c>
    </row>
    <row r="38" spans="1:15" x14ac:dyDescent="0.3">
      <c r="A38">
        <v>6</v>
      </c>
      <c r="B38">
        <v>0</v>
      </c>
      <c r="C38">
        <v>1</v>
      </c>
      <c r="D38">
        <v>20</v>
      </c>
      <c r="E38">
        <v>2</v>
      </c>
      <c r="F38">
        <f t="shared" si="18"/>
        <v>0.5</v>
      </c>
      <c r="G38">
        <f t="shared" si="19"/>
        <v>16</v>
      </c>
      <c r="H38" s="3">
        <f t="shared" si="20"/>
        <v>658.98742715313426</v>
      </c>
      <c r="I38" t="str">
        <f t="shared" si="21"/>
        <v>149</v>
      </c>
      <c r="J38" t="str">
        <f t="shared" si="22"/>
        <v>279</v>
      </c>
      <c r="K38">
        <f t="shared" si="23"/>
        <v>3</v>
      </c>
      <c r="L38">
        <f t="shared" si="24"/>
        <v>3</v>
      </c>
      <c r="M38" t="str">
        <f t="shared" si="25"/>
        <v>0x0149</v>
      </c>
      <c r="N38" t="str">
        <f t="shared" si="26"/>
        <v>0x0279</v>
      </c>
      <c r="O38" t="str">
        <f t="shared" si="27"/>
        <v>DW 0x0149, 0x0279</v>
      </c>
    </row>
    <row r="39" spans="1:15" x14ac:dyDescent="0.3">
      <c r="A39">
        <v>4</v>
      </c>
      <c r="B39">
        <v>0</v>
      </c>
      <c r="C39">
        <v>0.75</v>
      </c>
      <c r="D39">
        <v>21</v>
      </c>
      <c r="E39">
        <v>2</v>
      </c>
      <c r="F39">
        <f t="shared" si="18"/>
        <v>0.375</v>
      </c>
      <c r="G39">
        <f t="shared" si="19"/>
        <v>7</v>
      </c>
      <c r="H39" s="3">
        <f t="shared" si="20"/>
        <v>391.92952914594997</v>
      </c>
      <c r="I39" t="str">
        <f t="shared" si="21"/>
        <v>92</v>
      </c>
      <c r="J39" t="str">
        <f t="shared" si="22"/>
        <v>43E</v>
      </c>
      <c r="K39">
        <f t="shared" si="23"/>
        <v>2</v>
      </c>
      <c r="L39">
        <f t="shared" si="24"/>
        <v>3</v>
      </c>
      <c r="M39" t="str">
        <f t="shared" si="25"/>
        <v>0x0092</v>
      </c>
      <c r="N39" t="str">
        <f t="shared" si="26"/>
        <v>0x043E</v>
      </c>
      <c r="O39" t="str">
        <f t="shared" si="27"/>
        <v>DW 0x0092, 0x043E</v>
      </c>
    </row>
    <row r="40" spans="1:15" x14ac:dyDescent="0.3">
      <c r="A40">
        <v>5</v>
      </c>
      <c r="B40">
        <v>0</v>
      </c>
      <c r="C40">
        <v>0.5</v>
      </c>
      <c r="D40">
        <v>22</v>
      </c>
      <c r="E40">
        <v>2</v>
      </c>
      <c r="F40">
        <f t="shared" si="18"/>
        <v>0.25</v>
      </c>
      <c r="G40">
        <f t="shared" si="19"/>
        <v>11</v>
      </c>
      <c r="H40" s="3">
        <f t="shared" si="20"/>
        <v>493.74803772381301</v>
      </c>
      <c r="I40" t="str">
        <f t="shared" si="21"/>
        <v>7B</v>
      </c>
      <c r="J40" t="str">
        <f t="shared" si="22"/>
        <v>357</v>
      </c>
      <c r="K40">
        <f t="shared" si="23"/>
        <v>2</v>
      </c>
      <c r="L40">
        <f t="shared" si="24"/>
        <v>3</v>
      </c>
      <c r="M40" t="str">
        <f t="shared" si="25"/>
        <v>0x007B</v>
      </c>
      <c r="N40" t="str">
        <f t="shared" si="26"/>
        <v>0x0357</v>
      </c>
      <c r="O40" t="str">
        <f t="shared" si="27"/>
        <v>DW 0x007B, 0x0357</v>
      </c>
    </row>
    <row r="41" spans="1:15" x14ac:dyDescent="0.3">
      <c r="A41">
        <v>5</v>
      </c>
      <c r="B41">
        <v>1</v>
      </c>
      <c r="C41">
        <v>0.3</v>
      </c>
      <c r="D41">
        <v>23</v>
      </c>
      <c r="E41">
        <v>2</v>
      </c>
      <c r="F41">
        <f t="shared" si="18"/>
        <v>0.15</v>
      </c>
      <c r="G41">
        <f t="shared" si="19"/>
        <v>12</v>
      </c>
      <c r="H41" s="3">
        <f t="shared" si="20"/>
        <v>523.09399188276006</v>
      </c>
      <c r="I41" t="str">
        <f t="shared" si="21"/>
        <v>4E</v>
      </c>
      <c r="J41" t="str">
        <f t="shared" si="22"/>
        <v>326</v>
      </c>
      <c r="K41">
        <f t="shared" si="23"/>
        <v>2</v>
      </c>
      <c r="L41">
        <f t="shared" si="24"/>
        <v>3</v>
      </c>
      <c r="M41" t="str">
        <f t="shared" si="25"/>
        <v>0x004E</v>
      </c>
      <c r="N41" t="str">
        <f t="shared" si="26"/>
        <v>0x0326</v>
      </c>
      <c r="O41" t="str">
        <f t="shared" si="27"/>
        <v>DW 0x004E, 0x0326</v>
      </c>
    </row>
    <row r="42" spans="1:15" x14ac:dyDescent="0.3">
      <c r="A42">
        <v>6</v>
      </c>
      <c r="B42">
        <v>3</v>
      </c>
      <c r="C42">
        <v>0.25</v>
      </c>
      <c r="D42">
        <v>24</v>
      </c>
      <c r="E42">
        <v>2</v>
      </c>
      <c r="F42">
        <f t="shared" si="18"/>
        <v>0.125</v>
      </c>
      <c r="G42">
        <f t="shared" si="19"/>
        <v>19</v>
      </c>
      <c r="H42" s="3">
        <f t="shared" si="20"/>
        <v>783.61037318994579</v>
      </c>
      <c r="I42" t="str">
        <f t="shared" si="21"/>
        <v>61</v>
      </c>
      <c r="J42" t="str">
        <f t="shared" si="22"/>
        <v>210</v>
      </c>
      <c r="K42">
        <f t="shared" si="23"/>
        <v>2</v>
      </c>
      <c r="L42">
        <f t="shared" si="24"/>
        <v>3</v>
      </c>
      <c r="M42" t="str">
        <f t="shared" si="25"/>
        <v>0x0061</v>
      </c>
      <c r="N42" t="str">
        <f t="shared" si="26"/>
        <v>0x0210</v>
      </c>
      <c r="O42" t="str">
        <f t="shared" si="27"/>
        <v>DW 0x0061, 0x0210</v>
      </c>
    </row>
    <row r="43" spans="1:15" x14ac:dyDescent="0.3">
      <c r="A43">
        <v>6</v>
      </c>
      <c r="B43">
        <v>0</v>
      </c>
      <c r="C43">
        <v>0.25</v>
      </c>
      <c r="D43">
        <v>25</v>
      </c>
      <c r="E43">
        <v>2</v>
      </c>
      <c r="F43">
        <f t="shared" si="18"/>
        <v>0.125</v>
      </c>
      <c r="G43">
        <f t="shared" si="19"/>
        <v>16</v>
      </c>
      <c r="H43" s="3">
        <f t="shared" si="20"/>
        <v>658.98742715313426</v>
      </c>
      <c r="I43" t="str">
        <f t="shared" si="21"/>
        <v>52</v>
      </c>
      <c r="J43" t="str">
        <f t="shared" si="22"/>
        <v>279</v>
      </c>
      <c r="K43">
        <f t="shared" si="23"/>
        <v>2</v>
      </c>
      <c r="L43">
        <f t="shared" si="24"/>
        <v>3</v>
      </c>
      <c r="M43" t="str">
        <f t="shared" si="25"/>
        <v>0x0052</v>
      </c>
      <c r="N43" t="str">
        <f t="shared" si="26"/>
        <v>0x0279</v>
      </c>
      <c r="O43" t="str">
        <f t="shared" si="27"/>
        <v>DW 0x0052, 0x0279</v>
      </c>
    </row>
    <row r="44" spans="1:15" x14ac:dyDescent="0.3">
      <c r="A44">
        <v>6</v>
      </c>
      <c r="B44">
        <v>1</v>
      </c>
      <c r="C44">
        <v>0.25</v>
      </c>
      <c r="D44">
        <v>26</v>
      </c>
      <c r="E44">
        <v>2</v>
      </c>
      <c r="F44">
        <f t="shared" si="18"/>
        <v>0.125</v>
      </c>
      <c r="G44">
        <f t="shared" si="19"/>
        <v>17</v>
      </c>
      <c r="H44" s="3">
        <f t="shared" si="20"/>
        <v>698.15439765434303</v>
      </c>
      <c r="I44" t="str">
        <f t="shared" si="21"/>
        <v>57</v>
      </c>
      <c r="J44" t="str">
        <f t="shared" si="22"/>
        <v>254</v>
      </c>
      <c r="K44">
        <f t="shared" si="23"/>
        <v>2</v>
      </c>
      <c r="L44">
        <f t="shared" si="24"/>
        <v>3</v>
      </c>
      <c r="M44" t="str">
        <f t="shared" si="25"/>
        <v>0x0057</v>
      </c>
      <c r="N44" t="str">
        <f t="shared" si="26"/>
        <v>0x0254</v>
      </c>
      <c r="O44" t="str">
        <f t="shared" si="27"/>
        <v>DW 0x0057, 0x0254</v>
      </c>
    </row>
    <row r="45" spans="1:15" x14ac:dyDescent="0.3">
      <c r="A45">
        <v>1</v>
      </c>
      <c r="B45">
        <v>0</v>
      </c>
      <c r="C45">
        <v>1</v>
      </c>
      <c r="D45">
        <v>27</v>
      </c>
      <c r="E45">
        <v>2</v>
      </c>
      <c r="F45">
        <f t="shared" si="18"/>
        <v>0.5</v>
      </c>
      <c r="G45">
        <f t="shared" si="19"/>
        <v>-8</v>
      </c>
      <c r="H45" s="3">
        <f t="shared" si="20"/>
        <v>164.85144088102615</v>
      </c>
      <c r="I45" t="str">
        <f t="shared" si="21"/>
        <v>52</v>
      </c>
      <c r="J45" t="str">
        <f t="shared" si="22"/>
        <v>A3F</v>
      </c>
      <c r="K45">
        <f t="shared" si="23"/>
        <v>2</v>
      </c>
      <c r="L45">
        <f t="shared" si="24"/>
        <v>3</v>
      </c>
      <c r="M45" t="str">
        <f t="shared" si="25"/>
        <v>0x0052</v>
      </c>
      <c r="N45" t="str">
        <f t="shared" si="26"/>
        <v>0x0A3F</v>
      </c>
      <c r="O45" t="str">
        <f t="shared" si="27"/>
        <v>DW 0x0052, 0x0A3F</v>
      </c>
    </row>
    <row r="46" spans="1:15" x14ac:dyDescent="0.3">
      <c r="A46">
        <v>6</v>
      </c>
      <c r="B46">
        <v>0</v>
      </c>
      <c r="C46">
        <v>0.75</v>
      </c>
      <c r="D46">
        <v>27</v>
      </c>
      <c r="E46">
        <v>2</v>
      </c>
      <c r="F46">
        <f t="shared" si="18"/>
        <v>0.375</v>
      </c>
      <c r="G46">
        <f t="shared" si="19"/>
        <v>16</v>
      </c>
      <c r="H46" s="3">
        <f t="shared" si="20"/>
        <v>658.98742715313426</v>
      </c>
      <c r="I46" t="str">
        <f t="shared" si="21"/>
        <v>F7</v>
      </c>
      <c r="J46" t="str">
        <f t="shared" si="22"/>
        <v>279</v>
      </c>
      <c r="K46">
        <f t="shared" si="23"/>
        <v>2</v>
      </c>
      <c r="L46">
        <f t="shared" si="24"/>
        <v>3</v>
      </c>
      <c r="M46" t="str">
        <f t="shared" si="25"/>
        <v>0x00F7</v>
      </c>
      <c r="N46" t="str">
        <f t="shared" si="26"/>
        <v>0x0279</v>
      </c>
      <c r="O46" t="str">
        <f t="shared" si="27"/>
        <v>DW 0x00F7, 0x0279</v>
      </c>
    </row>
    <row r="47" spans="1:15" x14ac:dyDescent="0.3">
      <c r="A47">
        <v>3</v>
      </c>
      <c r="B47">
        <v>2</v>
      </c>
      <c r="C47">
        <v>1</v>
      </c>
      <c r="D47">
        <v>28</v>
      </c>
      <c r="E47">
        <v>2</v>
      </c>
      <c r="F47">
        <f t="shared" si="18"/>
        <v>0.5</v>
      </c>
      <c r="G47">
        <f t="shared" si="19"/>
        <v>4</v>
      </c>
      <c r="H47" s="3">
        <f t="shared" si="20"/>
        <v>329.59828107663793</v>
      </c>
      <c r="I47" t="str">
        <f t="shared" si="21"/>
        <v>A4</v>
      </c>
      <c r="J47" t="str">
        <f t="shared" si="22"/>
        <v>511</v>
      </c>
      <c r="K47">
        <f t="shared" si="23"/>
        <v>2</v>
      </c>
      <c r="L47">
        <f t="shared" si="24"/>
        <v>3</v>
      </c>
      <c r="M47" t="str">
        <f t="shared" si="25"/>
        <v>0x00A4</v>
      </c>
      <c r="N47" t="str">
        <f t="shared" si="26"/>
        <v>0x0511</v>
      </c>
      <c r="O47" t="str">
        <f t="shared" si="27"/>
        <v>DW 0x00A4, 0x0511</v>
      </c>
    </row>
    <row r="48" spans="1:15" x14ac:dyDescent="0.3">
      <c r="A48">
        <v>4</v>
      </c>
      <c r="B48">
        <v>1</v>
      </c>
      <c r="C48">
        <v>0.75</v>
      </c>
      <c r="D48">
        <v>28</v>
      </c>
      <c r="E48">
        <v>2</v>
      </c>
      <c r="F48">
        <f t="shared" si="18"/>
        <v>0.375</v>
      </c>
      <c r="G48">
        <f t="shared" si="19"/>
        <v>8</v>
      </c>
      <c r="H48" s="3">
        <f t="shared" si="20"/>
        <v>415.22389209446334</v>
      </c>
      <c r="I48" t="str">
        <f t="shared" si="21"/>
        <v>9B</v>
      </c>
      <c r="J48" t="str">
        <f t="shared" si="22"/>
        <v>3FF</v>
      </c>
      <c r="K48">
        <f t="shared" si="23"/>
        <v>2</v>
      </c>
      <c r="L48">
        <f t="shared" si="24"/>
        <v>3</v>
      </c>
      <c r="M48" t="str">
        <f t="shared" si="25"/>
        <v>0x009B</v>
      </c>
      <c r="N48" t="str">
        <f t="shared" si="26"/>
        <v>0x03FF</v>
      </c>
      <c r="O48" t="str">
        <f t="shared" si="27"/>
        <v>DW 0x009B, 0x03FF</v>
      </c>
    </row>
    <row r="49" spans="1:15" ht="15" thickBot="1" x14ac:dyDescent="0.35">
      <c r="A49" s="15">
        <v>5</v>
      </c>
      <c r="B49" s="15">
        <v>0</v>
      </c>
      <c r="C49" s="15">
        <v>0.5</v>
      </c>
      <c r="D49" s="15">
        <v>28</v>
      </c>
      <c r="E49" s="15">
        <v>2</v>
      </c>
      <c r="F49">
        <f t="shared" si="18"/>
        <v>0.25</v>
      </c>
      <c r="G49">
        <f t="shared" si="19"/>
        <v>11</v>
      </c>
      <c r="H49" s="3">
        <f t="shared" si="20"/>
        <v>493.74803772381301</v>
      </c>
      <c r="I49" t="str">
        <f t="shared" si="21"/>
        <v>7B</v>
      </c>
      <c r="J49" t="str">
        <f t="shared" si="22"/>
        <v>357</v>
      </c>
      <c r="K49">
        <f t="shared" si="23"/>
        <v>2</v>
      </c>
      <c r="L49">
        <f t="shared" si="24"/>
        <v>3</v>
      </c>
      <c r="M49" t="str">
        <f t="shared" si="25"/>
        <v>0x007B</v>
      </c>
      <c r="N49" t="str">
        <f t="shared" si="26"/>
        <v>0x0357</v>
      </c>
      <c r="O49" t="str">
        <f t="shared" si="27"/>
        <v>DW 0x007B, 0x0357</v>
      </c>
    </row>
    <row r="50" spans="1:15" x14ac:dyDescent="0.3">
      <c r="A50">
        <v>2</v>
      </c>
      <c r="B50">
        <v>0</v>
      </c>
      <c r="C50">
        <v>2</v>
      </c>
      <c r="D50">
        <v>29</v>
      </c>
      <c r="E50">
        <v>2</v>
      </c>
      <c r="F50">
        <f t="shared" si="18"/>
        <v>1</v>
      </c>
      <c r="G50">
        <f t="shared" si="19"/>
        <v>-3</v>
      </c>
      <c r="H50" s="3">
        <f t="shared" si="20"/>
        <v>220.02118203746954</v>
      </c>
      <c r="I50" t="str">
        <f t="shared" si="21"/>
        <v>DC</v>
      </c>
      <c r="J50" t="str">
        <f t="shared" si="22"/>
        <v>7A6</v>
      </c>
      <c r="K50">
        <f t="shared" si="23"/>
        <v>2</v>
      </c>
      <c r="L50">
        <f t="shared" si="24"/>
        <v>3</v>
      </c>
      <c r="M50" t="str">
        <f t="shared" si="25"/>
        <v>0x00DC</v>
      </c>
      <c r="N50" t="str">
        <f t="shared" si="26"/>
        <v>0x07A6</v>
      </c>
      <c r="O50" t="str">
        <f t="shared" si="27"/>
        <v>DW 0x00DC, 0x07A6</v>
      </c>
    </row>
    <row r="51" spans="1:15" x14ac:dyDescent="0.3">
      <c r="A51">
        <v>4</v>
      </c>
      <c r="B51">
        <v>5</v>
      </c>
      <c r="C51">
        <v>1</v>
      </c>
      <c r="D51">
        <v>30</v>
      </c>
      <c r="E51">
        <v>2</v>
      </c>
      <c r="F51">
        <f t="shared" si="18"/>
        <v>0.5</v>
      </c>
      <c r="G51">
        <f t="shared" si="19"/>
        <v>12</v>
      </c>
      <c r="H51" s="3">
        <f t="shared" si="20"/>
        <v>523.09399188276006</v>
      </c>
      <c r="I51" t="str">
        <f t="shared" si="21"/>
        <v>105</v>
      </c>
      <c r="J51" t="str">
        <f t="shared" si="22"/>
        <v>326</v>
      </c>
      <c r="K51">
        <f t="shared" si="23"/>
        <v>3</v>
      </c>
      <c r="L51">
        <f t="shared" si="24"/>
        <v>3</v>
      </c>
      <c r="M51" t="str">
        <f t="shared" si="25"/>
        <v>0x0105</v>
      </c>
      <c r="N51" t="str">
        <f t="shared" si="26"/>
        <v>0x0326</v>
      </c>
      <c r="O51" t="str">
        <f t="shared" si="27"/>
        <v>DW 0x0105, 0x0326</v>
      </c>
    </row>
    <row r="52" spans="1:15" x14ac:dyDescent="0.3">
      <c r="A52">
        <v>5</v>
      </c>
      <c r="B52">
        <v>5</v>
      </c>
      <c r="C52">
        <v>0.75</v>
      </c>
      <c r="D52">
        <v>30</v>
      </c>
      <c r="E52">
        <v>2</v>
      </c>
      <c r="F52">
        <f t="shared" si="18"/>
        <v>0.375</v>
      </c>
      <c r="G52">
        <f t="shared" si="19"/>
        <v>16</v>
      </c>
      <c r="H52" s="3">
        <f t="shared" si="20"/>
        <v>658.98742715313426</v>
      </c>
      <c r="I52" t="str">
        <f t="shared" si="21"/>
        <v>F7</v>
      </c>
      <c r="J52" t="str">
        <f t="shared" si="22"/>
        <v>279</v>
      </c>
      <c r="K52">
        <f t="shared" si="23"/>
        <v>2</v>
      </c>
      <c r="L52">
        <f t="shared" si="24"/>
        <v>3</v>
      </c>
      <c r="M52" t="str">
        <f t="shared" si="25"/>
        <v>0x00F7</v>
      </c>
      <c r="N52" t="str">
        <f t="shared" si="26"/>
        <v>0x0279</v>
      </c>
      <c r="O52" t="str">
        <f t="shared" si="27"/>
        <v>DW 0x00F7, 0x0279</v>
      </c>
    </row>
    <row r="53" spans="1:15" x14ac:dyDescent="0.3">
      <c r="A53">
        <v>6</v>
      </c>
      <c r="B53">
        <v>5</v>
      </c>
      <c r="C53">
        <v>0.5</v>
      </c>
      <c r="D53">
        <v>30</v>
      </c>
      <c r="E53">
        <v>2</v>
      </c>
      <c r="F53">
        <f t="shared" si="18"/>
        <v>0.25</v>
      </c>
      <c r="G53">
        <f t="shared" si="19"/>
        <v>21</v>
      </c>
      <c r="H53" s="3">
        <f t="shared" si="20"/>
        <v>879.52638991311028</v>
      </c>
      <c r="I53" t="str">
        <f t="shared" si="21"/>
        <v>DB</v>
      </c>
      <c r="J53" t="str">
        <f t="shared" si="22"/>
        <v>1D3</v>
      </c>
      <c r="K53">
        <f t="shared" si="23"/>
        <v>2</v>
      </c>
      <c r="L53">
        <f t="shared" si="24"/>
        <v>3</v>
      </c>
      <c r="M53" t="str">
        <f t="shared" si="25"/>
        <v>0x00DB</v>
      </c>
      <c r="N53" t="str">
        <f t="shared" si="26"/>
        <v>0x01D3</v>
      </c>
      <c r="O53" t="str">
        <f t="shared" si="27"/>
        <v>DW 0x00DB, 0x01D3</v>
      </c>
    </row>
    <row r="54" spans="1:15" x14ac:dyDescent="0.3">
      <c r="A54">
        <v>2</v>
      </c>
      <c r="B54">
        <v>2</v>
      </c>
      <c r="C54">
        <v>1</v>
      </c>
      <c r="D54">
        <v>31</v>
      </c>
      <c r="E54">
        <v>2</v>
      </c>
      <c r="F54">
        <f t="shared" si="18"/>
        <v>0.5</v>
      </c>
      <c r="G54">
        <f t="shared" si="19"/>
        <v>-1</v>
      </c>
      <c r="H54" s="3">
        <f t="shared" si="20"/>
        <v>246.95236633234717</v>
      </c>
      <c r="I54" t="str">
        <f t="shared" si="21"/>
        <v>7B</v>
      </c>
      <c r="J54" t="str">
        <f t="shared" si="22"/>
        <v>6CD</v>
      </c>
      <c r="K54">
        <f t="shared" si="23"/>
        <v>2</v>
      </c>
      <c r="L54">
        <f t="shared" si="24"/>
        <v>3</v>
      </c>
      <c r="M54" t="str">
        <f t="shared" si="25"/>
        <v>0x007B</v>
      </c>
      <c r="N54" t="str">
        <f t="shared" si="26"/>
        <v>0x06CD</v>
      </c>
      <c r="O54" t="str">
        <f t="shared" si="27"/>
        <v>DW 0x007B, 0x06CD</v>
      </c>
    </row>
    <row r="55" spans="1:15" x14ac:dyDescent="0.3">
      <c r="A55">
        <v>5</v>
      </c>
      <c r="B55">
        <v>3</v>
      </c>
      <c r="C55">
        <v>0.75</v>
      </c>
      <c r="D55">
        <v>31</v>
      </c>
      <c r="E55">
        <v>2</v>
      </c>
      <c r="F55">
        <f t="shared" si="18"/>
        <v>0.375</v>
      </c>
      <c r="G55">
        <f t="shared" si="19"/>
        <v>14</v>
      </c>
      <c r="H55" s="3">
        <f t="shared" si="20"/>
        <v>587.12210303316169</v>
      </c>
      <c r="I55" t="str">
        <f t="shared" si="21"/>
        <v>DC</v>
      </c>
      <c r="J55" t="str">
        <f t="shared" si="22"/>
        <v>2CB</v>
      </c>
      <c r="K55">
        <f t="shared" si="23"/>
        <v>2</v>
      </c>
      <c r="L55">
        <f t="shared" si="24"/>
        <v>3</v>
      </c>
      <c r="M55" t="str">
        <f t="shared" si="25"/>
        <v>0x00DC</v>
      </c>
      <c r="N55" t="str">
        <f t="shared" si="26"/>
        <v>0x02CB</v>
      </c>
      <c r="O55" t="str">
        <f t="shared" si="27"/>
        <v>DW 0x00DC, 0x02CB</v>
      </c>
    </row>
    <row r="56" spans="1:15" x14ac:dyDescent="0.3">
      <c r="A56">
        <v>6</v>
      </c>
      <c r="B56">
        <v>3</v>
      </c>
      <c r="C56">
        <v>0.5</v>
      </c>
      <c r="D56">
        <v>31</v>
      </c>
      <c r="E56">
        <v>2</v>
      </c>
      <c r="F56">
        <f t="shared" si="18"/>
        <v>0.25</v>
      </c>
      <c r="G56">
        <f t="shared" si="19"/>
        <v>19</v>
      </c>
      <c r="H56" s="3">
        <f t="shared" si="20"/>
        <v>783.61037318994579</v>
      </c>
      <c r="I56" t="str">
        <f t="shared" si="21"/>
        <v>C3</v>
      </c>
      <c r="J56" t="str">
        <f t="shared" si="22"/>
        <v>210</v>
      </c>
      <c r="K56">
        <f t="shared" si="23"/>
        <v>2</v>
      </c>
      <c r="L56">
        <f t="shared" si="24"/>
        <v>3</v>
      </c>
      <c r="M56" t="str">
        <f t="shared" si="25"/>
        <v>0x00C3</v>
      </c>
      <c r="N56" t="str">
        <f t="shared" si="26"/>
        <v>0x0210</v>
      </c>
      <c r="O56" t="str">
        <f t="shared" si="27"/>
        <v>DW 0x00C3, 0x0210</v>
      </c>
    </row>
    <row r="57" spans="1:15" ht="15" thickBot="1" x14ac:dyDescent="0.35">
      <c r="A57" s="15">
        <v>6</v>
      </c>
      <c r="B57" s="15">
        <v>1</v>
      </c>
      <c r="C57" s="15">
        <v>0.5</v>
      </c>
      <c r="D57" s="15">
        <v>32</v>
      </c>
      <c r="E57" s="15">
        <v>2</v>
      </c>
      <c r="F57">
        <f t="shared" si="18"/>
        <v>0.25</v>
      </c>
      <c r="G57">
        <f t="shared" si="19"/>
        <v>17</v>
      </c>
      <c r="H57" s="3">
        <f t="shared" si="20"/>
        <v>698.15439765434303</v>
      </c>
      <c r="I57" t="str">
        <f t="shared" si="21"/>
        <v>AE</v>
      </c>
      <c r="J57" t="str">
        <f t="shared" si="22"/>
        <v>254</v>
      </c>
      <c r="K57">
        <f t="shared" si="23"/>
        <v>2</v>
      </c>
      <c r="L57">
        <f t="shared" si="24"/>
        <v>3</v>
      </c>
      <c r="M57" t="str">
        <f t="shared" si="25"/>
        <v>0x00AE</v>
      </c>
      <c r="N57" t="str">
        <f t="shared" si="26"/>
        <v>0x0254</v>
      </c>
      <c r="O57" t="str">
        <f t="shared" si="27"/>
        <v>DW 0x00AE, 0x0254</v>
      </c>
    </row>
    <row r="58" spans="1:15" x14ac:dyDescent="0.3">
      <c r="A58">
        <v>2</v>
      </c>
      <c r="B58">
        <v>3</v>
      </c>
      <c r="C58">
        <v>2</v>
      </c>
      <c r="D58">
        <v>33</v>
      </c>
      <c r="E58">
        <v>3</v>
      </c>
      <c r="F58">
        <f t="shared" si="18"/>
        <v>1</v>
      </c>
      <c r="G58">
        <f t="shared" si="19"/>
        <v>0</v>
      </c>
      <c r="H58" s="3">
        <f t="shared" si="20"/>
        <v>261.63</v>
      </c>
      <c r="I58" t="str">
        <f t="shared" si="21"/>
        <v>105</v>
      </c>
      <c r="J58" t="str">
        <f t="shared" si="22"/>
        <v>66A</v>
      </c>
      <c r="K58">
        <f t="shared" si="23"/>
        <v>3</v>
      </c>
      <c r="L58">
        <f t="shared" si="24"/>
        <v>3</v>
      </c>
      <c r="M58" t="str">
        <f t="shared" si="25"/>
        <v>0x0105</v>
      </c>
      <c r="N58" t="str">
        <f t="shared" si="26"/>
        <v>0x066A</v>
      </c>
      <c r="O58" t="str">
        <f t="shared" si="27"/>
        <v>DW 0x0105, 0x066A</v>
      </c>
    </row>
    <row r="59" spans="1:15" x14ac:dyDescent="0.3">
      <c r="A59">
        <v>6</v>
      </c>
      <c r="B59">
        <v>0</v>
      </c>
      <c r="C59">
        <v>1</v>
      </c>
      <c r="D59">
        <v>33</v>
      </c>
      <c r="E59">
        <v>3</v>
      </c>
      <c r="F59">
        <f t="shared" si="18"/>
        <v>0.5</v>
      </c>
      <c r="G59">
        <f t="shared" si="19"/>
        <v>16</v>
      </c>
      <c r="H59" s="3">
        <f t="shared" si="20"/>
        <v>658.98742715313426</v>
      </c>
      <c r="I59" t="str">
        <f t="shared" si="21"/>
        <v>149</v>
      </c>
      <c r="J59" t="str">
        <f t="shared" si="22"/>
        <v>279</v>
      </c>
      <c r="K59">
        <f t="shared" si="23"/>
        <v>3</v>
      </c>
      <c r="L59">
        <f t="shared" si="24"/>
        <v>3</v>
      </c>
      <c r="M59" t="str">
        <f t="shared" si="25"/>
        <v>0x0149</v>
      </c>
      <c r="N59" t="str">
        <f t="shared" si="26"/>
        <v>0x0279</v>
      </c>
      <c r="O59" t="str">
        <f t="shared" si="27"/>
        <v>DW 0x0149, 0x0279</v>
      </c>
    </row>
    <row r="60" spans="1:15" x14ac:dyDescent="0.3">
      <c r="A60">
        <v>2</v>
      </c>
      <c r="B60">
        <v>3</v>
      </c>
      <c r="C60">
        <v>0.75</v>
      </c>
      <c r="D60">
        <v>34</v>
      </c>
      <c r="E60">
        <v>3</v>
      </c>
      <c r="F60">
        <f t="shared" si="18"/>
        <v>0.375</v>
      </c>
      <c r="G60">
        <f t="shared" si="19"/>
        <v>0</v>
      </c>
      <c r="H60" s="3">
        <f t="shared" si="20"/>
        <v>261.63</v>
      </c>
      <c r="I60" t="str">
        <f t="shared" si="21"/>
        <v>62</v>
      </c>
      <c r="J60" t="str">
        <f t="shared" si="22"/>
        <v>66A</v>
      </c>
      <c r="K60">
        <f t="shared" si="23"/>
        <v>2</v>
      </c>
      <c r="L60">
        <f t="shared" si="24"/>
        <v>3</v>
      </c>
      <c r="M60" t="str">
        <f t="shared" si="25"/>
        <v>0x0062</v>
      </c>
      <c r="N60" t="str">
        <f t="shared" si="26"/>
        <v>0x066A</v>
      </c>
      <c r="O60" t="str">
        <f t="shared" si="27"/>
        <v>DW 0x0062, 0x066A</v>
      </c>
    </row>
    <row r="61" spans="1:15" x14ac:dyDescent="0.3">
      <c r="A61">
        <v>6</v>
      </c>
      <c r="B61">
        <v>0</v>
      </c>
      <c r="C61">
        <v>0.3</v>
      </c>
      <c r="D61">
        <v>34</v>
      </c>
      <c r="E61">
        <v>3</v>
      </c>
      <c r="F61">
        <f t="shared" si="18"/>
        <v>0.15</v>
      </c>
      <c r="G61">
        <f t="shared" si="19"/>
        <v>16</v>
      </c>
      <c r="H61" s="3">
        <f t="shared" si="20"/>
        <v>658.98742715313426</v>
      </c>
      <c r="I61" t="str">
        <f t="shared" si="21"/>
        <v>62</v>
      </c>
      <c r="J61" t="str">
        <f t="shared" si="22"/>
        <v>279</v>
      </c>
      <c r="K61">
        <f t="shared" si="23"/>
        <v>2</v>
      </c>
      <c r="L61">
        <f t="shared" si="24"/>
        <v>3</v>
      </c>
      <c r="M61" t="str">
        <f t="shared" si="25"/>
        <v>0x0062</v>
      </c>
      <c r="N61" t="str">
        <f t="shared" si="26"/>
        <v>0x0279</v>
      </c>
      <c r="O61" t="str">
        <f t="shared" si="27"/>
        <v>DW 0x0062, 0x0279</v>
      </c>
    </row>
    <row r="62" spans="1:15" x14ac:dyDescent="0.3">
      <c r="A62">
        <v>3</v>
      </c>
      <c r="B62">
        <v>0</v>
      </c>
      <c r="C62">
        <v>1</v>
      </c>
      <c r="D62">
        <v>35</v>
      </c>
      <c r="E62">
        <v>3</v>
      </c>
      <c r="F62">
        <f t="shared" si="18"/>
        <v>0.5</v>
      </c>
      <c r="G62">
        <f t="shared" si="19"/>
        <v>2</v>
      </c>
      <c r="H62" s="3">
        <f t="shared" si="20"/>
        <v>293.65421549516498</v>
      </c>
      <c r="I62" t="str">
        <f t="shared" si="21"/>
        <v>92</v>
      </c>
      <c r="J62" t="str">
        <f t="shared" si="22"/>
        <v>5B3</v>
      </c>
      <c r="K62">
        <f t="shared" si="23"/>
        <v>2</v>
      </c>
      <c r="L62">
        <f t="shared" si="24"/>
        <v>3</v>
      </c>
      <c r="M62" t="str">
        <f t="shared" si="25"/>
        <v>0x0092</v>
      </c>
      <c r="N62" t="str">
        <f t="shared" si="26"/>
        <v>0x05B3</v>
      </c>
      <c r="O62" t="str">
        <f t="shared" si="27"/>
        <v>DW 0x0092, 0x05B3</v>
      </c>
    </row>
    <row r="63" spans="1:15" x14ac:dyDescent="0.3">
      <c r="A63">
        <v>4</v>
      </c>
      <c r="B63">
        <v>2</v>
      </c>
      <c r="C63">
        <v>0.75</v>
      </c>
      <c r="D63">
        <v>35</v>
      </c>
      <c r="E63">
        <v>3</v>
      </c>
      <c r="F63">
        <f t="shared" si="18"/>
        <v>0.375</v>
      </c>
      <c r="G63">
        <f t="shared" si="19"/>
        <v>9</v>
      </c>
      <c r="H63" s="3">
        <f t="shared" si="20"/>
        <v>439.90275737011564</v>
      </c>
      <c r="I63" t="str">
        <f t="shared" si="21"/>
        <v>A4</v>
      </c>
      <c r="J63" t="str">
        <f t="shared" si="22"/>
        <v>3C4</v>
      </c>
      <c r="K63">
        <f t="shared" si="23"/>
        <v>2</v>
      </c>
      <c r="L63">
        <f t="shared" si="24"/>
        <v>3</v>
      </c>
      <c r="M63" t="str">
        <f t="shared" si="25"/>
        <v>0x00A4</v>
      </c>
      <c r="N63" t="str">
        <f t="shared" si="26"/>
        <v>0x03C4</v>
      </c>
      <c r="O63" t="str">
        <f t="shared" si="27"/>
        <v>DW 0x00A4, 0x03C4</v>
      </c>
    </row>
    <row r="64" spans="1:15" x14ac:dyDescent="0.3">
      <c r="A64">
        <v>5</v>
      </c>
      <c r="B64">
        <v>3</v>
      </c>
      <c r="C64">
        <v>0.5</v>
      </c>
      <c r="D64">
        <v>35</v>
      </c>
      <c r="E64">
        <v>3</v>
      </c>
      <c r="F64">
        <f t="shared" si="18"/>
        <v>0.25</v>
      </c>
      <c r="G64">
        <f t="shared" si="19"/>
        <v>14</v>
      </c>
      <c r="H64" s="3">
        <f t="shared" si="20"/>
        <v>587.12210303316169</v>
      </c>
      <c r="I64" t="str">
        <f t="shared" si="21"/>
        <v>92</v>
      </c>
      <c r="J64" t="str">
        <f t="shared" si="22"/>
        <v>2CB</v>
      </c>
      <c r="K64">
        <f t="shared" si="23"/>
        <v>2</v>
      </c>
      <c r="L64">
        <f t="shared" si="24"/>
        <v>3</v>
      </c>
      <c r="M64" t="str">
        <f t="shared" si="25"/>
        <v>0x0092</v>
      </c>
      <c r="N64" t="str">
        <f t="shared" si="26"/>
        <v>0x02CB</v>
      </c>
      <c r="O64" t="str">
        <f t="shared" si="27"/>
        <v>DW 0x0092, 0x02CB</v>
      </c>
    </row>
    <row r="65" spans="1:15" x14ac:dyDescent="0.3">
      <c r="A65">
        <v>5</v>
      </c>
      <c r="B65">
        <v>2</v>
      </c>
      <c r="C65">
        <v>0.25</v>
      </c>
      <c r="D65">
        <v>36</v>
      </c>
      <c r="E65">
        <v>3</v>
      </c>
      <c r="F65">
        <f t="shared" si="18"/>
        <v>0.125</v>
      </c>
      <c r="G65">
        <f t="shared" si="19"/>
        <v>13</v>
      </c>
      <c r="H65" s="3">
        <f t="shared" si="20"/>
        <v>554.18412517701893</v>
      </c>
      <c r="I65" t="str">
        <f t="shared" si="21"/>
        <v>45</v>
      </c>
      <c r="J65" t="str">
        <f t="shared" si="22"/>
        <v>2F7</v>
      </c>
      <c r="K65">
        <f t="shared" si="23"/>
        <v>2</v>
      </c>
      <c r="L65">
        <f t="shared" si="24"/>
        <v>3</v>
      </c>
      <c r="M65" t="str">
        <f t="shared" si="25"/>
        <v>0x0045</v>
      </c>
      <c r="N65" t="str">
        <f t="shared" si="26"/>
        <v>0x02F7</v>
      </c>
      <c r="O65" t="str">
        <f t="shared" si="27"/>
        <v>DW 0x0045, 0x02F7</v>
      </c>
    </row>
    <row r="66" spans="1:15" x14ac:dyDescent="0.3">
      <c r="A66">
        <v>5</v>
      </c>
      <c r="B66">
        <v>3</v>
      </c>
      <c r="C66">
        <v>0.25</v>
      </c>
      <c r="D66">
        <v>37</v>
      </c>
      <c r="E66">
        <v>3</v>
      </c>
      <c r="F66">
        <f t="shared" si="18"/>
        <v>0.125</v>
      </c>
      <c r="G66">
        <f t="shared" si="19"/>
        <v>14</v>
      </c>
      <c r="H66" s="3">
        <f t="shared" si="20"/>
        <v>587.12210303316169</v>
      </c>
      <c r="I66" t="str">
        <f t="shared" si="21"/>
        <v>49</v>
      </c>
      <c r="J66" t="str">
        <f t="shared" si="22"/>
        <v>2CB</v>
      </c>
      <c r="K66">
        <f t="shared" si="23"/>
        <v>2</v>
      </c>
      <c r="L66">
        <f t="shared" si="24"/>
        <v>3</v>
      </c>
      <c r="M66" t="str">
        <f t="shared" si="25"/>
        <v>0x0049</v>
      </c>
      <c r="N66" t="str">
        <f t="shared" si="26"/>
        <v>0x02CB</v>
      </c>
      <c r="O66" t="str">
        <f t="shared" si="27"/>
        <v>DW 0x0049, 0x02CB</v>
      </c>
    </row>
    <row r="67" spans="1:15" x14ac:dyDescent="0.3">
      <c r="A67">
        <v>6</v>
      </c>
      <c r="B67">
        <v>0</v>
      </c>
      <c r="C67">
        <v>0.5</v>
      </c>
      <c r="D67">
        <v>38</v>
      </c>
      <c r="E67">
        <v>3</v>
      </c>
      <c r="F67">
        <f t="shared" si="18"/>
        <v>0.25</v>
      </c>
      <c r="G67">
        <f t="shared" si="19"/>
        <v>16</v>
      </c>
      <c r="H67" s="3">
        <f t="shared" si="20"/>
        <v>658.98742715313426</v>
      </c>
      <c r="I67" t="str">
        <f t="shared" si="21"/>
        <v>A4</v>
      </c>
      <c r="J67" t="str">
        <f t="shared" si="22"/>
        <v>279</v>
      </c>
      <c r="K67">
        <f t="shared" si="23"/>
        <v>2</v>
      </c>
      <c r="L67">
        <f t="shared" si="24"/>
        <v>3</v>
      </c>
      <c r="M67" t="str">
        <f t="shared" si="25"/>
        <v>0x00A4</v>
      </c>
      <c r="N67" t="str">
        <f t="shared" si="26"/>
        <v>0x0279</v>
      </c>
      <c r="O67" t="str">
        <f t="shared" si="27"/>
        <v>DW 0x00A4, 0x0279</v>
      </c>
    </row>
    <row r="68" spans="1:15" ht="15" thickBot="1" x14ac:dyDescent="0.35">
      <c r="A68" s="15">
        <v>6</v>
      </c>
      <c r="B68" s="15">
        <v>1</v>
      </c>
      <c r="C68" s="15">
        <v>0.5</v>
      </c>
      <c r="D68" s="15">
        <v>39</v>
      </c>
      <c r="E68" s="15">
        <v>3</v>
      </c>
      <c r="F68">
        <f t="shared" si="18"/>
        <v>0.25</v>
      </c>
      <c r="G68">
        <f t="shared" si="19"/>
        <v>17</v>
      </c>
      <c r="H68" s="3">
        <f t="shared" si="20"/>
        <v>698.15439765434303</v>
      </c>
      <c r="I68" t="str">
        <f t="shared" si="21"/>
        <v>AE</v>
      </c>
      <c r="J68" t="str">
        <f t="shared" si="22"/>
        <v>254</v>
      </c>
      <c r="K68">
        <f t="shared" si="23"/>
        <v>2</v>
      </c>
      <c r="L68">
        <f t="shared" si="24"/>
        <v>3</v>
      </c>
      <c r="M68" t="str">
        <f t="shared" si="25"/>
        <v>0x00AE</v>
      </c>
      <c r="N68" t="str">
        <f t="shared" si="26"/>
        <v>0x0254</v>
      </c>
      <c r="O68" t="str">
        <f t="shared" si="27"/>
        <v>DW 0x00AE, 0x0254</v>
      </c>
    </row>
    <row r="69" spans="1:15" x14ac:dyDescent="0.3">
      <c r="A69">
        <v>2</v>
      </c>
      <c r="B69">
        <v>0</v>
      </c>
      <c r="C69">
        <v>2</v>
      </c>
      <c r="D69">
        <v>40</v>
      </c>
      <c r="E69">
        <v>3</v>
      </c>
      <c r="F69">
        <f t="shared" si="18"/>
        <v>1</v>
      </c>
      <c r="G69">
        <f t="shared" si="19"/>
        <v>-3</v>
      </c>
      <c r="H69" s="3">
        <f t="shared" si="20"/>
        <v>220.02118203746954</v>
      </c>
      <c r="I69" t="str">
        <f t="shared" si="21"/>
        <v>DC</v>
      </c>
      <c r="J69" t="str">
        <f t="shared" si="22"/>
        <v>7A6</v>
      </c>
      <c r="K69">
        <f t="shared" si="23"/>
        <v>2</v>
      </c>
      <c r="L69">
        <f t="shared" si="24"/>
        <v>3</v>
      </c>
      <c r="M69" t="str">
        <f t="shared" si="25"/>
        <v>0x00DC</v>
      </c>
      <c r="N69" t="str">
        <f t="shared" si="26"/>
        <v>0x07A6</v>
      </c>
      <c r="O69" t="str">
        <f t="shared" si="27"/>
        <v>DW 0x00DC, 0x07A6</v>
      </c>
    </row>
    <row r="70" spans="1:15" x14ac:dyDescent="0.3">
      <c r="A70">
        <v>4</v>
      </c>
      <c r="B70">
        <v>2</v>
      </c>
      <c r="C70">
        <v>1</v>
      </c>
      <c r="D70">
        <v>40</v>
      </c>
      <c r="E70">
        <v>3</v>
      </c>
      <c r="F70">
        <f t="shared" si="18"/>
        <v>0.5</v>
      </c>
      <c r="G70">
        <f t="shared" si="19"/>
        <v>9</v>
      </c>
      <c r="H70" s="3">
        <f t="shared" si="20"/>
        <v>439.90275737011564</v>
      </c>
      <c r="I70" t="str">
        <f t="shared" si="21"/>
        <v>DB</v>
      </c>
      <c r="J70" t="str">
        <f t="shared" si="22"/>
        <v>3C4</v>
      </c>
      <c r="K70">
        <f t="shared" si="23"/>
        <v>2</v>
      </c>
      <c r="L70">
        <f t="shared" si="24"/>
        <v>3</v>
      </c>
      <c r="M70" t="str">
        <f t="shared" si="25"/>
        <v>0x00DB</v>
      </c>
      <c r="N70" t="str">
        <f t="shared" si="26"/>
        <v>0x03C4</v>
      </c>
      <c r="O70" t="str">
        <f t="shared" si="27"/>
        <v>DW 0x00DB, 0x03C4</v>
      </c>
    </row>
    <row r="71" spans="1:15" x14ac:dyDescent="0.3">
      <c r="A71">
        <v>5</v>
      </c>
      <c r="B71">
        <v>1</v>
      </c>
      <c r="C71">
        <v>0.75</v>
      </c>
      <c r="D71">
        <v>40</v>
      </c>
      <c r="E71">
        <v>3</v>
      </c>
      <c r="F71">
        <f t="shared" si="18"/>
        <v>0.375</v>
      </c>
      <c r="G71">
        <f t="shared" si="19"/>
        <v>12</v>
      </c>
      <c r="H71" s="3">
        <f t="shared" si="20"/>
        <v>523.09399188276006</v>
      </c>
      <c r="I71" t="str">
        <f t="shared" si="21"/>
        <v>C4</v>
      </c>
      <c r="J71" t="str">
        <f t="shared" si="22"/>
        <v>326</v>
      </c>
      <c r="K71">
        <f t="shared" si="23"/>
        <v>2</v>
      </c>
      <c r="L71">
        <f t="shared" si="24"/>
        <v>3</v>
      </c>
      <c r="M71" t="str">
        <f t="shared" si="25"/>
        <v>0x00C4</v>
      </c>
      <c r="N71" t="str">
        <f t="shared" si="26"/>
        <v>0x0326</v>
      </c>
      <c r="O71" t="str">
        <f t="shared" si="27"/>
        <v>DW 0x00C4, 0x0326</v>
      </c>
    </row>
    <row r="72" spans="1:15" x14ac:dyDescent="0.3">
      <c r="A72">
        <v>1</v>
      </c>
      <c r="B72">
        <v>0</v>
      </c>
      <c r="C72">
        <v>1</v>
      </c>
      <c r="D72">
        <v>41</v>
      </c>
      <c r="E72">
        <v>3</v>
      </c>
      <c r="F72">
        <f t="shared" si="18"/>
        <v>0.5</v>
      </c>
      <c r="G72">
        <f t="shared" si="19"/>
        <v>-8</v>
      </c>
      <c r="H72" s="3">
        <f t="shared" si="20"/>
        <v>164.85144088102615</v>
      </c>
      <c r="I72" t="str">
        <f t="shared" si="21"/>
        <v>52</v>
      </c>
      <c r="J72" t="str">
        <f t="shared" si="22"/>
        <v>A3F</v>
      </c>
      <c r="K72">
        <f t="shared" si="23"/>
        <v>2</v>
      </c>
      <c r="L72">
        <f t="shared" si="24"/>
        <v>3</v>
      </c>
      <c r="M72" t="str">
        <f t="shared" si="25"/>
        <v>0x0052</v>
      </c>
      <c r="N72" t="str">
        <f t="shared" si="26"/>
        <v>0x0A3F</v>
      </c>
      <c r="O72" t="str">
        <f t="shared" si="27"/>
        <v>DW 0x0052, 0x0A3F</v>
      </c>
    </row>
    <row r="73" spans="1:15" x14ac:dyDescent="0.3">
      <c r="A73">
        <v>3</v>
      </c>
      <c r="B73">
        <v>2</v>
      </c>
      <c r="C73">
        <v>0.75</v>
      </c>
      <c r="D73">
        <v>41</v>
      </c>
      <c r="E73">
        <v>3</v>
      </c>
      <c r="F73">
        <f t="shared" si="18"/>
        <v>0.375</v>
      </c>
      <c r="G73">
        <f t="shared" si="19"/>
        <v>4</v>
      </c>
      <c r="H73" s="3">
        <f t="shared" si="20"/>
        <v>329.59828107663793</v>
      </c>
      <c r="I73" t="str">
        <f t="shared" si="21"/>
        <v>7B</v>
      </c>
      <c r="J73" t="str">
        <f t="shared" si="22"/>
        <v>511</v>
      </c>
      <c r="K73">
        <f t="shared" si="23"/>
        <v>2</v>
      </c>
      <c r="L73">
        <f t="shared" si="24"/>
        <v>3</v>
      </c>
      <c r="M73" t="str">
        <f t="shared" si="25"/>
        <v>0x007B</v>
      </c>
      <c r="N73" t="str">
        <f t="shared" si="26"/>
        <v>0x0511</v>
      </c>
      <c r="O73" t="str">
        <f t="shared" si="27"/>
        <v>DW 0x007B, 0x0511</v>
      </c>
    </row>
    <row r="74" spans="1:15" x14ac:dyDescent="0.3">
      <c r="A74">
        <v>4</v>
      </c>
      <c r="B74">
        <v>1</v>
      </c>
      <c r="C74">
        <v>0.5</v>
      </c>
      <c r="D74">
        <v>41</v>
      </c>
      <c r="E74">
        <v>3</v>
      </c>
      <c r="F74">
        <f t="shared" si="18"/>
        <v>0.25</v>
      </c>
      <c r="G74">
        <f t="shared" si="19"/>
        <v>8</v>
      </c>
      <c r="H74" s="3">
        <f t="shared" si="20"/>
        <v>415.22389209446334</v>
      </c>
      <c r="I74" t="str">
        <f t="shared" si="21"/>
        <v>67</v>
      </c>
      <c r="J74" t="str">
        <f t="shared" si="22"/>
        <v>3FF</v>
      </c>
      <c r="K74">
        <f t="shared" si="23"/>
        <v>2</v>
      </c>
      <c r="L74">
        <f t="shared" si="24"/>
        <v>3</v>
      </c>
      <c r="M74" t="str">
        <f t="shared" si="25"/>
        <v>0x0067</v>
      </c>
      <c r="N74" t="str">
        <f t="shared" si="26"/>
        <v>0x03FF</v>
      </c>
      <c r="O74" t="str">
        <f t="shared" si="27"/>
        <v>DW 0x0067, 0x03FF</v>
      </c>
    </row>
    <row r="75" spans="1:15" x14ac:dyDescent="0.3">
      <c r="A75">
        <v>5</v>
      </c>
      <c r="B75">
        <v>1</v>
      </c>
      <c r="C75">
        <v>0.33</v>
      </c>
      <c r="D75">
        <v>41</v>
      </c>
      <c r="E75">
        <v>3</v>
      </c>
      <c r="F75">
        <f t="shared" si="18"/>
        <v>0.16500000000000001</v>
      </c>
      <c r="G75">
        <f t="shared" si="19"/>
        <v>12</v>
      </c>
      <c r="H75" s="3">
        <f t="shared" si="20"/>
        <v>523.09399188276006</v>
      </c>
      <c r="I75" t="str">
        <f t="shared" si="21"/>
        <v>56</v>
      </c>
      <c r="J75" t="str">
        <f t="shared" si="22"/>
        <v>326</v>
      </c>
      <c r="K75">
        <f t="shared" si="23"/>
        <v>2</v>
      </c>
      <c r="L75">
        <f t="shared" si="24"/>
        <v>3</v>
      </c>
      <c r="M75" t="str">
        <f t="shared" si="25"/>
        <v>0x0056</v>
      </c>
      <c r="N75" t="str">
        <f t="shared" si="26"/>
        <v>0x0326</v>
      </c>
      <c r="O75" t="str">
        <f t="shared" si="27"/>
        <v>DW 0x0056, 0x0326</v>
      </c>
    </row>
    <row r="76" spans="1:15" x14ac:dyDescent="0.3">
      <c r="A76">
        <v>5</v>
      </c>
      <c r="B76">
        <v>0</v>
      </c>
      <c r="C76">
        <v>0.5</v>
      </c>
      <c r="D76">
        <v>42</v>
      </c>
      <c r="E76">
        <v>3</v>
      </c>
      <c r="F76">
        <f t="shared" si="18"/>
        <v>0.25</v>
      </c>
      <c r="G76">
        <f t="shared" si="19"/>
        <v>11</v>
      </c>
      <c r="H76" s="3">
        <f t="shared" si="20"/>
        <v>493.74803772381301</v>
      </c>
      <c r="I76" t="str">
        <f t="shared" si="21"/>
        <v>7B</v>
      </c>
      <c r="J76" t="str">
        <f t="shared" si="22"/>
        <v>357</v>
      </c>
      <c r="K76">
        <f t="shared" si="23"/>
        <v>2</v>
      </c>
      <c r="L76">
        <f t="shared" si="24"/>
        <v>3</v>
      </c>
      <c r="M76" t="str">
        <f t="shared" si="25"/>
        <v>0x007B</v>
      </c>
      <c r="N76" t="str">
        <f t="shared" si="26"/>
        <v>0x0357</v>
      </c>
      <c r="O76" t="str">
        <f t="shared" si="27"/>
        <v>DW 0x007B, 0x0357</v>
      </c>
    </row>
    <row r="77" spans="1:15" ht="15" thickBot="1" x14ac:dyDescent="0.35">
      <c r="A77" s="15">
        <v>4</v>
      </c>
      <c r="B77" s="15">
        <v>2</v>
      </c>
      <c r="C77" s="15">
        <v>0.5</v>
      </c>
      <c r="D77" s="15">
        <v>43</v>
      </c>
      <c r="E77" s="15">
        <v>3</v>
      </c>
      <c r="F77">
        <f t="shared" ref="F77:F80" si="28">0.5*C77</f>
        <v>0.25</v>
      </c>
      <c r="G77">
        <f t="shared" ref="G77:G80" si="29">VLOOKUP(A77,$R$3:$S$8,2,0)+B77</f>
        <v>9</v>
      </c>
      <c r="H77" s="3">
        <f t="shared" ref="H77:H80" si="30">$B$1*POWER($C$1,G77)</f>
        <v>439.90275737011564</v>
      </c>
      <c r="I77" t="str">
        <f t="shared" ref="I77:I80" si="31">DEC2HEX(H77*F77)</f>
        <v>6D</v>
      </c>
      <c r="J77" t="str">
        <f t="shared" ref="J77:J80" si="32">DEC2HEX((437500/H77)-30.125)</f>
        <v>3C4</v>
      </c>
      <c r="K77">
        <f t="shared" ref="K77:K80" si="33">LEN(TEXT(I77,"####"))</f>
        <v>2</v>
      </c>
      <c r="L77">
        <f t="shared" ref="L77:L80" si="34">LEN(TEXT(J77,"####"))</f>
        <v>3</v>
      </c>
      <c r="M77" t="str">
        <f t="shared" ref="M77:M80" si="35">IF(K77&lt;&gt;0,LEFT("0x0000",6-K77)&amp;I77,"0x0000")</f>
        <v>0x006D</v>
      </c>
      <c r="N77" t="str">
        <f t="shared" ref="N77:N80" si="36">IF(L77&lt;&gt;0,LEFT("0x0000",6-L77)&amp;J77,"0x0000")</f>
        <v>0x03C4</v>
      </c>
      <c r="O77" t="str">
        <f t="shared" ref="O77:O80" si="37">"DW "&amp;M77&amp;", "&amp;N77</f>
        <v>DW 0x006D, 0x03C4</v>
      </c>
    </row>
    <row r="78" spans="1:15" x14ac:dyDescent="0.3">
      <c r="A78">
        <v>2</v>
      </c>
      <c r="B78">
        <v>0</v>
      </c>
      <c r="C78">
        <v>3</v>
      </c>
      <c r="D78">
        <v>44</v>
      </c>
      <c r="E78">
        <v>3</v>
      </c>
      <c r="F78">
        <f t="shared" si="28"/>
        <v>1.5</v>
      </c>
      <c r="G78">
        <f t="shared" si="29"/>
        <v>-3</v>
      </c>
      <c r="H78" s="3">
        <f t="shared" si="30"/>
        <v>220.02118203746954</v>
      </c>
      <c r="I78" t="str">
        <f t="shared" si="31"/>
        <v>14A</v>
      </c>
      <c r="J78" t="str">
        <f t="shared" si="32"/>
        <v>7A6</v>
      </c>
      <c r="K78">
        <f t="shared" si="33"/>
        <v>3</v>
      </c>
      <c r="L78">
        <f t="shared" si="34"/>
        <v>3</v>
      </c>
      <c r="M78" t="str">
        <f t="shared" si="35"/>
        <v>0x014A</v>
      </c>
      <c r="N78" t="str">
        <f t="shared" si="36"/>
        <v>0x07A6</v>
      </c>
      <c r="O78" t="str">
        <f t="shared" si="37"/>
        <v>DW 0x014A, 0x07A6</v>
      </c>
    </row>
    <row r="79" spans="1:15" x14ac:dyDescent="0.3">
      <c r="A79">
        <v>3</v>
      </c>
      <c r="B79">
        <v>2</v>
      </c>
      <c r="C79">
        <v>2</v>
      </c>
      <c r="D79">
        <v>44</v>
      </c>
      <c r="E79">
        <v>3</v>
      </c>
      <c r="F79">
        <f t="shared" si="28"/>
        <v>1</v>
      </c>
      <c r="G79">
        <f t="shared" si="29"/>
        <v>4</v>
      </c>
      <c r="H79" s="3">
        <f t="shared" si="30"/>
        <v>329.59828107663793</v>
      </c>
      <c r="I79" t="str">
        <f t="shared" si="31"/>
        <v>149</v>
      </c>
      <c r="J79" t="str">
        <f t="shared" si="32"/>
        <v>511</v>
      </c>
      <c r="K79">
        <f t="shared" si="33"/>
        <v>3</v>
      </c>
      <c r="L79">
        <f t="shared" si="34"/>
        <v>3</v>
      </c>
      <c r="M79" t="str">
        <f t="shared" si="35"/>
        <v>0x0149</v>
      </c>
      <c r="N79" t="str">
        <f t="shared" si="36"/>
        <v>0x0511</v>
      </c>
      <c r="O79" t="str">
        <f t="shared" si="37"/>
        <v>DW 0x0149, 0x0511</v>
      </c>
    </row>
    <row r="80" spans="1:15" x14ac:dyDescent="0.3">
      <c r="A80">
        <v>4</v>
      </c>
      <c r="B80">
        <v>2</v>
      </c>
      <c r="C80">
        <v>1</v>
      </c>
      <c r="D80">
        <v>44</v>
      </c>
      <c r="E80">
        <v>3</v>
      </c>
      <c r="F80">
        <f t="shared" si="28"/>
        <v>0.5</v>
      </c>
      <c r="G80">
        <f t="shared" si="29"/>
        <v>9</v>
      </c>
      <c r="H80" s="3">
        <f t="shared" si="30"/>
        <v>439.90275737011564</v>
      </c>
      <c r="I80" t="str">
        <f t="shared" si="31"/>
        <v>DB</v>
      </c>
      <c r="J80" t="str">
        <f t="shared" si="32"/>
        <v>3C4</v>
      </c>
      <c r="K80">
        <f t="shared" si="33"/>
        <v>2</v>
      </c>
      <c r="L80">
        <f t="shared" si="34"/>
        <v>3</v>
      </c>
      <c r="M80" t="str">
        <f t="shared" si="35"/>
        <v>0x00DB</v>
      </c>
      <c r="N80" t="str">
        <f t="shared" si="36"/>
        <v>0x03C4</v>
      </c>
      <c r="O80" t="str">
        <f t="shared" si="37"/>
        <v>DW 0x00DB, 0x03C4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FA3D-549C-4282-9C89-659B7B668653}">
  <dimension ref="A1:S76"/>
  <sheetViews>
    <sheetView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A4" sqref="A4:B11"/>
    </sheetView>
  </sheetViews>
  <sheetFormatPr defaultColWidth="10.33203125" defaultRowHeight="14.4" x14ac:dyDescent="0.3"/>
  <cols>
    <col min="1" max="1" width="12.5546875" bestFit="1" customWidth="1"/>
    <col min="2" max="2" width="9" bestFit="1" customWidth="1"/>
    <col min="3" max="3" width="11" bestFit="1" customWidth="1"/>
    <col min="4" max="4" width="4.5546875" bestFit="1" customWidth="1"/>
    <col min="5" max="5" width="6.44140625" bestFit="1" customWidth="1"/>
    <col min="6" max="6" width="10.5546875" bestFit="1" customWidth="1"/>
    <col min="7" max="7" width="6.109375" bestFit="1" customWidth="1"/>
    <col min="8" max="8" width="10.109375" bestFit="1" customWidth="1"/>
    <col min="9" max="9" width="19.33203125" bestFit="1" customWidth="1"/>
    <col min="10" max="10" width="14.6640625" bestFit="1" customWidth="1"/>
    <col min="11" max="12" width="2" bestFit="1" customWidth="1"/>
    <col min="13" max="13" width="7.109375" bestFit="1" customWidth="1"/>
    <col min="14" max="14" width="7" bestFit="1" customWidth="1"/>
    <col min="15" max="15" width="18" bestFit="1" customWidth="1"/>
    <col min="18" max="18" width="7.44140625" bestFit="1" customWidth="1"/>
    <col min="19" max="19" width="16.33203125" bestFit="1" customWidth="1"/>
  </cols>
  <sheetData>
    <row r="1" spans="1:19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9" x14ac:dyDescent="0.3">
      <c r="A2" s="14" t="s">
        <v>26</v>
      </c>
      <c r="B2" s="14" t="s">
        <v>27</v>
      </c>
      <c r="C2" s="14" t="s">
        <v>4</v>
      </c>
      <c r="D2" s="14" t="s">
        <v>28</v>
      </c>
      <c r="E2" s="14" t="s">
        <v>29</v>
      </c>
      <c r="F2" s="1" t="s">
        <v>4</v>
      </c>
      <c r="G2" s="1" t="s">
        <v>18</v>
      </c>
      <c r="H2" s="1" t="s">
        <v>19</v>
      </c>
      <c r="I2" s="2" t="s">
        <v>24</v>
      </c>
      <c r="J2" s="2" t="s">
        <v>25</v>
      </c>
      <c r="M2" s="7" t="s">
        <v>5</v>
      </c>
      <c r="N2" s="7" t="s">
        <v>6</v>
      </c>
      <c r="O2" s="8" t="s">
        <v>23</v>
      </c>
      <c r="R2" s="9" t="s">
        <v>30</v>
      </c>
      <c r="S2" s="9" t="s">
        <v>31</v>
      </c>
    </row>
    <row r="3" spans="1:19" ht="15" thickBot="1" x14ac:dyDescent="0.35">
      <c r="A3" s="15">
        <v>5</v>
      </c>
      <c r="B3" s="15">
        <v>5</v>
      </c>
      <c r="C3" s="15">
        <v>2</v>
      </c>
      <c r="D3" s="15">
        <v>1</v>
      </c>
      <c r="E3" s="15">
        <v>1</v>
      </c>
      <c r="F3">
        <f>0.5*C3</f>
        <v>1</v>
      </c>
      <c r="G3">
        <f>VLOOKUP(A3,$R$3:$S$8,2,0)+B3</f>
        <v>16</v>
      </c>
      <c r="H3" s="3">
        <f>$B$1*POWER($C$1,G3)</f>
        <v>658.98742715313426</v>
      </c>
      <c r="I3" t="str">
        <f>DEC2HEX(H3*F3)</f>
        <v>292</v>
      </c>
      <c r="J3" t="str">
        <f>DEC2HEX((437500/H3)-30.125)</f>
        <v>279</v>
      </c>
      <c r="K3">
        <f>LEN(TEXT(I3,"####"))</f>
        <v>3</v>
      </c>
      <c r="L3">
        <f>LEN(TEXT(J3,"####"))</f>
        <v>3</v>
      </c>
      <c r="M3" t="str">
        <f>IF(K3&lt;&gt;0,LEFT("0x0000",6-K3)&amp;I3,"0x0000")</f>
        <v>0x0292</v>
      </c>
      <c r="N3" t="str">
        <f>IF(L3&lt;&gt;0,LEFT("0x0000",6-L3)&amp;J3,"0x0000")</f>
        <v>0x0279</v>
      </c>
      <c r="O3" t="str">
        <f>"DW "&amp;M3&amp;", "&amp;N3</f>
        <v>DW 0x0292, 0x0279</v>
      </c>
      <c r="R3">
        <v>1</v>
      </c>
      <c r="S3">
        <v>-8</v>
      </c>
    </row>
    <row r="4" spans="1:19" x14ac:dyDescent="0.3">
      <c r="A4">
        <v>2</v>
      </c>
      <c r="B4">
        <v>0</v>
      </c>
      <c r="C4">
        <v>1</v>
      </c>
      <c r="D4">
        <v>2</v>
      </c>
      <c r="E4">
        <v>1</v>
      </c>
      <c r="F4">
        <f t="shared" ref="F4:F67" si="0">0.5*C4</f>
        <v>0.5</v>
      </c>
      <c r="G4">
        <f t="shared" ref="G4:G48" si="1">VLOOKUP(A4,$R$3:$S$8,2,0)+B4</f>
        <v>-3</v>
      </c>
      <c r="H4" s="3">
        <f t="shared" ref="H4:H48" si="2">$B$1*POWER($C$1,G4)</f>
        <v>220.02118203746954</v>
      </c>
      <c r="I4" t="str">
        <f t="shared" ref="I4:I48" si="3">DEC2HEX(H4*F4)</f>
        <v>6E</v>
      </c>
      <c r="J4" t="str">
        <f t="shared" ref="J4:J48" si="4">DEC2HEX((437500/H4)-30.125)</f>
        <v>7A6</v>
      </c>
      <c r="K4">
        <f t="shared" ref="K4:L48" si="5">LEN(TEXT(I4,"####"))</f>
        <v>2</v>
      </c>
      <c r="L4">
        <f t="shared" si="5"/>
        <v>3</v>
      </c>
      <c r="M4" t="str">
        <f t="shared" ref="M4:N48" si="6">IF(K4&lt;&gt;0,LEFT("0x0000",6-K4)&amp;I4,"0x0000")</f>
        <v>0x006E</v>
      </c>
      <c r="N4" t="str">
        <f t="shared" si="6"/>
        <v>0x07A6</v>
      </c>
      <c r="O4" t="str">
        <f t="shared" ref="O4:O48" si="7">"DW "&amp;M4&amp;", "&amp;N4</f>
        <v>DW 0x006E, 0x07A6</v>
      </c>
      <c r="R4">
        <v>2</v>
      </c>
      <c r="S4">
        <v>-3</v>
      </c>
    </row>
    <row r="5" spans="1:19" x14ac:dyDescent="0.3">
      <c r="A5">
        <v>4</v>
      </c>
      <c r="B5">
        <v>5</v>
      </c>
      <c r="C5">
        <v>1</v>
      </c>
      <c r="D5">
        <v>3</v>
      </c>
      <c r="E5">
        <v>1</v>
      </c>
      <c r="F5">
        <f t="shared" si="0"/>
        <v>0.5</v>
      </c>
      <c r="G5">
        <f t="shared" si="1"/>
        <v>12</v>
      </c>
      <c r="H5" s="3">
        <f t="shared" si="2"/>
        <v>523.09399188276006</v>
      </c>
      <c r="I5" t="str">
        <f t="shared" si="3"/>
        <v>105</v>
      </c>
      <c r="J5" t="str">
        <f t="shared" si="4"/>
        <v>326</v>
      </c>
      <c r="K5">
        <f t="shared" si="5"/>
        <v>3</v>
      </c>
      <c r="L5">
        <f t="shared" si="5"/>
        <v>3</v>
      </c>
      <c r="M5" t="str">
        <f t="shared" si="6"/>
        <v>0x0105</v>
      </c>
      <c r="N5" t="str">
        <f t="shared" si="6"/>
        <v>0x0326</v>
      </c>
      <c r="O5" t="str">
        <f t="shared" si="7"/>
        <v>DW 0x0105, 0x0326</v>
      </c>
      <c r="R5">
        <v>3</v>
      </c>
      <c r="S5">
        <v>2</v>
      </c>
    </row>
    <row r="6" spans="1:19" x14ac:dyDescent="0.3">
      <c r="A6">
        <v>5</v>
      </c>
      <c r="B6">
        <v>5</v>
      </c>
      <c r="C6">
        <v>1</v>
      </c>
      <c r="D6">
        <v>3</v>
      </c>
      <c r="E6">
        <v>1</v>
      </c>
      <c r="F6">
        <f t="shared" si="0"/>
        <v>0.5</v>
      </c>
      <c r="G6">
        <f t="shared" si="1"/>
        <v>16</v>
      </c>
      <c r="H6" s="3">
        <f t="shared" si="2"/>
        <v>658.98742715313426</v>
      </c>
      <c r="I6" t="str">
        <f t="shared" si="3"/>
        <v>149</v>
      </c>
      <c r="J6" t="str">
        <f t="shared" si="4"/>
        <v>279</v>
      </c>
      <c r="K6">
        <f t="shared" si="5"/>
        <v>3</v>
      </c>
      <c r="L6">
        <f t="shared" si="5"/>
        <v>3</v>
      </c>
      <c r="M6" t="str">
        <f t="shared" si="6"/>
        <v>0x0149</v>
      </c>
      <c r="N6" t="str">
        <f t="shared" si="6"/>
        <v>0x0279</v>
      </c>
      <c r="O6" t="str">
        <f t="shared" si="7"/>
        <v>DW 0x0149, 0x0279</v>
      </c>
      <c r="R6">
        <v>4</v>
      </c>
      <c r="S6">
        <v>7</v>
      </c>
    </row>
    <row r="7" spans="1:19" x14ac:dyDescent="0.3">
      <c r="A7">
        <v>6</v>
      </c>
      <c r="B7">
        <v>5</v>
      </c>
      <c r="C7">
        <v>1</v>
      </c>
      <c r="D7">
        <v>3</v>
      </c>
      <c r="E7">
        <v>1</v>
      </c>
      <c r="F7">
        <f t="shared" si="0"/>
        <v>0.5</v>
      </c>
      <c r="G7">
        <f t="shared" si="1"/>
        <v>21</v>
      </c>
      <c r="H7" s="3">
        <f t="shared" si="2"/>
        <v>879.52638991311028</v>
      </c>
      <c r="I7" t="str">
        <f t="shared" si="3"/>
        <v>1B7</v>
      </c>
      <c r="J7" t="str">
        <f t="shared" si="4"/>
        <v>1D3</v>
      </c>
      <c r="K7">
        <f t="shared" si="5"/>
        <v>3</v>
      </c>
      <c r="L7">
        <f t="shared" si="5"/>
        <v>3</v>
      </c>
      <c r="M7" t="str">
        <f t="shared" si="6"/>
        <v>0x01B7</v>
      </c>
      <c r="N7" t="str">
        <f t="shared" si="6"/>
        <v>0x01D3</v>
      </c>
      <c r="O7" t="str">
        <f t="shared" si="7"/>
        <v>DW 0x01B7, 0x01D3</v>
      </c>
      <c r="R7">
        <v>5</v>
      </c>
      <c r="S7">
        <v>11</v>
      </c>
    </row>
    <row r="8" spans="1:19" x14ac:dyDescent="0.3">
      <c r="A8">
        <v>2</v>
      </c>
      <c r="B8">
        <v>2</v>
      </c>
      <c r="C8">
        <v>1</v>
      </c>
      <c r="D8">
        <v>4</v>
      </c>
      <c r="E8">
        <v>1</v>
      </c>
      <c r="F8">
        <f t="shared" si="0"/>
        <v>0.5</v>
      </c>
      <c r="G8">
        <f t="shared" si="1"/>
        <v>-1</v>
      </c>
      <c r="H8" s="3">
        <f t="shared" si="2"/>
        <v>246.95236633234717</v>
      </c>
      <c r="I8" t="str">
        <f t="shared" si="3"/>
        <v>7B</v>
      </c>
      <c r="J8" t="str">
        <f t="shared" si="4"/>
        <v>6CD</v>
      </c>
      <c r="K8">
        <f t="shared" si="5"/>
        <v>2</v>
      </c>
      <c r="L8">
        <f t="shared" si="5"/>
        <v>3</v>
      </c>
      <c r="M8" t="str">
        <f t="shared" si="6"/>
        <v>0x007B</v>
      </c>
      <c r="N8" t="str">
        <f t="shared" si="6"/>
        <v>0x06CD</v>
      </c>
      <c r="O8" t="str">
        <f t="shared" si="7"/>
        <v>DW 0x007B, 0x06CD</v>
      </c>
      <c r="R8">
        <v>6</v>
      </c>
      <c r="S8">
        <v>16</v>
      </c>
    </row>
    <row r="9" spans="1:19" x14ac:dyDescent="0.3">
      <c r="A9">
        <v>5</v>
      </c>
      <c r="B9">
        <v>3</v>
      </c>
      <c r="C9">
        <v>1</v>
      </c>
      <c r="D9">
        <v>4</v>
      </c>
      <c r="E9">
        <v>1</v>
      </c>
      <c r="F9">
        <f t="shared" si="0"/>
        <v>0.5</v>
      </c>
      <c r="G9">
        <f t="shared" si="1"/>
        <v>14</v>
      </c>
      <c r="H9" s="3">
        <f t="shared" si="2"/>
        <v>587.12210303316169</v>
      </c>
      <c r="I9" t="str">
        <f t="shared" si="3"/>
        <v>125</v>
      </c>
      <c r="J9" t="str">
        <f t="shared" si="4"/>
        <v>2CB</v>
      </c>
      <c r="K9">
        <f t="shared" si="5"/>
        <v>3</v>
      </c>
      <c r="L9">
        <f t="shared" si="5"/>
        <v>3</v>
      </c>
      <c r="M9" t="str">
        <f t="shared" si="6"/>
        <v>0x0125</v>
      </c>
      <c r="N9" t="str">
        <f t="shared" si="6"/>
        <v>0x02CB</v>
      </c>
      <c r="O9" t="str">
        <f t="shared" si="7"/>
        <v>DW 0x0125, 0x02CB</v>
      </c>
    </row>
    <row r="10" spans="1:19" x14ac:dyDescent="0.3">
      <c r="A10">
        <v>6</v>
      </c>
      <c r="B10">
        <v>3</v>
      </c>
      <c r="C10">
        <v>1</v>
      </c>
      <c r="D10">
        <v>4</v>
      </c>
      <c r="E10">
        <v>1</v>
      </c>
      <c r="F10">
        <f t="shared" si="0"/>
        <v>0.5</v>
      </c>
      <c r="G10">
        <f t="shared" si="1"/>
        <v>19</v>
      </c>
      <c r="H10" s="3">
        <f t="shared" si="2"/>
        <v>783.61037318994579</v>
      </c>
      <c r="I10" t="str">
        <f t="shared" si="3"/>
        <v>187</v>
      </c>
      <c r="J10" t="str">
        <f t="shared" si="4"/>
        <v>210</v>
      </c>
      <c r="K10">
        <f t="shared" si="5"/>
        <v>3</v>
      </c>
      <c r="L10">
        <f t="shared" si="5"/>
        <v>3</v>
      </c>
      <c r="M10" t="str">
        <f t="shared" si="6"/>
        <v>0x0187</v>
      </c>
      <c r="N10" t="str">
        <f t="shared" si="6"/>
        <v>0x0210</v>
      </c>
      <c r="O10" t="str">
        <f t="shared" si="7"/>
        <v>DW 0x0187, 0x0210</v>
      </c>
    </row>
    <row r="11" spans="1:19" ht="15" thickBot="1" x14ac:dyDescent="0.35">
      <c r="A11" s="15">
        <v>6</v>
      </c>
      <c r="B11" s="15">
        <v>1</v>
      </c>
      <c r="C11" s="15">
        <v>1</v>
      </c>
      <c r="D11" s="15">
        <v>5</v>
      </c>
      <c r="E11" s="15">
        <v>1</v>
      </c>
      <c r="F11">
        <f t="shared" si="0"/>
        <v>0.5</v>
      </c>
      <c r="G11">
        <f t="shared" si="1"/>
        <v>17</v>
      </c>
      <c r="H11" s="3">
        <f t="shared" si="2"/>
        <v>698.15439765434303</v>
      </c>
      <c r="I11" t="str">
        <f t="shared" si="3"/>
        <v>15D</v>
      </c>
      <c r="J11" t="str">
        <f t="shared" si="4"/>
        <v>254</v>
      </c>
      <c r="K11">
        <f t="shared" si="5"/>
        <v>3</v>
      </c>
      <c r="L11">
        <f t="shared" si="5"/>
        <v>3</v>
      </c>
      <c r="M11" t="str">
        <f t="shared" si="6"/>
        <v>0x015D</v>
      </c>
      <c r="N11" t="str">
        <f t="shared" si="6"/>
        <v>0x0254</v>
      </c>
      <c r="O11" t="str">
        <f t="shared" si="7"/>
        <v>DW 0x015D, 0x0254</v>
      </c>
    </row>
    <row r="12" spans="1:19" x14ac:dyDescent="0.3">
      <c r="A12">
        <v>2</v>
      </c>
      <c r="B12">
        <v>3</v>
      </c>
      <c r="C12">
        <v>2</v>
      </c>
      <c r="D12">
        <v>6</v>
      </c>
      <c r="E12">
        <v>1</v>
      </c>
      <c r="F12">
        <f t="shared" si="0"/>
        <v>1</v>
      </c>
      <c r="G12">
        <f t="shared" si="1"/>
        <v>0</v>
      </c>
      <c r="H12" s="3">
        <f t="shared" si="2"/>
        <v>261.63</v>
      </c>
      <c r="I12" t="str">
        <f t="shared" si="3"/>
        <v>105</v>
      </c>
      <c r="J12" t="str">
        <f t="shared" si="4"/>
        <v>66A</v>
      </c>
      <c r="K12">
        <f t="shared" si="5"/>
        <v>3</v>
      </c>
      <c r="L12">
        <f t="shared" si="5"/>
        <v>3</v>
      </c>
      <c r="M12" t="str">
        <f t="shared" si="6"/>
        <v>0x0105</v>
      </c>
      <c r="N12" t="str">
        <f t="shared" si="6"/>
        <v>0x066A</v>
      </c>
      <c r="O12" t="str">
        <f t="shared" si="7"/>
        <v>DW 0x0105, 0x066A</v>
      </c>
    </row>
    <row r="13" spans="1:19" x14ac:dyDescent="0.3">
      <c r="A13">
        <v>6</v>
      </c>
      <c r="B13">
        <v>0</v>
      </c>
      <c r="C13">
        <v>1</v>
      </c>
      <c r="D13">
        <v>6</v>
      </c>
      <c r="E13">
        <v>1</v>
      </c>
      <c r="F13">
        <f t="shared" si="0"/>
        <v>0.5</v>
      </c>
      <c r="G13">
        <f t="shared" si="1"/>
        <v>16</v>
      </c>
      <c r="H13" s="3">
        <f t="shared" si="2"/>
        <v>658.98742715313426</v>
      </c>
      <c r="I13" t="str">
        <f t="shared" si="3"/>
        <v>149</v>
      </c>
      <c r="J13" t="str">
        <f t="shared" si="4"/>
        <v>279</v>
      </c>
      <c r="K13">
        <f t="shared" si="5"/>
        <v>3</v>
      </c>
      <c r="L13">
        <f t="shared" si="5"/>
        <v>3</v>
      </c>
      <c r="M13" t="str">
        <f t="shared" si="6"/>
        <v>0x0149</v>
      </c>
      <c r="N13" t="str">
        <f t="shared" si="6"/>
        <v>0x0279</v>
      </c>
      <c r="O13" t="str">
        <f t="shared" si="7"/>
        <v>DW 0x0149, 0x0279</v>
      </c>
    </row>
    <row r="14" spans="1:19" x14ac:dyDescent="0.3">
      <c r="A14">
        <v>5</v>
      </c>
      <c r="B14">
        <v>4</v>
      </c>
      <c r="C14">
        <v>1</v>
      </c>
      <c r="D14">
        <v>7</v>
      </c>
      <c r="E14">
        <v>1</v>
      </c>
      <c r="F14">
        <f t="shared" si="0"/>
        <v>0.5</v>
      </c>
      <c r="G14">
        <f t="shared" si="1"/>
        <v>15</v>
      </c>
      <c r="H14" s="3">
        <f t="shared" si="2"/>
        <v>622.01775224069002</v>
      </c>
      <c r="I14" t="str">
        <f t="shared" si="3"/>
        <v>137</v>
      </c>
      <c r="J14" t="str">
        <f t="shared" si="4"/>
        <v>2A1</v>
      </c>
      <c r="K14">
        <f t="shared" si="5"/>
        <v>3</v>
      </c>
      <c r="L14">
        <f t="shared" si="5"/>
        <v>3</v>
      </c>
      <c r="M14" t="str">
        <f t="shared" si="6"/>
        <v>0x0137</v>
      </c>
      <c r="N14" t="str">
        <f t="shared" si="6"/>
        <v>0x02A1</v>
      </c>
      <c r="O14" t="str">
        <f t="shared" si="7"/>
        <v>DW 0x0137, 0x02A1</v>
      </c>
    </row>
    <row r="15" spans="1:19" x14ac:dyDescent="0.3">
      <c r="A15">
        <v>6</v>
      </c>
      <c r="B15">
        <v>0</v>
      </c>
      <c r="C15">
        <v>1</v>
      </c>
      <c r="D15">
        <v>8</v>
      </c>
      <c r="E15">
        <v>1</v>
      </c>
      <c r="F15">
        <f t="shared" si="0"/>
        <v>0.5</v>
      </c>
      <c r="G15">
        <f t="shared" si="1"/>
        <v>16</v>
      </c>
      <c r="H15" s="3">
        <f t="shared" si="2"/>
        <v>658.98742715313426</v>
      </c>
      <c r="I15" t="str">
        <f t="shared" si="3"/>
        <v>149</v>
      </c>
      <c r="J15" t="str">
        <f t="shared" si="4"/>
        <v>279</v>
      </c>
      <c r="K15">
        <f t="shared" si="5"/>
        <v>3</v>
      </c>
      <c r="L15">
        <f t="shared" si="5"/>
        <v>3</v>
      </c>
      <c r="M15" t="str">
        <f t="shared" si="6"/>
        <v>0x0149</v>
      </c>
      <c r="N15" t="str">
        <f t="shared" si="6"/>
        <v>0x0279</v>
      </c>
      <c r="O15" t="str">
        <f t="shared" si="7"/>
        <v>DW 0x0149, 0x0279</v>
      </c>
    </row>
    <row r="16" spans="1:19" x14ac:dyDescent="0.3">
      <c r="A16">
        <v>6</v>
      </c>
      <c r="B16">
        <v>1</v>
      </c>
      <c r="C16">
        <v>1</v>
      </c>
      <c r="D16">
        <v>9</v>
      </c>
      <c r="E16">
        <v>1</v>
      </c>
      <c r="F16">
        <f t="shared" si="0"/>
        <v>0.5</v>
      </c>
      <c r="G16">
        <f t="shared" si="1"/>
        <v>17</v>
      </c>
      <c r="H16" s="3">
        <f t="shared" si="2"/>
        <v>698.15439765434303</v>
      </c>
      <c r="I16" t="str">
        <f t="shared" si="3"/>
        <v>15D</v>
      </c>
      <c r="J16" t="str">
        <f t="shared" si="4"/>
        <v>254</v>
      </c>
      <c r="K16">
        <f t="shared" si="5"/>
        <v>3</v>
      </c>
      <c r="L16">
        <f t="shared" si="5"/>
        <v>3</v>
      </c>
      <c r="M16" t="str">
        <f t="shared" si="6"/>
        <v>0x015D</v>
      </c>
      <c r="N16" t="str">
        <f t="shared" si="6"/>
        <v>0x0254</v>
      </c>
      <c r="O16" t="str">
        <f t="shared" si="7"/>
        <v>DW 0x015D, 0x0254</v>
      </c>
    </row>
    <row r="17" spans="1:15" x14ac:dyDescent="0.3">
      <c r="A17">
        <v>1</v>
      </c>
      <c r="B17">
        <v>0</v>
      </c>
      <c r="C17">
        <v>1</v>
      </c>
      <c r="D17">
        <v>10</v>
      </c>
      <c r="E17">
        <v>1</v>
      </c>
      <c r="F17">
        <f t="shared" si="0"/>
        <v>0.5</v>
      </c>
      <c r="G17">
        <f t="shared" si="1"/>
        <v>-8</v>
      </c>
      <c r="H17" s="3">
        <f t="shared" si="2"/>
        <v>164.85144088102615</v>
      </c>
      <c r="I17" t="str">
        <f t="shared" si="3"/>
        <v>52</v>
      </c>
      <c r="J17" t="str">
        <f t="shared" si="4"/>
        <v>A3F</v>
      </c>
      <c r="K17">
        <f t="shared" si="5"/>
        <v>2</v>
      </c>
      <c r="L17">
        <f t="shared" si="5"/>
        <v>3</v>
      </c>
      <c r="M17" t="str">
        <f t="shared" si="6"/>
        <v>0x0052</v>
      </c>
      <c r="N17" t="str">
        <f t="shared" si="6"/>
        <v>0x0A3F</v>
      </c>
      <c r="O17" t="str">
        <f t="shared" si="7"/>
        <v>DW 0x0052, 0x0A3F</v>
      </c>
    </row>
    <row r="18" spans="1:15" x14ac:dyDescent="0.3">
      <c r="A18">
        <v>6</v>
      </c>
      <c r="B18">
        <v>0</v>
      </c>
      <c r="C18">
        <v>1</v>
      </c>
      <c r="D18">
        <v>10</v>
      </c>
      <c r="E18">
        <v>1</v>
      </c>
      <c r="F18">
        <f t="shared" si="0"/>
        <v>0.5</v>
      </c>
      <c r="G18">
        <f t="shared" si="1"/>
        <v>16</v>
      </c>
      <c r="H18" s="3">
        <f t="shared" si="2"/>
        <v>658.98742715313426</v>
      </c>
      <c r="I18" t="str">
        <f t="shared" si="3"/>
        <v>149</v>
      </c>
      <c r="J18" t="str">
        <f t="shared" si="4"/>
        <v>279</v>
      </c>
      <c r="K18">
        <f t="shared" si="5"/>
        <v>3</v>
      </c>
      <c r="L18">
        <f t="shared" si="5"/>
        <v>3</v>
      </c>
      <c r="M18" t="str">
        <f t="shared" si="6"/>
        <v>0x0149</v>
      </c>
      <c r="N18" t="str">
        <f t="shared" si="6"/>
        <v>0x0279</v>
      </c>
      <c r="O18" t="str">
        <f t="shared" si="7"/>
        <v>DW 0x0149, 0x0279</v>
      </c>
    </row>
    <row r="19" spans="1:15" x14ac:dyDescent="0.3">
      <c r="A19">
        <v>3</v>
      </c>
      <c r="B19">
        <v>2</v>
      </c>
      <c r="C19">
        <v>1</v>
      </c>
      <c r="D19">
        <v>11</v>
      </c>
      <c r="E19">
        <v>1</v>
      </c>
      <c r="F19">
        <f t="shared" si="0"/>
        <v>0.5</v>
      </c>
      <c r="G19">
        <f t="shared" si="1"/>
        <v>4</v>
      </c>
      <c r="H19" s="3">
        <f t="shared" si="2"/>
        <v>329.59828107663793</v>
      </c>
      <c r="I19" t="str">
        <f t="shared" si="3"/>
        <v>A4</v>
      </c>
      <c r="J19" t="str">
        <f t="shared" si="4"/>
        <v>511</v>
      </c>
      <c r="K19">
        <f t="shared" si="5"/>
        <v>2</v>
      </c>
      <c r="L19">
        <f t="shared" si="5"/>
        <v>3</v>
      </c>
      <c r="M19" t="str">
        <f t="shared" si="6"/>
        <v>0x00A4</v>
      </c>
      <c r="N19" t="str">
        <f t="shared" si="6"/>
        <v>0x0511</v>
      </c>
      <c r="O19" t="str">
        <f t="shared" si="7"/>
        <v>DW 0x00A4, 0x0511</v>
      </c>
    </row>
    <row r="20" spans="1:15" x14ac:dyDescent="0.3">
      <c r="A20">
        <v>4</v>
      </c>
      <c r="B20">
        <v>1</v>
      </c>
      <c r="C20">
        <v>1</v>
      </c>
      <c r="D20">
        <v>11</v>
      </c>
      <c r="E20">
        <v>1</v>
      </c>
      <c r="F20">
        <f t="shared" si="0"/>
        <v>0.5</v>
      </c>
      <c r="G20">
        <f t="shared" si="1"/>
        <v>8</v>
      </c>
      <c r="H20" s="3">
        <f t="shared" si="2"/>
        <v>415.22389209446334</v>
      </c>
      <c r="I20" t="str">
        <f t="shared" si="3"/>
        <v>CF</v>
      </c>
      <c r="J20" t="str">
        <f t="shared" si="4"/>
        <v>3FF</v>
      </c>
      <c r="K20">
        <f t="shared" si="5"/>
        <v>2</v>
      </c>
      <c r="L20">
        <f t="shared" si="5"/>
        <v>3</v>
      </c>
      <c r="M20" t="str">
        <f t="shared" si="6"/>
        <v>0x00CF</v>
      </c>
      <c r="N20" t="str">
        <f t="shared" si="6"/>
        <v>0x03FF</v>
      </c>
      <c r="O20" t="str">
        <f t="shared" si="7"/>
        <v>DW 0x00CF, 0x03FF</v>
      </c>
    </row>
    <row r="21" spans="1:15" ht="15" thickBot="1" x14ac:dyDescent="0.35">
      <c r="A21" s="15">
        <v>5</v>
      </c>
      <c r="B21" s="15">
        <v>0</v>
      </c>
      <c r="C21" s="15">
        <v>1</v>
      </c>
      <c r="D21" s="15">
        <v>11</v>
      </c>
      <c r="E21" s="15">
        <v>1</v>
      </c>
      <c r="F21">
        <f t="shared" si="0"/>
        <v>0.5</v>
      </c>
      <c r="G21">
        <f t="shared" si="1"/>
        <v>11</v>
      </c>
      <c r="H21" s="3">
        <f t="shared" si="2"/>
        <v>493.74803772381301</v>
      </c>
      <c r="I21" t="str">
        <f t="shared" si="3"/>
        <v>F6</v>
      </c>
      <c r="J21" t="str">
        <f t="shared" si="4"/>
        <v>357</v>
      </c>
      <c r="K21">
        <f t="shared" si="5"/>
        <v>2</v>
      </c>
      <c r="L21">
        <f t="shared" si="5"/>
        <v>3</v>
      </c>
      <c r="M21" t="str">
        <f t="shared" si="6"/>
        <v>0x00F6</v>
      </c>
      <c r="N21" t="str">
        <f t="shared" si="6"/>
        <v>0x0357</v>
      </c>
      <c r="O21" t="str">
        <f t="shared" si="7"/>
        <v>DW 0x00F6, 0x0357</v>
      </c>
    </row>
    <row r="22" spans="1:15" x14ac:dyDescent="0.3">
      <c r="A22">
        <v>2</v>
      </c>
      <c r="B22">
        <v>0</v>
      </c>
      <c r="C22">
        <v>2</v>
      </c>
      <c r="D22">
        <v>12</v>
      </c>
      <c r="E22">
        <v>2</v>
      </c>
      <c r="F22">
        <f t="shared" si="0"/>
        <v>1</v>
      </c>
      <c r="G22">
        <f t="shared" si="1"/>
        <v>-3</v>
      </c>
      <c r="H22" s="3">
        <f t="shared" si="2"/>
        <v>220.02118203746954</v>
      </c>
      <c r="I22" t="str">
        <f t="shared" si="3"/>
        <v>DC</v>
      </c>
      <c r="J22" t="str">
        <f t="shared" si="4"/>
        <v>7A6</v>
      </c>
      <c r="K22">
        <f t="shared" si="5"/>
        <v>2</v>
      </c>
      <c r="L22">
        <f t="shared" si="5"/>
        <v>3</v>
      </c>
      <c r="M22" t="str">
        <f t="shared" si="6"/>
        <v>0x00DC</v>
      </c>
      <c r="N22" t="str">
        <f t="shared" si="6"/>
        <v>0x07A6</v>
      </c>
      <c r="O22" t="str">
        <f t="shared" si="7"/>
        <v>DW 0x00DC, 0x07A6</v>
      </c>
    </row>
    <row r="23" spans="1:15" x14ac:dyDescent="0.3">
      <c r="A23">
        <v>4</v>
      </c>
      <c r="B23">
        <v>5</v>
      </c>
      <c r="C23">
        <v>1</v>
      </c>
      <c r="D23">
        <v>13</v>
      </c>
      <c r="E23">
        <v>2</v>
      </c>
      <c r="F23">
        <f t="shared" si="0"/>
        <v>0.5</v>
      </c>
      <c r="G23">
        <f t="shared" si="1"/>
        <v>12</v>
      </c>
      <c r="H23" s="3">
        <f t="shared" si="2"/>
        <v>523.09399188276006</v>
      </c>
      <c r="I23" t="str">
        <f t="shared" si="3"/>
        <v>105</v>
      </c>
      <c r="J23" t="str">
        <f t="shared" si="4"/>
        <v>326</v>
      </c>
      <c r="K23">
        <f t="shared" si="5"/>
        <v>3</v>
      </c>
      <c r="L23">
        <f t="shared" si="5"/>
        <v>3</v>
      </c>
      <c r="M23" t="str">
        <f t="shared" si="6"/>
        <v>0x0105</v>
      </c>
      <c r="N23" t="str">
        <f t="shared" si="6"/>
        <v>0x0326</v>
      </c>
      <c r="O23" t="str">
        <f t="shared" si="7"/>
        <v>DW 0x0105, 0x0326</v>
      </c>
    </row>
    <row r="24" spans="1:15" x14ac:dyDescent="0.3">
      <c r="A24">
        <v>5</v>
      </c>
      <c r="B24">
        <v>5</v>
      </c>
      <c r="C24">
        <v>1</v>
      </c>
      <c r="D24">
        <v>13</v>
      </c>
      <c r="E24">
        <v>2</v>
      </c>
      <c r="F24">
        <f t="shared" si="0"/>
        <v>0.5</v>
      </c>
      <c r="G24">
        <f t="shared" si="1"/>
        <v>16</v>
      </c>
      <c r="H24" s="3">
        <f t="shared" si="2"/>
        <v>658.98742715313426</v>
      </c>
      <c r="I24" t="str">
        <f t="shared" si="3"/>
        <v>149</v>
      </c>
      <c r="J24" t="str">
        <f t="shared" si="4"/>
        <v>279</v>
      </c>
      <c r="K24">
        <f t="shared" si="5"/>
        <v>3</v>
      </c>
      <c r="L24">
        <f t="shared" si="5"/>
        <v>3</v>
      </c>
      <c r="M24" t="str">
        <f t="shared" si="6"/>
        <v>0x0149</v>
      </c>
      <c r="N24" t="str">
        <f t="shared" si="6"/>
        <v>0x0279</v>
      </c>
      <c r="O24" t="str">
        <f t="shared" si="7"/>
        <v>DW 0x0149, 0x0279</v>
      </c>
    </row>
    <row r="25" spans="1:15" x14ac:dyDescent="0.3">
      <c r="A25">
        <v>6</v>
      </c>
      <c r="B25">
        <v>5</v>
      </c>
      <c r="C25">
        <v>1</v>
      </c>
      <c r="D25">
        <v>13</v>
      </c>
      <c r="E25">
        <v>2</v>
      </c>
      <c r="F25">
        <f t="shared" si="0"/>
        <v>0.5</v>
      </c>
      <c r="G25">
        <f t="shared" si="1"/>
        <v>21</v>
      </c>
      <c r="H25" s="3">
        <f t="shared" si="2"/>
        <v>879.52638991311028</v>
      </c>
      <c r="I25" t="str">
        <f t="shared" si="3"/>
        <v>1B7</v>
      </c>
      <c r="J25" t="str">
        <f t="shared" si="4"/>
        <v>1D3</v>
      </c>
      <c r="K25">
        <f t="shared" si="5"/>
        <v>3</v>
      </c>
      <c r="L25">
        <f t="shared" si="5"/>
        <v>3</v>
      </c>
      <c r="M25" t="str">
        <f t="shared" si="6"/>
        <v>0x01B7</v>
      </c>
      <c r="N25" t="str">
        <f t="shared" si="6"/>
        <v>0x01D3</v>
      </c>
      <c r="O25" t="str">
        <f t="shared" si="7"/>
        <v>DW 0x01B7, 0x01D3</v>
      </c>
    </row>
    <row r="26" spans="1:15" x14ac:dyDescent="0.3">
      <c r="A26">
        <v>2</v>
      </c>
      <c r="B26">
        <v>2</v>
      </c>
      <c r="C26">
        <v>1</v>
      </c>
      <c r="D26">
        <v>14</v>
      </c>
      <c r="E26">
        <v>2</v>
      </c>
      <c r="F26">
        <f t="shared" si="0"/>
        <v>0.5</v>
      </c>
      <c r="G26">
        <f t="shared" si="1"/>
        <v>-1</v>
      </c>
      <c r="H26" s="3">
        <f t="shared" si="2"/>
        <v>246.95236633234717</v>
      </c>
      <c r="I26" t="str">
        <f t="shared" si="3"/>
        <v>7B</v>
      </c>
      <c r="J26" t="str">
        <f t="shared" si="4"/>
        <v>6CD</v>
      </c>
      <c r="K26">
        <f t="shared" si="5"/>
        <v>2</v>
      </c>
      <c r="L26">
        <f t="shared" si="5"/>
        <v>3</v>
      </c>
      <c r="M26" t="str">
        <f t="shared" si="6"/>
        <v>0x007B</v>
      </c>
      <c r="N26" t="str">
        <f t="shared" si="6"/>
        <v>0x06CD</v>
      </c>
      <c r="O26" t="str">
        <f t="shared" si="7"/>
        <v>DW 0x007B, 0x06CD</v>
      </c>
    </row>
    <row r="27" spans="1:15" x14ac:dyDescent="0.3">
      <c r="A27">
        <v>6</v>
      </c>
      <c r="B27">
        <v>3</v>
      </c>
      <c r="C27">
        <v>1</v>
      </c>
      <c r="D27">
        <v>14</v>
      </c>
      <c r="E27">
        <v>2</v>
      </c>
      <c r="F27">
        <f t="shared" si="0"/>
        <v>0.5</v>
      </c>
      <c r="G27">
        <f t="shared" si="1"/>
        <v>19</v>
      </c>
      <c r="H27" s="3">
        <f t="shared" si="2"/>
        <v>783.61037318994579</v>
      </c>
      <c r="I27" t="str">
        <f t="shared" si="3"/>
        <v>187</v>
      </c>
      <c r="J27" t="str">
        <f t="shared" si="4"/>
        <v>210</v>
      </c>
      <c r="K27">
        <f t="shared" si="5"/>
        <v>3</v>
      </c>
      <c r="L27">
        <f t="shared" si="5"/>
        <v>3</v>
      </c>
      <c r="M27" t="str">
        <f t="shared" si="6"/>
        <v>0x0187</v>
      </c>
      <c r="N27" t="str">
        <f t="shared" si="6"/>
        <v>0x0210</v>
      </c>
      <c r="O27" t="str">
        <f t="shared" si="7"/>
        <v>DW 0x0187, 0x0210</v>
      </c>
    </row>
    <row r="28" spans="1:15" x14ac:dyDescent="0.3">
      <c r="A28">
        <v>4</v>
      </c>
      <c r="B28">
        <v>0</v>
      </c>
      <c r="C28">
        <v>1</v>
      </c>
      <c r="D28">
        <v>15</v>
      </c>
      <c r="E28">
        <v>2</v>
      </c>
      <c r="F28">
        <f t="shared" si="0"/>
        <v>0.5</v>
      </c>
      <c r="G28">
        <f t="shared" si="1"/>
        <v>7</v>
      </c>
      <c r="H28" s="3">
        <f t="shared" si="2"/>
        <v>391.92952914594997</v>
      </c>
      <c r="I28" t="str">
        <f t="shared" si="3"/>
        <v>C3</v>
      </c>
      <c r="J28" t="str">
        <f t="shared" si="4"/>
        <v>43E</v>
      </c>
      <c r="K28">
        <f t="shared" si="5"/>
        <v>2</v>
      </c>
      <c r="L28">
        <f t="shared" si="5"/>
        <v>3</v>
      </c>
      <c r="M28" t="str">
        <f t="shared" si="6"/>
        <v>0x00C3</v>
      </c>
      <c r="N28" t="str">
        <f t="shared" si="6"/>
        <v>0x043E</v>
      </c>
      <c r="O28" t="str">
        <f t="shared" si="7"/>
        <v>DW 0x00C3, 0x043E</v>
      </c>
    </row>
    <row r="29" spans="1:15" x14ac:dyDescent="0.3">
      <c r="A29">
        <v>5</v>
      </c>
      <c r="B29">
        <v>3</v>
      </c>
      <c r="C29">
        <v>1</v>
      </c>
      <c r="D29">
        <v>16</v>
      </c>
      <c r="E29">
        <v>2</v>
      </c>
      <c r="F29">
        <f t="shared" si="0"/>
        <v>0.5</v>
      </c>
      <c r="G29">
        <f t="shared" si="1"/>
        <v>14</v>
      </c>
      <c r="H29" s="3">
        <f t="shared" si="2"/>
        <v>587.12210303316169</v>
      </c>
      <c r="I29" t="str">
        <f t="shared" si="3"/>
        <v>125</v>
      </c>
      <c r="J29" t="str">
        <f t="shared" si="4"/>
        <v>2CB</v>
      </c>
      <c r="K29">
        <f t="shared" si="5"/>
        <v>3</v>
      </c>
      <c r="L29">
        <f t="shared" si="5"/>
        <v>3</v>
      </c>
      <c r="M29" t="str">
        <f t="shared" si="6"/>
        <v>0x0125</v>
      </c>
      <c r="N29" t="str">
        <f t="shared" si="6"/>
        <v>0x02CB</v>
      </c>
      <c r="O29" t="str">
        <f t="shared" si="7"/>
        <v>DW 0x0125, 0x02CB</v>
      </c>
    </row>
    <row r="30" spans="1:15" x14ac:dyDescent="0.3">
      <c r="A30">
        <v>6</v>
      </c>
      <c r="B30">
        <v>1</v>
      </c>
      <c r="C30">
        <v>1</v>
      </c>
      <c r="D30">
        <v>17</v>
      </c>
      <c r="E30">
        <v>2</v>
      </c>
      <c r="F30">
        <f t="shared" si="0"/>
        <v>0.5</v>
      </c>
      <c r="G30">
        <f t="shared" si="1"/>
        <v>17</v>
      </c>
      <c r="H30" s="3">
        <f t="shared" si="2"/>
        <v>698.15439765434303</v>
      </c>
      <c r="I30" t="str">
        <f t="shared" si="3"/>
        <v>15D</v>
      </c>
      <c r="J30" t="str">
        <f t="shared" si="4"/>
        <v>254</v>
      </c>
      <c r="K30">
        <f t="shared" si="5"/>
        <v>3</v>
      </c>
      <c r="L30">
        <f t="shared" si="5"/>
        <v>3</v>
      </c>
      <c r="M30" t="str">
        <f t="shared" si="6"/>
        <v>0x015D</v>
      </c>
      <c r="N30" t="str">
        <f t="shared" si="6"/>
        <v>0x0254</v>
      </c>
      <c r="O30" t="str">
        <f t="shared" si="7"/>
        <v>DW 0x015D, 0x0254</v>
      </c>
    </row>
    <row r="31" spans="1:15" x14ac:dyDescent="0.3">
      <c r="A31">
        <v>6</v>
      </c>
      <c r="B31">
        <v>3</v>
      </c>
      <c r="C31">
        <v>1</v>
      </c>
      <c r="D31">
        <v>18</v>
      </c>
      <c r="E31">
        <v>2</v>
      </c>
      <c r="F31">
        <f t="shared" si="0"/>
        <v>0.5</v>
      </c>
      <c r="G31">
        <f t="shared" si="1"/>
        <v>19</v>
      </c>
      <c r="H31" s="3">
        <f t="shared" si="2"/>
        <v>783.61037318994579</v>
      </c>
      <c r="I31" t="str">
        <f t="shared" si="3"/>
        <v>187</v>
      </c>
      <c r="J31" t="str">
        <f t="shared" si="4"/>
        <v>210</v>
      </c>
      <c r="K31">
        <f t="shared" si="5"/>
        <v>3</v>
      </c>
      <c r="L31">
        <f t="shared" si="5"/>
        <v>3</v>
      </c>
      <c r="M31" t="str">
        <f t="shared" si="6"/>
        <v>0x0187</v>
      </c>
      <c r="N31" t="str">
        <f t="shared" si="6"/>
        <v>0x0210</v>
      </c>
      <c r="O31" t="str">
        <f t="shared" si="7"/>
        <v>DW 0x0187, 0x0210</v>
      </c>
    </row>
    <row r="32" spans="1:15" ht="15" thickBot="1" x14ac:dyDescent="0.35">
      <c r="A32" s="15">
        <v>6</v>
      </c>
      <c r="B32" s="15">
        <v>1</v>
      </c>
      <c r="C32" s="15">
        <v>1</v>
      </c>
      <c r="D32" s="15">
        <v>19</v>
      </c>
      <c r="E32" s="15">
        <v>2</v>
      </c>
      <c r="F32">
        <f t="shared" si="0"/>
        <v>0.5</v>
      </c>
      <c r="G32">
        <f t="shared" si="1"/>
        <v>17</v>
      </c>
      <c r="H32" s="3">
        <f t="shared" si="2"/>
        <v>698.15439765434303</v>
      </c>
      <c r="I32" t="str">
        <f t="shared" si="3"/>
        <v>15D</v>
      </c>
      <c r="J32" t="str">
        <f t="shared" si="4"/>
        <v>254</v>
      </c>
      <c r="K32">
        <f t="shared" si="5"/>
        <v>3</v>
      </c>
      <c r="L32">
        <f t="shared" si="5"/>
        <v>3</v>
      </c>
      <c r="M32" t="str">
        <f t="shared" si="6"/>
        <v>0x015D</v>
      </c>
      <c r="N32" t="str">
        <f t="shared" si="6"/>
        <v>0x0254</v>
      </c>
      <c r="O32" t="str">
        <f t="shared" si="7"/>
        <v>DW 0x015D, 0x0254</v>
      </c>
    </row>
    <row r="33" spans="1:15" x14ac:dyDescent="0.3">
      <c r="A33">
        <v>2</v>
      </c>
      <c r="B33">
        <v>3</v>
      </c>
      <c r="C33">
        <v>2</v>
      </c>
      <c r="D33">
        <v>20</v>
      </c>
      <c r="E33">
        <v>2</v>
      </c>
      <c r="F33">
        <f t="shared" si="0"/>
        <v>1</v>
      </c>
      <c r="G33">
        <f t="shared" si="1"/>
        <v>0</v>
      </c>
      <c r="H33" s="3">
        <f t="shared" si="2"/>
        <v>261.63</v>
      </c>
      <c r="I33" t="str">
        <f t="shared" si="3"/>
        <v>105</v>
      </c>
      <c r="J33" t="str">
        <f t="shared" si="4"/>
        <v>66A</v>
      </c>
      <c r="K33">
        <f t="shared" si="5"/>
        <v>3</v>
      </c>
      <c r="L33">
        <f t="shared" si="5"/>
        <v>3</v>
      </c>
      <c r="M33" t="str">
        <f t="shared" si="6"/>
        <v>0x0105</v>
      </c>
      <c r="N33" t="str">
        <f t="shared" si="6"/>
        <v>0x066A</v>
      </c>
      <c r="O33" t="str">
        <f t="shared" si="7"/>
        <v>DW 0x0105, 0x066A</v>
      </c>
    </row>
    <row r="34" spans="1:15" x14ac:dyDescent="0.3">
      <c r="A34">
        <v>6</v>
      </c>
      <c r="B34">
        <v>0</v>
      </c>
      <c r="C34">
        <v>1</v>
      </c>
      <c r="D34">
        <v>20</v>
      </c>
      <c r="E34">
        <v>2</v>
      </c>
      <c r="F34">
        <f t="shared" si="0"/>
        <v>0.5</v>
      </c>
      <c r="G34">
        <f t="shared" si="1"/>
        <v>16</v>
      </c>
      <c r="H34" s="3">
        <f t="shared" si="2"/>
        <v>658.98742715313426</v>
      </c>
      <c r="I34" t="str">
        <f t="shared" si="3"/>
        <v>149</v>
      </c>
      <c r="J34" t="str">
        <f t="shared" si="4"/>
        <v>279</v>
      </c>
      <c r="K34">
        <f t="shared" si="5"/>
        <v>3</v>
      </c>
      <c r="L34">
        <f t="shared" si="5"/>
        <v>3</v>
      </c>
      <c r="M34" t="str">
        <f t="shared" si="6"/>
        <v>0x0149</v>
      </c>
      <c r="N34" t="str">
        <f t="shared" si="6"/>
        <v>0x0279</v>
      </c>
      <c r="O34" t="str">
        <f t="shared" si="7"/>
        <v>DW 0x0149, 0x0279</v>
      </c>
    </row>
    <row r="35" spans="1:15" x14ac:dyDescent="0.3">
      <c r="A35">
        <v>4</v>
      </c>
      <c r="B35">
        <v>0</v>
      </c>
      <c r="C35">
        <v>1</v>
      </c>
      <c r="D35">
        <v>21</v>
      </c>
      <c r="E35">
        <v>2</v>
      </c>
      <c r="F35">
        <f t="shared" si="0"/>
        <v>0.5</v>
      </c>
      <c r="G35">
        <f t="shared" si="1"/>
        <v>7</v>
      </c>
      <c r="H35" s="3">
        <f t="shared" si="2"/>
        <v>391.92952914594997</v>
      </c>
      <c r="I35" t="str">
        <f t="shared" si="3"/>
        <v>C3</v>
      </c>
      <c r="J35" t="str">
        <f t="shared" si="4"/>
        <v>43E</v>
      </c>
      <c r="K35">
        <f t="shared" si="5"/>
        <v>2</v>
      </c>
      <c r="L35">
        <f t="shared" si="5"/>
        <v>3</v>
      </c>
      <c r="M35" t="str">
        <f t="shared" si="6"/>
        <v>0x00C3</v>
      </c>
      <c r="N35" t="str">
        <f t="shared" si="6"/>
        <v>0x043E</v>
      </c>
      <c r="O35" t="str">
        <f t="shared" si="7"/>
        <v>DW 0x00C3, 0x043E</v>
      </c>
    </row>
    <row r="36" spans="1:15" x14ac:dyDescent="0.3">
      <c r="A36">
        <v>5</v>
      </c>
      <c r="B36">
        <v>0</v>
      </c>
      <c r="C36">
        <v>1</v>
      </c>
      <c r="D36">
        <v>22</v>
      </c>
      <c r="E36">
        <v>2</v>
      </c>
      <c r="F36">
        <f t="shared" si="0"/>
        <v>0.5</v>
      </c>
      <c r="G36">
        <f t="shared" si="1"/>
        <v>11</v>
      </c>
      <c r="H36" s="3">
        <f t="shared" si="2"/>
        <v>493.74803772381301</v>
      </c>
      <c r="I36" t="str">
        <f t="shared" si="3"/>
        <v>F6</v>
      </c>
      <c r="J36" t="str">
        <f t="shared" si="4"/>
        <v>357</v>
      </c>
      <c r="K36">
        <f t="shared" si="5"/>
        <v>2</v>
      </c>
      <c r="L36">
        <f t="shared" si="5"/>
        <v>3</v>
      </c>
      <c r="M36" t="str">
        <f t="shared" si="6"/>
        <v>0x00F6</v>
      </c>
      <c r="N36" t="str">
        <f t="shared" si="6"/>
        <v>0x0357</v>
      </c>
      <c r="O36" t="str">
        <f t="shared" si="7"/>
        <v>DW 0x00F6, 0x0357</v>
      </c>
    </row>
    <row r="37" spans="1:15" x14ac:dyDescent="0.3">
      <c r="A37">
        <v>5</v>
      </c>
      <c r="B37">
        <v>1</v>
      </c>
      <c r="C37">
        <v>1</v>
      </c>
      <c r="D37">
        <v>23</v>
      </c>
      <c r="E37">
        <v>2</v>
      </c>
      <c r="F37">
        <f t="shared" si="0"/>
        <v>0.5</v>
      </c>
      <c r="G37">
        <f t="shared" si="1"/>
        <v>12</v>
      </c>
      <c r="H37" s="3">
        <f t="shared" si="2"/>
        <v>523.09399188276006</v>
      </c>
      <c r="I37" t="str">
        <f t="shared" si="3"/>
        <v>105</v>
      </c>
      <c r="J37" t="str">
        <f t="shared" si="4"/>
        <v>326</v>
      </c>
      <c r="K37">
        <f t="shared" si="5"/>
        <v>3</v>
      </c>
      <c r="L37">
        <f t="shared" si="5"/>
        <v>3</v>
      </c>
      <c r="M37" t="str">
        <f t="shared" si="6"/>
        <v>0x0105</v>
      </c>
      <c r="N37" t="str">
        <f t="shared" si="6"/>
        <v>0x0326</v>
      </c>
      <c r="O37" t="str">
        <f t="shared" si="7"/>
        <v>DW 0x0105, 0x0326</v>
      </c>
    </row>
    <row r="38" spans="1:15" x14ac:dyDescent="0.3">
      <c r="A38">
        <v>6</v>
      </c>
      <c r="B38">
        <v>3</v>
      </c>
      <c r="C38">
        <v>1</v>
      </c>
      <c r="D38">
        <v>24</v>
      </c>
      <c r="E38">
        <v>2</v>
      </c>
      <c r="F38">
        <f t="shared" si="0"/>
        <v>0.5</v>
      </c>
      <c r="G38">
        <f t="shared" si="1"/>
        <v>19</v>
      </c>
      <c r="H38" s="3">
        <f t="shared" si="2"/>
        <v>783.61037318994579</v>
      </c>
      <c r="I38" t="str">
        <f t="shared" si="3"/>
        <v>187</v>
      </c>
      <c r="J38" t="str">
        <f t="shared" si="4"/>
        <v>210</v>
      </c>
      <c r="K38">
        <f t="shared" si="5"/>
        <v>3</v>
      </c>
      <c r="L38">
        <f t="shared" si="5"/>
        <v>3</v>
      </c>
      <c r="M38" t="str">
        <f t="shared" si="6"/>
        <v>0x0187</v>
      </c>
      <c r="N38" t="str">
        <f t="shared" si="6"/>
        <v>0x0210</v>
      </c>
      <c r="O38" t="str">
        <f t="shared" si="7"/>
        <v>DW 0x0187, 0x0210</v>
      </c>
    </row>
    <row r="39" spans="1:15" x14ac:dyDescent="0.3">
      <c r="A39">
        <v>6</v>
      </c>
      <c r="B39">
        <v>0</v>
      </c>
      <c r="C39">
        <v>0.5</v>
      </c>
      <c r="D39">
        <v>25</v>
      </c>
      <c r="E39">
        <v>2</v>
      </c>
      <c r="F39">
        <f t="shared" si="0"/>
        <v>0.25</v>
      </c>
      <c r="G39">
        <f t="shared" si="1"/>
        <v>16</v>
      </c>
      <c r="H39" s="3">
        <f t="shared" si="2"/>
        <v>658.98742715313426</v>
      </c>
      <c r="I39" t="str">
        <f t="shared" si="3"/>
        <v>A4</v>
      </c>
      <c r="J39" t="str">
        <f t="shared" si="4"/>
        <v>279</v>
      </c>
      <c r="K39">
        <f t="shared" si="5"/>
        <v>2</v>
      </c>
      <c r="L39">
        <f t="shared" si="5"/>
        <v>3</v>
      </c>
      <c r="M39" t="str">
        <f t="shared" si="6"/>
        <v>0x00A4</v>
      </c>
      <c r="N39" t="str">
        <f t="shared" si="6"/>
        <v>0x0279</v>
      </c>
      <c r="O39" t="str">
        <f t="shared" si="7"/>
        <v>DW 0x00A4, 0x0279</v>
      </c>
    </row>
    <row r="40" spans="1:15" x14ac:dyDescent="0.3">
      <c r="A40">
        <v>6</v>
      </c>
      <c r="B40">
        <v>1</v>
      </c>
      <c r="C40">
        <v>0.5</v>
      </c>
      <c r="D40">
        <v>26</v>
      </c>
      <c r="E40">
        <v>2</v>
      </c>
      <c r="F40">
        <f t="shared" si="0"/>
        <v>0.25</v>
      </c>
      <c r="G40">
        <f t="shared" si="1"/>
        <v>17</v>
      </c>
      <c r="H40" s="3">
        <f t="shared" si="2"/>
        <v>698.15439765434303</v>
      </c>
      <c r="I40" t="str">
        <f t="shared" si="3"/>
        <v>AE</v>
      </c>
      <c r="J40" t="str">
        <f t="shared" si="4"/>
        <v>254</v>
      </c>
      <c r="K40">
        <f t="shared" si="5"/>
        <v>2</v>
      </c>
      <c r="L40">
        <f t="shared" si="5"/>
        <v>3</v>
      </c>
      <c r="M40" t="str">
        <f t="shared" si="6"/>
        <v>0x00AE</v>
      </c>
      <c r="N40" t="str">
        <f t="shared" si="6"/>
        <v>0x0254</v>
      </c>
      <c r="O40" t="str">
        <f t="shared" si="7"/>
        <v>DW 0x00AE, 0x0254</v>
      </c>
    </row>
    <row r="41" spans="1:15" x14ac:dyDescent="0.3">
      <c r="A41">
        <v>1</v>
      </c>
      <c r="B41">
        <v>0</v>
      </c>
      <c r="C41">
        <v>1</v>
      </c>
      <c r="D41">
        <v>27</v>
      </c>
      <c r="E41">
        <v>2</v>
      </c>
      <c r="F41">
        <f t="shared" si="0"/>
        <v>0.5</v>
      </c>
      <c r="G41">
        <f t="shared" si="1"/>
        <v>-8</v>
      </c>
      <c r="H41" s="3">
        <f t="shared" si="2"/>
        <v>164.85144088102615</v>
      </c>
      <c r="I41" t="str">
        <f t="shared" si="3"/>
        <v>52</v>
      </c>
      <c r="J41" t="str">
        <f t="shared" si="4"/>
        <v>A3F</v>
      </c>
      <c r="K41">
        <f t="shared" si="5"/>
        <v>2</v>
      </c>
      <c r="L41">
        <f t="shared" si="5"/>
        <v>3</v>
      </c>
      <c r="M41" t="str">
        <f t="shared" si="6"/>
        <v>0x0052</v>
      </c>
      <c r="N41" t="str">
        <f t="shared" si="6"/>
        <v>0x0A3F</v>
      </c>
      <c r="O41" t="str">
        <f t="shared" si="7"/>
        <v>DW 0x0052, 0x0A3F</v>
      </c>
    </row>
    <row r="42" spans="1:15" x14ac:dyDescent="0.3">
      <c r="A42">
        <v>6</v>
      </c>
      <c r="B42">
        <v>0</v>
      </c>
      <c r="C42">
        <v>1</v>
      </c>
      <c r="D42">
        <v>27</v>
      </c>
      <c r="E42">
        <v>2</v>
      </c>
      <c r="F42">
        <f t="shared" si="0"/>
        <v>0.5</v>
      </c>
      <c r="G42">
        <f t="shared" si="1"/>
        <v>16</v>
      </c>
      <c r="H42" s="3">
        <f t="shared" si="2"/>
        <v>658.98742715313426</v>
      </c>
      <c r="I42" t="str">
        <f t="shared" si="3"/>
        <v>149</v>
      </c>
      <c r="J42" t="str">
        <f t="shared" si="4"/>
        <v>279</v>
      </c>
      <c r="K42">
        <f t="shared" si="5"/>
        <v>3</v>
      </c>
      <c r="L42">
        <f t="shared" si="5"/>
        <v>3</v>
      </c>
      <c r="M42" t="str">
        <f t="shared" si="6"/>
        <v>0x0149</v>
      </c>
      <c r="N42" t="str">
        <f t="shared" si="6"/>
        <v>0x0279</v>
      </c>
      <c r="O42" t="str">
        <f t="shared" si="7"/>
        <v>DW 0x0149, 0x0279</v>
      </c>
    </row>
    <row r="43" spans="1:15" x14ac:dyDescent="0.3">
      <c r="A43">
        <v>3</v>
      </c>
      <c r="B43">
        <v>2</v>
      </c>
      <c r="C43">
        <v>1</v>
      </c>
      <c r="D43">
        <v>28</v>
      </c>
      <c r="E43">
        <v>2</v>
      </c>
      <c r="F43">
        <f t="shared" si="0"/>
        <v>0.5</v>
      </c>
      <c r="G43">
        <f t="shared" si="1"/>
        <v>4</v>
      </c>
      <c r="H43" s="3">
        <f t="shared" si="2"/>
        <v>329.59828107663793</v>
      </c>
      <c r="I43" t="str">
        <f t="shared" si="3"/>
        <v>A4</v>
      </c>
      <c r="J43" t="str">
        <f t="shared" si="4"/>
        <v>511</v>
      </c>
      <c r="K43">
        <f t="shared" si="5"/>
        <v>2</v>
      </c>
      <c r="L43">
        <f t="shared" si="5"/>
        <v>3</v>
      </c>
      <c r="M43" t="str">
        <f t="shared" si="6"/>
        <v>0x00A4</v>
      </c>
      <c r="N43" t="str">
        <f t="shared" si="6"/>
        <v>0x0511</v>
      </c>
      <c r="O43" t="str">
        <f t="shared" si="7"/>
        <v>DW 0x00A4, 0x0511</v>
      </c>
    </row>
    <row r="44" spans="1:15" x14ac:dyDescent="0.3">
      <c r="A44">
        <v>4</v>
      </c>
      <c r="B44">
        <v>1</v>
      </c>
      <c r="C44">
        <v>1</v>
      </c>
      <c r="D44">
        <v>28</v>
      </c>
      <c r="E44">
        <v>2</v>
      </c>
      <c r="F44">
        <f t="shared" si="0"/>
        <v>0.5</v>
      </c>
      <c r="G44">
        <f t="shared" si="1"/>
        <v>8</v>
      </c>
      <c r="H44" s="3">
        <f t="shared" si="2"/>
        <v>415.22389209446334</v>
      </c>
      <c r="I44" t="str">
        <f t="shared" si="3"/>
        <v>CF</v>
      </c>
      <c r="J44" t="str">
        <f t="shared" si="4"/>
        <v>3FF</v>
      </c>
      <c r="K44">
        <f t="shared" si="5"/>
        <v>2</v>
      </c>
      <c r="L44">
        <f t="shared" si="5"/>
        <v>3</v>
      </c>
      <c r="M44" t="str">
        <f t="shared" si="6"/>
        <v>0x00CF</v>
      </c>
      <c r="N44" t="str">
        <f t="shared" si="6"/>
        <v>0x03FF</v>
      </c>
      <c r="O44" t="str">
        <f t="shared" si="7"/>
        <v>DW 0x00CF, 0x03FF</v>
      </c>
    </row>
    <row r="45" spans="1:15" ht="15" thickBot="1" x14ac:dyDescent="0.35">
      <c r="A45" s="15">
        <v>5</v>
      </c>
      <c r="B45" s="15">
        <v>0</v>
      </c>
      <c r="C45" s="15">
        <v>1</v>
      </c>
      <c r="D45" s="15">
        <v>28</v>
      </c>
      <c r="E45" s="15">
        <v>2</v>
      </c>
      <c r="F45">
        <f t="shared" si="0"/>
        <v>0.5</v>
      </c>
      <c r="G45">
        <f t="shared" si="1"/>
        <v>11</v>
      </c>
      <c r="H45" s="3">
        <f t="shared" si="2"/>
        <v>493.74803772381301</v>
      </c>
      <c r="I45" t="str">
        <f t="shared" si="3"/>
        <v>F6</v>
      </c>
      <c r="J45" t="str">
        <f t="shared" si="4"/>
        <v>357</v>
      </c>
      <c r="K45">
        <f t="shared" si="5"/>
        <v>2</v>
      </c>
      <c r="L45">
        <f t="shared" si="5"/>
        <v>3</v>
      </c>
      <c r="M45" t="str">
        <f t="shared" si="6"/>
        <v>0x00F6</v>
      </c>
      <c r="N45" t="str">
        <f t="shared" si="6"/>
        <v>0x0357</v>
      </c>
      <c r="O45" t="str">
        <f t="shared" si="7"/>
        <v>DW 0x00F6, 0x0357</v>
      </c>
    </row>
    <row r="46" spans="1:15" x14ac:dyDescent="0.3">
      <c r="A46">
        <v>2</v>
      </c>
      <c r="B46">
        <v>0</v>
      </c>
      <c r="C46">
        <v>2</v>
      </c>
      <c r="D46">
        <v>29</v>
      </c>
      <c r="E46">
        <v>2</v>
      </c>
      <c r="F46">
        <f t="shared" si="0"/>
        <v>1</v>
      </c>
      <c r="G46">
        <f t="shared" si="1"/>
        <v>-3</v>
      </c>
      <c r="H46" s="3">
        <f t="shared" si="2"/>
        <v>220.02118203746954</v>
      </c>
      <c r="I46" t="str">
        <f t="shared" si="3"/>
        <v>DC</v>
      </c>
      <c r="J46" t="str">
        <f t="shared" si="4"/>
        <v>7A6</v>
      </c>
      <c r="K46">
        <f t="shared" si="5"/>
        <v>2</v>
      </c>
      <c r="L46">
        <f t="shared" si="5"/>
        <v>3</v>
      </c>
      <c r="M46" t="str">
        <f t="shared" si="6"/>
        <v>0x00DC</v>
      </c>
      <c r="N46" t="str">
        <f t="shared" si="6"/>
        <v>0x07A6</v>
      </c>
      <c r="O46" t="str">
        <f t="shared" si="7"/>
        <v>DW 0x00DC, 0x07A6</v>
      </c>
    </row>
    <row r="47" spans="1:15" x14ac:dyDescent="0.3">
      <c r="A47">
        <v>4</v>
      </c>
      <c r="B47">
        <v>5</v>
      </c>
      <c r="C47">
        <v>1</v>
      </c>
      <c r="D47">
        <v>30</v>
      </c>
      <c r="E47">
        <v>2</v>
      </c>
      <c r="F47">
        <f t="shared" si="0"/>
        <v>0.5</v>
      </c>
      <c r="G47">
        <f t="shared" si="1"/>
        <v>12</v>
      </c>
      <c r="H47" s="3">
        <f t="shared" si="2"/>
        <v>523.09399188276006</v>
      </c>
      <c r="I47" t="str">
        <f t="shared" si="3"/>
        <v>105</v>
      </c>
      <c r="J47" t="str">
        <f t="shared" si="4"/>
        <v>326</v>
      </c>
      <c r="K47">
        <f t="shared" si="5"/>
        <v>3</v>
      </c>
      <c r="L47">
        <f t="shared" si="5"/>
        <v>3</v>
      </c>
      <c r="M47" t="str">
        <f t="shared" si="6"/>
        <v>0x0105</v>
      </c>
      <c r="N47" t="str">
        <f t="shared" si="6"/>
        <v>0x0326</v>
      </c>
      <c r="O47" t="str">
        <f t="shared" si="7"/>
        <v>DW 0x0105, 0x0326</v>
      </c>
    </row>
    <row r="48" spans="1:15" x14ac:dyDescent="0.3">
      <c r="A48">
        <v>5</v>
      </c>
      <c r="B48">
        <v>5</v>
      </c>
      <c r="C48">
        <v>1</v>
      </c>
      <c r="D48">
        <v>30</v>
      </c>
      <c r="E48">
        <v>2</v>
      </c>
      <c r="F48">
        <f t="shared" si="0"/>
        <v>0.5</v>
      </c>
      <c r="G48">
        <f t="shared" si="1"/>
        <v>16</v>
      </c>
      <c r="H48" s="3">
        <f t="shared" si="2"/>
        <v>658.98742715313426</v>
      </c>
      <c r="I48" t="str">
        <f t="shared" si="3"/>
        <v>149</v>
      </c>
      <c r="J48" t="str">
        <f t="shared" si="4"/>
        <v>279</v>
      </c>
      <c r="K48">
        <f t="shared" si="5"/>
        <v>3</v>
      </c>
      <c r="L48">
        <f t="shared" si="5"/>
        <v>3</v>
      </c>
      <c r="M48" t="str">
        <f t="shared" si="6"/>
        <v>0x0149</v>
      </c>
      <c r="N48" t="str">
        <f t="shared" si="6"/>
        <v>0x0279</v>
      </c>
      <c r="O48" t="str">
        <f t="shared" si="7"/>
        <v>DW 0x0149, 0x0279</v>
      </c>
    </row>
    <row r="49" spans="1:15" x14ac:dyDescent="0.3">
      <c r="A49">
        <v>6</v>
      </c>
      <c r="B49">
        <v>5</v>
      </c>
      <c r="C49">
        <v>1</v>
      </c>
      <c r="D49">
        <v>30</v>
      </c>
      <c r="E49">
        <v>2</v>
      </c>
      <c r="F49">
        <f t="shared" si="0"/>
        <v>0.5</v>
      </c>
      <c r="G49">
        <f t="shared" ref="G49:G76" si="8">VLOOKUP(A49,$R$3:$S$8,2,0)+B49</f>
        <v>21</v>
      </c>
      <c r="H49" s="3">
        <f t="shared" ref="H49:H76" si="9">$B$1*POWER($C$1,G49)</f>
        <v>879.52638991311028</v>
      </c>
      <c r="I49" t="str">
        <f t="shared" ref="I49:I76" si="10">DEC2HEX(H49*F49)</f>
        <v>1B7</v>
      </c>
      <c r="J49" t="str">
        <f t="shared" ref="J49:J76" si="11">DEC2HEX((437500/H49)-30.125)</f>
        <v>1D3</v>
      </c>
      <c r="K49">
        <f t="shared" ref="K49:K76" si="12">LEN(TEXT(I49,"####"))</f>
        <v>3</v>
      </c>
      <c r="L49">
        <f t="shared" ref="L49:L76" si="13">LEN(TEXT(J49,"####"))</f>
        <v>3</v>
      </c>
      <c r="M49" t="str">
        <f t="shared" ref="M49:M76" si="14">IF(K49&lt;&gt;0,LEFT("0x0000",6-K49)&amp;I49,"0x0000")</f>
        <v>0x01B7</v>
      </c>
      <c r="N49" t="str">
        <f t="shared" ref="N49:N76" si="15">IF(L49&lt;&gt;0,LEFT("0x0000",6-L49)&amp;J49,"0x0000")</f>
        <v>0x01D3</v>
      </c>
      <c r="O49" t="str">
        <f t="shared" ref="O49:O76" si="16">"DW "&amp;M49&amp;", "&amp;N49</f>
        <v>DW 0x01B7, 0x01D3</v>
      </c>
    </row>
    <row r="50" spans="1:15" x14ac:dyDescent="0.3">
      <c r="A50">
        <v>2</v>
      </c>
      <c r="B50">
        <v>2</v>
      </c>
      <c r="C50">
        <v>1</v>
      </c>
      <c r="D50">
        <v>31</v>
      </c>
      <c r="E50">
        <v>2</v>
      </c>
      <c r="F50">
        <f t="shared" si="0"/>
        <v>0.5</v>
      </c>
      <c r="G50">
        <f t="shared" si="8"/>
        <v>-1</v>
      </c>
      <c r="H50" s="3">
        <f t="shared" si="9"/>
        <v>246.95236633234717</v>
      </c>
      <c r="I50" t="str">
        <f t="shared" si="10"/>
        <v>7B</v>
      </c>
      <c r="J50" t="str">
        <f t="shared" si="11"/>
        <v>6CD</v>
      </c>
      <c r="K50">
        <f t="shared" si="12"/>
        <v>2</v>
      </c>
      <c r="L50">
        <f t="shared" si="13"/>
        <v>3</v>
      </c>
      <c r="M50" t="str">
        <f t="shared" si="14"/>
        <v>0x007B</v>
      </c>
      <c r="N50" t="str">
        <f t="shared" si="15"/>
        <v>0x06CD</v>
      </c>
      <c r="O50" t="str">
        <f t="shared" si="16"/>
        <v>DW 0x007B, 0x06CD</v>
      </c>
    </row>
    <row r="51" spans="1:15" x14ac:dyDescent="0.3">
      <c r="A51">
        <v>5</v>
      </c>
      <c r="B51">
        <v>3</v>
      </c>
      <c r="C51">
        <v>1</v>
      </c>
      <c r="D51">
        <v>31</v>
      </c>
      <c r="E51">
        <v>2</v>
      </c>
      <c r="F51">
        <f t="shared" si="0"/>
        <v>0.5</v>
      </c>
      <c r="G51">
        <f t="shared" si="8"/>
        <v>14</v>
      </c>
      <c r="H51" s="3">
        <f t="shared" si="9"/>
        <v>587.12210303316169</v>
      </c>
      <c r="I51" t="str">
        <f t="shared" si="10"/>
        <v>125</v>
      </c>
      <c r="J51" t="str">
        <f t="shared" si="11"/>
        <v>2CB</v>
      </c>
      <c r="K51">
        <f t="shared" si="12"/>
        <v>3</v>
      </c>
      <c r="L51">
        <f t="shared" si="13"/>
        <v>3</v>
      </c>
      <c r="M51" t="str">
        <f t="shared" si="14"/>
        <v>0x0125</v>
      </c>
      <c r="N51" t="str">
        <f t="shared" si="15"/>
        <v>0x02CB</v>
      </c>
      <c r="O51" t="str">
        <f t="shared" si="16"/>
        <v>DW 0x0125, 0x02CB</v>
      </c>
    </row>
    <row r="52" spans="1:15" x14ac:dyDescent="0.3">
      <c r="A52">
        <v>6</v>
      </c>
      <c r="B52">
        <v>3</v>
      </c>
      <c r="C52">
        <v>1</v>
      </c>
      <c r="D52">
        <v>31</v>
      </c>
      <c r="E52">
        <v>2</v>
      </c>
      <c r="F52">
        <f t="shared" si="0"/>
        <v>0.5</v>
      </c>
      <c r="G52">
        <f t="shared" si="8"/>
        <v>19</v>
      </c>
      <c r="H52" s="3">
        <f t="shared" si="9"/>
        <v>783.61037318994579</v>
      </c>
      <c r="I52" t="str">
        <f t="shared" si="10"/>
        <v>187</v>
      </c>
      <c r="J52" t="str">
        <f t="shared" si="11"/>
        <v>210</v>
      </c>
      <c r="K52">
        <f t="shared" si="12"/>
        <v>3</v>
      </c>
      <c r="L52">
        <f t="shared" si="13"/>
        <v>3</v>
      </c>
      <c r="M52" t="str">
        <f t="shared" si="14"/>
        <v>0x0187</v>
      </c>
      <c r="N52" t="str">
        <f t="shared" si="15"/>
        <v>0x0210</v>
      </c>
      <c r="O52" t="str">
        <f t="shared" si="16"/>
        <v>DW 0x0187, 0x0210</v>
      </c>
    </row>
    <row r="53" spans="1:15" ht="15" thickBot="1" x14ac:dyDescent="0.35">
      <c r="A53" s="15">
        <v>6</v>
      </c>
      <c r="B53" s="15">
        <v>1</v>
      </c>
      <c r="C53" s="15">
        <v>1</v>
      </c>
      <c r="D53" s="15">
        <v>32</v>
      </c>
      <c r="E53" s="15">
        <v>2</v>
      </c>
      <c r="F53">
        <f t="shared" si="0"/>
        <v>0.5</v>
      </c>
      <c r="G53">
        <f t="shared" si="8"/>
        <v>17</v>
      </c>
      <c r="H53" s="3">
        <f t="shared" si="9"/>
        <v>698.15439765434303</v>
      </c>
      <c r="I53" t="str">
        <f t="shared" si="10"/>
        <v>15D</v>
      </c>
      <c r="J53" t="str">
        <f t="shared" si="11"/>
        <v>254</v>
      </c>
      <c r="K53">
        <f t="shared" si="12"/>
        <v>3</v>
      </c>
      <c r="L53">
        <f t="shared" si="13"/>
        <v>3</v>
      </c>
      <c r="M53" t="str">
        <f t="shared" si="14"/>
        <v>0x015D</v>
      </c>
      <c r="N53" t="str">
        <f t="shared" si="15"/>
        <v>0x0254</v>
      </c>
      <c r="O53" t="str">
        <f t="shared" si="16"/>
        <v>DW 0x015D, 0x0254</v>
      </c>
    </row>
    <row r="54" spans="1:15" x14ac:dyDescent="0.3">
      <c r="A54">
        <v>2</v>
      </c>
      <c r="B54">
        <v>3</v>
      </c>
      <c r="C54">
        <v>2</v>
      </c>
      <c r="D54">
        <v>33</v>
      </c>
      <c r="E54">
        <v>3</v>
      </c>
      <c r="F54">
        <f t="shared" si="0"/>
        <v>1</v>
      </c>
      <c r="G54">
        <f t="shared" si="8"/>
        <v>0</v>
      </c>
      <c r="H54" s="3">
        <f t="shared" si="9"/>
        <v>261.63</v>
      </c>
      <c r="I54" t="str">
        <f t="shared" si="10"/>
        <v>105</v>
      </c>
      <c r="J54" t="str">
        <f t="shared" si="11"/>
        <v>66A</v>
      </c>
      <c r="K54">
        <f t="shared" si="12"/>
        <v>3</v>
      </c>
      <c r="L54">
        <f t="shared" si="13"/>
        <v>3</v>
      </c>
      <c r="M54" t="str">
        <f t="shared" si="14"/>
        <v>0x0105</v>
      </c>
      <c r="N54" t="str">
        <f t="shared" si="15"/>
        <v>0x066A</v>
      </c>
      <c r="O54" t="str">
        <f t="shared" si="16"/>
        <v>DW 0x0105, 0x066A</v>
      </c>
    </row>
    <row r="55" spans="1:15" x14ac:dyDescent="0.3">
      <c r="A55">
        <v>6</v>
      </c>
      <c r="B55">
        <v>0</v>
      </c>
      <c r="C55">
        <v>1</v>
      </c>
      <c r="D55">
        <v>33</v>
      </c>
      <c r="E55">
        <v>3</v>
      </c>
      <c r="F55">
        <f t="shared" si="0"/>
        <v>0.5</v>
      </c>
      <c r="G55">
        <f t="shared" si="8"/>
        <v>16</v>
      </c>
      <c r="H55" s="3">
        <f t="shared" si="9"/>
        <v>658.98742715313426</v>
      </c>
      <c r="I55" t="str">
        <f t="shared" si="10"/>
        <v>149</v>
      </c>
      <c r="J55" t="str">
        <f t="shared" si="11"/>
        <v>279</v>
      </c>
      <c r="K55">
        <f t="shared" si="12"/>
        <v>3</v>
      </c>
      <c r="L55">
        <f t="shared" si="13"/>
        <v>3</v>
      </c>
      <c r="M55" t="str">
        <f t="shared" si="14"/>
        <v>0x0149</v>
      </c>
      <c r="N55" t="str">
        <f t="shared" si="15"/>
        <v>0x0279</v>
      </c>
      <c r="O55" t="str">
        <f t="shared" si="16"/>
        <v>DW 0x0149, 0x0279</v>
      </c>
    </row>
    <row r="56" spans="1:15" x14ac:dyDescent="0.3">
      <c r="A56">
        <v>2</v>
      </c>
      <c r="B56">
        <v>3</v>
      </c>
      <c r="C56">
        <v>1</v>
      </c>
      <c r="D56">
        <v>34</v>
      </c>
      <c r="E56">
        <v>3</v>
      </c>
      <c r="F56">
        <f t="shared" si="0"/>
        <v>0.5</v>
      </c>
      <c r="G56">
        <f t="shared" si="8"/>
        <v>0</v>
      </c>
      <c r="H56" s="3">
        <f t="shared" si="9"/>
        <v>261.63</v>
      </c>
      <c r="I56" t="str">
        <f t="shared" si="10"/>
        <v>82</v>
      </c>
      <c r="J56" t="str">
        <f t="shared" si="11"/>
        <v>66A</v>
      </c>
      <c r="K56">
        <f t="shared" si="12"/>
        <v>2</v>
      </c>
      <c r="L56">
        <f t="shared" si="13"/>
        <v>3</v>
      </c>
      <c r="M56" t="str">
        <f t="shared" si="14"/>
        <v>0x0082</v>
      </c>
      <c r="N56" t="str">
        <f t="shared" si="15"/>
        <v>0x066A</v>
      </c>
      <c r="O56" t="str">
        <f t="shared" si="16"/>
        <v>DW 0x0082, 0x066A</v>
      </c>
    </row>
    <row r="57" spans="1:15" x14ac:dyDescent="0.3">
      <c r="A57">
        <v>6</v>
      </c>
      <c r="B57">
        <v>0</v>
      </c>
      <c r="C57">
        <v>1</v>
      </c>
      <c r="D57">
        <v>34</v>
      </c>
      <c r="E57">
        <v>3</v>
      </c>
      <c r="F57">
        <f t="shared" si="0"/>
        <v>0.5</v>
      </c>
      <c r="G57">
        <f t="shared" si="8"/>
        <v>16</v>
      </c>
      <c r="H57" s="3">
        <f t="shared" si="9"/>
        <v>658.98742715313426</v>
      </c>
      <c r="I57" t="str">
        <f t="shared" si="10"/>
        <v>149</v>
      </c>
      <c r="J57" t="str">
        <f t="shared" si="11"/>
        <v>279</v>
      </c>
      <c r="K57">
        <f t="shared" si="12"/>
        <v>3</v>
      </c>
      <c r="L57">
        <f t="shared" si="13"/>
        <v>3</v>
      </c>
      <c r="M57" t="str">
        <f t="shared" si="14"/>
        <v>0x0149</v>
      </c>
      <c r="N57" t="str">
        <f t="shared" si="15"/>
        <v>0x0279</v>
      </c>
      <c r="O57" t="str">
        <f t="shared" si="16"/>
        <v>DW 0x0149, 0x0279</v>
      </c>
    </row>
    <row r="58" spans="1:15" x14ac:dyDescent="0.3">
      <c r="A58">
        <v>3</v>
      </c>
      <c r="B58">
        <v>0</v>
      </c>
      <c r="C58">
        <v>1</v>
      </c>
      <c r="D58">
        <v>35</v>
      </c>
      <c r="E58">
        <v>3</v>
      </c>
      <c r="F58">
        <f t="shared" si="0"/>
        <v>0.5</v>
      </c>
      <c r="G58">
        <f t="shared" si="8"/>
        <v>2</v>
      </c>
      <c r="H58" s="3">
        <f t="shared" si="9"/>
        <v>293.65421549516498</v>
      </c>
      <c r="I58" t="str">
        <f t="shared" si="10"/>
        <v>92</v>
      </c>
      <c r="J58" t="str">
        <f t="shared" si="11"/>
        <v>5B3</v>
      </c>
      <c r="K58">
        <f t="shared" si="12"/>
        <v>2</v>
      </c>
      <c r="L58">
        <f t="shared" si="13"/>
        <v>3</v>
      </c>
      <c r="M58" t="str">
        <f t="shared" si="14"/>
        <v>0x0092</v>
      </c>
      <c r="N58" t="str">
        <f t="shared" si="15"/>
        <v>0x05B3</v>
      </c>
      <c r="O58" t="str">
        <f t="shared" si="16"/>
        <v>DW 0x0092, 0x05B3</v>
      </c>
    </row>
    <row r="59" spans="1:15" x14ac:dyDescent="0.3">
      <c r="A59">
        <v>4</v>
      </c>
      <c r="B59">
        <v>2</v>
      </c>
      <c r="C59">
        <v>1</v>
      </c>
      <c r="D59">
        <v>35</v>
      </c>
      <c r="E59">
        <v>3</v>
      </c>
      <c r="F59">
        <f t="shared" si="0"/>
        <v>0.5</v>
      </c>
      <c r="G59">
        <f t="shared" si="8"/>
        <v>9</v>
      </c>
      <c r="H59" s="3">
        <f t="shared" si="9"/>
        <v>439.90275737011564</v>
      </c>
      <c r="I59" t="str">
        <f t="shared" si="10"/>
        <v>DB</v>
      </c>
      <c r="J59" t="str">
        <f t="shared" si="11"/>
        <v>3C4</v>
      </c>
      <c r="K59">
        <f t="shared" si="12"/>
        <v>2</v>
      </c>
      <c r="L59">
        <f t="shared" si="13"/>
        <v>3</v>
      </c>
      <c r="M59" t="str">
        <f t="shared" si="14"/>
        <v>0x00DB</v>
      </c>
      <c r="N59" t="str">
        <f t="shared" si="15"/>
        <v>0x03C4</v>
      </c>
      <c r="O59" t="str">
        <f t="shared" si="16"/>
        <v>DW 0x00DB, 0x03C4</v>
      </c>
    </row>
    <row r="60" spans="1:15" x14ac:dyDescent="0.3">
      <c r="A60">
        <v>5</v>
      </c>
      <c r="B60">
        <v>3</v>
      </c>
      <c r="C60">
        <v>1</v>
      </c>
      <c r="D60">
        <v>35</v>
      </c>
      <c r="E60">
        <v>3</v>
      </c>
      <c r="F60">
        <f t="shared" si="0"/>
        <v>0.5</v>
      </c>
      <c r="G60">
        <f t="shared" si="8"/>
        <v>14</v>
      </c>
      <c r="H60" s="3">
        <f t="shared" si="9"/>
        <v>587.12210303316169</v>
      </c>
      <c r="I60" t="str">
        <f t="shared" si="10"/>
        <v>125</v>
      </c>
      <c r="J60" t="str">
        <f t="shared" si="11"/>
        <v>2CB</v>
      </c>
      <c r="K60">
        <f t="shared" si="12"/>
        <v>3</v>
      </c>
      <c r="L60">
        <f t="shared" si="13"/>
        <v>3</v>
      </c>
      <c r="M60" t="str">
        <f t="shared" si="14"/>
        <v>0x0125</v>
      </c>
      <c r="N60" t="str">
        <f t="shared" si="15"/>
        <v>0x02CB</v>
      </c>
      <c r="O60" t="str">
        <f t="shared" si="16"/>
        <v>DW 0x0125, 0x02CB</v>
      </c>
    </row>
    <row r="61" spans="1:15" x14ac:dyDescent="0.3">
      <c r="A61">
        <v>5</v>
      </c>
      <c r="B61">
        <v>2</v>
      </c>
      <c r="C61">
        <v>0.5</v>
      </c>
      <c r="D61">
        <v>36</v>
      </c>
      <c r="E61">
        <v>3</v>
      </c>
      <c r="F61">
        <f t="shared" si="0"/>
        <v>0.25</v>
      </c>
      <c r="G61">
        <f t="shared" si="8"/>
        <v>13</v>
      </c>
      <c r="H61" s="3">
        <f t="shared" si="9"/>
        <v>554.18412517701893</v>
      </c>
      <c r="I61" t="str">
        <f t="shared" si="10"/>
        <v>8A</v>
      </c>
      <c r="J61" t="str">
        <f t="shared" si="11"/>
        <v>2F7</v>
      </c>
      <c r="K61">
        <f t="shared" si="12"/>
        <v>2</v>
      </c>
      <c r="L61">
        <f t="shared" si="13"/>
        <v>3</v>
      </c>
      <c r="M61" t="str">
        <f t="shared" si="14"/>
        <v>0x008A</v>
      </c>
      <c r="N61" t="str">
        <f t="shared" si="15"/>
        <v>0x02F7</v>
      </c>
      <c r="O61" t="str">
        <f t="shared" si="16"/>
        <v>DW 0x008A, 0x02F7</v>
      </c>
    </row>
    <row r="62" spans="1:15" x14ac:dyDescent="0.3">
      <c r="A62">
        <v>5</v>
      </c>
      <c r="B62">
        <v>3</v>
      </c>
      <c r="C62">
        <v>0.5</v>
      </c>
      <c r="D62">
        <v>37</v>
      </c>
      <c r="E62">
        <v>3</v>
      </c>
      <c r="F62">
        <f t="shared" si="0"/>
        <v>0.25</v>
      </c>
      <c r="G62">
        <f t="shared" si="8"/>
        <v>14</v>
      </c>
      <c r="H62" s="3">
        <f t="shared" si="9"/>
        <v>587.12210303316169</v>
      </c>
      <c r="I62" t="str">
        <f t="shared" si="10"/>
        <v>92</v>
      </c>
      <c r="J62" t="str">
        <f t="shared" si="11"/>
        <v>2CB</v>
      </c>
      <c r="K62">
        <f t="shared" si="12"/>
        <v>2</v>
      </c>
      <c r="L62">
        <f t="shared" si="13"/>
        <v>3</v>
      </c>
      <c r="M62" t="str">
        <f t="shared" si="14"/>
        <v>0x0092</v>
      </c>
      <c r="N62" t="str">
        <f t="shared" si="15"/>
        <v>0x02CB</v>
      </c>
      <c r="O62" t="str">
        <f t="shared" si="16"/>
        <v>DW 0x0092, 0x02CB</v>
      </c>
    </row>
    <row r="63" spans="1:15" x14ac:dyDescent="0.3">
      <c r="A63">
        <v>6</v>
      </c>
      <c r="B63">
        <v>0</v>
      </c>
      <c r="C63">
        <v>1</v>
      </c>
      <c r="D63">
        <v>38</v>
      </c>
      <c r="E63">
        <v>3</v>
      </c>
      <c r="F63">
        <f t="shared" si="0"/>
        <v>0.5</v>
      </c>
      <c r="G63">
        <f t="shared" si="8"/>
        <v>16</v>
      </c>
      <c r="H63" s="3">
        <f t="shared" si="9"/>
        <v>658.98742715313426</v>
      </c>
      <c r="I63" t="str">
        <f t="shared" si="10"/>
        <v>149</v>
      </c>
      <c r="J63" t="str">
        <f t="shared" si="11"/>
        <v>279</v>
      </c>
      <c r="K63">
        <f t="shared" si="12"/>
        <v>3</v>
      </c>
      <c r="L63">
        <f t="shared" si="13"/>
        <v>3</v>
      </c>
      <c r="M63" t="str">
        <f t="shared" si="14"/>
        <v>0x0149</v>
      </c>
      <c r="N63" t="str">
        <f t="shared" si="15"/>
        <v>0x0279</v>
      </c>
      <c r="O63" t="str">
        <f t="shared" si="16"/>
        <v>DW 0x0149, 0x0279</v>
      </c>
    </row>
    <row r="64" spans="1:15" ht="15" thickBot="1" x14ac:dyDescent="0.35">
      <c r="A64" s="15">
        <v>6</v>
      </c>
      <c r="B64" s="15">
        <v>1</v>
      </c>
      <c r="C64" s="15">
        <v>1</v>
      </c>
      <c r="D64" s="15">
        <v>39</v>
      </c>
      <c r="E64" s="15">
        <v>3</v>
      </c>
      <c r="F64">
        <f t="shared" si="0"/>
        <v>0.5</v>
      </c>
      <c r="G64">
        <f t="shared" si="8"/>
        <v>17</v>
      </c>
      <c r="H64" s="3">
        <f t="shared" si="9"/>
        <v>698.15439765434303</v>
      </c>
      <c r="I64" t="str">
        <f t="shared" si="10"/>
        <v>15D</v>
      </c>
      <c r="J64" t="str">
        <f t="shared" si="11"/>
        <v>254</v>
      </c>
      <c r="K64">
        <f t="shared" si="12"/>
        <v>3</v>
      </c>
      <c r="L64">
        <f t="shared" si="13"/>
        <v>3</v>
      </c>
      <c r="M64" t="str">
        <f t="shared" si="14"/>
        <v>0x015D</v>
      </c>
      <c r="N64" t="str">
        <f t="shared" si="15"/>
        <v>0x0254</v>
      </c>
      <c r="O64" t="str">
        <f t="shared" si="16"/>
        <v>DW 0x015D, 0x0254</v>
      </c>
    </row>
    <row r="65" spans="1:15" x14ac:dyDescent="0.3">
      <c r="A65">
        <v>2</v>
      </c>
      <c r="B65">
        <v>0</v>
      </c>
      <c r="C65">
        <v>2</v>
      </c>
      <c r="D65">
        <v>40</v>
      </c>
      <c r="E65">
        <v>3</v>
      </c>
      <c r="F65">
        <f t="shared" si="0"/>
        <v>1</v>
      </c>
      <c r="G65">
        <f t="shared" si="8"/>
        <v>-3</v>
      </c>
      <c r="H65" s="3">
        <f t="shared" si="9"/>
        <v>220.02118203746954</v>
      </c>
      <c r="I65" t="str">
        <f t="shared" si="10"/>
        <v>DC</v>
      </c>
      <c r="J65" t="str">
        <f t="shared" si="11"/>
        <v>7A6</v>
      </c>
      <c r="K65">
        <f t="shared" si="12"/>
        <v>2</v>
      </c>
      <c r="L65">
        <f t="shared" si="13"/>
        <v>3</v>
      </c>
      <c r="M65" t="str">
        <f t="shared" si="14"/>
        <v>0x00DC</v>
      </c>
      <c r="N65" t="str">
        <f t="shared" si="15"/>
        <v>0x07A6</v>
      </c>
      <c r="O65" t="str">
        <f t="shared" si="16"/>
        <v>DW 0x00DC, 0x07A6</v>
      </c>
    </row>
    <row r="66" spans="1:15" x14ac:dyDescent="0.3">
      <c r="A66">
        <v>4</v>
      </c>
      <c r="B66">
        <v>2</v>
      </c>
      <c r="C66">
        <v>1</v>
      </c>
      <c r="D66">
        <v>40</v>
      </c>
      <c r="E66">
        <v>3</v>
      </c>
      <c r="F66">
        <f t="shared" si="0"/>
        <v>0.5</v>
      </c>
      <c r="G66">
        <f t="shared" si="8"/>
        <v>9</v>
      </c>
      <c r="H66" s="3">
        <f t="shared" si="9"/>
        <v>439.90275737011564</v>
      </c>
      <c r="I66" t="str">
        <f t="shared" si="10"/>
        <v>DB</v>
      </c>
      <c r="J66" t="str">
        <f t="shared" si="11"/>
        <v>3C4</v>
      </c>
      <c r="K66">
        <f t="shared" si="12"/>
        <v>2</v>
      </c>
      <c r="L66">
        <f t="shared" si="13"/>
        <v>3</v>
      </c>
      <c r="M66" t="str">
        <f t="shared" si="14"/>
        <v>0x00DB</v>
      </c>
      <c r="N66" t="str">
        <f t="shared" si="15"/>
        <v>0x03C4</v>
      </c>
      <c r="O66" t="str">
        <f t="shared" si="16"/>
        <v>DW 0x00DB, 0x03C4</v>
      </c>
    </row>
    <row r="67" spans="1:15" x14ac:dyDescent="0.3">
      <c r="A67">
        <v>5</v>
      </c>
      <c r="B67">
        <v>1</v>
      </c>
      <c r="C67">
        <v>1</v>
      </c>
      <c r="D67">
        <v>40</v>
      </c>
      <c r="E67">
        <v>3</v>
      </c>
      <c r="F67">
        <f t="shared" si="0"/>
        <v>0.5</v>
      </c>
      <c r="G67">
        <f t="shared" si="8"/>
        <v>12</v>
      </c>
      <c r="H67" s="3">
        <f t="shared" si="9"/>
        <v>523.09399188276006</v>
      </c>
      <c r="I67" t="str">
        <f t="shared" si="10"/>
        <v>105</v>
      </c>
      <c r="J67" t="str">
        <f t="shared" si="11"/>
        <v>326</v>
      </c>
      <c r="K67">
        <f t="shared" si="12"/>
        <v>3</v>
      </c>
      <c r="L67">
        <f t="shared" si="13"/>
        <v>3</v>
      </c>
      <c r="M67" t="str">
        <f t="shared" si="14"/>
        <v>0x0105</v>
      </c>
      <c r="N67" t="str">
        <f t="shared" si="15"/>
        <v>0x0326</v>
      </c>
      <c r="O67" t="str">
        <f t="shared" si="16"/>
        <v>DW 0x0105, 0x0326</v>
      </c>
    </row>
    <row r="68" spans="1:15" x14ac:dyDescent="0.3">
      <c r="A68">
        <v>1</v>
      </c>
      <c r="B68">
        <v>0</v>
      </c>
      <c r="C68">
        <v>1</v>
      </c>
      <c r="D68">
        <v>41</v>
      </c>
      <c r="E68">
        <v>3</v>
      </c>
      <c r="F68">
        <f t="shared" ref="F68:F76" si="17">0.5*C68</f>
        <v>0.5</v>
      </c>
      <c r="G68">
        <f t="shared" si="8"/>
        <v>-8</v>
      </c>
      <c r="H68" s="3">
        <f t="shared" si="9"/>
        <v>164.85144088102615</v>
      </c>
      <c r="I68" t="str">
        <f t="shared" si="10"/>
        <v>52</v>
      </c>
      <c r="J68" t="str">
        <f t="shared" si="11"/>
        <v>A3F</v>
      </c>
      <c r="K68">
        <f t="shared" si="12"/>
        <v>2</v>
      </c>
      <c r="L68">
        <f t="shared" si="13"/>
        <v>3</v>
      </c>
      <c r="M68" t="str">
        <f t="shared" si="14"/>
        <v>0x0052</v>
      </c>
      <c r="N68" t="str">
        <f t="shared" si="15"/>
        <v>0x0A3F</v>
      </c>
      <c r="O68" t="str">
        <f t="shared" si="16"/>
        <v>DW 0x0052, 0x0A3F</v>
      </c>
    </row>
    <row r="69" spans="1:15" x14ac:dyDescent="0.3">
      <c r="A69">
        <v>3</v>
      </c>
      <c r="B69">
        <v>2</v>
      </c>
      <c r="C69">
        <v>1</v>
      </c>
      <c r="D69">
        <v>41</v>
      </c>
      <c r="E69">
        <v>3</v>
      </c>
      <c r="F69">
        <f t="shared" si="17"/>
        <v>0.5</v>
      </c>
      <c r="G69">
        <f t="shared" si="8"/>
        <v>4</v>
      </c>
      <c r="H69" s="3">
        <f t="shared" si="9"/>
        <v>329.59828107663793</v>
      </c>
      <c r="I69" t="str">
        <f t="shared" si="10"/>
        <v>A4</v>
      </c>
      <c r="J69" t="str">
        <f t="shared" si="11"/>
        <v>511</v>
      </c>
      <c r="K69">
        <f t="shared" si="12"/>
        <v>2</v>
      </c>
      <c r="L69">
        <f t="shared" si="13"/>
        <v>3</v>
      </c>
      <c r="M69" t="str">
        <f t="shared" si="14"/>
        <v>0x00A4</v>
      </c>
      <c r="N69" t="str">
        <f t="shared" si="15"/>
        <v>0x0511</v>
      </c>
      <c r="O69" t="str">
        <f t="shared" si="16"/>
        <v>DW 0x00A4, 0x0511</v>
      </c>
    </row>
    <row r="70" spans="1:15" x14ac:dyDescent="0.3">
      <c r="A70">
        <v>4</v>
      </c>
      <c r="B70">
        <v>1</v>
      </c>
      <c r="C70">
        <v>1</v>
      </c>
      <c r="D70">
        <v>41</v>
      </c>
      <c r="E70">
        <v>3</v>
      </c>
      <c r="F70">
        <f t="shared" si="17"/>
        <v>0.5</v>
      </c>
      <c r="G70">
        <f t="shared" si="8"/>
        <v>8</v>
      </c>
      <c r="H70" s="3">
        <f t="shared" si="9"/>
        <v>415.22389209446334</v>
      </c>
      <c r="I70" t="str">
        <f t="shared" si="10"/>
        <v>CF</v>
      </c>
      <c r="J70" t="str">
        <f t="shared" si="11"/>
        <v>3FF</v>
      </c>
      <c r="K70">
        <f t="shared" si="12"/>
        <v>2</v>
      </c>
      <c r="L70">
        <f t="shared" si="13"/>
        <v>3</v>
      </c>
      <c r="M70" t="str">
        <f t="shared" si="14"/>
        <v>0x00CF</v>
      </c>
      <c r="N70" t="str">
        <f t="shared" si="15"/>
        <v>0x03FF</v>
      </c>
      <c r="O70" t="str">
        <f t="shared" si="16"/>
        <v>DW 0x00CF, 0x03FF</v>
      </c>
    </row>
    <row r="71" spans="1:15" x14ac:dyDescent="0.3">
      <c r="A71">
        <v>5</v>
      </c>
      <c r="B71">
        <v>1</v>
      </c>
      <c r="C71">
        <v>1</v>
      </c>
      <c r="D71">
        <v>41</v>
      </c>
      <c r="E71">
        <v>3</v>
      </c>
      <c r="F71">
        <f t="shared" si="17"/>
        <v>0.5</v>
      </c>
      <c r="G71">
        <f t="shared" si="8"/>
        <v>12</v>
      </c>
      <c r="H71" s="3">
        <f t="shared" si="9"/>
        <v>523.09399188276006</v>
      </c>
      <c r="I71" t="str">
        <f t="shared" si="10"/>
        <v>105</v>
      </c>
      <c r="J71" t="str">
        <f t="shared" si="11"/>
        <v>326</v>
      </c>
      <c r="K71">
        <f t="shared" si="12"/>
        <v>3</v>
      </c>
      <c r="L71">
        <f t="shared" si="13"/>
        <v>3</v>
      </c>
      <c r="M71" t="str">
        <f t="shared" si="14"/>
        <v>0x0105</v>
      </c>
      <c r="N71" t="str">
        <f t="shared" si="15"/>
        <v>0x0326</v>
      </c>
      <c r="O71" t="str">
        <f t="shared" si="16"/>
        <v>DW 0x0105, 0x0326</v>
      </c>
    </row>
    <row r="72" spans="1:15" x14ac:dyDescent="0.3">
      <c r="A72">
        <v>5</v>
      </c>
      <c r="B72">
        <v>0</v>
      </c>
      <c r="C72">
        <v>1</v>
      </c>
      <c r="D72">
        <v>42</v>
      </c>
      <c r="E72">
        <v>3</v>
      </c>
      <c r="F72">
        <f t="shared" si="17"/>
        <v>0.5</v>
      </c>
      <c r="G72">
        <f t="shared" si="8"/>
        <v>11</v>
      </c>
      <c r="H72" s="3">
        <f t="shared" si="9"/>
        <v>493.74803772381301</v>
      </c>
      <c r="I72" t="str">
        <f t="shared" si="10"/>
        <v>F6</v>
      </c>
      <c r="J72" t="str">
        <f t="shared" si="11"/>
        <v>357</v>
      </c>
      <c r="K72">
        <f t="shared" si="12"/>
        <v>2</v>
      </c>
      <c r="L72">
        <f t="shared" si="13"/>
        <v>3</v>
      </c>
      <c r="M72" t="str">
        <f t="shared" si="14"/>
        <v>0x00F6</v>
      </c>
      <c r="N72" t="str">
        <f t="shared" si="15"/>
        <v>0x0357</v>
      </c>
      <c r="O72" t="str">
        <f t="shared" si="16"/>
        <v>DW 0x00F6, 0x0357</v>
      </c>
    </row>
    <row r="73" spans="1:15" ht="15" thickBot="1" x14ac:dyDescent="0.35">
      <c r="A73" s="15">
        <v>4</v>
      </c>
      <c r="B73" s="15">
        <v>2</v>
      </c>
      <c r="C73" s="15">
        <v>1</v>
      </c>
      <c r="D73" s="15">
        <v>43</v>
      </c>
      <c r="E73" s="15">
        <v>3</v>
      </c>
      <c r="F73">
        <f t="shared" si="17"/>
        <v>0.5</v>
      </c>
      <c r="G73">
        <f t="shared" si="8"/>
        <v>9</v>
      </c>
      <c r="H73" s="3">
        <f t="shared" si="9"/>
        <v>439.90275737011564</v>
      </c>
      <c r="I73" t="str">
        <f t="shared" si="10"/>
        <v>DB</v>
      </c>
      <c r="J73" t="str">
        <f t="shared" si="11"/>
        <v>3C4</v>
      </c>
      <c r="K73">
        <f t="shared" si="12"/>
        <v>2</v>
      </c>
      <c r="L73">
        <f t="shared" si="13"/>
        <v>3</v>
      </c>
      <c r="M73" t="str">
        <f t="shared" si="14"/>
        <v>0x00DB</v>
      </c>
      <c r="N73" t="str">
        <f t="shared" si="15"/>
        <v>0x03C4</v>
      </c>
      <c r="O73" t="str">
        <f t="shared" si="16"/>
        <v>DW 0x00DB, 0x03C4</v>
      </c>
    </row>
    <row r="74" spans="1:15" x14ac:dyDescent="0.3">
      <c r="A74">
        <v>2</v>
      </c>
      <c r="B74">
        <v>0</v>
      </c>
      <c r="C74">
        <v>3</v>
      </c>
      <c r="D74">
        <v>44</v>
      </c>
      <c r="E74">
        <v>3</v>
      </c>
      <c r="F74">
        <f t="shared" si="17"/>
        <v>1.5</v>
      </c>
      <c r="G74">
        <f t="shared" si="8"/>
        <v>-3</v>
      </c>
      <c r="H74" s="3">
        <f t="shared" si="9"/>
        <v>220.02118203746954</v>
      </c>
      <c r="I74" t="str">
        <f t="shared" si="10"/>
        <v>14A</v>
      </c>
      <c r="J74" t="str">
        <f t="shared" si="11"/>
        <v>7A6</v>
      </c>
      <c r="K74">
        <f t="shared" si="12"/>
        <v>3</v>
      </c>
      <c r="L74">
        <f t="shared" si="13"/>
        <v>3</v>
      </c>
      <c r="M74" t="str">
        <f t="shared" si="14"/>
        <v>0x014A</v>
      </c>
      <c r="N74" t="str">
        <f t="shared" si="15"/>
        <v>0x07A6</v>
      </c>
      <c r="O74" t="str">
        <f t="shared" si="16"/>
        <v>DW 0x014A, 0x07A6</v>
      </c>
    </row>
    <row r="75" spans="1:15" x14ac:dyDescent="0.3">
      <c r="A75">
        <v>3</v>
      </c>
      <c r="B75">
        <v>2</v>
      </c>
      <c r="C75">
        <v>2</v>
      </c>
      <c r="D75">
        <v>44</v>
      </c>
      <c r="E75">
        <v>3</v>
      </c>
      <c r="F75">
        <f t="shared" si="17"/>
        <v>1</v>
      </c>
      <c r="G75">
        <f t="shared" si="8"/>
        <v>4</v>
      </c>
      <c r="H75" s="3">
        <f t="shared" si="9"/>
        <v>329.59828107663793</v>
      </c>
      <c r="I75" t="str">
        <f t="shared" si="10"/>
        <v>149</v>
      </c>
      <c r="J75" t="str">
        <f t="shared" si="11"/>
        <v>511</v>
      </c>
      <c r="K75">
        <f t="shared" si="12"/>
        <v>3</v>
      </c>
      <c r="L75">
        <f t="shared" si="13"/>
        <v>3</v>
      </c>
      <c r="M75" t="str">
        <f t="shared" si="14"/>
        <v>0x0149</v>
      </c>
      <c r="N75" t="str">
        <f t="shared" si="15"/>
        <v>0x0511</v>
      </c>
      <c r="O75" t="str">
        <f t="shared" si="16"/>
        <v>DW 0x0149, 0x0511</v>
      </c>
    </row>
    <row r="76" spans="1:15" x14ac:dyDescent="0.3">
      <c r="A76">
        <v>4</v>
      </c>
      <c r="B76">
        <v>2</v>
      </c>
      <c r="C76">
        <v>1</v>
      </c>
      <c r="D76">
        <v>44</v>
      </c>
      <c r="E76">
        <v>3</v>
      </c>
      <c r="F76">
        <f t="shared" si="17"/>
        <v>0.5</v>
      </c>
      <c r="G76">
        <f t="shared" si="8"/>
        <v>9</v>
      </c>
      <c r="H76" s="3">
        <f t="shared" si="9"/>
        <v>439.90275737011564</v>
      </c>
      <c r="I76" t="str">
        <f t="shared" si="10"/>
        <v>DB</v>
      </c>
      <c r="J76" t="str">
        <f t="shared" si="11"/>
        <v>3C4</v>
      </c>
      <c r="K76">
        <f t="shared" si="12"/>
        <v>2</v>
      </c>
      <c r="L76">
        <f t="shared" si="13"/>
        <v>3</v>
      </c>
      <c r="M76" t="str">
        <f t="shared" si="14"/>
        <v>0x00DB</v>
      </c>
      <c r="N76" t="str">
        <f t="shared" si="15"/>
        <v>0x03C4</v>
      </c>
      <c r="O76" t="str">
        <f t="shared" si="16"/>
        <v>DW 0x00DB, 0x03C4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B66C-A357-4237-B954-EA59AB65B9D1}">
  <dimension ref="A1:S48"/>
  <sheetViews>
    <sheetView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O3" sqref="O3:O48"/>
    </sheetView>
  </sheetViews>
  <sheetFormatPr defaultColWidth="10.33203125" defaultRowHeight="14.4" x14ac:dyDescent="0.3"/>
  <cols>
    <col min="1" max="1" width="12.5546875" bestFit="1" customWidth="1"/>
    <col min="2" max="2" width="9" bestFit="1" customWidth="1"/>
    <col min="3" max="3" width="11" bestFit="1" customWidth="1"/>
    <col min="4" max="4" width="4.5546875" bestFit="1" customWidth="1"/>
    <col min="5" max="5" width="6.44140625" bestFit="1" customWidth="1"/>
    <col min="6" max="6" width="10.5546875" bestFit="1" customWidth="1"/>
    <col min="7" max="7" width="6.109375" bestFit="1" customWidth="1"/>
    <col min="8" max="8" width="10.109375" bestFit="1" customWidth="1"/>
    <col min="9" max="9" width="19.33203125" bestFit="1" customWidth="1"/>
    <col min="10" max="10" width="14.6640625" bestFit="1" customWidth="1"/>
    <col min="11" max="12" width="2" bestFit="1" customWidth="1"/>
    <col min="13" max="13" width="7.109375" bestFit="1" customWidth="1"/>
    <col min="14" max="14" width="7" bestFit="1" customWidth="1"/>
    <col min="15" max="15" width="18" bestFit="1" customWidth="1"/>
    <col min="18" max="18" width="7.44140625" bestFit="1" customWidth="1"/>
    <col min="19" max="19" width="16.33203125" bestFit="1" customWidth="1"/>
  </cols>
  <sheetData>
    <row r="1" spans="1:19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9" x14ac:dyDescent="0.3">
      <c r="A2" s="14" t="s">
        <v>26</v>
      </c>
      <c r="B2" s="14" t="s">
        <v>27</v>
      </c>
      <c r="C2" s="14" t="s">
        <v>4</v>
      </c>
      <c r="D2" s="14" t="s">
        <v>28</v>
      </c>
      <c r="E2" s="14" t="s">
        <v>29</v>
      </c>
      <c r="F2" s="1" t="s">
        <v>4</v>
      </c>
      <c r="G2" s="1" t="s">
        <v>18</v>
      </c>
      <c r="H2" s="1" t="s">
        <v>19</v>
      </c>
      <c r="I2" s="2" t="s">
        <v>24</v>
      </c>
      <c r="J2" s="2" t="s">
        <v>25</v>
      </c>
      <c r="M2" s="7" t="s">
        <v>5</v>
      </c>
      <c r="N2" s="7" t="s">
        <v>6</v>
      </c>
      <c r="O2" s="8" t="s">
        <v>23</v>
      </c>
      <c r="R2" s="9" t="s">
        <v>30</v>
      </c>
      <c r="S2" s="9" t="s">
        <v>31</v>
      </c>
    </row>
    <row r="3" spans="1:19" ht="15" thickBot="1" x14ac:dyDescent="0.35">
      <c r="A3" s="15">
        <v>3</v>
      </c>
      <c r="B3" s="15">
        <v>2</v>
      </c>
      <c r="C3" s="15">
        <v>1</v>
      </c>
      <c r="D3" s="15">
        <v>1</v>
      </c>
      <c r="E3" s="15">
        <v>1</v>
      </c>
      <c r="F3">
        <f>0.3*C3</f>
        <v>0.3</v>
      </c>
      <c r="G3">
        <f>VLOOKUP(A3,$R$3:$S$8,2,0)+B3</f>
        <v>4</v>
      </c>
      <c r="H3" s="3">
        <f>$B$1*POWER($C$1,G3)</f>
        <v>329.59828107663793</v>
      </c>
      <c r="I3" t="str">
        <f>DEC2HEX(H3*F3)</f>
        <v>62</v>
      </c>
      <c r="J3" t="str">
        <f>DEC2HEX((437500/H3)-30.125)</f>
        <v>511</v>
      </c>
      <c r="K3">
        <f>LEN(TEXT(I3,"####"))</f>
        <v>2</v>
      </c>
      <c r="L3">
        <f>LEN(TEXT(J3,"####"))</f>
        <v>3</v>
      </c>
      <c r="M3" t="str">
        <f>IF(K3&lt;&gt;0,LEFT("0x0000",6-K3)&amp;I3,"0x0000")</f>
        <v>0x0062</v>
      </c>
      <c r="N3" t="str">
        <f>IF(L3&lt;&gt;0,LEFT("0x0000",6-L3)&amp;J3,"0x0000")</f>
        <v>0x0511</v>
      </c>
      <c r="O3" t="str">
        <f>"DW "&amp;M3&amp;", "&amp;N3</f>
        <v>DW 0x0062, 0x0511</v>
      </c>
      <c r="R3">
        <v>1</v>
      </c>
      <c r="S3">
        <v>-8</v>
      </c>
    </row>
    <row r="4" spans="1:19" x14ac:dyDescent="0.3">
      <c r="A4" s="16">
        <v>2</v>
      </c>
      <c r="B4" s="16">
        <v>0</v>
      </c>
      <c r="C4" s="16">
        <v>1</v>
      </c>
      <c r="D4" s="16">
        <v>2</v>
      </c>
      <c r="E4" s="16">
        <v>1</v>
      </c>
      <c r="F4">
        <f t="shared" ref="F4:F48" si="0">0.3*C4</f>
        <v>0.3</v>
      </c>
      <c r="G4">
        <f t="shared" ref="G4:G48" si="1">VLOOKUP(A4,$R$3:$S$8,2,0)+B4</f>
        <v>-4</v>
      </c>
      <c r="H4" s="3">
        <f t="shared" ref="H4:H48" si="2">$B$1*POWER($C$1,G4)</f>
        <v>207.67783338070259</v>
      </c>
      <c r="I4" t="str">
        <f t="shared" ref="I4:I48" si="3">DEC2HEX(H4*F4)</f>
        <v>3E</v>
      </c>
      <c r="J4" t="str">
        <f t="shared" ref="J4:J48" si="4">DEC2HEX((437500/H4)-30.125)</f>
        <v>81C</v>
      </c>
      <c r="K4">
        <f t="shared" ref="K4:L48" si="5">LEN(TEXT(I4,"####"))</f>
        <v>2</v>
      </c>
      <c r="L4">
        <f t="shared" si="5"/>
        <v>3</v>
      </c>
      <c r="M4" t="str">
        <f t="shared" ref="M4:N48" si="6">IF(K4&lt;&gt;0,LEFT("0x0000",6-K4)&amp;I4,"0x0000")</f>
        <v>0x003E</v>
      </c>
      <c r="N4" t="str">
        <f t="shared" si="6"/>
        <v>0x081C</v>
      </c>
      <c r="O4" t="str">
        <f t="shared" ref="O4:O48" si="7">"DW "&amp;M4&amp;", "&amp;N4</f>
        <v>DW 0x003E, 0x081C</v>
      </c>
      <c r="R4">
        <v>2</v>
      </c>
      <c r="S4">
        <v>-4</v>
      </c>
    </row>
    <row r="5" spans="1:19" x14ac:dyDescent="0.3">
      <c r="A5" s="16">
        <v>4</v>
      </c>
      <c r="B5" s="16">
        <v>2</v>
      </c>
      <c r="C5" s="16">
        <v>1</v>
      </c>
      <c r="D5" s="16">
        <v>2</v>
      </c>
      <c r="E5" s="16">
        <v>1</v>
      </c>
      <c r="F5">
        <f t="shared" si="0"/>
        <v>0.3</v>
      </c>
      <c r="G5">
        <f t="shared" si="1"/>
        <v>9</v>
      </c>
      <c r="H5" s="3">
        <f t="shared" si="2"/>
        <v>439.90275737011564</v>
      </c>
      <c r="I5" t="str">
        <f t="shared" si="3"/>
        <v>83</v>
      </c>
      <c r="J5" t="str">
        <f t="shared" si="4"/>
        <v>3C4</v>
      </c>
      <c r="K5">
        <f t="shared" si="5"/>
        <v>2</v>
      </c>
      <c r="L5">
        <f t="shared" si="5"/>
        <v>3</v>
      </c>
      <c r="M5" t="str">
        <f t="shared" si="6"/>
        <v>0x0083</v>
      </c>
      <c r="N5" t="str">
        <f t="shared" si="6"/>
        <v>0x03C4</v>
      </c>
      <c r="O5" t="str">
        <f t="shared" si="7"/>
        <v>DW 0x0083, 0x03C4</v>
      </c>
      <c r="R5">
        <v>3</v>
      </c>
      <c r="S5">
        <v>2</v>
      </c>
    </row>
    <row r="6" spans="1:19" x14ac:dyDescent="0.3">
      <c r="A6">
        <v>3</v>
      </c>
      <c r="B6">
        <v>2</v>
      </c>
      <c r="C6">
        <v>1</v>
      </c>
      <c r="D6">
        <v>3</v>
      </c>
      <c r="E6">
        <v>1</v>
      </c>
      <c r="F6">
        <f t="shared" si="0"/>
        <v>0.3</v>
      </c>
      <c r="G6">
        <f t="shared" si="1"/>
        <v>4</v>
      </c>
      <c r="H6" s="3">
        <f t="shared" si="2"/>
        <v>329.59828107663793</v>
      </c>
      <c r="I6" t="str">
        <f t="shared" si="3"/>
        <v>62</v>
      </c>
      <c r="J6" t="str">
        <f t="shared" si="4"/>
        <v>511</v>
      </c>
      <c r="K6">
        <f t="shared" si="5"/>
        <v>2</v>
      </c>
      <c r="L6">
        <f t="shared" si="5"/>
        <v>3</v>
      </c>
      <c r="M6" t="str">
        <f t="shared" si="6"/>
        <v>0x0062</v>
      </c>
      <c r="N6" t="str">
        <f t="shared" si="6"/>
        <v>0x0511</v>
      </c>
      <c r="O6" t="str">
        <f t="shared" si="7"/>
        <v>DW 0x0062, 0x0511</v>
      </c>
      <c r="R6">
        <v>4</v>
      </c>
      <c r="S6">
        <v>7</v>
      </c>
    </row>
    <row r="7" spans="1:19" x14ac:dyDescent="0.3">
      <c r="A7" s="16">
        <v>4</v>
      </c>
      <c r="B7" s="16">
        <v>2</v>
      </c>
      <c r="C7" s="16">
        <v>1</v>
      </c>
      <c r="D7" s="16">
        <v>4</v>
      </c>
      <c r="E7" s="16">
        <v>1</v>
      </c>
      <c r="F7">
        <f t="shared" si="0"/>
        <v>0.3</v>
      </c>
      <c r="G7">
        <f t="shared" si="1"/>
        <v>9</v>
      </c>
      <c r="H7" s="3">
        <f t="shared" si="2"/>
        <v>439.90275737011564</v>
      </c>
      <c r="I7" t="str">
        <f t="shared" si="3"/>
        <v>83</v>
      </c>
      <c r="J7" t="str">
        <f t="shared" si="4"/>
        <v>3C4</v>
      </c>
      <c r="K7">
        <f t="shared" si="5"/>
        <v>2</v>
      </c>
      <c r="L7">
        <f t="shared" si="5"/>
        <v>3</v>
      </c>
      <c r="M7" t="str">
        <f t="shared" si="6"/>
        <v>0x0083</v>
      </c>
      <c r="N7" t="str">
        <f t="shared" si="6"/>
        <v>0x03C4</v>
      </c>
      <c r="O7" t="str">
        <f t="shared" si="7"/>
        <v>DW 0x0083, 0x03C4</v>
      </c>
      <c r="R7">
        <v>5</v>
      </c>
      <c r="S7">
        <v>11</v>
      </c>
    </row>
    <row r="8" spans="1:19" x14ac:dyDescent="0.3">
      <c r="A8" s="16">
        <v>5</v>
      </c>
      <c r="B8" s="16">
        <v>0</v>
      </c>
      <c r="C8" s="16">
        <v>1</v>
      </c>
      <c r="D8" s="16">
        <v>4</v>
      </c>
      <c r="E8" s="16">
        <v>1</v>
      </c>
      <c r="F8">
        <f t="shared" si="0"/>
        <v>0.3</v>
      </c>
      <c r="G8">
        <f t="shared" si="1"/>
        <v>11</v>
      </c>
      <c r="H8" s="3">
        <f t="shared" si="2"/>
        <v>493.74803772381301</v>
      </c>
      <c r="I8" t="str">
        <f t="shared" si="3"/>
        <v>94</v>
      </c>
      <c r="J8" t="str">
        <f t="shared" si="4"/>
        <v>357</v>
      </c>
      <c r="K8">
        <f t="shared" si="5"/>
        <v>2</v>
      </c>
      <c r="L8">
        <f t="shared" si="5"/>
        <v>3</v>
      </c>
      <c r="M8" t="str">
        <f t="shared" si="6"/>
        <v>0x0094</v>
      </c>
      <c r="N8" t="str">
        <f t="shared" si="6"/>
        <v>0x0357</v>
      </c>
      <c r="O8" t="str">
        <f t="shared" si="7"/>
        <v>DW 0x0094, 0x0357</v>
      </c>
      <c r="R8">
        <v>6</v>
      </c>
      <c r="S8">
        <v>16</v>
      </c>
    </row>
    <row r="9" spans="1:19" x14ac:dyDescent="0.3">
      <c r="A9">
        <v>3</v>
      </c>
      <c r="B9">
        <v>2</v>
      </c>
      <c r="C9">
        <v>1</v>
      </c>
      <c r="D9">
        <v>5</v>
      </c>
      <c r="E9">
        <v>1</v>
      </c>
      <c r="F9">
        <f t="shared" si="0"/>
        <v>0.3</v>
      </c>
      <c r="G9">
        <f t="shared" si="1"/>
        <v>4</v>
      </c>
      <c r="H9" s="3">
        <f t="shared" si="2"/>
        <v>329.59828107663793</v>
      </c>
      <c r="I9" t="str">
        <f t="shared" si="3"/>
        <v>62</v>
      </c>
      <c r="J9" t="str">
        <f t="shared" si="4"/>
        <v>511</v>
      </c>
      <c r="K9">
        <f t="shared" si="5"/>
        <v>2</v>
      </c>
      <c r="L9">
        <f t="shared" si="5"/>
        <v>3</v>
      </c>
      <c r="M9" t="str">
        <f t="shared" si="6"/>
        <v>0x0062</v>
      </c>
      <c r="N9" t="str">
        <f t="shared" si="6"/>
        <v>0x0511</v>
      </c>
      <c r="O9" t="str">
        <f t="shared" si="7"/>
        <v>DW 0x0062, 0x0511</v>
      </c>
    </row>
    <row r="10" spans="1:19" x14ac:dyDescent="0.3">
      <c r="A10" s="16">
        <v>4</v>
      </c>
      <c r="B10" s="16">
        <v>2</v>
      </c>
      <c r="C10" s="16">
        <v>1</v>
      </c>
      <c r="D10" s="16">
        <v>6</v>
      </c>
      <c r="E10" s="16">
        <v>1</v>
      </c>
      <c r="F10">
        <f t="shared" si="0"/>
        <v>0.3</v>
      </c>
      <c r="G10">
        <f t="shared" si="1"/>
        <v>9</v>
      </c>
      <c r="H10" s="3">
        <f t="shared" si="2"/>
        <v>439.90275737011564</v>
      </c>
      <c r="I10" t="str">
        <f t="shared" si="3"/>
        <v>83</v>
      </c>
      <c r="J10" t="str">
        <f t="shared" si="4"/>
        <v>3C4</v>
      </c>
      <c r="K10">
        <f t="shared" si="5"/>
        <v>2</v>
      </c>
      <c r="L10">
        <f t="shared" si="5"/>
        <v>3</v>
      </c>
      <c r="M10" t="str">
        <f t="shared" si="6"/>
        <v>0x0083</v>
      </c>
      <c r="N10" t="str">
        <f t="shared" si="6"/>
        <v>0x03C4</v>
      </c>
      <c r="O10" t="str">
        <f t="shared" si="7"/>
        <v>DW 0x0083, 0x03C4</v>
      </c>
    </row>
    <row r="11" spans="1:19" x14ac:dyDescent="0.3">
      <c r="A11" s="16">
        <v>5</v>
      </c>
      <c r="B11" s="16">
        <v>1</v>
      </c>
      <c r="C11" s="16">
        <v>1</v>
      </c>
      <c r="D11" s="16">
        <v>6</v>
      </c>
      <c r="E11" s="16">
        <v>1</v>
      </c>
      <c r="F11">
        <f t="shared" si="0"/>
        <v>0.3</v>
      </c>
      <c r="G11">
        <f t="shared" si="1"/>
        <v>12</v>
      </c>
      <c r="H11" s="3">
        <f t="shared" si="2"/>
        <v>523.09399188276006</v>
      </c>
      <c r="I11" t="str">
        <f t="shared" si="3"/>
        <v>9C</v>
      </c>
      <c r="J11" t="str">
        <f t="shared" si="4"/>
        <v>326</v>
      </c>
      <c r="K11">
        <f t="shared" si="5"/>
        <v>2</v>
      </c>
      <c r="L11">
        <f t="shared" si="5"/>
        <v>3</v>
      </c>
      <c r="M11" t="str">
        <f t="shared" si="6"/>
        <v>0x009C</v>
      </c>
      <c r="N11" t="str">
        <f t="shared" si="6"/>
        <v>0x0326</v>
      </c>
      <c r="O11" t="str">
        <f t="shared" si="7"/>
        <v>DW 0x009C, 0x0326</v>
      </c>
    </row>
    <row r="12" spans="1:19" x14ac:dyDescent="0.3">
      <c r="A12">
        <v>3</v>
      </c>
      <c r="B12">
        <v>2</v>
      </c>
      <c r="C12">
        <v>1</v>
      </c>
      <c r="D12">
        <v>7</v>
      </c>
      <c r="E12">
        <v>1</v>
      </c>
      <c r="F12">
        <f t="shared" si="0"/>
        <v>0.3</v>
      </c>
      <c r="G12">
        <f t="shared" si="1"/>
        <v>4</v>
      </c>
      <c r="H12" s="3">
        <f t="shared" si="2"/>
        <v>329.59828107663793</v>
      </c>
      <c r="I12" t="str">
        <f t="shared" si="3"/>
        <v>62</v>
      </c>
      <c r="J12" t="str">
        <f t="shared" si="4"/>
        <v>511</v>
      </c>
      <c r="K12">
        <f t="shared" si="5"/>
        <v>2</v>
      </c>
      <c r="L12">
        <f t="shared" si="5"/>
        <v>3</v>
      </c>
      <c r="M12" t="str">
        <f t="shared" si="6"/>
        <v>0x0062</v>
      </c>
      <c r="N12" t="str">
        <f t="shared" si="6"/>
        <v>0x0511</v>
      </c>
      <c r="O12" t="str">
        <f t="shared" si="7"/>
        <v>DW 0x0062, 0x0511</v>
      </c>
    </row>
    <row r="13" spans="1:19" ht="15" thickBot="1" x14ac:dyDescent="0.35">
      <c r="A13" s="17">
        <v>6</v>
      </c>
      <c r="B13" s="17">
        <v>0</v>
      </c>
      <c r="C13" s="17">
        <v>1</v>
      </c>
      <c r="D13" s="17">
        <v>8</v>
      </c>
      <c r="E13" s="17">
        <v>1</v>
      </c>
      <c r="F13">
        <f t="shared" si="0"/>
        <v>0.3</v>
      </c>
      <c r="G13">
        <f t="shared" si="1"/>
        <v>16</v>
      </c>
      <c r="H13" s="3">
        <f t="shared" si="2"/>
        <v>658.98742715313426</v>
      </c>
      <c r="I13" t="str">
        <f t="shared" si="3"/>
        <v>C5</v>
      </c>
      <c r="J13" t="str">
        <f t="shared" si="4"/>
        <v>279</v>
      </c>
      <c r="K13">
        <f t="shared" si="5"/>
        <v>2</v>
      </c>
      <c r="L13">
        <f t="shared" si="5"/>
        <v>3</v>
      </c>
      <c r="M13" t="str">
        <f t="shared" si="6"/>
        <v>0x00C5</v>
      </c>
      <c r="N13" t="str">
        <f t="shared" si="6"/>
        <v>0x0279</v>
      </c>
      <c r="O13" t="str">
        <f t="shared" si="7"/>
        <v>DW 0x00C5, 0x0279</v>
      </c>
    </row>
    <row r="14" spans="1:19" x14ac:dyDescent="0.3">
      <c r="A14">
        <v>3</v>
      </c>
      <c r="B14">
        <v>3</v>
      </c>
      <c r="C14">
        <v>1</v>
      </c>
      <c r="D14">
        <v>9</v>
      </c>
      <c r="E14">
        <v>1</v>
      </c>
      <c r="F14">
        <f t="shared" si="0"/>
        <v>0.3</v>
      </c>
      <c r="G14">
        <f t="shared" si="1"/>
        <v>5</v>
      </c>
      <c r="H14" s="3">
        <f t="shared" si="2"/>
        <v>349.18798130498226</v>
      </c>
      <c r="I14" t="str">
        <f t="shared" si="3"/>
        <v>68</v>
      </c>
      <c r="J14" t="str">
        <f t="shared" si="4"/>
        <v>4C6</v>
      </c>
      <c r="K14">
        <f t="shared" si="5"/>
        <v>2</v>
      </c>
      <c r="L14">
        <f t="shared" si="5"/>
        <v>3</v>
      </c>
      <c r="M14" t="str">
        <f t="shared" si="6"/>
        <v>0x0068</v>
      </c>
      <c r="N14" t="str">
        <f t="shared" si="6"/>
        <v>0x04C6</v>
      </c>
      <c r="O14" t="str">
        <f t="shared" si="7"/>
        <v>DW 0x0068, 0x04C6</v>
      </c>
    </row>
    <row r="15" spans="1:19" x14ac:dyDescent="0.3">
      <c r="A15">
        <v>4</v>
      </c>
      <c r="B15">
        <v>2</v>
      </c>
      <c r="C15">
        <v>1</v>
      </c>
      <c r="D15">
        <v>9</v>
      </c>
      <c r="E15">
        <v>1</v>
      </c>
      <c r="F15">
        <f t="shared" si="0"/>
        <v>0.3</v>
      </c>
      <c r="G15">
        <f t="shared" si="1"/>
        <v>9</v>
      </c>
      <c r="H15" s="3">
        <f t="shared" si="2"/>
        <v>439.90275737011564</v>
      </c>
      <c r="I15" t="str">
        <f t="shared" si="3"/>
        <v>83</v>
      </c>
      <c r="J15" t="str">
        <f t="shared" si="4"/>
        <v>3C4</v>
      </c>
      <c r="K15">
        <f t="shared" si="5"/>
        <v>2</v>
      </c>
      <c r="L15">
        <f t="shared" si="5"/>
        <v>3</v>
      </c>
      <c r="M15" t="str">
        <f t="shared" si="6"/>
        <v>0x0083</v>
      </c>
      <c r="N15" t="str">
        <f t="shared" si="6"/>
        <v>0x03C4</v>
      </c>
      <c r="O15" t="str">
        <f t="shared" si="7"/>
        <v>DW 0x0083, 0x03C4</v>
      </c>
    </row>
    <row r="16" spans="1:19" x14ac:dyDescent="0.3">
      <c r="A16">
        <v>5</v>
      </c>
      <c r="B16">
        <v>3</v>
      </c>
      <c r="C16">
        <v>1</v>
      </c>
      <c r="D16">
        <v>9</v>
      </c>
      <c r="E16">
        <v>1</v>
      </c>
      <c r="F16">
        <f t="shared" si="0"/>
        <v>0.3</v>
      </c>
      <c r="G16">
        <f t="shared" si="1"/>
        <v>14</v>
      </c>
      <c r="H16" s="3">
        <f t="shared" si="2"/>
        <v>587.12210303316169</v>
      </c>
      <c r="I16" t="str">
        <f t="shared" si="3"/>
        <v>B0</v>
      </c>
      <c r="J16" t="str">
        <f t="shared" si="4"/>
        <v>2CB</v>
      </c>
      <c r="K16">
        <f t="shared" si="5"/>
        <v>2</v>
      </c>
      <c r="L16">
        <f t="shared" si="5"/>
        <v>3</v>
      </c>
      <c r="M16" t="str">
        <f t="shared" si="6"/>
        <v>0x00B0</v>
      </c>
      <c r="N16" t="str">
        <f t="shared" si="6"/>
        <v>0x02CB</v>
      </c>
      <c r="O16" t="str">
        <f t="shared" si="7"/>
        <v>DW 0x00B0, 0x02CB</v>
      </c>
    </row>
    <row r="17" spans="1:15" x14ac:dyDescent="0.3">
      <c r="A17" s="16">
        <v>3</v>
      </c>
      <c r="B17" s="16">
        <v>2</v>
      </c>
      <c r="C17" s="16">
        <v>1</v>
      </c>
      <c r="D17" s="16">
        <v>10</v>
      </c>
      <c r="E17" s="16">
        <v>1</v>
      </c>
      <c r="F17">
        <f t="shared" si="0"/>
        <v>0.3</v>
      </c>
      <c r="G17">
        <f t="shared" si="1"/>
        <v>4</v>
      </c>
      <c r="H17" s="3">
        <f t="shared" si="2"/>
        <v>329.59828107663793</v>
      </c>
      <c r="I17" t="str">
        <f t="shared" si="3"/>
        <v>62</v>
      </c>
      <c r="J17" t="str">
        <f t="shared" si="4"/>
        <v>511</v>
      </c>
      <c r="K17">
        <f t="shared" si="5"/>
        <v>2</v>
      </c>
      <c r="L17">
        <f t="shared" si="5"/>
        <v>3</v>
      </c>
      <c r="M17" t="str">
        <f t="shared" si="6"/>
        <v>0x0062</v>
      </c>
      <c r="N17" t="str">
        <f t="shared" si="6"/>
        <v>0x0511</v>
      </c>
      <c r="O17" t="str">
        <f t="shared" si="7"/>
        <v>DW 0x0062, 0x0511</v>
      </c>
    </row>
    <row r="18" spans="1:15" x14ac:dyDescent="0.3">
      <c r="A18" s="16">
        <v>4</v>
      </c>
      <c r="B18" s="16">
        <v>2</v>
      </c>
      <c r="C18" s="16">
        <v>1</v>
      </c>
      <c r="D18" s="16">
        <v>10</v>
      </c>
      <c r="E18" s="16">
        <v>1</v>
      </c>
      <c r="F18">
        <f t="shared" si="0"/>
        <v>0.3</v>
      </c>
      <c r="G18">
        <f t="shared" si="1"/>
        <v>9</v>
      </c>
      <c r="H18" s="3">
        <f t="shared" si="2"/>
        <v>439.90275737011564</v>
      </c>
      <c r="I18" t="str">
        <f t="shared" si="3"/>
        <v>83</v>
      </c>
      <c r="J18" t="str">
        <f t="shared" si="4"/>
        <v>3C4</v>
      </c>
      <c r="K18">
        <f t="shared" si="5"/>
        <v>2</v>
      </c>
      <c r="L18">
        <f t="shared" si="5"/>
        <v>3</v>
      </c>
      <c r="M18" t="str">
        <f t="shared" si="6"/>
        <v>0x0083</v>
      </c>
      <c r="N18" t="str">
        <f t="shared" si="6"/>
        <v>0x03C4</v>
      </c>
      <c r="O18" t="str">
        <f t="shared" si="7"/>
        <v>DW 0x0083, 0x03C4</v>
      </c>
    </row>
    <row r="19" spans="1:15" x14ac:dyDescent="0.3">
      <c r="A19" s="16">
        <v>5</v>
      </c>
      <c r="B19" s="16">
        <v>1</v>
      </c>
      <c r="C19" s="16">
        <v>1</v>
      </c>
      <c r="D19" s="16">
        <v>10</v>
      </c>
      <c r="E19" s="16">
        <v>1</v>
      </c>
      <c r="F19">
        <f t="shared" si="0"/>
        <v>0.3</v>
      </c>
      <c r="G19">
        <f t="shared" si="1"/>
        <v>12</v>
      </c>
      <c r="H19" s="3">
        <f t="shared" si="2"/>
        <v>523.09399188276006</v>
      </c>
      <c r="I19" t="str">
        <f t="shared" si="3"/>
        <v>9C</v>
      </c>
      <c r="J19" t="str">
        <f t="shared" si="4"/>
        <v>326</v>
      </c>
      <c r="K19">
        <f t="shared" si="5"/>
        <v>2</v>
      </c>
      <c r="L19">
        <f t="shared" si="5"/>
        <v>3</v>
      </c>
      <c r="M19" t="str">
        <f t="shared" si="6"/>
        <v>0x009C</v>
      </c>
      <c r="N19" t="str">
        <f t="shared" si="6"/>
        <v>0x0326</v>
      </c>
      <c r="O19" t="str">
        <f t="shared" si="7"/>
        <v>DW 0x009C, 0x0326</v>
      </c>
    </row>
    <row r="20" spans="1:15" x14ac:dyDescent="0.3">
      <c r="A20">
        <v>3</v>
      </c>
      <c r="B20">
        <v>2</v>
      </c>
      <c r="C20">
        <v>1</v>
      </c>
      <c r="D20">
        <v>11</v>
      </c>
      <c r="E20">
        <v>1</v>
      </c>
      <c r="F20">
        <f t="shared" si="0"/>
        <v>0.3</v>
      </c>
      <c r="G20">
        <f t="shared" si="1"/>
        <v>4</v>
      </c>
      <c r="H20" s="3">
        <f t="shared" si="2"/>
        <v>329.59828107663793</v>
      </c>
      <c r="I20" t="str">
        <f t="shared" si="3"/>
        <v>62</v>
      </c>
      <c r="J20" t="str">
        <f t="shared" si="4"/>
        <v>511</v>
      </c>
      <c r="K20">
        <f t="shared" si="5"/>
        <v>2</v>
      </c>
      <c r="L20">
        <f t="shared" si="5"/>
        <v>3</v>
      </c>
      <c r="M20" t="str">
        <f t="shared" si="6"/>
        <v>0x0062</v>
      </c>
      <c r="N20" t="str">
        <f t="shared" si="6"/>
        <v>0x0511</v>
      </c>
      <c r="O20" t="str">
        <f t="shared" si="7"/>
        <v>DW 0x0062, 0x0511</v>
      </c>
    </row>
    <row r="21" spans="1:15" x14ac:dyDescent="0.3">
      <c r="A21">
        <v>4</v>
      </c>
      <c r="B21">
        <v>1</v>
      </c>
      <c r="C21">
        <v>1</v>
      </c>
      <c r="D21">
        <v>11</v>
      </c>
      <c r="E21">
        <v>1</v>
      </c>
      <c r="F21">
        <f t="shared" si="0"/>
        <v>0.3</v>
      </c>
      <c r="G21">
        <f t="shared" si="1"/>
        <v>8</v>
      </c>
      <c r="H21" s="3">
        <f t="shared" si="2"/>
        <v>415.22389209446334</v>
      </c>
      <c r="I21" t="str">
        <f t="shared" si="3"/>
        <v>7C</v>
      </c>
      <c r="J21" t="str">
        <f t="shared" si="4"/>
        <v>3FF</v>
      </c>
      <c r="K21">
        <f t="shared" si="5"/>
        <v>2</v>
      </c>
      <c r="L21">
        <f t="shared" si="5"/>
        <v>3</v>
      </c>
      <c r="M21" t="str">
        <f t="shared" si="6"/>
        <v>0x007C</v>
      </c>
      <c r="N21" t="str">
        <f t="shared" si="6"/>
        <v>0x03FF</v>
      </c>
      <c r="O21" t="str">
        <f t="shared" si="7"/>
        <v>DW 0x007C, 0x03FF</v>
      </c>
    </row>
    <row r="22" spans="1:15" ht="15" thickBot="1" x14ac:dyDescent="0.35">
      <c r="A22" s="15">
        <v>5</v>
      </c>
      <c r="B22" s="15">
        <v>0</v>
      </c>
      <c r="C22" s="15">
        <v>1</v>
      </c>
      <c r="D22" s="15">
        <v>11</v>
      </c>
      <c r="E22" s="15">
        <v>1</v>
      </c>
      <c r="F22">
        <f t="shared" si="0"/>
        <v>0.3</v>
      </c>
      <c r="G22">
        <f t="shared" si="1"/>
        <v>11</v>
      </c>
      <c r="H22" s="3">
        <f t="shared" si="2"/>
        <v>493.74803772381301</v>
      </c>
      <c r="I22" t="str">
        <f t="shared" si="3"/>
        <v>94</v>
      </c>
      <c r="J22" t="str">
        <f t="shared" si="4"/>
        <v>357</v>
      </c>
      <c r="K22">
        <f t="shared" si="5"/>
        <v>2</v>
      </c>
      <c r="L22">
        <f t="shared" si="5"/>
        <v>3</v>
      </c>
      <c r="M22" t="str">
        <f t="shared" si="6"/>
        <v>0x0094</v>
      </c>
      <c r="N22" t="str">
        <f t="shared" si="6"/>
        <v>0x0357</v>
      </c>
      <c r="O22" t="str">
        <f t="shared" si="7"/>
        <v>DW 0x0094, 0x0357</v>
      </c>
    </row>
    <row r="23" spans="1:15" x14ac:dyDescent="0.3">
      <c r="A23" s="16">
        <v>2</v>
      </c>
      <c r="B23" s="16">
        <v>0</v>
      </c>
      <c r="C23" s="16">
        <v>1</v>
      </c>
      <c r="D23" s="16">
        <v>12</v>
      </c>
      <c r="E23" s="16">
        <v>1</v>
      </c>
      <c r="F23">
        <f t="shared" si="0"/>
        <v>0.3</v>
      </c>
      <c r="G23">
        <f t="shared" si="1"/>
        <v>-4</v>
      </c>
      <c r="H23" s="3">
        <f t="shared" si="2"/>
        <v>207.67783338070259</v>
      </c>
      <c r="I23" t="str">
        <f t="shared" si="3"/>
        <v>3E</v>
      </c>
      <c r="J23" t="str">
        <f t="shared" si="4"/>
        <v>81C</v>
      </c>
      <c r="K23">
        <f t="shared" si="5"/>
        <v>2</v>
      </c>
      <c r="L23">
        <f t="shared" si="5"/>
        <v>3</v>
      </c>
      <c r="M23" t="str">
        <f t="shared" si="6"/>
        <v>0x003E</v>
      </c>
      <c r="N23" t="str">
        <f t="shared" si="6"/>
        <v>0x081C</v>
      </c>
      <c r="O23" t="str">
        <f t="shared" si="7"/>
        <v>DW 0x003E, 0x081C</v>
      </c>
    </row>
    <row r="24" spans="1:15" x14ac:dyDescent="0.3">
      <c r="A24">
        <v>3</v>
      </c>
      <c r="B24">
        <v>2</v>
      </c>
      <c r="C24">
        <v>1</v>
      </c>
      <c r="D24">
        <v>13</v>
      </c>
      <c r="E24">
        <v>1</v>
      </c>
      <c r="F24">
        <f t="shared" si="0"/>
        <v>0.3</v>
      </c>
      <c r="G24">
        <f t="shared" si="1"/>
        <v>4</v>
      </c>
      <c r="H24" s="3">
        <f t="shared" si="2"/>
        <v>329.59828107663793</v>
      </c>
      <c r="I24" t="str">
        <f t="shared" si="3"/>
        <v>62</v>
      </c>
      <c r="J24" t="str">
        <f t="shared" si="4"/>
        <v>511</v>
      </c>
      <c r="K24">
        <f t="shared" si="5"/>
        <v>2</v>
      </c>
      <c r="L24">
        <f t="shared" si="5"/>
        <v>3</v>
      </c>
      <c r="M24" t="str">
        <f t="shared" si="6"/>
        <v>0x0062</v>
      </c>
      <c r="N24" t="str">
        <f t="shared" si="6"/>
        <v>0x0511</v>
      </c>
      <c r="O24" t="str">
        <f t="shared" si="7"/>
        <v>DW 0x0062, 0x0511</v>
      </c>
    </row>
    <row r="25" spans="1:15" x14ac:dyDescent="0.3">
      <c r="A25" s="16">
        <v>4</v>
      </c>
      <c r="B25" s="16">
        <v>2</v>
      </c>
      <c r="C25" s="16">
        <v>1</v>
      </c>
      <c r="D25" s="16">
        <v>14</v>
      </c>
      <c r="E25" s="16">
        <v>1</v>
      </c>
      <c r="F25">
        <f t="shared" si="0"/>
        <v>0.3</v>
      </c>
      <c r="G25">
        <f t="shared" si="1"/>
        <v>9</v>
      </c>
      <c r="H25" s="3">
        <f t="shared" si="2"/>
        <v>439.90275737011564</v>
      </c>
      <c r="I25" t="str">
        <f t="shared" si="3"/>
        <v>83</v>
      </c>
      <c r="J25" t="str">
        <f t="shared" si="4"/>
        <v>3C4</v>
      </c>
      <c r="K25">
        <f t="shared" si="5"/>
        <v>2</v>
      </c>
      <c r="L25">
        <f t="shared" si="5"/>
        <v>3</v>
      </c>
      <c r="M25" t="str">
        <f t="shared" si="6"/>
        <v>0x0083</v>
      </c>
      <c r="N25" t="str">
        <f t="shared" si="6"/>
        <v>0x03C4</v>
      </c>
      <c r="O25" t="str">
        <f t="shared" si="7"/>
        <v>DW 0x0083, 0x03C4</v>
      </c>
    </row>
    <row r="26" spans="1:15" x14ac:dyDescent="0.3">
      <c r="A26">
        <v>5</v>
      </c>
      <c r="B26">
        <v>0</v>
      </c>
      <c r="C26">
        <v>1</v>
      </c>
      <c r="D26">
        <v>15</v>
      </c>
      <c r="E26">
        <v>1</v>
      </c>
      <c r="F26">
        <f t="shared" si="0"/>
        <v>0.3</v>
      </c>
      <c r="G26">
        <f t="shared" si="1"/>
        <v>11</v>
      </c>
      <c r="H26" s="3">
        <f t="shared" si="2"/>
        <v>493.74803772381301</v>
      </c>
      <c r="I26" t="str">
        <f t="shared" si="3"/>
        <v>94</v>
      </c>
      <c r="J26" t="str">
        <f t="shared" si="4"/>
        <v>357</v>
      </c>
      <c r="K26">
        <f t="shared" si="5"/>
        <v>2</v>
      </c>
      <c r="L26">
        <f t="shared" si="5"/>
        <v>3</v>
      </c>
      <c r="M26" t="str">
        <f t="shared" si="6"/>
        <v>0x0094</v>
      </c>
      <c r="N26" t="str">
        <f t="shared" si="6"/>
        <v>0x0357</v>
      </c>
      <c r="O26" t="str">
        <f t="shared" si="7"/>
        <v>DW 0x0094, 0x0357</v>
      </c>
    </row>
    <row r="27" spans="1:15" x14ac:dyDescent="0.3">
      <c r="A27" s="16">
        <v>1</v>
      </c>
      <c r="B27" s="16">
        <v>1</v>
      </c>
      <c r="C27" s="16">
        <v>1</v>
      </c>
      <c r="D27" s="16">
        <v>16</v>
      </c>
      <c r="E27" s="16">
        <v>1</v>
      </c>
      <c r="F27">
        <f t="shared" si="0"/>
        <v>0.3</v>
      </c>
      <c r="G27">
        <f t="shared" si="1"/>
        <v>-7</v>
      </c>
      <c r="H27" s="3">
        <f t="shared" si="2"/>
        <v>174.64939947025505</v>
      </c>
      <c r="I27" t="str">
        <f t="shared" si="3"/>
        <v>34</v>
      </c>
      <c r="J27" t="str">
        <f t="shared" si="4"/>
        <v>9AA</v>
      </c>
      <c r="K27">
        <f t="shared" si="5"/>
        <v>2</v>
      </c>
      <c r="L27">
        <f t="shared" si="5"/>
        <v>3</v>
      </c>
      <c r="M27" t="str">
        <f t="shared" si="6"/>
        <v>0x0034</v>
      </c>
      <c r="N27" t="str">
        <f t="shared" si="6"/>
        <v>0x09AA</v>
      </c>
      <c r="O27" t="str">
        <f t="shared" si="7"/>
        <v>DW 0x0034, 0x09AA</v>
      </c>
    </row>
    <row r="28" spans="1:15" x14ac:dyDescent="0.3">
      <c r="A28" s="16">
        <v>5</v>
      </c>
      <c r="B28" s="16">
        <v>1</v>
      </c>
      <c r="C28" s="16">
        <v>1</v>
      </c>
      <c r="D28" s="16">
        <v>16</v>
      </c>
      <c r="E28" s="16">
        <v>1</v>
      </c>
      <c r="F28">
        <f t="shared" si="0"/>
        <v>0.3</v>
      </c>
      <c r="G28">
        <f t="shared" si="1"/>
        <v>12</v>
      </c>
      <c r="H28" s="3">
        <f t="shared" si="2"/>
        <v>523.09399188276006</v>
      </c>
      <c r="I28" t="str">
        <f t="shared" si="3"/>
        <v>9C</v>
      </c>
      <c r="J28" t="str">
        <f t="shared" si="4"/>
        <v>326</v>
      </c>
      <c r="K28">
        <f t="shared" si="5"/>
        <v>2</v>
      </c>
      <c r="L28">
        <f t="shared" si="5"/>
        <v>3</v>
      </c>
      <c r="M28" t="str">
        <f t="shared" si="6"/>
        <v>0x009C</v>
      </c>
      <c r="N28" t="str">
        <f t="shared" si="6"/>
        <v>0x0326</v>
      </c>
      <c r="O28" t="str">
        <f t="shared" si="7"/>
        <v>DW 0x009C, 0x0326</v>
      </c>
    </row>
    <row r="29" spans="1:15" x14ac:dyDescent="0.3">
      <c r="A29">
        <v>3</v>
      </c>
      <c r="B29">
        <v>3</v>
      </c>
      <c r="C29">
        <v>1</v>
      </c>
      <c r="D29">
        <v>17</v>
      </c>
      <c r="E29">
        <v>1</v>
      </c>
      <c r="F29">
        <f t="shared" si="0"/>
        <v>0.3</v>
      </c>
      <c r="G29">
        <f t="shared" si="1"/>
        <v>5</v>
      </c>
      <c r="H29" s="3">
        <f t="shared" si="2"/>
        <v>349.18798130498226</v>
      </c>
      <c r="I29" t="str">
        <f t="shared" si="3"/>
        <v>68</v>
      </c>
      <c r="J29" t="str">
        <f t="shared" si="4"/>
        <v>4C6</v>
      </c>
      <c r="K29">
        <f t="shared" si="5"/>
        <v>2</v>
      </c>
      <c r="L29">
        <f t="shared" si="5"/>
        <v>3</v>
      </c>
      <c r="M29" t="str">
        <f t="shared" si="6"/>
        <v>0x0068</v>
      </c>
      <c r="N29" t="str">
        <f t="shared" si="6"/>
        <v>0x04C6</v>
      </c>
      <c r="O29" t="str">
        <f t="shared" si="7"/>
        <v>DW 0x0068, 0x04C6</v>
      </c>
    </row>
    <row r="30" spans="1:15" x14ac:dyDescent="0.3">
      <c r="A30" s="16">
        <v>4</v>
      </c>
      <c r="B30" s="16">
        <v>2</v>
      </c>
      <c r="C30" s="16">
        <v>1</v>
      </c>
      <c r="D30" s="16">
        <v>18</v>
      </c>
      <c r="E30" s="16">
        <v>1</v>
      </c>
      <c r="F30">
        <f t="shared" si="0"/>
        <v>0.3</v>
      </c>
      <c r="G30">
        <f t="shared" si="1"/>
        <v>9</v>
      </c>
      <c r="H30" s="3">
        <f t="shared" si="2"/>
        <v>439.90275737011564</v>
      </c>
      <c r="I30" t="str">
        <f t="shared" si="3"/>
        <v>83</v>
      </c>
      <c r="J30" t="str">
        <f t="shared" si="4"/>
        <v>3C4</v>
      </c>
      <c r="K30">
        <f t="shared" si="5"/>
        <v>2</v>
      </c>
      <c r="L30">
        <f t="shared" si="5"/>
        <v>3</v>
      </c>
      <c r="M30" t="str">
        <f t="shared" si="6"/>
        <v>0x0083</v>
      </c>
      <c r="N30" t="str">
        <f t="shared" si="6"/>
        <v>0x03C4</v>
      </c>
      <c r="O30" t="str">
        <f t="shared" si="7"/>
        <v>DW 0x0083, 0x03C4</v>
      </c>
    </row>
    <row r="31" spans="1:15" ht="15" thickBot="1" x14ac:dyDescent="0.35">
      <c r="A31" s="15">
        <v>5</v>
      </c>
      <c r="B31" s="15">
        <v>3</v>
      </c>
      <c r="C31" s="15">
        <v>1</v>
      </c>
      <c r="D31" s="15">
        <v>19</v>
      </c>
      <c r="E31" s="15">
        <v>1</v>
      </c>
      <c r="F31">
        <f t="shared" si="0"/>
        <v>0.3</v>
      </c>
      <c r="G31">
        <f t="shared" si="1"/>
        <v>14</v>
      </c>
      <c r="H31" s="3">
        <f t="shared" si="2"/>
        <v>587.12210303316169</v>
      </c>
      <c r="I31" t="str">
        <f t="shared" si="3"/>
        <v>B0</v>
      </c>
      <c r="J31" t="str">
        <f t="shared" si="4"/>
        <v>2CB</v>
      </c>
      <c r="K31">
        <f t="shared" si="5"/>
        <v>2</v>
      </c>
      <c r="L31">
        <f t="shared" si="5"/>
        <v>3</v>
      </c>
      <c r="M31" t="str">
        <f t="shared" si="6"/>
        <v>0x00B0</v>
      </c>
      <c r="N31" t="str">
        <f t="shared" si="6"/>
        <v>0x02CB</v>
      </c>
      <c r="O31" t="str">
        <f t="shared" si="7"/>
        <v>DW 0x00B0, 0x02CB</v>
      </c>
    </row>
    <row r="32" spans="1:15" x14ac:dyDescent="0.3">
      <c r="A32" s="16">
        <v>1</v>
      </c>
      <c r="B32" s="16">
        <v>0</v>
      </c>
      <c r="C32" s="16">
        <v>1</v>
      </c>
      <c r="D32" s="16">
        <v>20</v>
      </c>
      <c r="E32" s="16">
        <v>2</v>
      </c>
      <c r="F32">
        <f t="shared" si="0"/>
        <v>0.3</v>
      </c>
      <c r="G32">
        <f t="shared" si="1"/>
        <v>-8</v>
      </c>
      <c r="H32" s="3">
        <f t="shared" si="2"/>
        <v>164.85144088102615</v>
      </c>
      <c r="I32" t="str">
        <f t="shared" si="3"/>
        <v>31</v>
      </c>
      <c r="J32" t="str">
        <f t="shared" si="4"/>
        <v>A3F</v>
      </c>
      <c r="K32">
        <f t="shared" si="5"/>
        <v>2</v>
      </c>
      <c r="L32">
        <f t="shared" si="5"/>
        <v>3</v>
      </c>
      <c r="M32" t="str">
        <f t="shared" si="6"/>
        <v>0x0031</v>
      </c>
      <c r="N32" t="str">
        <f t="shared" si="6"/>
        <v>0x0A3F</v>
      </c>
      <c r="O32" t="str">
        <f t="shared" si="7"/>
        <v>DW 0x0031, 0x0A3F</v>
      </c>
    </row>
    <row r="33" spans="1:15" x14ac:dyDescent="0.3">
      <c r="A33" s="16">
        <v>6</v>
      </c>
      <c r="B33" s="16">
        <v>0</v>
      </c>
      <c r="C33" s="16">
        <v>1</v>
      </c>
      <c r="D33" s="16">
        <v>20</v>
      </c>
      <c r="E33" s="16">
        <v>2</v>
      </c>
      <c r="F33">
        <f t="shared" si="0"/>
        <v>0.3</v>
      </c>
      <c r="G33">
        <f t="shared" si="1"/>
        <v>16</v>
      </c>
      <c r="H33" s="3">
        <f t="shared" si="2"/>
        <v>658.98742715313426</v>
      </c>
      <c r="I33" t="str">
        <f t="shared" si="3"/>
        <v>C5</v>
      </c>
      <c r="J33" t="str">
        <f t="shared" si="4"/>
        <v>279</v>
      </c>
      <c r="K33">
        <f t="shared" si="5"/>
        <v>2</v>
      </c>
      <c r="L33">
        <f t="shared" si="5"/>
        <v>3</v>
      </c>
      <c r="M33" t="str">
        <f t="shared" si="6"/>
        <v>0x00C5</v>
      </c>
      <c r="N33" t="str">
        <f t="shared" si="6"/>
        <v>0x0279</v>
      </c>
      <c r="O33" t="str">
        <f t="shared" si="7"/>
        <v>DW 0x00C5, 0x0279</v>
      </c>
    </row>
    <row r="34" spans="1:15" x14ac:dyDescent="0.3">
      <c r="A34">
        <v>4</v>
      </c>
      <c r="B34">
        <v>1</v>
      </c>
      <c r="C34">
        <v>1</v>
      </c>
      <c r="D34">
        <v>21</v>
      </c>
      <c r="E34">
        <v>2</v>
      </c>
      <c r="F34">
        <f t="shared" si="0"/>
        <v>0.3</v>
      </c>
      <c r="G34">
        <f t="shared" si="1"/>
        <v>8</v>
      </c>
      <c r="H34" s="3">
        <f t="shared" si="2"/>
        <v>415.22389209446334</v>
      </c>
      <c r="I34" t="str">
        <f t="shared" si="3"/>
        <v>7C</v>
      </c>
      <c r="J34" t="str">
        <f t="shared" si="4"/>
        <v>3FF</v>
      </c>
      <c r="K34">
        <f t="shared" si="5"/>
        <v>2</v>
      </c>
      <c r="L34">
        <f t="shared" si="5"/>
        <v>3</v>
      </c>
      <c r="M34" t="str">
        <f t="shared" si="6"/>
        <v>0x007C</v>
      </c>
      <c r="N34" t="str">
        <f t="shared" si="6"/>
        <v>0x03FF</v>
      </c>
      <c r="O34" t="str">
        <f t="shared" si="7"/>
        <v>DW 0x007C, 0x03FF</v>
      </c>
    </row>
    <row r="35" spans="1:15" x14ac:dyDescent="0.3">
      <c r="A35" s="16">
        <v>5</v>
      </c>
      <c r="B35" s="16">
        <v>0</v>
      </c>
      <c r="C35" s="16">
        <v>1</v>
      </c>
      <c r="D35" s="16">
        <v>22</v>
      </c>
      <c r="E35" s="16">
        <v>2</v>
      </c>
      <c r="F35">
        <f t="shared" si="0"/>
        <v>0.3</v>
      </c>
      <c r="G35">
        <f t="shared" si="1"/>
        <v>11</v>
      </c>
      <c r="H35" s="3">
        <f t="shared" si="2"/>
        <v>493.74803772381301</v>
      </c>
      <c r="I35" t="str">
        <f t="shared" si="3"/>
        <v>94</v>
      </c>
      <c r="J35" t="str">
        <f t="shared" si="4"/>
        <v>357</v>
      </c>
      <c r="K35">
        <f t="shared" si="5"/>
        <v>2</v>
      </c>
      <c r="L35">
        <f t="shared" si="5"/>
        <v>3</v>
      </c>
      <c r="M35" t="str">
        <f t="shared" si="6"/>
        <v>0x0094</v>
      </c>
      <c r="N35" t="str">
        <f t="shared" si="6"/>
        <v>0x0357</v>
      </c>
      <c r="O35" t="str">
        <f t="shared" si="7"/>
        <v>DW 0x0094, 0x0357</v>
      </c>
    </row>
    <row r="36" spans="1:15" x14ac:dyDescent="0.3">
      <c r="A36">
        <v>6</v>
      </c>
      <c r="B36">
        <v>1</v>
      </c>
      <c r="C36">
        <v>1</v>
      </c>
      <c r="D36">
        <v>23</v>
      </c>
      <c r="E36">
        <v>2</v>
      </c>
      <c r="F36">
        <f t="shared" si="0"/>
        <v>0.3</v>
      </c>
      <c r="G36">
        <f t="shared" si="1"/>
        <v>17</v>
      </c>
      <c r="H36" s="3">
        <f t="shared" si="2"/>
        <v>698.15439765434303</v>
      </c>
      <c r="I36" t="str">
        <f t="shared" si="3"/>
        <v>D1</v>
      </c>
      <c r="J36" t="str">
        <f t="shared" si="4"/>
        <v>254</v>
      </c>
      <c r="K36">
        <f t="shared" si="5"/>
        <v>2</v>
      </c>
      <c r="L36">
        <f t="shared" si="5"/>
        <v>3</v>
      </c>
      <c r="M36" t="str">
        <f t="shared" si="6"/>
        <v>0x00D1</v>
      </c>
      <c r="N36" t="str">
        <f t="shared" si="6"/>
        <v>0x0254</v>
      </c>
      <c r="O36" t="str">
        <f t="shared" si="7"/>
        <v>DW 0x00D1, 0x0254</v>
      </c>
    </row>
    <row r="37" spans="1:15" x14ac:dyDescent="0.3">
      <c r="A37" s="16">
        <v>4</v>
      </c>
      <c r="B37" s="16">
        <v>1</v>
      </c>
      <c r="C37" s="16">
        <v>1</v>
      </c>
      <c r="D37" s="16">
        <v>24</v>
      </c>
      <c r="E37" s="16">
        <v>2</v>
      </c>
      <c r="F37">
        <f t="shared" si="0"/>
        <v>0.3</v>
      </c>
      <c r="G37">
        <f t="shared" si="1"/>
        <v>8</v>
      </c>
      <c r="H37" s="3">
        <f t="shared" si="2"/>
        <v>415.22389209446334</v>
      </c>
      <c r="I37" t="str">
        <f t="shared" si="3"/>
        <v>7C</v>
      </c>
      <c r="J37" t="str">
        <f t="shared" si="4"/>
        <v>3FF</v>
      </c>
      <c r="K37">
        <f t="shared" si="5"/>
        <v>2</v>
      </c>
      <c r="L37">
        <f t="shared" si="5"/>
        <v>3</v>
      </c>
      <c r="M37" t="str">
        <f t="shared" si="6"/>
        <v>0x007C</v>
      </c>
      <c r="N37" t="str">
        <f t="shared" si="6"/>
        <v>0x03FF</v>
      </c>
      <c r="O37" t="str">
        <f t="shared" si="7"/>
        <v>DW 0x007C, 0x03FF</v>
      </c>
    </row>
    <row r="38" spans="1:15" ht="15" thickBot="1" x14ac:dyDescent="0.35">
      <c r="A38" s="15">
        <v>6</v>
      </c>
      <c r="B38" s="15">
        <v>0</v>
      </c>
      <c r="C38" s="15">
        <v>1</v>
      </c>
      <c r="D38" s="15">
        <v>24</v>
      </c>
      <c r="E38" s="15">
        <v>2</v>
      </c>
      <c r="F38">
        <f t="shared" si="0"/>
        <v>0.3</v>
      </c>
      <c r="G38">
        <f t="shared" si="1"/>
        <v>16</v>
      </c>
      <c r="H38" s="3">
        <f t="shared" si="2"/>
        <v>658.98742715313426</v>
      </c>
      <c r="I38" t="str">
        <f t="shared" si="3"/>
        <v>C5</v>
      </c>
      <c r="J38" t="str">
        <f t="shared" si="4"/>
        <v>279</v>
      </c>
      <c r="K38">
        <f t="shared" si="5"/>
        <v>2</v>
      </c>
      <c r="L38">
        <f t="shared" si="5"/>
        <v>3</v>
      </c>
      <c r="M38" t="str">
        <f t="shared" si="6"/>
        <v>0x00C5</v>
      </c>
      <c r="N38" t="str">
        <f t="shared" si="6"/>
        <v>0x0279</v>
      </c>
      <c r="O38" t="str">
        <f t="shared" si="7"/>
        <v>DW 0x00C5, 0x0279</v>
      </c>
    </row>
    <row r="39" spans="1:15" x14ac:dyDescent="0.3">
      <c r="A39" s="16">
        <v>2</v>
      </c>
      <c r="B39" s="16">
        <v>0</v>
      </c>
      <c r="C39" s="16">
        <v>1</v>
      </c>
      <c r="D39" s="16">
        <v>25</v>
      </c>
      <c r="E39" s="16">
        <v>2</v>
      </c>
      <c r="F39">
        <f t="shared" si="0"/>
        <v>0.3</v>
      </c>
      <c r="G39">
        <f t="shared" si="1"/>
        <v>-4</v>
      </c>
      <c r="H39" s="3">
        <f t="shared" si="2"/>
        <v>207.67783338070259</v>
      </c>
      <c r="I39" t="str">
        <f t="shared" si="3"/>
        <v>3E</v>
      </c>
      <c r="J39" t="str">
        <f t="shared" si="4"/>
        <v>81C</v>
      </c>
      <c r="K39">
        <f t="shared" si="5"/>
        <v>2</v>
      </c>
      <c r="L39">
        <f t="shared" si="5"/>
        <v>3</v>
      </c>
      <c r="M39" t="str">
        <f t="shared" si="6"/>
        <v>0x003E</v>
      </c>
      <c r="N39" t="str">
        <f t="shared" si="6"/>
        <v>0x081C</v>
      </c>
      <c r="O39" t="str">
        <f t="shared" si="7"/>
        <v>DW 0x003E, 0x081C</v>
      </c>
    </row>
    <row r="40" spans="1:15" x14ac:dyDescent="0.3">
      <c r="A40" s="16">
        <v>4</v>
      </c>
      <c r="B40" s="16">
        <v>2</v>
      </c>
      <c r="C40" s="16">
        <v>1</v>
      </c>
      <c r="D40" s="16">
        <v>25</v>
      </c>
      <c r="E40" s="16">
        <v>2</v>
      </c>
      <c r="F40">
        <f t="shared" si="0"/>
        <v>0.3</v>
      </c>
      <c r="G40">
        <f t="shared" si="1"/>
        <v>9</v>
      </c>
      <c r="H40" s="3">
        <f t="shared" si="2"/>
        <v>439.90275737011564</v>
      </c>
      <c r="I40" t="str">
        <f t="shared" si="3"/>
        <v>83</v>
      </c>
      <c r="J40" t="str">
        <f t="shared" si="4"/>
        <v>3C4</v>
      </c>
      <c r="K40">
        <f t="shared" si="5"/>
        <v>2</v>
      </c>
      <c r="L40">
        <f t="shared" si="5"/>
        <v>3</v>
      </c>
      <c r="M40" t="str">
        <f t="shared" si="6"/>
        <v>0x0083</v>
      </c>
      <c r="N40" t="str">
        <f t="shared" si="6"/>
        <v>0x03C4</v>
      </c>
      <c r="O40" t="str">
        <f t="shared" si="7"/>
        <v>DW 0x0083, 0x03C4</v>
      </c>
    </row>
    <row r="41" spans="1:15" x14ac:dyDescent="0.3">
      <c r="A41">
        <v>3</v>
      </c>
      <c r="B41">
        <v>2</v>
      </c>
      <c r="C41">
        <v>1</v>
      </c>
      <c r="D41">
        <v>26</v>
      </c>
      <c r="E41">
        <v>2</v>
      </c>
      <c r="F41">
        <f t="shared" si="0"/>
        <v>0.3</v>
      </c>
      <c r="G41">
        <f t="shared" si="1"/>
        <v>4</v>
      </c>
      <c r="H41" s="3">
        <f t="shared" si="2"/>
        <v>329.59828107663793</v>
      </c>
      <c r="I41" t="str">
        <f t="shared" si="3"/>
        <v>62</v>
      </c>
      <c r="J41" t="str">
        <f t="shared" si="4"/>
        <v>511</v>
      </c>
      <c r="K41">
        <f t="shared" si="5"/>
        <v>2</v>
      </c>
      <c r="L41">
        <f t="shared" si="5"/>
        <v>3</v>
      </c>
      <c r="M41" t="str">
        <f t="shared" si="6"/>
        <v>0x0062</v>
      </c>
      <c r="N41" t="str">
        <f t="shared" si="6"/>
        <v>0x0511</v>
      </c>
      <c r="O41" t="str">
        <f t="shared" si="7"/>
        <v>DW 0x0062, 0x0511</v>
      </c>
    </row>
    <row r="42" spans="1:15" x14ac:dyDescent="0.3">
      <c r="A42" s="16">
        <v>4</v>
      </c>
      <c r="B42" s="16">
        <v>2</v>
      </c>
      <c r="C42" s="16">
        <v>1</v>
      </c>
      <c r="D42" s="16">
        <v>27</v>
      </c>
      <c r="E42" s="16">
        <v>2</v>
      </c>
      <c r="F42">
        <f t="shared" si="0"/>
        <v>0.3</v>
      </c>
      <c r="G42">
        <f t="shared" si="1"/>
        <v>9</v>
      </c>
      <c r="H42" s="3">
        <f t="shared" si="2"/>
        <v>439.90275737011564</v>
      </c>
      <c r="I42" t="str">
        <f t="shared" si="3"/>
        <v>83</v>
      </c>
      <c r="J42" t="str">
        <f t="shared" si="4"/>
        <v>3C4</v>
      </c>
      <c r="K42">
        <f t="shared" si="5"/>
        <v>2</v>
      </c>
      <c r="L42">
        <f t="shared" si="5"/>
        <v>3</v>
      </c>
      <c r="M42" t="str">
        <f t="shared" si="6"/>
        <v>0x0083</v>
      </c>
      <c r="N42" t="str">
        <f t="shared" si="6"/>
        <v>0x03C4</v>
      </c>
      <c r="O42" t="str">
        <f t="shared" si="7"/>
        <v>DW 0x0083, 0x03C4</v>
      </c>
    </row>
    <row r="43" spans="1:15" x14ac:dyDescent="0.3">
      <c r="A43" s="16">
        <v>5</v>
      </c>
      <c r="B43" s="16">
        <v>0</v>
      </c>
      <c r="C43" s="16">
        <v>1</v>
      </c>
      <c r="D43" s="16">
        <v>27</v>
      </c>
      <c r="E43" s="16">
        <v>2</v>
      </c>
      <c r="F43">
        <f t="shared" si="0"/>
        <v>0.3</v>
      </c>
      <c r="G43">
        <f t="shared" si="1"/>
        <v>11</v>
      </c>
      <c r="H43" s="3">
        <f t="shared" si="2"/>
        <v>493.74803772381301</v>
      </c>
      <c r="I43" t="str">
        <f t="shared" si="3"/>
        <v>94</v>
      </c>
      <c r="J43" t="str">
        <f t="shared" si="4"/>
        <v>357</v>
      </c>
      <c r="K43">
        <f t="shared" si="5"/>
        <v>2</v>
      </c>
      <c r="L43">
        <f t="shared" si="5"/>
        <v>3</v>
      </c>
      <c r="M43" t="str">
        <f t="shared" si="6"/>
        <v>0x0094</v>
      </c>
      <c r="N43" t="str">
        <f t="shared" si="6"/>
        <v>0x0357</v>
      </c>
      <c r="O43" t="str">
        <f t="shared" si="7"/>
        <v>DW 0x0094, 0x0357</v>
      </c>
    </row>
    <row r="44" spans="1:15" x14ac:dyDescent="0.3">
      <c r="A44">
        <v>3</v>
      </c>
      <c r="B44">
        <v>2</v>
      </c>
      <c r="C44">
        <v>1</v>
      </c>
      <c r="D44">
        <v>28</v>
      </c>
      <c r="E44">
        <v>2</v>
      </c>
      <c r="F44">
        <f t="shared" si="0"/>
        <v>0.3</v>
      </c>
      <c r="G44">
        <f t="shared" si="1"/>
        <v>4</v>
      </c>
      <c r="H44" s="3">
        <f t="shared" si="2"/>
        <v>329.59828107663793</v>
      </c>
      <c r="I44" t="str">
        <f t="shared" si="3"/>
        <v>62</v>
      </c>
      <c r="J44" t="str">
        <f t="shared" si="4"/>
        <v>511</v>
      </c>
      <c r="K44">
        <f t="shared" si="5"/>
        <v>2</v>
      </c>
      <c r="L44">
        <f t="shared" si="5"/>
        <v>3</v>
      </c>
      <c r="M44" t="str">
        <f t="shared" si="6"/>
        <v>0x0062</v>
      </c>
      <c r="N44" t="str">
        <f t="shared" si="6"/>
        <v>0x0511</v>
      </c>
      <c r="O44" t="str">
        <f t="shared" si="7"/>
        <v>DW 0x0062, 0x0511</v>
      </c>
    </row>
    <row r="45" spans="1:15" x14ac:dyDescent="0.3">
      <c r="A45" s="16">
        <v>4</v>
      </c>
      <c r="B45" s="16">
        <v>2</v>
      </c>
      <c r="C45" s="16">
        <v>1</v>
      </c>
      <c r="D45" s="16">
        <v>29</v>
      </c>
      <c r="E45" s="16">
        <v>2</v>
      </c>
      <c r="F45">
        <f t="shared" si="0"/>
        <v>0.3</v>
      </c>
      <c r="G45">
        <f t="shared" si="1"/>
        <v>9</v>
      </c>
      <c r="H45" s="3">
        <f t="shared" si="2"/>
        <v>439.90275737011564</v>
      </c>
      <c r="I45" t="str">
        <f t="shared" si="3"/>
        <v>83</v>
      </c>
      <c r="J45" t="str">
        <f t="shared" si="4"/>
        <v>3C4</v>
      </c>
      <c r="K45">
        <f t="shared" si="5"/>
        <v>2</v>
      </c>
      <c r="L45">
        <f t="shared" si="5"/>
        <v>3</v>
      </c>
      <c r="M45" t="str">
        <f t="shared" si="6"/>
        <v>0x0083</v>
      </c>
      <c r="N45" t="str">
        <f t="shared" si="6"/>
        <v>0x03C4</v>
      </c>
      <c r="O45" t="str">
        <f t="shared" si="7"/>
        <v>DW 0x0083, 0x03C4</v>
      </c>
    </row>
    <row r="46" spans="1:15" x14ac:dyDescent="0.3">
      <c r="A46" s="16">
        <v>5</v>
      </c>
      <c r="B46" s="16">
        <v>1</v>
      </c>
      <c r="C46" s="16">
        <v>1</v>
      </c>
      <c r="D46" s="16">
        <v>29</v>
      </c>
      <c r="E46" s="16">
        <v>2</v>
      </c>
      <c r="F46">
        <f t="shared" si="0"/>
        <v>0.3</v>
      </c>
      <c r="G46">
        <f t="shared" si="1"/>
        <v>12</v>
      </c>
      <c r="H46" s="3">
        <f t="shared" si="2"/>
        <v>523.09399188276006</v>
      </c>
      <c r="I46" t="str">
        <f t="shared" si="3"/>
        <v>9C</v>
      </c>
      <c r="J46" t="str">
        <f t="shared" si="4"/>
        <v>326</v>
      </c>
      <c r="K46">
        <f t="shared" si="5"/>
        <v>2</v>
      </c>
      <c r="L46">
        <f t="shared" si="5"/>
        <v>3</v>
      </c>
      <c r="M46" t="str">
        <f t="shared" si="6"/>
        <v>0x009C</v>
      </c>
      <c r="N46" t="str">
        <f t="shared" si="6"/>
        <v>0x0326</v>
      </c>
      <c r="O46" t="str">
        <f t="shared" si="7"/>
        <v>DW 0x009C, 0x0326</v>
      </c>
    </row>
    <row r="47" spans="1:15" x14ac:dyDescent="0.3">
      <c r="A47">
        <v>3</v>
      </c>
      <c r="B47">
        <v>2</v>
      </c>
      <c r="C47">
        <v>1</v>
      </c>
      <c r="D47">
        <v>30</v>
      </c>
      <c r="E47">
        <v>2</v>
      </c>
      <c r="F47">
        <f t="shared" si="0"/>
        <v>0.3</v>
      </c>
      <c r="G47">
        <f t="shared" si="1"/>
        <v>4</v>
      </c>
      <c r="H47" s="3">
        <f t="shared" si="2"/>
        <v>329.59828107663793</v>
      </c>
      <c r="I47" t="str">
        <f t="shared" si="3"/>
        <v>62</v>
      </c>
      <c r="J47" t="str">
        <f t="shared" si="4"/>
        <v>511</v>
      </c>
      <c r="K47">
        <f t="shared" si="5"/>
        <v>2</v>
      </c>
      <c r="L47">
        <f t="shared" si="5"/>
        <v>3</v>
      </c>
      <c r="M47" t="str">
        <f t="shared" si="6"/>
        <v>0x0062</v>
      </c>
      <c r="N47" t="str">
        <f t="shared" si="6"/>
        <v>0x0511</v>
      </c>
      <c r="O47" t="str">
        <f t="shared" si="7"/>
        <v>DW 0x0062, 0x0511</v>
      </c>
    </row>
    <row r="48" spans="1:15" ht="15" thickBot="1" x14ac:dyDescent="0.35">
      <c r="A48" s="17">
        <v>4</v>
      </c>
      <c r="B48" s="17">
        <v>2</v>
      </c>
      <c r="C48" s="17">
        <v>1</v>
      </c>
      <c r="D48" s="17">
        <v>31</v>
      </c>
      <c r="E48" s="17">
        <v>2</v>
      </c>
      <c r="F48">
        <f t="shared" si="0"/>
        <v>0.3</v>
      </c>
      <c r="G48">
        <f t="shared" si="1"/>
        <v>9</v>
      </c>
      <c r="H48" s="3">
        <f t="shared" si="2"/>
        <v>439.90275737011564</v>
      </c>
      <c r="I48" t="str">
        <f t="shared" si="3"/>
        <v>83</v>
      </c>
      <c r="J48" t="str">
        <f t="shared" si="4"/>
        <v>3C4</v>
      </c>
      <c r="K48">
        <f t="shared" si="5"/>
        <v>2</v>
      </c>
      <c r="L48">
        <f t="shared" si="5"/>
        <v>3</v>
      </c>
      <c r="M48" t="str">
        <f t="shared" si="6"/>
        <v>0x0083</v>
      </c>
      <c r="N48" t="str">
        <f t="shared" si="6"/>
        <v>0x03C4</v>
      </c>
      <c r="O48" t="str">
        <f t="shared" si="7"/>
        <v>DW 0x0083, 0x03C4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978E-BE15-4512-853E-C8B5B7E6ECC8}">
  <dimension ref="A1:S62"/>
  <sheetViews>
    <sheetView workbookViewId="0">
      <pane xSplit="8" ySplit="2" topLeftCell="I31" activePane="bottomRight" state="frozen"/>
      <selection pane="topRight" activeCell="F1" sqref="F1"/>
      <selection pane="bottomLeft" activeCell="A3" sqref="A3"/>
      <selection pane="bottomRight" activeCell="R58" sqref="R58"/>
    </sheetView>
  </sheetViews>
  <sheetFormatPr defaultColWidth="10.33203125" defaultRowHeight="14.4" x14ac:dyDescent="0.3"/>
  <cols>
    <col min="1" max="1" width="12.5546875" bestFit="1" customWidth="1"/>
    <col min="2" max="2" width="9" bestFit="1" customWidth="1"/>
    <col min="3" max="3" width="11" bestFit="1" customWidth="1"/>
    <col min="4" max="4" width="4.5546875" bestFit="1" customWidth="1"/>
    <col min="5" max="5" width="6.44140625" bestFit="1" customWidth="1"/>
    <col min="6" max="6" width="10.5546875" bestFit="1" customWidth="1"/>
    <col min="7" max="7" width="6.109375" bestFit="1" customWidth="1"/>
    <col min="8" max="8" width="10.109375" bestFit="1" customWidth="1"/>
    <col min="9" max="9" width="19.33203125" bestFit="1" customWidth="1"/>
    <col min="10" max="10" width="14.6640625" bestFit="1" customWidth="1"/>
    <col min="11" max="12" width="2" bestFit="1" customWidth="1"/>
    <col min="13" max="13" width="7.109375" bestFit="1" customWidth="1"/>
    <col min="14" max="14" width="7" bestFit="1" customWidth="1"/>
    <col min="15" max="15" width="18" bestFit="1" customWidth="1"/>
    <col min="18" max="18" width="7.44140625" bestFit="1" customWidth="1"/>
    <col min="19" max="19" width="16.33203125" bestFit="1" customWidth="1"/>
  </cols>
  <sheetData>
    <row r="1" spans="1:19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9" x14ac:dyDescent="0.3">
      <c r="A2" s="14" t="s">
        <v>26</v>
      </c>
      <c r="B2" s="14" t="s">
        <v>27</v>
      </c>
      <c r="C2" s="14" t="s">
        <v>4</v>
      </c>
      <c r="D2" s="14" t="s">
        <v>28</v>
      </c>
      <c r="E2" s="14" t="s">
        <v>29</v>
      </c>
      <c r="F2" s="1" t="s">
        <v>4</v>
      </c>
      <c r="G2" s="1" t="s">
        <v>18</v>
      </c>
      <c r="H2" s="1" t="s">
        <v>19</v>
      </c>
      <c r="I2" s="2" t="s">
        <v>24</v>
      </c>
      <c r="J2" s="2" t="s">
        <v>25</v>
      </c>
      <c r="M2" s="7" t="s">
        <v>5</v>
      </c>
      <c r="N2" s="7" t="s">
        <v>6</v>
      </c>
      <c r="O2" s="8" t="s">
        <v>23</v>
      </c>
      <c r="R2" s="9" t="s">
        <v>30</v>
      </c>
      <c r="S2" s="9" t="s">
        <v>31</v>
      </c>
    </row>
    <row r="3" spans="1:19" ht="15" thickBot="1" x14ac:dyDescent="0.35">
      <c r="A3" s="15">
        <v>3</v>
      </c>
      <c r="B3" s="15">
        <v>2</v>
      </c>
      <c r="C3" s="15">
        <v>1</v>
      </c>
      <c r="D3" s="15">
        <v>1</v>
      </c>
      <c r="E3" s="15">
        <v>1</v>
      </c>
      <c r="F3">
        <f>0.5*C3</f>
        <v>0.5</v>
      </c>
      <c r="G3">
        <f>VLOOKUP(A3,$R$3:$S$8,2,0)+B3</f>
        <v>4</v>
      </c>
      <c r="H3" s="3">
        <f>$B$1*POWER($C$1,G3)</f>
        <v>329.59828107663793</v>
      </c>
      <c r="I3" t="str">
        <f>DEC2HEX(H3*F3)</f>
        <v>A4</v>
      </c>
      <c r="J3" t="str">
        <f>DEC2HEX((437500/H3)-30.125)</f>
        <v>511</v>
      </c>
      <c r="K3">
        <f>LEN(TEXT(I3,"####"))</f>
        <v>2</v>
      </c>
      <c r="L3">
        <f>LEN(TEXT(J3,"####"))</f>
        <v>3</v>
      </c>
      <c r="M3" t="str">
        <f>IF(K3&lt;&gt;0,LEFT("0x0000",6-K3)&amp;I3,"0x0000")</f>
        <v>0x00A4</v>
      </c>
      <c r="N3" t="str">
        <f>IF(L3&lt;&gt;0,LEFT("0x0000",6-L3)&amp;J3,"0x0000")</f>
        <v>0x0511</v>
      </c>
      <c r="O3" t="str">
        <f>"DW "&amp;M3&amp;", "&amp;N3</f>
        <v>DW 0x00A4, 0x0511</v>
      </c>
      <c r="R3">
        <v>1</v>
      </c>
      <c r="S3">
        <v>-8</v>
      </c>
    </row>
    <row r="4" spans="1:19" x14ac:dyDescent="0.3">
      <c r="A4" s="16">
        <v>2</v>
      </c>
      <c r="B4" s="16">
        <v>0</v>
      </c>
      <c r="C4" s="16">
        <v>1</v>
      </c>
      <c r="D4" s="16">
        <v>2</v>
      </c>
      <c r="E4" s="16">
        <v>1</v>
      </c>
      <c r="F4">
        <f t="shared" ref="F4:F62" si="0">0.5*C4</f>
        <v>0.5</v>
      </c>
      <c r="G4">
        <f t="shared" ref="G4:G62" si="1">VLOOKUP(A4,$R$3:$S$8,2,0)+B4</f>
        <v>-4</v>
      </c>
      <c r="H4" s="3">
        <f t="shared" ref="H4:H62" si="2">$B$1*POWER($C$1,G4)</f>
        <v>207.67783338070259</v>
      </c>
      <c r="I4" t="str">
        <f t="shared" ref="I4:I62" si="3">DEC2HEX(H4*F4)</f>
        <v>67</v>
      </c>
      <c r="J4" t="str">
        <f t="shared" ref="J4:J62" si="4">DEC2HEX((437500/H4)-30.125)</f>
        <v>81C</v>
      </c>
      <c r="K4">
        <f t="shared" ref="K4:L62" si="5">LEN(TEXT(I4,"####"))</f>
        <v>2</v>
      </c>
      <c r="L4">
        <f t="shared" si="5"/>
        <v>3</v>
      </c>
      <c r="M4" t="str">
        <f t="shared" ref="M4:N62" si="6">IF(K4&lt;&gt;0,LEFT("0x0000",6-K4)&amp;I4,"0x0000")</f>
        <v>0x0067</v>
      </c>
      <c r="N4" t="str">
        <f t="shared" si="6"/>
        <v>0x081C</v>
      </c>
      <c r="O4" t="str">
        <f t="shared" ref="O4:O62" si="7">"DW "&amp;M4&amp;", "&amp;N4</f>
        <v>DW 0x0067, 0x081C</v>
      </c>
      <c r="R4">
        <v>2</v>
      </c>
      <c r="S4">
        <v>-4</v>
      </c>
    </row>
    <row r="5" spans="1:19" x14ac:dyDescent="0.3">
      <c r="A5" s="16">
        <v>4</v>
      </c>
      <c r="B5" s="16">
        <v>2</v>
      </c>
      <c r="C5" s="16">
        <v>1</v>
      </c>
      <c r="D5" s="16">
        <v>2</v>
      </c>
      <c r="E5" s="16">
        <v>1</v>
      </c>
      <c r="F5">
        <f t="shared" si="0"/>
        <v>0.5</v>
      </c>
      <c r="G5">
        <f t="shared" si="1"/>
        <v>9</v>
      </c>
      <c r="H5" s="3">
        <f t="shared" si="2"/>
        <v>439.90275737011564</v>
      </c>
      <c r="I5" t="str">
        <f t="shared" si="3"/>
        <v>DB</v>
      </c>
      <c r="J5" t="str">
        <f t="shared" si="4"/>
        <v>3C4</v>
      </c>
      <c r="K5">
        <f t="shared" si="5"/>
        <v>2</v>
      </c>
      <c r="L5">
        <f t="shared" si="5"/>
        <v>3</v>
      </c>
      <c r="M5" t="str">
        <f t="shared" si="6"/>
        <v>0x00DB</v>
      </c>
      <c r="N5" t="str">
        <f t="shared" si="6"/>
        <v>0x03C4</v>
      </c>
      <c r="O5" t="str">
        <f t="shared" si="7"/>
        <v>DW 0x00DB, 0x03C4</v>
      </c>
      <c r="R5">
        <v>3</v>
      </c>
      <c r="S5">
        <v>2</v>
      </c>
    </row>
    <row r="6" spans="1:19" x14ac:dyDescent="0.3">
      <c r="A6">
        <v>3</v>
      </c>
      <c r="B6">
        <v>2</v>
      </c>
      <c r="C6">
        <v>1</v>
      </c>
      <c r="D6">
        <v>3</v>
      </c>
      <c r="E6">
        <v>1</v>
      </c>
      <c r="F6">
        <f t="shared" si="0"/>
        <v>0.5</v>
      </c>
      <c r="G6">
        <f t="shared" si="1"/>
        <v>4</v>
      </c>
      <c r="H6" s="3">
        <f t="shared" si="2"/>
        <v>329.59828107663793</v>
      </c>
      <c r="I6" t="str">
        <f t="shared" si="3"/>
        <v>A4</v>
      </c>
      <c r="J6" t="str">
        <f t="shared" si="4"/>
        <v>511</v>
      </c>
      <c r="K6">
        <f t="shared" si="5"/>
        <v>2</v>
      </c>
      <c r="L6">
        <f t="shared" si="5"/>
        <v>3</v>
      </c>
      <c r="M6" t="str">
        <f t="shared" si="6"/>
        <v>0x00A4</v>
      </c>
      <c r="N6" t="str">
        <f t="shared" si="6"/>
        <v>0x0511</v>
      </c>
      <c r="O6" t="str">
        <f t="shared" si="7"/>
        <v>DW 0x00A4, 0x0511</v>
      </c>
      <c r="R6">
        <v>4</v>
      </c>
      <c r="S6">
        <v>7</v>
      </c>
    </row>
    <row r="7" spans="1:19" x14ac:dyDescent="0.3">
      <c r="A7" s="16">
        <v>4</v>
      </c>
      <c r="B7" s="16">
        <v>2</v>
      </c>
      <c r="C7" s="16">
        <v>1</v>
      </c>
      <c r="D7" s="16">
        <v>4</v>
      </c>
      <c r="E7" s="16">
        <v>1</v>
      </c>
      <c r="F7">
        <f t="shared" si="0"/>
        <v>0.5</v>
      </c>
      <c r="G7">
        <f t="shared" si="1"/>
        <v>9</v>
      </c>
      <c r="H7" s="3">
        <f t="shared" si="2"/>
        <v>439.90275737011564</v>
      </c>
      <c r="I7" t="str">
        <f t="shared" si="3"/>
        <v>DB</v>
      </c>
      <c r="J7" t="str">
        <f t="shared" si="4"/>
        <v>3C4</v>
      </c>
      <c r="K7">
        <f t="shared" si="5"/>
        <v>2</v>
      </c>
      <c r="L7">
        <f t="shared" si="5"/>
        <v>3</v>
      </c>
      <c r="M7" t="str">
        <f t="shared" si="6"/>
        <v>0x00DB</v>
      </c>
      <c r="N7" t="str">
        <f t="shared" si="6"/>
        <v>0x03C4</v>
      </c>
      <c r="O7" t="str">
        <f t="shared" si="7"/>
        <v>DW 0x00DB, 0x03C4</v>
      </c>
      <c r="R7">
        <v>5</v>
      </c>
      <c r="S7">
        <v>11</v>
      </c>
    </row>
    <row r="8" spans="1:19" x14ac:dyDescent="0.3">
      <c r="A8" s="16">
        <v>5</v>
      </c>
      <c r="B8" s="16">
        <v>0</v>
      </c>
      <c r="C8" s="16">
        <v>1</v>
      </c>
      <c r="D8" s="16">
        <v>4</v>
      </c>
      <c r="E8" s="16">
        <v>1</v>
      </c>
      <c r="F8">
        <f t="shared" si="0"/>
        <v>0.5</v>
      </c>
      <c r="G8">
        <f t="shared" si="1"/>
        <v>11</v>
      </c>
      <c r="H8" s="3">
        <f t="shared" si="2"/>
        <v>493.74803772381301</v>
      </c>
      <c r="I8" t="str">
        <f t="shared" si="3"/>
        <v>F6</v>
      </c>
      <c r="J8" t="str">
        <f t="shared" si="4"/>
        <v>357</v>
      </c>
      <c r="K8">
        <f t="shared" si="5"/>
        <v>2</v>
      </c>
      <c r="L8">
        <f t="shared" si="5"/>
        <v>3</v>
      </c>
      <c r="M8" t="str">
        <f t="shared" si="6"/>
        <v>0x00F6</v>
      </c>
      <c r="N8" t="str">
        <f t="shared" si="6"/>
        <v>0x0357</v>
      </c>
      <c r="O8" t="str">
        <f t="shared" si="7"/>
        <v>DW 0x00F6, 0x0357</v>
      </c>
      <c r="R8">
        <v>6</v>
      </c>
      <c r="S8">
        <v>16</v>
      </c>
    </row>
    <row r="9" spans="1:19" x14ac:dyDescent="0.3">
      <c r="A9">
        <v>3</v>
      </c>
      <c r="B9">
        <v>2</v>
      </c>
      <c r="C9">
        <v>1</v>
      </c>
      <c r="D9">
        <v>5</v>
      </c>
      <c r="E9">
        <v>1</v>
      </c>
      <c r="F9">
        <f t="shared" si="0"/>
        <v>0.5</v>
      </c>
      <c r="G9">
        <f t="shared" si="1"/>
        <v>4</v>
      </c>
      <c r="H9" s="3">
        <f t="shared" si="2"/>
        <v>329.59828107663793</v>
      </c>
      <c r="I9" t="str">
        <f t="shared" si="3"/>
        <v>A4</v>
      </c>
      <c r="J9" t="str">
        <f t="shared" si="4"/>
        <v>511</v>
      </c>
      <c r="K9">
        <f t="shared" si="5"/>
        <v>2</v>
      </c>
      <c r="L9">
        <f t="shared" si="5"/>
        <v>3</v>
      </c>
      <c r="M9" t="str">
        <f t="shared" si="6"/>
        <v>0x00A4</v>
      </c>
      <c r="N9" t="str">
        <f t="shared" si="6"/>
        <v>0x0511</v>
      </c>
      <c r="O9" t="str">
        <f t="shared" si="7"/>
        <v>DW 0x00A4, 0x0511</v>
      </c>
    </row>
    <row r="10" spans="1:19" x14ac:dyDescent="0.3">
      <c r="A10" s="16">
        <v>4</v>
      </c>
      <c r="B10" s="16">
        <v>2</v>
      </c>
      <c r="C10" s="16">
        <v>1</v>
      </c>
      <c r="D10" s="16">
        <v>6</v>
      </c>
      <c r="E10" s="16">
        <v>1</v>
      </c>
      <c r="F10">
        <f t="shared" si="0"/>
        <v>0.5</v>
      </c>
      <c r="G10">
        <f t="shared" si="1"/>
        <v>9</v>
      </c>
      <c r="H10" s="3">
        <f t="shared" si="2"/>
        <v>439.90275737011564</v>
      </c>
      <c r="I10" t="str">
        <f t="shared" si="3"/>
        <v>DB</v>
      </c>
      <c r="J10" t="str">
        <f t="shared" si="4"/>
        <v>3C4</v>
      </c>
      <c r="K10">
        <f t="shared" si="5"/>
        <v>2</v>
      </c>
      <c r="L10">
        <f t="shared" si="5"/>
        <v>3</v>
      </c>
      <c r="M10" t="str">
        <f t="shared" si="6"/>
        <v>0x00DB</v>
      </c>
      <c r="N10" t="str">
        <f t="shared" si="6"/>
        <v>0x03C4</v>
      </c>
      <c r="O10" t="str">
        <f t="shared" si="7"/>
        <v>DW 0x00DB, 0x03C4</v>
      </c>
    </row>
    <row r="11" spans="1:19" x14ac:dyDescent="0.3">
      <c r="A11" s="16">
        <v>5</v>
      </c>
      <c r="B11" s="16">
        <v>1</v>
      </c>
      <c r="C11" s="16">
        <v>1</v>
      </c>
      <c r="D11" s="16">
        <v>6</v>
      </c>
      <c r="E11" s="16">
        <v>1</v>
      </c>
      <c r="F11">
        <f t="shared" si="0"/>
        <v>0.5</v>
      </c>
      <c r="G11">
        <f t="shared" si="1"/>
        <v>12</v>
      </c>
      <c r="H11" s="3">
        <f t="shared" si="2"/>
        <v>523.09399188276006</v>
      </c>
      <c r="I11" t="str">
        <f t="shared" si="3"/>
        <v>105</v>
      </c>
      <c r="J11" t="str">
        <f t="shared" si="4"/>
        <v>326</v>
      </c>
      <c r="K11">
        <f t="shared" si="5"/>
        <v>3</v>
      </c>
      <c r="L11">
        <f t="shared" si="5"/>
        <v>3</v>
      </c>
      <c r="M11" t="str">
        <f t="shared" si="6"/>
        <v>0x0105</v>
      </c>
      <c r="N11" t="str">
        <f t="shared" si="6"/>
        <v>0x0326</v>
      </c>
      <c r="O11" t="str">
        <f t="shared" si="7"/>
        <v>DW 0x0105, 0x0326</v>
      </c>
    </row>
    <row r="12" spans="1:19" x14ac:dyDescent="0.3">
      <c r="A12">
        <v>3</v>
      </c>
      <c r="B12">
        <v>2</v>
      </c>
      <c r="C12">
        <v>1</v>
      </c>
      <c r="D12">
        <v>7</v>
      </c>
      <c r="E12">
        <v>1</v>
      </c>
      <c r="F12">
        <f t="shared" si="0"/>
        <v>0.5</v>
      </c>
      <c r="G12">
        <f t="shared" si="1"/>
        <v>4</v>
      </c>
      <c r="H12" s="3">
        <f t="shared" si="2"/>
        <v>329.59828107663793</v>
      </c>
      <c r="I12" t="str">
        <f t="shared" si="3"/>
        <v>A4</v>
      </c>
      <c r="J12" t="str">
        <f t="shared" si="4"/>
        <v>511</v>
      </c>
      <c r="K12">
        <f t="shared" si="5"/>
        <v>2</v>
      </c>
      <c r="L12">
        <f t="shared" si="5"/>
        <v>3</v>
      </c>
      <c r="M12" t="str">
        <f t="shared" si="6"/>
        <v>0x00A4</v>
      </c>
      <c r="N12" t="str">
        <f t="shared" si="6"/>
        <v>0x0511</v>
      </c>
      <c r="O12" t="str">
        <f t="shared" si="7"/>
        <v>DW 0x00A4, 0x0511</v>
      </c>
    </row>
    <row r="13" spans="1:19" ht="15" thickBot="1" x14ac:dyDescent="0.35">
      <c r="A13" s="17">
        <v>6</v>
      </c>
      <c r="B13" s="17">
        <v>0</v>
      </c>
      <c r="C13" s="17">
        <v>1</v>
      </c>
      <c r="D13" s="17">
        <v>8</v>
      </c>
      <c r="E13" s="17">
        <v>1</v>
      </c>
      <c r="F13">
        <f t="shared" si="0"/>
        <v>0.5</v>
      </c>
      <c r="G13">
        <f t="shared" si="1"/>
        <v>16</v>
      </c>
      <c r="H13" s="3">
        <f t="shared" si="2"/>
        <v>658.98742715313426</v>
      </c>
      <c r="I13" t="str">
        <f t="shared" si="3"/>
        <v>149</v>
      </c>
      <c r="J13" t="str">
        <f t="shared" si="4"/>
        <v>279</v>
      </c>
      <c r="K13">
        <f t="shared" si="5"/>
        <v>3</v>
      </c>
      <c r="L13">
        <f t="shared" si="5"/>
        <v>3</v>
      </c>
      <c r="M13" t="str">
        <f t="shared" si="6"/>
        <v>0x0149</v>
      </c>
      <c r="N13" t="str">
        <f t="shared" si="6"/>
        <v>0x0279</v>
      </c>
      <c r="O13" t="str">
        <f t="shared" si="7"/>
        <v>DW 0x0149, 0x0279</v>
      </c>
    </row>
    <row r="14" spans="1:19" x14ac:dyDescent="0.3">
      <c r="A14">
        <v>3</v>
      </c>
      <c r="B14">
        <v>3</v>
      </c>
      <c r="C14">
        <v>1</v>
      </c>
      <c r="D14">
        <v>9</v>
      </c>
      <c r="E14">
        <v>1</v>
      </c>
      <c r="F14">
        <f t="shared" si="0"/>
        <v>0.5</v>
      </c>
      <c r="G14">
        <f t="shared" si="1"/>
        <v>5</v>
      </c>
      <c r="H14" s="3">
        <f t="shared" si="2"/>
        <v>349.18798130498226</v>
      </c>
      <c r="I14" t="str">
        <f t="shared" si="3"/>
        <v>AE</v>
      </c>
      <c r="J14" t="str">
        <f t="shared" si="4"/>
        <v>4C6</v>
      </c>
      <c r="K14">
        <f t="shared" si="5"/>
        <v>2</v>
      </c>
      <c r="L14">
        <f t="shared" si="5"/>
        <v>3</v>
      </c>
      <c r="M14" t="str">
        <f t="shared" si="6"/>
        <v>0x00AE</v>
      </c>
      <c r="N14" t="str">
        <f t="shared" si="6"/>
        <v>0x04C6</v>
      </c>
      <c r="O14" t="str">
        <f t="shared" si="7"/>
        <v>DW 0x00AE, 0x04C6</v>
      </c>
    </row>
    <row r="15" spans="1:19" x14ac:dyDescent="0.3">
      <c r="A15">
        <v>4</v>
      </c>
      <c r="B15">
        <v>2</v>
      </c>
      <c r="C15">
        <v>1</v>
      </c>
      <c r="D15">
        <v>9</v>
      </c>
      <c r="E15">
        <v>1</v>
      </c>
      <c r="F15">
        <f t="shared" si="0"/>
        <v>0.5</v>
      </c>
      <c r="G15">
        <f t="shared" si="1"/>
        <v>9</v>
      </c>
      <c r="H15" s="3">
        <f t="shared" si="2"/>
        <v>439.90275737011564</v>
      </c>
      <c r="I15" t="str">
        <f t="shared" si="3"/>
        <v>DB</v>
      </c>
      <c r="J15" t="str">
        <f t="shared" si="4"/>
        <v>3C4</v>
      </c>
      <c r="K15">
        <f t="shared" si="5"/>
        <v>2</v>
      </c>
      <c r="L15">
        <f t="shared" si="5"/>
        <v>3</v>
      </c>
      <c r="M15" t="str">
        <f t="shared" si="6"/>
        <v>0x00DB</v>
      </c>
      <c r="N15" t="str">
        <f t="shared" si="6"/>
        <v>0x03C4</v>
      </c>
      <c r="O15" t="str">
        <f t="shared" si="7"/>
        <v>DW 0x00DB, 0x03C4</v>
      </c>
    </row>
    <row r="16" spans="1:19" x14ac:dyDescent="0.3">
      <c r="A16">
        <v>5</v>
      </c>
      <c r="B16">
        <v>3</v>
      </c>
      <c r="C16">
        <v>1</v>
      </c>
      <c r="D16">
        <v>9</v>
      </c>
      <c r="E16">
        <v>1</v>
      </c>
      <c r="F16">
        <f t="shared" si="0"/>
        <v>0.5</v>
      </c>
      <c r="G16">
        <f t="shared" si="1"/>
        <v>14</v>
      </c>
      <c r="H16" s="3">
        <f t="shared" si="2"/>
        <v>587.12210303316169</v>
      </c>
      <c r="I16" t="str">
        <f t="shared" si="3"/>
        <v>125</v>
      </c>
      <c r="J16" t="str">
        <f t="shared" si="4"/>
        <v>2CB</v>
      </c>
      <c r="K16">
        <f t="shared" si="5"/>
        <v>3</v>
      </c>
      <c r="L16">
        <f t="shared" si="5"/>
        <v>3</v>
      </c>
      <c r="M16" t="str">
        <f t="shared" si="6"/>
        <v>0x0125</v>
      </c>
      <c r="N16" t="str">
        <f t="shared" si="6"/>
        <v>0x02CB</v>
      </c>
      <c r="O16" t="str">
        <f t="shared" si="7"/>
        <v>DW 0x0125, 0x02CB</v>
      </c>
    </row>
    <row r="17" spans="1:15" x14ac:dyDescent="0.3">
      <c r="A17" s="16">
        <v>3</v>
      </c>
      <c r="B17" s="16">
        <v>2</v>
      </c>
      <c r="C17" s="16">
        <v>1</v>
      </c>
      <c r="D17" s="16">
        <v>10</v>
      </c>
      <c r="E17" s="16">
        <v>1</v>
      </c>
      <c r="F17">
        <f t="shared" si="0"/>
        <v>0.5</v>
      </c>
      <c r="G17">
        <f t="shared" si="1"/>
        <v>4</v>
      </c>
      <c r="H17" s="3">
        <f t="shared" si="2"/>
        <v>329.59828107663793</v>
      </c>
      <c r="I17" t="str">
        <f t="shared" si="3"/>
        <v>A4</v>
      </c>
      <c r="J17" t="str">
        <f t="shared" si="4"/>
        <v>511</v>
      </c>
      <c r="K17">
        <f t="shared" si="5"/>
        <v>2</v>
      </c>
      <c r="L17">
        <f t="shared" si="5"/>
        <v>3</v>
      </c>
      <c r="M17" t="str">
        <f t="shared" si="6"/>
        <v>0x00A4</v>
      </c>
      <c r="N17" t="str">
        <f t="shared" si="6"/>
        <v>0x0511</v>
      </c>
      <c r="O17" t="str">
        <f t="shared" si="7"/>
        <v>DW 0x00A4, 0x0511</v>
      </c>
    </row>
    <row r="18" spans="1:15" x14ac:dyDescent="0.3">
      <c r="A18" s="16">
        <v>4</v>
      </c>
      <c r="B18" s="16">
        <v>2</v>
      </c>
      <c r="C18" s="16">
        <v>1</v>
      </c>
      <c r="D18" s="16">
        <v>10</v>
      </c>
      <c r="E18" s="16">
        <v>1</v>
      </c>
      <c r="F18">
        <f t="shared" si="0"/>
        <v>0.5</v>
      </c>
      <c r="G18">
        <f t="shared" si="1"/>
        <v>9</v>
      </c>
      <c r="H18" s="3">
        <f t="shared" si="2"/>
        <v>439.90275737011564</v>
      </c>
      <c r="I18" t="str">
        <f t="shared" si="3"/>
        <v>DB</v>
      </c>
      <c r="J18" t="str">
        <f t="shared" si="4"/>
        <v>3C4</v>
      </c>
      <c r="K18">
        <f t="shared" si="5"/>
        <v>2</v>
      </c>
      <c r="L18">
        <f t="shared" si="5"/>
        <v>3</v>
      </c>
      <c r="M18" t="str">
        <f t="shared" si="6"/>
        <v>0x00DB</v>
      </c>
      <c r="N18" t="str">
        <f t="shared" si="6"/>
        <v>0x03C4</v>
      </c>
      <c r="O18" t="str">
        <f t="shared" si="7"/>
        <v>DW 0x00DB, 0x03C4</v>
      </c>
    </row>
    <row r="19" spans="1:15" x14ac:dyDescent="0.3">
      <c r="A19" s="16">
        <v>5</v>
      </c>
      <c r="B19" s="16">
        <v>1</v>
      </c>
      <c r="C19" s="16">
        <v>1</v>
      </c>
      <c r="D19" s="16">
        <v>10</v>
      </c>
      <c r="E19" s="16">
        <v>1</v>
      </c>
      <c r="F19">
        <f t="shared" si="0"/>
        <v>0.5</v>
      </c>
      <c r="G19">
        <f t="shared" si="1"/>
        <v>12</v>
      </c>
      <c r="H19" s="3">
        <f t="shared" si="2"/>
        <v>523.09399188276006</v>
      </c>
      <c r="I19" t="str">
        <f t="shared" si="3"/>
        <v>105</v>
      </c>
      <c r="J19" t="str">
        <f t="shared" si="4"/>
        <v>326</v>
      </c>
      <c r="K19">
        <f t="shared" si="5"/>
        <v>3</v>
      </c>
      <c r="L19">
        <f t="shared" si="5"/>
        <v>3</v>
      </c>
      <c r="M19" t="str">
        <f t="shared" si="6"/>
        <v>0x0105</v>
      </c>
      <c r="N19" t="str">
        <f t="shared" si="6"/>
        <v>0x0326</v>
      </c>
      <c r="O19" t="str">
        <f t="shared" si="7"/>
        <v>DW 0x0105, 0x0326</v>
      </c>
    </row>
    <row r="20" spans="1:15" x14ac:dyDescent="0.3">
      <c r="A20">
        <v>3</v>
      </c>
      <c r="B20">
        <v>2</v>
      </c>
      <c r="C20">
        <v>1</v>
      </c>
      <c r="D20">
        <v>11</v>
      </c>
      <c r="E20">
        <v>1</v>
      </c>
      <c r="F20">
        <f t="shared" si="0"/>
        <v>0.5</v>
      </c>
      <c r="G20">
        <f t="shared" si="1"/>
        <v>4</v>
      </c>
      <c r="H20" s="3">
        <f t="shared" si="2"/>
        <v>329.59828107663793</v>
      </c>
      <c r="I20" t="str">
        <f t="shared" si="3"/>
        <v>A4</v>
      </c>
      <c r="J20" t="str">
        <f t="shared" si="4"/>
        <v>511</v>
      </c>
      <c r="K20">
        <f t="shared" si="5"/>
        <v>2</v>
      </c>
      <c r="L20">
        <f t="shared" si="5"/>
        <v>3</v>
      </c>
      <c r="M20" t="str">
        <f t="shared" si="6"/>
        <v>0x00A4</v>
      </c>
      <c r="N20" t="str">
        <f t="shared" si="6"/>
        <v>0x0511</v>
      </c>
      <c r="O20" t="str">
        <f t="shared" si="7"/>
        <v>DW 0x00A4, 0x0511</v>
      </c>
    </row>
    <row r="21" spans="1:15" x14ac:dyDescent="0.3">
      <c r="A21">
        <v>4</v>
      </c>
      <c r="B21">
        <v>1</v>
      </c>
      <c r="C21">
        <v>1</v>
      </c>
      <c r="D21">
        <v>11</v>
      </c>
      <c r="E21">
        <v>1</v>
      </c>
      <c r="F21">
        <f t="shared" si="0"/>
        <v>0.5</v>
      </c>
      <c r="G21">
        <f t="shared" si="1"/>
        <v>8</v>
      </c>
      <c r="H21" s="3">
        <f t="shared" si="2"/>
        <v>415.22389209446334</v>
      </c>
      <c r="I21" t="str">
        <f t="shared" si="3"/>
        <v>CF</v>
      </c>
      <c r="J21" t="str">
        <f t="shared" si="4"/>
        <v>3FF</v>
      </c>
      <c r="K21">
        <f t="shared" si="5"/>
        <v>2</v>
      </c>
      <c r="L21">
        <f t="shared" si="5"/>
        <v>3</v>
      </c>
      <c r="M21" t="str">
        <f t="shared" si="6"/>
        <v>0x00CF</v>
      </c>
      <c r="N21" t="str">
        <f t="shared" si="6"/>
        <v>0x03FF</v>
      </c>
      <c r="O21" t="str">
        <f t="shared" si="7"/>
        <v>DW 0x00CF, 0x03FF</v>
      </c>
    </row>
    <row r="22" spans="1:15" ht="15" thickBot="1" x14ac:dyDescent="0.35">
      <c r="A22" s="15">
        <v>5</v>
      </c>
      <c r="B22" s="15">
        <v>0</v>
      </c>
      <c r="C22" s="15">
        <v>1</v>
      </c>
      <c r="D22" s="15">
        <v>11</v>
      </c>
      <c r="E22" s="15">
        <v>1</v>
      </c>
      <c r="F22">
        <f t="shared" si="0"/>
        <v>0.5</v>
      </c>
      <c r="G22">
        <f t="shared" si="1"/>
        <v>11</v>
      </c>
      <c r="H22" s="3">
        <f t="shared" si="2"/>
        <v>493.74803772381301</v>
      </c>
      <c r="I22" t="str">
        <f t="shared" si="3"/>
        <v>F6</v>
      </c>
      <c r="J22" t="str">
        <f t="shared" si="4"/>
        <v>357</v>
      </c>
      <c r="K22">
        <f t="shared" si="5"/>
        <v>2</v>
      </c>
      <c r="L22">
        <f t="shared" si="5"/>
        <v>3</v>
      </c>
      <c r="M22" t="str">
        <f t="shared" si="6"/>
        <v>0x00F6</v>
      </c>
      <c r="N22" t="str">
        <f t="shared" si="6"/>
        <v>0x0357</v>
      </c>
      <c r="O22" t="str">
        <f t="shared" si="7"/>
        <v>DW 0x00F6, 0x0357</v>
      </c>
    </row>
    <row r="23" spans="1:15" x14ac:dyDescent="0.3">
      <c r="A23" s="16">
        <v>2</v>
      </c>
      <c r="B23" s="16">
        <v>0</v>
      </c>
      <c r="C23" s="16">
        <v>1</v>
      </c>
      <c r="D23" s="16">
        <v>12</v>
      </c>
      <c r="E23" s="16">
        <v>1</v>
      </c>
      <c r="F23">
        <f t="shared" si="0"/>
        <v>0.5</v>
      </c>
      <c r="G23">
        <f t="shared" si="1"/>
        <v>-4</v>
      </c>
      <c r="H23" s="3">
        <f t="shared" si="2"/>
        <v>207.67783338070259</v>
      </c>
      <c r="I23" t="str">
        <f t="shared" si="3"/>
        <v>67</v>
      </c>
      <c r="J23" t="str">
        <f t="shared" si="4"/>
        <v>81C</v>
      </c>
      <c r="K23">
        <f t="shared" si="5"/>
        <v>2</v>
      </c>
      <c r="L23">
        <f t="shared" si="5"/>
        <v>3</v>
      </c>
      <c r="M23" t="str">
        <f t="shared" si="6"/>
        <v>0x0067</v>
      </c>
      <c r="N23" t="str">
        <f t="shared" si="6"/>
        <v>0x081C</v>
      </c>
      <c r="O23" t="str">
        <f t="shared" si="7"/>
        <v>DW 0x0067, 0x081C</v>
      </c>
    </row>
    <row r="24" spans="1:15" x14ac:dyDescent="0.3">
      <c r="A24">
        <v>3</v>
      </c>
      <c r="B24">
        <v>2</v>
      </c>
      <c r="C24">
        <v>1</v>
      </c>
      <c r="D24">
        <v>13</v>
      </c>
      <c r="E24">
        <v>1</v>
      </c>
      <c r="F24">
        <f t="shared" si="0"/>
        <v>0.5</v>
      </c>
      <c r="G24">
        <f t="shared" si="1"/>
        <v>4</v>
      </c>
      <c r="H24" s="3">
        <f t="shared" si="2"/>
        <v>329.59828107663793</v>
      </c>
      <c r="I24" t="str">
        <f t="shared" si="3"/>
        <v>A4</v>
      </c>
      <c r="J24" t="str">
        <f t="shared" si="4"/>
        <v>511</v>
      </c>
      <c r="K24">
        <f t="shared" si="5"/>
        <v>2</v>
      </c>
      <c r="L24">
        <f t="shared" si="5"/>
        <v>3</v>
      </c>
      <c r="M24" t="str">
        <f t="shared" si="6"/>
        <v>0x00A4</v>
      </c>
      <c r="N24" t="str">
        <f t="shared" si="6"/>
        <v>0x0511</v>
      </c>
      <c r="O24" t="str">
        <f t="shared" si="7"/>
        <v>DW 0x00A4, 0x0511</v>
      </c>
    </row>
    <row r="25" spans="1:15" x14ac:dyDescent="0.3">
      <c r="A25" s="16">
        <v>4</v>
      </c>
      <c r="B25" s="16">
        <v>2</v>
      </c>
      <c r="C25" s="16">
        <v>1</v>
      </c>
      <c r="D25" s="16">
        <v>14</v>
      </c>
      <c r="E25" s="16">
        <v>1</v>
      </c>
      <c r="F25">
        <f t="shared" si="0"/>
        <v>0.5</v>
      </c>
      <c r="G25">
        <f t="shared" si="1"/>
        <v>9</v>
      </c>
      <c r="H25" s="3">
        <f t="shared" si="2"/>
        <v>439.90275737011564</v>
      </c>
      <c r="I25" t="str">
        <f t="shared" si="3"/>
        <v>DB</v>
      </c>
      <c r="J25" t="str">
        <f t="shared" si="4"/>
        <v>3C4</v>
      </c>
      <c r="K25">
        <f t="shared" si="5"/>
        <v>2</v>
      </c>
      <c r="L25">
        <f t="shared" si="5"/>
        <v>3</v>
      </c>
      <c r="M25" t="str">
        <f t="shared" si="6"/>
        <v>0x00DB</v>
      </c>
      <c r="N25" t="str">
        <f t="shared" si="6"/>
        <v>0x03C4</v>
      </c>
      <c r="O25" t="str">
        <f t="shared" si="7"/>
        <v>DW 0x00DB, 0x03C4</v>
      </c>
    </row>
    <row r="26" spans="1:15" x14ac:dyDescent="0.3">
      <c r="A26">
        <v>5</v>
      </c>
      <c r="B26">
        <v>0</v>
      </c>
      <c r="C26">
        <v>1</v>
      </c>
      <c r="D26">
        <v>15</v>
      </c>
      <c r="E26">
        <v>1</v>
      </c>
      <c r="F26">
        <f t="shared" si="0"/>
        <v>0.5</v>
      </c>
      <c r="G26">
        <f t="shared" si="1"/>
        <v>11</v>
      </c>
      <c r="H26" s="3">
        <f t="shared" si="2"/>
        <v>493.74803772381301</v>
      </c>
      <c r="I26" t="str">
        <f t="shared" si="3"/>
        <v>F6</v>
      </c>
      <c r="J26" t="str">
        <f t="shared" si="4"/>
        <v>357</v>
      </c>
      <c r="K26">
        <f t="shared" si="5"/>
        <v>2</v>
      </c>
      <c r="L26">
        <f t="shared" si="5"/>
        <v>3</v>
      </c>
      <c r="M26" t="str">
        <f t="shared" si="6"/>
        <v>0x00F6</v>
      </c>
      <c r="N26" t="str">
        <f t="shared" si="6"/>
        <v>0x0357</v>
      </c>
      <c r="O26" t="str">
        <f t="shared" si="7"/>
        <v>DW 0x00F6, 0x0357</v>
      </c>
    </row>
    <row r="27" spans="1:15" x14ac:dyDescent="0.3">
      <c r="A27" s="16">
        <v>1</v>
      </c>
      <c r="B27" s="16">
        <v>1</v>
      </c>
      <c r="C27" s="16">
        <v>1</v>
      </c>
      <c r="D27" s="16">
        <v>16</v>
      </c>
      <c r="E27" s="16">
        <v>1</v>
      </c>
      <c r="F27">
        <f t="shared" si="0"/>
        <v>0.5</v>
      </c>
      <c r="G27">
        <f t="shared" si="1"/>
        <v>-7</v>
      </c>
      <c r="H27" s="3">
        <f t="shared" si="2"/>
        <v>174.64939947025505</v>
      </c>
      <c r="I27" t="str">
        <f t="shared" si="3"/>
        <v>57</v>
      </c>
      <c r="J27" t="str">
        <f t="shared" si="4"/>
        <v>9AA</v>
      </c>
      <c r="K27">
        <f t="shared" si="5"/>
        <v>2</v>
      </c>
      <c r="L27">
        <f t="shared" si="5"/>
        <v>3</v>
      </c>
      <c r="M27" t="str">
        <f t="shared" si="6"/>
        <v>0x0057</v>
      </c>
      <c r="N27" t="str">
        <f t="shared" si="6"/>
        <v>0x09AA</v>
      </c>
      <c r="O27" t="str">
        <f t="shared" si="7"/>
        <v>DW 0x0057, 0x09AA</v>
      </c>
    </row>
    <row r="28" spans="1:15" x14ac:dyDescent="0.3">
      <c r="A28" s="16">
        <v>5</v>
      </c>
      <c r="B28" s="16">
        <v>1</v>
      </c>
      <c r="C28" s="16">
        <v>1</v>
      </c>
      <c r="D28" s="16">
        <v>16</v>
      </c>
      <c r="E28" s="16">
        <v>1</v>
      </c>
      <c r="F28">
        <f t="shared" si="0"/>
        <v>0.5</v>
      </c>
      <c r="G28">
        <f t="shared" si="1"/>
        <v>12</v>
      </c>
      <c r="H28" s="3">
        <f t="shared" si="2"/>
        <v>523.09399188276006</v>
      </c>
      <c r="I28" t="str">
        <f t="shared" si="3"/>
        <v>105</v>
      </c>
      <c r="J28" t="str">
        <f t="shared" si="4"/>
        <v>326</v>
      </c>
      <c r="K28">
        <f t="shared" si="5"/>
        <v>3</v>
      </c>
      <c r="L28">
        <f t="shared" si="5"/>
        <v>3</v>
      </c>
      <c r="M28" t="str">
        <f t="shared" si="6"/>
        <v>0x0105</v>
      </c>
      <c r="N28" t="str">
        <f t="shared" si="6"/>
        <v>0x0326</v>
      </c>
      <c r="O28" t="str">
        <f t="shared" si="7"/>
        <v>DW 0x0105, 0x0326</v>
      </c>
    </row>
    <row r="29" spans="1:15" x14ac:dyDescent="0.3">
      <c r="A29">
        <v>3</v>
      </c>
      <c r="B29">
        <v>3</v>
      </c>
      <c r="C29">
        <v>1</v>
      </c>
      <c r="D29">
        <v>17</v>
      </c>
      <c r="E29">
        <v>1</v>
      </c>
      <c r="F29">
        <f t="shared" si="0"/>
        <v>0.5</v>
      </c>
      <c r="G29">
        <f t="shared" si="1"/>
        <v>5</v>
      </c>
      <c r="H29" s="3">
        <f t="shared" si="2"/>
        <v>349.18798130498226</v>
      </c>
      <c r="I29" t="str">
        <f t="shared" si="3"/>
        <v>AE</v>
      </c>
      <c r="J29" t="str">
        <f t="shared" si="4"/>
        <v>4C6</v>
      </c>
      <c r="K29">
        <f t="shared" si="5"/>
        <v>2</v>
      </c>
      <c r="L29">
        <f t="shared" si="5"/>
        <v>3</v>
      </c>
      <c r="M29" t="str">
        <f t="shared" si="6"/>
        <v>0x00AE</v>
      </c>
      <c r="N29" t="str">
        <f t="shared" si="6"/>
        <v>0x04C6</v>
      </c>
      <c r="O29" t="str">
        <f t="shared" si="7"/>
        <v>DW 0x00AE, 0x04C6</v>
      </c>
    </row>
    <row r="30" spans="1:15" x14ac:dyDescent="0.3">
      <c r="A30" s="16">
        <v>4</v>
      </c>
      <c r="B30" s="16">
        <v>2</v>
      </c>
      <c r="C30" s="16">
        <v>1</v>
      </c>
      <c r="D30" s="16">
        <v>18</v>
      </c>
      <c r="E30" s="16">
        <v>1</v>
      </c>
      <c r="F30">
        <f t="shared" si="0"/>
        <v>0.5</v>
      </c>
      <c r="G30">
        <f t="shared" si="1"/>
        <v>9</v>
      </c>
      <c r="H30" s="3">
        <f t="shared" si="2"/>
        <v>439.90275737011564</v>
      </c>
      <c r="I30" t="str">
        <f t="shared" si="3"/>
        <v>DB</v>
      </c>
      <c r="J30" t="str">
        <f t="shared" si="4"/>
        <v>3C4</v>
      </c>
      <c r="K30">
        <f t="shared" si="5"/>
        <v>2</v>
      </c>
      <c r="L30">
        <f t="shared" si="5"/>
        <v>3</v>
      </c>
      <c r="M30" t="str">
        <f t="shared" si="6"/>
        <v>0x00DB</v>
      </c>
      <c r="N30" t="str">
        <f t="shared" si="6"/>
        <v>0x03C4</v>
      </c>
      <c r="O30" t="str">
        <f t="shared" si="7"/>
        <v>DW 0x00DB, 0x03C4</v>
      </c>
    </row>
    <row r="31" spans="1:15" ht="15" thickBot="1" x14ac:dyDescent="0.35">
      <c r="A31" s="15">
        <v>5</v>
      </c>
      <c r="B31" s="15">
        <v>3</v>
      </c>
      <c r="C31" s="15">
        <v>1</v>
      </c>
      <c r="D31" s="15">
        <v>19</v>
      </c>
      <c r="E31" s="15">
        <v>1</v>
      </c>
      <c r="F31">
        <f t="shared" si="0"/>
        <v>0.5</v>
      </c>
      <c r="G31">
        <f t="shared" si="1"/>
        <v>14</v>
      </c>
      <c r="H31" s="3">
        <f t="shared" si="2"/>
        <v>587.12210303316169</v>
      </c>
      <c r="I31" t="str">
        <f t="shared" si="3"/>
        <v>125</v>
      </c>
      <c r="J31" t="str">
        <f t="shared" si="4"/>
        <v>2CB</v>
      </c>
      <c r="K31">
        <f t="shared" si="5"/>
        <v>3</v>
      </c>
      <c r="L31">
        <f t="shared" si="5"/>
        <v>3</v>
      </c>
      <c r="M31" t="str">
        <f t="shared" si="6"/>
        <v>0x0125</v>
      </c>
      <c r="N31" t="str">
        <f t="shared" si="6"/>
        <v>0x02CB</v>
      </c>
      <c r="O31" t="str">
        <f t="shared" si="7"/>
        <v>DW 0x0125, 0x02CB</v>
      </c>
    </row>
    <row r="32" spans="1:15" x14ac:dyDescent="0.3">
      <c r="A32" s="16">
        <v>1</v>
      </c>
      <c r="B32" s="16">
        <v>0</v>
      </c>
      <c r="C32" s="16">
        <v>1</v>
      </c>
      <c r="D32" s="16">
        <v>20</v>
      </c>
      <c r="E32" s="16">
        <v>2</v>
      </c>
      <c r="F32">
        <f t="shared" si="0"/>
        <v>0.5</v>
      </c>
      <c r="G32">
        <f t="shared" si="1"/>
        <v>-8</v>
      </c>
      <c r="H32" s="3">
        <f t="shared" si="2"/>
        <v>164.85144088102615</v>
      </c>
      <c r="I32" t="str">
        <f t="shared" si="3"/>
        <v>52</v>
      </c>
      <c r="J32" t="str">
        <f t="shared" si="4"/>
        <v>A3F</v>
      </c>
      <c r="K32">
        <f t="shared" si="5"/>
        <v>2</v>
      </c>
      <c r="L32">
        <f t="shared" si="5"/>
        <v>3</v>
      </c>
      <c r="M32" t="str">
        <f t="shared" si="6"/>
        <v>0x0052</v>
      </c>
      <c r="N32" t="str">
        <f t="shared" si="6"/>
        <v>0x0A3F</v>
      </c>
      <c r="O32" t="str">
        <f t="shared" si="7"/>
        <v>DW 0x0052, 0x0A3F</v>
      </c>
    </row>
    <row r="33" spans="1:15" x14ac:dyDescent="0.3">
      <c r="A33" s="16">
        <v>6</v>
      </c>
      <c r="B33" s="16">
        <v>0</v>
      </c>
      <c r="C33" s="16">
        <v>1</v>
      </c>
      <c r="D33" s="16">
        <v>20</v>
      </c>
      <c r="E33" s="16">
        <v>2</v>
      </c>
      <c r="F33">
        <f t="shared" si="0"/>
        <v>0.5</v>
      </c>
      <c r="G33">
        <f t="shared" si="1"/>
        <v>16</v>
      </c>
      <c r="H33" s="3">
        <f t="shared" si="2"/>
        <v>658.98742715313426</v>
      </c>
      <c r="I33" t="str">
        <f t="shared" si="3"/>
        <v>149</v>
      </c>
      <c r="J33" t="str">
        <f t="shared" si="4"/>
        <v>279</v>
      </c>
      <c r="K33">
        <f t="shared" si="5"/>
        <v>3</v>
      </c>
      <c r="L33">
        <f t="shared" si="5"/>
        <v>3</v>
      </c>
      <c r="M33" t="str">
        <f t="shared" si="6"/>
        <v>0x0149</v>
      </c>
      <c r="N33" t="str">
        <f t="shared" si="6"/>
        <v>0x0279</v>
      </c>
      <c r="O33" t="str">
        <f t="shared" si="7"/>
        <v>DW 0x0149, 0x0279</v>
      </c>
    </row>
    <row r="34" spans="1:15" x14ac:dyDescent="0.3">
      <c r="A34">
        <v>4</v>
      </c>
      <c r="B34">
        <v>1</v>
      </c>
      <c r="C34">
        <v>1</v>
      </c>
      <c r="D34">
        <v>21</v>
      </c>
      <c r="E34">
        <v>2</v>
      </c>
      <c r="F34">
        <f t="shared" si="0"/>
        <v>0.5</v>
      </c>
      <c r="G34">
        <f t="shared" si="1"/>
        <v>8</v>
      </c>
      <c r="H34" s="3">
        <f t="shared" si="2"/>
        <v>415.22389209446334</v>
      </c>
      <c r="I34" t="str">
        <f t="shared" si="3"/>
        <v>CF</v>
      </c>
      <c r="J34" t="str">
        <f t="shared" si="4"/>
        <v>3FF</v>
      </c>
      <c r="K34">
        <f t="shared" si="5"/>
        <v>2</v>
      </c>
      <c r="L34">
        <f t="shared" si="5"/>
        <v>3</v>
      </c>
      <c r="M34" t="str">
        <f t="shared" si="6"/>
        <v>0x00CF</v>
      </c>
      <c r="N34" t="str">
        <f t="shared" si="6"/>
        <v>0x03FF</v>
      </c>
      <c r="O34" t="str">
        <f t="shared" si="7"/>
        <v>DW 0x00CF, 0x03FF</v>
      </c>
    </row>
    <row r="35" spans="1:15" x14ac:dyDescent="0.3">
      <c r="A35" s="16">
        <v>5</v>
      </c>
      <c r="B35" s="16">
        <v>0</v>
      </c>
      <c r="C35" s="16">
        <v>1</v>
      </c>
      <c r="D35" s="16">
        <v>22</v>
      </c>
      <c r="E35" s="16">
        <v>2</v>
      </c>
      <c r="F35">
        <f t="shared" si="0"/>
        <v>0.5</v>
      </c>
      <c r="G35">
        <f t="shared" si="1"/>
        <v>11</v>
      </c>
      <c r="H35" s="3">
        <f t="shared" si="2"/>
        <v>493.74803772381301</v>
      </c>
      <c r="I35" t="str">
        <f t="shared" si="3"/>
        <v>F6</v>
      </c>
      <c r="J35" t="str">
        <f t="shared" si="4"/>
        <v>357</v>
      </c>
      <c r="K35">
        <f t="shared" si="5"/>
        <v>2</v>
      </c>
      <c r="L35">
        <f t="shared" si="5"/>
        <v>3</v>
      </c>
      <c r="M35" t="str">
        <f t="shared" si="6"/>
        <v>0x00F6</v>
      </c>
      <c r="N35" t="str">
        <f t="shared" si="6"/>
        <v>0x0357</v>
      </c>
      <c r="O35" t="str">
        <f t="shared" si="7"/>
        <v>DW 0x00F6, 0x0357</v>
      </c>
    </row>
    <row r="36" spans="1:15" x14ac:dyDescent="0.3">
      <c r="A36">
        <v>6</v>
      </c>
      <c r="B36">
        <v>1</v>
      </c>
      <c r="C36">
        <v>1</v>
      </c>
      <c r="D36">
        <v>23</v>
      </c>
      <c r="E36">
        <v>2</v>
      </c>
      <c r="F36">
        <f t="shared" si="0"/>
        <v>0.5</v>
      </c>
      <c r="G36">
        <f t="shared" si="1"/>
        <v>17</v>
      </c>
      <c r="H36" s="3">
        <f t="shared" si="2"/>
        <v>698.15439765434303</v>
      </c>
      <c r="I36" t="str">
        <f t="shared" si="3"/>
        <v>15D</v>
      </c>
      <c r="J36" t="str">
        <f t="shared" si="4"/>
        <v>254</v>
      </c>
      <c r="K36">
        <f t="shared" si="5"/>
        <v>3</v>
      </c>
      <c r="L36">
        <f t="shared" si="5"/>
        <v>3</v>
      </c>
      <c r="M36" t="str">
        <f t="shared" si="6"/>
        <v>0x015D</v>
      </c>
      <c r="N36" t="str">
        <f t="shared" si="6"/>
        <v>0x0254</v>
      </c>
      <c r="O36" t="str">
        <f t="shared" si="7"/>
        <v>DW 0x015D, 0x0254</v>
      </c>
    </row>
    <row r="37" spans="1:15" x14ac:dyDescent="0.3">
      <c r="A37" s="16">
        <v>4</v>
      </c>
      <c r="B37" s="16">
        <v>1</v>
      </c>
      <c r="C37" s="16">
        <v>1</v>
      </c>
      <c r="D37" s="16">
        <v>24</v>
      </c>
      <c r="E37" s="16">
        <v>2</v>
      </c>
      <c r="F37">
        <f t="shared" si="0"/>
        <v>0.5</v>
      </c>
      <c r="G37">
        <f t="shared" si="1"/>
        <v>8</v>
      </c>
      <c r="H37" s="3">
        <f t="shared" si="2"/>
        <v>415.22389209446334</v>
      </c>
      <c r="I37" t="str">
        <f t="shared" si="3"/>
        <v>CF</v>
      </c>
      <c r="J37" t="str">
        <f t="shared" si="4"/>
        <v>3FF</v>
      </c>
      <c r="K37">
        <f t="shared" si="5"/>
        <v>2</v>
      </c>
      <c r="L37">
        <f t="shared" si="5"/>
        <v>3</v>
      </c>
      <c r="M37" t="str">
        <f t="shared" si="6"/>
        <v>0x00CF</v>
      </c>
      <c r="N37" t="str">
        <f t="shared" si="6"/>
        <v>0x03FF</v>
      </c>
      <c r="O37" t="str">
        <f t="shared" si="7"/>
        <v>DW 0x00CF, 0x03FF</v>
      </c>
    </row>
    <row r="38" spans="1:15" ht="15" thickBot="1" x14ac:dyDescent="0.35">
      <c r="A38" s="15">
        <v>6</v>
      </c>
      <c r="B38" s="15">
        <v>0</v>
      </c>
      <c r="C38" s="15">
        <v>1</v>
      </c>
      <c r="D38" s="15">
        <v>24</v>
      </c>
      <c r="E38" s="15">
        <v>2</v>
      </c>
      <c r="F38">
        <f t="shared" si="0"/>
        <v>0.5</v>
      </c>
      <c r="G38">
        <f t="shared" si="1"/>
        <v>16</v>
      </c>
      <c r="H38" s="3">
        <f t="shared" si="2"/>
        <v>658.98742715313426</v>
      </c>
      <c r="I38" t="str">
        <f t="shared" si="3"/>
        <v>149</v>
      </c>
      <c r="J38" t="str">
        <f t="shared" si="4"/>
        <v>279</v>
      </c>
      <c r="K38">
        <f t="shared" si="5"/>
        <v>3</v>
      </c>
      <c r="L38">
        <f t="shared" si="5"/>
        <v>3</v>
      </c>
      <c r="M38" t="str">
        <f t="shared" si="6"/>
        <v>0x0149</v>
      </c>
      <c r="N38" t="str">
        <f t="shared" si="6"/>
        <v>0x0279</v>
      </c>
      <c r="O38" t="str">
        <f t="shared" si="7"/>
        <v>DW 0x0149, 0x0279</v>
      </c>
    </row>
    <row r="39" spans="1:15" x14ac:dyDescent="0.3">
      <c r="A39" s="16">
        <v>2</v>
      </c>
      <c r="B39" s="16">
        <v>0</v>
      </c>
      <c r="C39" s="16">
        <v>1</v>
      </c>
      <c r="D39" s="16">
        <v>25</v>
      </c>
      <c r="E39" s="16">
        <v>2</v>
      </c>
      <c r="F39">
        <f t="shared" si="0"/>
        <v>0.5</v>
      </c>
      <c r="G39">
        <f t="shared" si="1"/>
        <v>-4</v>
      </c>
      <c r="H39" s="3">
        <f t="shared" si="2"/>
        <v>207.67783338070259</v>
      </c>
      <c r="I39" t="str">
        <f t="shared" si="3"/>
        <v>67</v>
      </c>
      <c r="J39" t="str">
        <f t="shared" si="4"/>
        <v>81C</v>
      </c>
      <c r="K39">
        <f t="shared" si="5"/>
        <v>2</v>
      </c>
      <c r="L39">
        <f t="shared" si="5"/>
        <v>3</v>
      </c>
      <c r="M39" t="str">
        <f t="shared" si="6"/>
        <v>0x0067</v>
      </c>
      <c r="N39" t="str">
        <f t="shared" si="6"/>
        <v>0x081C</v>
      </c>
      <c r="O39" t="str">
        <f t="shared" si="7"/>
        <v>DW 0x0067, 0x081C</v>
      </c>
    </row>
    <row r="40" spans="1:15" x14ac:dyDescent="0.3">
      <c r="A40" s="16">
        <v>4</v>
      </c>
      <c r="B40" s="16">
        <v>2</v>
      </c>
      <c r="C40" s="16">
        <v>1</v>
      </c>
      <c r="D40" s="16">
        <v>25</v>
      </c>
      <c r="E40" s="16">
        <v>2</v>
      </c>
      <c r="F40">
        <f t="shared" si="0"/>
        <v>0.5</v>
      </c>
      <c r="G40">
        <f t="shared" si="1"/>
        <v>9</v>
      </c>
      <c r="H40" s="3">
        <f t="shared" si="2"/>
        <v>439.90275737011564</v>
      </c>
      <c r="I40" t="str">
        <f t="shared" si="3"/>
        <v>DB</v>
      </c>
      <c r="J40" t="str">
        <f t="shared" si="4"/>
        <v>3C4</v>
      </c>
      <c r="K40">
        <f t="shared" si="5"/>
        <v>2</v>
      </c>
      <c r="L40">
        <f t="shared" si="5"/>
        <v>3</v>
      </c>
      <c r="M40" t="str">
        <f t="shared" si="6"/>
        <v>0x00DB</v>
      </c>
      <c r="N40" t="str">
        <f t="shared" si="6"/>
        <v>0x03C4</v>
      </c>
      <c r="O40" t="str">
        <f t="shared" si="7"/>
        <v>DW 0x00DB, 0x03C4</v>
      </c>
    </row>
    <row r="41" spans="1:15" x14ac:dyDescent="0.3">
      <c r="A41">
        <v>3</v>
      </c>
      <c r="B41">
        <v>2</v>
      </c>
      <c r="C41">
        <v>1</v>
      </c>
      <c r="D41">
        <v>26</v>
      </c>
      <c r="E41">
        <v>2</v>
      </c>
      <c r="F41">
        <f t="shared" si="0"/>
        <v>0.5</v>
      </c>
      <c r="G41">
        <f t="shared" si="1"/>
        <v>4</v>
      </c>
      <c r="H41" s="3">
        <f t="shared" si="2"/>
        <v>329.59828107663793</v>
      </c>
      <c r="I41" t="str">
        <f t="shared" si="3"/>
        <v>A4</v>
      </c>
      <c r="J41" t="str">
        <f t="shared" si="4"/>
        <v>511</v>
      </c>
      <c r="K41">
        <f t="shared" si="5"/>
        <v>2</v>
      </c>
      <c r="L41">
        <f t="shared" si="5"/>
        <v>3</v>
      </c>
      <c r="M41" t="str">
        <f t="shared" si="6"/>
        <v>0x00A4</v>
      </c>
      <c r="N41" t="str">
        <f t="shared" si="6"/>
        <v>0x0511</v>
      </c>
      <c r="O41" t="str">
        <f t="shared" si="7"/>
        <v>DW 0x00A4, 0x0511</v>
      </c>
    </row>
    <row r="42" spans="1:15" x14ac:dyDescent="0.3">
      <c r="A42" s="16">
        <v>4</v>
      </c>
      <c r="B42" s="16">
        <v>2</v>
      </c>
      <c r="C42" s="16">
        <v>1</v>
      </c>
      <c r="D42" s="16">
        <v>27</v>
      </c>
      <c r="E42" s="16">
        <v>2</v>
      </c>
      <c r="F42">
        <f t="shared" si="0"/>
        <v>0.5</v>
      </c>
      <c r="G42">
        <f t="shared" si="1"/>
        <v>9</v>
      </c>
      <c r="H42" s="3">
        <f t="shared" si="2"/>
        <v>439.90275737011564</v>
      </c>
      <c r="I42" t="str">
        <f t="shared" si="3"/>
        <v>DB</v>
      </c>
      <c r="J42" t="str">
        <f t="shared" si="4"/>
        <v>3C4</v>
      </c>
      <c r="K42">
        <f t="shared" si="5"/>
        <v>2</v>
      </c>
      <c r="L42">
        <f t="shared" si="5"/>
        <v>3</v>
      </c>
      <c r="M42" t="str">
        <f t="shared" si="6"/>
        <v>0x00DB</v>
      </c>
      <c r="N42" t="str">
        <f t="shared" si="6"/>
        <v>0x03C4</v>
      </c>
      <c r="O42" t="str">
        <f t="shared" si="7"/>
        <v>DW 0x00DB, 0x03C4</v>
      </c>
    </row>
    <row r="43" spans="1:15" x14ac:dyDescent="0.3">
      <c r="A43" s="16">
        <v>5</v>
      </c>
      <c r="B43" s="16">
        <v>0</v>
      </c>
      <c r="C43" s="16">
        <v>1</v>
      </c>
      <c r="D43" s="16">
        <v>27</v>
      </c>
      <c r="E43" s="16">
        <v>2</v>
      </c>
      <c r="F43">
        <f t="shared" si="0"/>
        <v>0.5</v>
      </c>
      <c r="G43">
        <f t="shared" si="1"/>
        <v>11</v>
      </c>
      <c r="H43" s="3">
        <f t="shared" si="2"/>
        <v>493.74803772381301</v>
      </c>
      <c r="I43" t="str">
        <f t="shared" si="3"/>
        <v>F6</v>
      </c>
      <c r="J43" t="str">
        <f t="shared" si="4"/>
        <v>357</v>
      </c>
      <c r="K43">
        <f t="shared" si="5"/>
        <v>2</v>
      </c>
      <c r="L43">
        <f t="shared" si="5"/>
        <v>3</v>
      </c>
      <c r="M43" t="str">
        <f t="shared" si="6"/>
        <v>0x00F6</v>
      </c>
      <c r="N43" t="str">
        <f t="shared" si="6"/>
        <v>0x0357</v>
      </c>
      <c r="O43" t="str">
        <f t="shared" si="7"/>
        <v>DW 0x00F6, 0x0357</v>
      </c>
    </row>
    <row r="44" spans="1:15" x14ac:dyDescent="0.3">
      <c r="A44">
        <v>3</v>
      </c>
      <c r="B44">
        <v>2</v>
      </c>
      <c r="C44">
        <v>1</v>
      </c>
      <c r="D44">
        <v>28</v>
      </c>
      <c r="E44">
        <v>2</v>
      </c>
      <c r="F44">
        <f t="shared" si="0"/>
        <v>0.5</v>
      </c>
      <c r="G44">
        <f t="shared" si="1"/>
        <v>4</v>
      </c>
      <c r="H44" s="3">
        <f t="shared" si="2"/>
        <v>329.59828107663793</v>
      </c>
      <c r="I44" t="str">
        <f t="shared" si="3"/>
        <v>A4</v>
      </c>
      <c r="J44" t="str">
        <f t="shared" si="4"/>
        <v>511</v>
      </c>
      <c r="K44">
        <f t="shared" si="5"/>
        <v>2</v>
      </c>
      <c r="L44">
        <f t="shared" si="5"/>
        <v>3</v>
      </c>
      <c r="M44" t="str">
        <f t="shared" si="6"/>
        <v>0x00A4</v>
      </c>
      <c r="N44" t="str">
        <f t="shared" si="6"/>
        <v>0x0511</v>
      </c>
      <c r="O44" t="str">
        <f t="shared" si="7"/>
        <v>DW 0x00A4, 0x0511</v>
      </c>
    </row>
    <row r="45" spans="1:15" x14ac:dyDescent="0.3">
      <c r="A45" s="16">
        <v>4</v>
      </c>
      <c r="B45" s="16">
        <v>2</v>
      </c>
      <c r="C45" s="16">
        <v>1</v>
      </c>
      <c r="D45" s="16">
        <v>29</v>
      </c>
      <c r="E45" s="16">
        <v>2</v>
      </c>
      <c r="F45">
        <f t="shared" si="0"/>
        <v>0.5</v>
      </c>
      <c r="G45">
        <f t="shared" si="1"/>
        <v>9</v>
      </c>
      <c r="H45" s="3">
        <f t="shared" si="2"/>
        <v>439.90275737011564</v>
      </c>
      <c r="I45" t="str">
        <f t="shared" si="3"/>
        <v>DB</v>
      </c>
      <c r="J45" t="str">
        <f t="shared" si="4"/>
        <v>3C4</v>
      </c>
      <c r="K45">
        <f t="shared" si="5"/>
        <v>2</v>
      </c>
      <c r="L45">
        <f t="shared" si="5"/>
        <v>3</v>
      </c>
      <c r="M45" t="str">
        <f t="shared" si="6"/>
        <v>0x00DB</v>
      </c>
      <c r="N45" t="str">
        <f t="shared" si="6"/>
        <v>0x03C4</v>
      </c>
      <c r="O45" t="str">
        <f t="shared" si="7"/>
        <v>DW 0x00DB, 0x03C4</v>
      </c>
    </row>
    <row r="46" spans="1:15" x14ac:dyDescent="0.3">
      <c r="A46" s="16">
        <v>5</v>
      </c>
      <c r="B46" s="16">
        <v>1</v>
      </c>
      <c r="C46" s="16">
        <v>1</v>
      </c>
      <c r="D46" s="16">
        <v>29</v>
      </c>
      <c r="E46" s="16">
        <v>2</v>
      </c>
      <c r="F46">
        <f t="shared" si="0"/>
        <v>0.5</v>
      </c>
      <c r="G46">
        <f t="shared" si="1"/>
        <v>12</v>
      </c>
      <c r="H46" s="3">
        <f t="shared" si="2"/>
        <v>523.09399188276006</v>
      </c>
      <c r="I46" t="str">
        <f t="shared" si="3"/>
        <v>105</v>
      </c>
      <c r="J46" t="str">
        <f t="shared" si="4"/>
        <v>326</v>
      </c>
      <c r="K46">
        <f t="shared" si="5"/>
        <v>3</v>
      </c>
      <c r="L46">
        <f t="shared" si="5"/>
        <v>3</v>
      </c>
      <c r="M46" t="str">
        <f t="shared" si="6"/>
        <v>0x0105</v>
      </c>
      <c r="N46" t="str">
        <f t="shared" si="6"/>
        <v>0x0326</v>
      </c>
      <c r="O46" t="str">
        <f t="shared" si="7"/>
        <v>DW 0x0105, 0x0326</v>
      </c>
    </row>
    <row r="47" spans="1:15" x14ac:dyDescent="0.3">
      <c r="A47">
        <v>3</v>
      </c>
      <c r="B47">
        <v>2</v>
      </c>
      <c r="C47">
        <v>1</v>
      </c>
      <c r="D47">
        <v>30</v>
      </c>
      <c r="E47">
        <v>2</v>
      </c>
      <c r="F47">
        <f t="shared" si="0"/>
        <v>0.5</v>
      </c>
      <c r="G47">
        <f t="shared" si="1"/>
        <v>4</v>
      </c>
      <c r="H47" s="3">
        <f t="shared" si="2"/>
        <v>329.59828107663793</v>
      </c>
      <c r="I47" t="str">
        <f t="shared" si="3"/>
        <v>A4</v>
      </c>
      <c r="J47" t="str">
        <f t="shared" si="4"/>
        <v>511</v>
      </c>
      <c r="K47">
        <f t="shared" si="5"/>
        <v>2</v>
      </c>
      <c r="L47">
        <f t="shared" si="5"/>
        <v>3</v>
      </c>
      <c r="M47" t="str">
        <f t="shared" si="6"/>
        <v>0x00A4</v>
      </c>
      <c r="N47" t="str">
        <f t="shared" si="6"/>
        <v>0x0511</v>
      </c>
      <c r="O47" t="str">
        <f t="shared" si="7"/>
        <v>DW 0x00A4, 0x0511</v>
      </c>
    </row>
    <row r="48" spans="1:15" ht="15" thickBot="1" x14ac:dyDescent="0.35">
      <c r="A48" s="17">
        <v>4</v>
      </c>
      <c r="B48" s="17">
        <v>2</v>
      </c>
      <c r="C48" s="17">
        <v>1</v>
      </c>
      <c r="D48" s="17">
        <v>31</v>
      </c>
      <c r="E48" s="17">
        <v>2</v>
      </c>
      <c r="F48">
        <f t="shared" si="0"/>
        <v>0.5</v>
      </c>
      <c r="G48">
        <f t="shared" si="1"/>
        <v>9</v>
      </c>
      <c r="H48" s="3">
        <f t="shared" si="2"/>
        <v>439.90275737011564</v>
      </c>
      <c r="I48" t="str">
        <f t="shared" si="3"/>
        <v>DB</v>
      </c>
      <c r="J48" t="str">
        <f t="shared" si="4"/>
        <v>3C4</v>
      </c>
      <c r="K48">
        <f t="shared" si="5"/>
        <v>2</v>
      </c>
      <c r="L48">
        <f t="shared" si="5"/>
        <v>3</v>
      </c>
      <c r="M48" t="str">
        <f t="shared" si="6"/>
        <v>0x00DB</v>
      </c>
      <c r="N48" t="str">
        <f t="shared" si="6"/>
        <v>0x03C4</v>
      </c>
      <c r="O48" t="str">
        <f t="shared" si="7"/>
        <v>DW 0x00DB, 0x03C4</v>
      </c>
    </row>
    <row r="49" spans="1:15" x14ac:dyDescent="0.3">
      <c r="A49">
        <v>1</v>
      </c>
      <c r="B49">
        <v>3</v>
      </c>
      <c r="C49">
        <v>1</v>
      </c>
      <c r="D49">
        <v>32</v>
      </c>
      <c r="E49">
        <v>2</v>
      </c>
      <c r="F49">
        <f t="shared" si="0"/>
        <v>0.5</v>
      </c>
      <c r="G49">
        <f t="shared" si="1"/>
        <v>-5</v>
      </c>
      <c r="H49" s="3">
        <f t="shared" si="2"/>
        <v>196.0269555790216</v>
      </c>
      <c r="I49" t="str">
        <f t="shared" si="3"/>
        <v>62</v>
      </c>
      <c r="J49" t="str">
        <f t="shared" si="4"/>
        <v>899</v>
      </c>
      <c r="K49">
        <f t="shared" si="5"/>
        <v>2</v>
      </c>
      <c r="L49">
        <f t="shared" si="5"/>
        <v>3</v>
      </c>
      <c r="M49" t="str">
        <f t="shared" si="6"/>
        <v>0x0062</v>
      </c>
      <c r="N49" t="str">
        <f t="shared" si="6"/>
        <v>0x0899</v>
      </c>
      <c r="O49" t="str">
        <f t="shared" si="7"/>
        <v>DW 0x0062, 0x0899</v>
      </c>
    </row>
    <row r="50" spans="1:15" x14ac:dyDescent="0.3">
      <c r="A50">
        <v>4</v>
      </c>
      <c r="B50">
        <v>0</v>
      </c>
      <c r="C50">
        <v>1</v>
      </c>
      <c r="D50">
        <v>32</v>
      </c>
      <c r="E50">
        <v>2</v>
      </c>
      <c r="F50">
        <f t="shared" si="0"/>
        <v>0.5</v>
      </c>
      <c r="G50">
        <f t="shared" si="1"/>
        <v>7</v>
      </c>
      <c r="H50" s="3">
        <f t="shared" si="2"/>
        <v>391.92952914594997</v>
      </c>
      <c r="I50" t="str">
        <f t="shared" si="3"/>
        <v>C3</v>
      </c>
      <c r="J50" t="str">
        <f t="shared" si="4"/>
        <v>43E</v>
      </c>
      <c r="K50">
        <f t="shared" si="5"/>
        <v>2</v>
      </c>
      <c r="L50">
        <f t="shared" si="5"/>
        <v>3</v>
      </c>
      <c r="M50" t="str">
        <f t="shared" si="6"/>
        <v>0x00C3</v>
      </c>
      <c r="N50" t="str">
        <f t="shared" si="6"/>
        <v>0x043E</v>
      </c>
      <c r="O50" t="str">
        <f t="shared" si="7"/>
        <v>DW 0x00C3, 0x043E</v>
      </c>
    </row>
    <row r="51" spans="1:15" x14ac:dyDescent="0.3">
      <c r="A51">
        <v>5</v>
      </c>
      <c r="B51">
        <v>0</v>
      </c>
      <c r="C51">
        <v>1</v>
      </c>
      <c r="D51">
        <v>32</v>
      </c>
      <c r="E51">
        <v>2</v>
      </c>
      <c r="F51">
        <f t="shared" si="0"/>
        <v>0.5</v>
      </c>
      <c r="G51">
        <f t="shared" si="1"/>
        <v>11</v>
      </c>
      <c r="H51" s="3">
        <f t="shared" si="2"/>
        <v>493.74803772381301</v>
      </c>
      <c r="I51" t="str">
        <f t="shared" si="3"/>
        <v>F6</v>
      </c>
      <c r="J51" t="str">
        <f t="shared" si="4"/>
        <v>357</v>
      </c>
      <c r="K51">
        <f t="shared" si="5"/>
        <v>2</v>
      </c>
      <c r="L51">
        <f t="shared" si="5"/>
        <v>3</v>
      </c>
      <c r="M51" t="str">
        <f t="shared" si="6"/>
        <v>0x00F6</v>
      </c>
      <c r="N51" t="str">
        <f t="shared" si="6"/>
        <v>0x0357</v>
      </c>
      <c r="O51" t="str">
        <f t="shared" si="7"/>
        <v>DW 0x00F6, 0x0357</v>
      </c>
    </row>
    <row r="52" spans="1:15" x14ac:dyDescent="0.3">
      <c r="A52" s="16">
        <v>5</v>
      </c>
      <c r="B52" s="16">
        <v>1</v>
      </c>
      <c r="C52" s="16">
        <v>1</v>
      </c>
      <c r="D52" s="16">
        <v>33</v>
      </c>
      <c r="E52" s="16">
        <v>2</v>
      </c>
      <c r="F52">
        <f t="shared" si="0"/>
        <v>0.5</v>
      </c>
      <c r="G52">
        <f t="shared" si="1"/>
        <v>12</v>
      </c>
      <c r="H52" s="3">
        <f t="shared" si="2"/>
        <v>523.09399188276006</v>
      </c>
      <c r="I52" t="str">
        <f t="shared" si="3"/>
        <v>105</v>
      </c>
      <c r="J52" t="str">
        <f t="shared" si="4"/>
        <v>326</v>
      </c>
      <c r="K52">
        <f t="shared" si="5"/>
        <v>3</v>
      </c>
      <c r="L52">
        <f t="shared" si="5"/>
        <v>3</v>
      </c>
      <c r="M52" t="str">
        <f t="shared" si="6"/>
        <v>0x0105</v>
      </c>
      <c r="N52" t="str">
        <f t="shared" si="6"/>
        <v>0x0326</v>
      </c>
      <c r="O52" t="str">
        <f t="shared" si="7"/>
        <v>DW 0x0105, 0x0326</v>
      </c>
    </row>
    <row r="53" spans="1:15" x14ac:dyDescent="0.3">
      <c r="A53" s="10">
        <v>1</v>
      </c>
      <c r="B53" s="10">
        <v>1</v>
      </c>
      <c r="C53" s="10">
        <v>1</v>
      </c>
      <c r="D53" s="10">
        <v>34</v>
      </c>
      <c r="E53" s="10">
        <v>2</v>
      </c>
      <c r="F53" s="10">
        <f t="shared" si="0"/>
        <v>0.5</v>
      </c>
      <c r="G53" s="10">
        <f t="shared" si="1"/>
        <v>-7</v>
      </c>
      <c r="H53" s="3">
        <f t="shared" si="2"/>
        <v>174.64939947025505</v>
      </c>
      <c r="I53" t="str">
        <f t="shared" si="3"/>
        <v>57</v>
      </c>
      <c r="J53" t="str">
        <f t="shared" si="4"/>
        <v>9AA</v>
      </c>
      <c r="K53">
        <f t="shared" si="5"/>
        <v>2</v>
      </c>
      <c r="L53">
        <f t="shared" si="5"/>
        <v>3</v>
      </c>
      <c r="M53" t="str">
        <f t="shared" si="6"/>
        <v>0x0057</v>
      </c>
      <c r="N53" t="str">
        <f t="shared" si="6"/>
        <v>0x09AA</v>
      </c>
      <c r="O53" t="str">
        <f t="shared" si="7"/>
        <v>DW 0x0057, 0x09AA</v>
      </c>
    </row>
    <row r="54" spans="1:15" x14ac:dyDescent="0.3">
      <c r="A54" s="10">
        <v>4</v>
      </c>
      <c r="B54" s="10">
        <v>2</v>
      </c>
      <c r="C54" s="10">
        <v>1</v>
      </c>
      <c r="D54" s="10">
        <v>34</v>
      </c>
      <c r="E54" s="10">
        <v>2</v>
      </c>
      <c r="F54" s="10">
        <f t="shared" si="0"/>
        <v>0.5</v>
      </c>
      <c r="G54" s="10">
        <f t="shared" si="1"/>
        <v>9</v>
      </c>
      <c r="H54" s="3">
        <f t="shared" si="2"/>
        <v>439.90275737011564</v>
      </c>
      <c r="I54" t="str">
        <f t="shared" si="3"/>
        <v>DB</v>
      </c>
      <c r="J54" t="str">
        <f t="shared" si="4"/>
        <v>3C4</v>
      </c>
      <c r="K54">
        <f t="shared" si="5"/>
        <v>2</v>
      </c>
      <c r="L54">
        <f t="shared" si="5"/>
        <v>3</v>
      </c>
      <c r="M54" t="str">
        <f t="shared" si="6"/>
        <v>0x00DB</v>
      </c>
      <c r="N54" t="str">
        <f t="shared" si="6"/>
        <v>0x03C4</v>
      </c>
      <c r="O54" t="str">
        <f t="shared" si="7"/>
        <v>DW 0x00DB, 0x03C4</v>
      </c>
    </row>
    <row r="55" spans="1:15" x14ac:dyDescent="0.3">
      <c r="A55" s="10">
        <v>5</v>
      </c>
      <c r="B55" s="10">
        <v>3</v>
      </c>
      <c r="C55" s="10">
        <v>1</v>
      </c>
      <c r="D55" s="10">
        <v>34</v>
      </c>
      <c r="E55" s="10">
        <v>2</v>
      </c>
      <c r="F55" s="10">
        <f t="shared" si="0"/>
        <v>0.5</v>
      </c>
      <c r="G55" s="10">
        <f t="shared" si="1"/>
        <v>14</v>
      </c>
      <c r="H55" s="3">
        <f t="shared" si="2"/>
        <v>587.12210303316169</v>
      </c>
      <c r="I55" t="str">
        <f t="shared" si="3"/>
        <v>125</v>
      </c>
      <c r="J55" t="str">
        <f t="shared" si="4"/>
        <v>2CB</v>
      </c>
      <c r="K55">
        <f t="shared" si="5"/>
        <v>3</v>
      </c>
      <c r="L55">
        <f t="shared" si="5"/>
        <v>3</v>
      </c>
      <c r="M55" t="str">
        <f t="shared" si="6"/>
        <v>0x0125</v>
      </c>
      <c r="N55" t="str">
        <f t="shared" si="6"/>
        <v>0x02CB</v>
      </c>
      <c r="O55" t="str">
        <f t="shared" si="7"/>
        <v>DW 0x0125, 0x02CB</v>
      </c>
    </row>
    <row r="56" spans="1:15" x14ac:dyDescent="0.3">
      <c r="A56" s="18">
        <v>4</v>
      </c>
      <c r="B56" s="18">
        <v>1</v>
      </c>
      <c r="C56" s="18">
        <v>1</v>
      </c>
      <c r="D56" s="18">
        <v>35</v>
      </c>
      <c r="E56" s="18">
        <v>2</v>
      </c>
      <c r="F56" s="10">
        <f t="shared" si="0"/>
        <v>0.5</v>
      </c>
      <c r="G56" s="10">
        <f t="shared" si="1"/>
        <v>8</v>
      </c>
      <c r="H56" s="3">
        <f t="shared" si="2"/>
        <v>415.22389209446334</v>
      </c>
      <c r="I56" t="str">
        <f t="shared" si="3"/>
        <v>CF</v>
      </c>
      <c r="J56" t="str">
        <f t="shared" si="4"/>
        <v>3FF</v>
      </c>
      <c r="K56">
        <f t="shared" si="5"/>
        <v>2</v>
      </c>
      <c r="L56">
        <f t="shared" si="5"/>
        <v>3</v>
      </c>
      <c r="M56" t="str">
        <f t="shared" si="6"/>
        <v>0x00CF</v>
      </c>
      <c r="N56" t="str">
        <f t="shared" si="6"/>
        <v>0x03FF</v>
      </c>
      <c r="O56" t="str">
        <f t="shared" si="7"/>
        <v>DW 0x00CF, 0x03FF</v>
      </c>
    </row>
    <row r="57" spans="1:15" ht="15" thickBot="1" x14ac:dyDescent="0.35">
      <c r="A57" s="19">
        <v>4</v>
      </c>
      <c r="B57" s="19">
        <v>3</v>
      </c>
      <c r="C57" s="19">
        <v>1</v>
      </c>
      <c r="D57" s="19">
        <v>36</v>
      </c>
      <c r="E57" s="19">
        <v>2</v>
      </c>
      <c r="F57" s="10">
        <f t="shared" si="0"/>
        <v>0.5</v>
      </c>
      <c r="G57" s="10">
        <f t="shared" si="1"/>
        <v>10</v>
      </c>
      <c r="H57" s="3">
        <f t="shared" si="2"/>
        <v>466.04841297958438</v>
      </c>
      <c r="I57" t="str">
        <f t="shared" si="3"/>
        <v>E9</v>
      </c>
      <c r="J57" t="str">
        <f t="shared" si="4"/>
        <v>38C</v>
      </c>
      <c r="K57">
        <f t="shared" si="5"/>
        <v>2</v>
      </c>
      <c r="L57">
        <f t="shared" si="5"/>
        <v>3</v>
      </c>
      <c r="M57" t="str">
        <f t="shared" si="6"/>
        <v>0x00E9</v>
      </c>
      <c r="N57" t="str">
        <f t="shared" si="6"/>
        <v>0x038C</v>
      </c>
      <c r="O57" t="str">
        <f t="shared" si="7"/>
        <v>DW 0x00E9, 0x038C</v>
      </c>
    </row>
    <row r="58" spans="1:15" x14ac:dyDescent="0.3">
      <c r="A58" s="18">
        <v>1</v>
      </c>
      <c r="B58" s="18">
        <v>0</v>
      </c>
      <c r="C58" s="18">
        <v>1</v>
      </c>
      <c r="D58" s="18">
        <v>37</v>
      </c>
      <c r="E58" s="18">
        <v>2</v>
      </c>
      <c r="F58" s="10">
        <f t="shared" si="0"/>
        <v>0.5</v>
      </c>
      <c r="G58" s="10">
        <f t="shared" si="1"/>
        <v>-8</v>
      </c>
      <c r="H58" s="3">
        <f t="shared" si="2"/>
        <v>164.85144088102615</v>
      </c>
      <c r="I58" t="str">
        <f t="shared" si="3"/>
        <v>52</v>
      </c>
      <c r="J58" t="str">
        <f t="shared" si="4"/>
        <v>A3F</v>
      </c>
      <c r="K58">
        <f t="shared" si="5"/>
        <v>2</v>
      </c>
      <c r="L58">
        <f t="shared" si="5"/>
        <v>3</v>
      </c>
      <c r="M58" t="str">
        <f t="shared" si="6"/>
        <v>0x0052</v>
      </c>
      <c r="N58" t="str">
        <f t="shared" si="6"/>
        <v>0x0A3F</v>
      </c>
      <c r="O58" t="str">
        <f t="shared" si="7"/>
        <v>DW 0x0052, 0x0A3F</v>
      </c>
    </row>
    <row r="59" spans="1:15" x14ac:dyDescent="0.3">
      <c r="A59" s="18">
        <v>4</v>
      </c>
      <c r="B59" s="18">
        <v>1</v>
      </c>
      <c r="C59" s="18">
        <v>1</v>
      </c>
      <c r="D59" s="18">
        <v>37</v>
      </c>
      <c r="E59" s="18">
        <v>2</v>
      </c>
      <c r="F59" s="10">
        <f t="shared" si="0"/>
        <v>0.5</v>
      </c>
      <c r="G59" s="10">
        <f t="shared" si="1"/>
        <v>8</v>
      </c>
      <c r="H59" s="3">
        <f t="shared" si="2"/>
        <v>415.22389209446334</v>
      </c>
      <c r="I59" t="str">
        <f t="shared" si="3"/>
        <v>CF</v>
      </c>
      <c r="J59" t="str">
        <f t="shared" si="4"/>
        <v>3FF</v>
      </c>
      <c r="K59">
        <f t="shared" si="5"/>
        <v>2</v>
      </c>
      <c r="L59">
        <f t="shared" si="5"/>
        <v>3</v>
      </c>
      <c r="M59" t="str">
        <f t="shared" si="6"/>
        <v>0x00CF</v>
      </c>
      <c r="N59" t="str">
        <f t="shared" si="6"/>
        <v>0x03FF</v>
      </c>
      <c r="O59" t="str">
        <f t="shared" si="7"/>
        <v>DW 0x00CF, 0x03FF</v>
      </c>
    </row>
    <row r="60" spans="1:15" x14ac:dyDescent="0.3">
      <c r="A60" s="18">
        <v>5</v>
      </c>
      <c r="B60" s="18">
        <v>0</v>
      </c>
      <c r="C60" s="18">
        <v>1</v>
      </c>
      <c r="D60" s="18">
        <v>37</v>
      </c>
      <c r="E60" s="18">
        <v>2</v>
      </c>
      <c r="F60" s="10">
        <f t="shared" si="0"/>
        <v>0.5</v>
      </c>
      <c r="G60" s="10">
        <f t="shared" si="1"/>
        <v>11</v>
      </c>
      <c r="H60" s="3">
        <f t="shared" si="2"/>
        <v>493.74803772381301</v>
      </c>
      <c r="I60" t="str">
        <f t="shared" si="3"/>
        <v>F6</v>
      </c>
      <c r="J60" t="str">
        <f t="shared" si="4"/>
        <v>357</v>
      </c>
      <c r="K60">
        <f t="shared" si="5"/>
        <v>2</v>
      </c>
      <c r="L60">
        <f t="shared" si="5"/>
        <v>3</v>
      </c>
      <c r="M60" t="str">
        <f t="shared" si="6"/>
        <v>0x00F6</v>
      </c>
      <c r="N60" t="str">
        <f t="shared" si="6"/>
        <v>0x0357</v>
      </c>
      <c r="O60" t="str">
        <f t="shared" si="7"/>
        <v>DW 0x00F6, 0x0357</v>
      </c>
    </row>
    <row r="61" spans="1:15" x14ac:dyDescent="0.3">
      <c r="A61" s="18">
        <v>6</v>
      </c>
      <c r="B61" s="18">
        <v>0</v>
      </c>
      <c r="C61" s="18">
        <v>1</v>
      </c>
      <c r="D61" s="18">
        <v>37</v>
      </c>
      <c r="E61" s="18">
        <v>2</v>
      </c>
      <c r="F61" s="10">
        <f t="shared" si="0"/>
        <v>0.5</v>
      </c>
      <c r="G61" s="10">
        <f t="shared" si="1"/>
        <v>16</v>
      </c>
      <c r="H61" s="3">
        <f t="shared" si="2"/>
        <v>658.98742715313426</v>
      </c>
      <c r="I61" t="str">
        <f t="shared" si="3"/>
        <v>149</v>
      </c>
      <c r="J61" t="str">
        <f t="shared" si="4"/>
        <v>279</v>
      </c>
      <c r="K61">
        <f t="shared" si="5"/>
        <v>3</v>
      </c>
      <c r="L61">
        <f t="shared" si="5"/>
        <v>3</v>
      </c>
      <c r="M61" t="str">
        <f t="shared" si="6"/>
        <v>0x0149</v>
      </c>
      <c r="N61" t="str">
        <f t="shared" si="6"/>
        <v>0x0279</v>
      </c>
      <c r="O61" t="str">
        <f t="shared" si="7"/>
        <v>DW 0x0149, 0x0279</v>
      </c>
    </row>
    <row r="62" spans="1:15" ht="15" thickBot="1" x14ac:dyDescent="0.35">
      <c r="A62" s="19">
        <v>6</v>
      </c>
      <c r="B62" s="19">
        <v>0</v>
      </c>
      <c r="C62" s="19">
        <v>1</v>
      </c>
      <c r="D62" s="19">
        <v>38</v>
      </c>
      <c r="E62" s="19">
        <v>2</v>
      </c>
      <c r="F62" s="10">
        <f t="shared" si="0"/>
        <v>0.5</v>
      </c>
      <c r="G62" s="10">
        <f t="shared" si="1"/>
        <v>16</v>
      </c>
      <c r="H62" s="3">
        <f t="shared" si="2"/>
        <v>658.98742715313426</v>
      </c>
      <c r="I62" t="str">
        <f t="shared" si="3"/>
        <v>149</v>
      </c>
      <c r="J62" t="str">
        <f t="shared" si="4"/>
        <v>279</v>
      </c>
      <c r="K62">
        <f t="shared" si="5"/>
        <v>3</v>
      </c>
      <c r="L62">
        <f t="shared" si="5"/>
        <v>3</v>
      </c>
      <c r="M62" t="str">
        <f t="shared" si="6"/>
        <v>0x0149</v>
      </c>
      <c r="N62" t="str">
        <f t="shared" si="6"/>
        <v>0x0279</v>
      </c>
      <c r="O62" t="str">
        <f t="shared" si="7"/>
        <v>DW 0x0149, 0x0279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D4C0-07BA-4116-B509-90EB8CBE0C36}">
  <dimension ref="A1:S111"/>
  <sheetViews>
    <sheetView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S3" sqref="S3:S8"/>
    </sheetView>
  </sheetViews>
  <sheetFormatPr defaultColWidth="10.33203125" defaultRowHeight="14.4" x14ac:dyDescent="0.3"/>
  <cols>
    <col min="1" max="1" width="12.5546875" bestFit="1" customWidth="1"/>
    <col min="2" max="2" width="9" bestFit="1" customWidth="1"/>
    <col min="3" max="3" width="11" bestFit="1" customWidth="1"/>
    <col min="4" max="4" width="4.5546875" bestFit="1" customWidth="1"/>
    <col min="5" max="5" width="6.44140625" bestFit="1" customWidth="1"/>
    <col min="6" max="6" width="10.5546875" bestFit="1" customWidth="1"/>
    <col min="7" max="7" width="6.109375" bestFit="1" customWidth="1"/>
    <col min="8" max="8" width="10.109375" bestFit="1" customWidth="1"/>
    <col min="9" max="9" width="19.33203125" bestFit="1" customWidth="1"/>
    <col min="10" max="10" width="14.6640625" bestFit="1" customWidth="1"/>
    <col min="11" max="12" width="2" bestFit="1" customWidth="1"/>
    <col min="13" max="13" width="7.109375" bestFit="1" customWidth="1"/>
    <col min="14" max="14" width="7" bestFit="1" customWidth="1"/>
    <col min="15" max="15" width="18" bestFit="1" customWidth="1"/>
    <col min="18" max="18" width="7.44140625" bestFit="1" customWidth="1"/>
    <col min="19" max="19" width="16.33203125" bestFit="1" customWidth="1"/>
  </cols>
  <sheetData>
    <row r="1" spans="1:19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9" x14ac:dyDescent="0.3">
      <c r="A2" s="14" t="s">
        <v>26</v>
      </c>
      <c r="B2" s="14" t="s">
        <v>27</v>
      </c>
      <c r="C2" s="14" t="s">
        <v>4</v>
      </c>
      <c r="D2" s="14" t="s">
        <v>28</v>
      </c>
      <c r="E2" s="14" t="s">
        <v>29</v>
      </c>
      <c r="F2" s="1" t="s">
        <v>4</v>
      </c>
      <c r="G2" s="1" t="s">
        <v>18</v>
      </c>
      <c r="H2" s="1" t="s">
        <v>19</v>
      </c>
      <c r="I2" s="2" t="s">
        <v>24</v>
      </c>
      <c r="J2" s="2" t="s">
        <v>25</v>
      </c>
      <c r="M2" s="7" t="s">
        <v>5</v>
      </c>
      <c r="N2" s="7" t="s">
        <v>6</v>
      </c>
      <c r="O2" s="8" t="s">
        <v>23</v>
      </c>
      <c r="R2" s="9" t="s">
        <v>30</v>
      </c>
      <c r="S2" s="9" t="s">
        <v>31</v>
      </c>
    </row>
    <row r="3" spans="1:19" ht="15" thickBot="1" x14ac:dyDescent="0.35">
      <c r="A3" s="15">
        <v>3</v>
      </c>
      <c r="B3" s="15">
        <v>2</v>
      </c>
      <c r="C3" s="15">
        <v>1</v>
      </c>
      <c r="D3" s="15">
        <v>1</v>
      </c>
      <c r="E3" s="15">
        <v>1</v>
      </c>
      <c r="F3">
        <f>0.3*C3</f>
        <v>0.3</v>
      </c>
      <c r="G3">
        <f>VLOOKUP(A3,$R$3:$S$8,2,0)+B3</f>
        <v>4</v>
      </c>
      <c r="H3" s="3">
        <f>$B$1*POWER($C$1,G3)</f>
        <v>329.59828107663793</v>
      </c>
      <c r="I3" t="str">
        <f>DEC2HEX(H3*F3)</f>
        <v>62</v>
      </c>
      <c r="J3" t="str">
        <f>DEC2HEX((437500/H3)-30.125)</f>
        <v>511</v>
      </c>
      <c r="K3">
        <f>LEN(TEXT(I3,"####"))</f>
        <v>2</v>
      </c>
      <c r="L3">
        <f>LEN(TEXT(J3,"####"))</f>
        <v>3</v>
      </c>
      <c r="M3" t="str">
        <f>IF(K3&lt;&gt;0,LEFT("0x0000",6-K3)&amp;I3,"0x0000")</f>
        <v>0x0062</v>
      </c>
      <c r="N3" t="str">
        <f>IF(L3&lt;&gt;0,LEFT("0x0000",6-L3)&amp;J3,"0x0000")</f>
        <v>0x0511</v>
      </c>
      <c r="O3" t="str">
        <f>"DW "&amp;M3&amp;", "&amp;N3</f>
        <v>DW 0x0062, 0x0511</v>
      </c>
      <c r="R3">
        <v>1</v>
      </c>
      <c r="S3">
        <v>-8</v>
      </c>
    </row>
    <row r="4" spans="1:19" x14ac:dyDescent="0.3">
      <c r="A4" s="16">
        <v>2</v>
      </c>
      <c r="B4" s="16">
        <v>0</v>
      </c>
      <c r="C4" s="16">
        <v>0.5</v>
      </c>
      <c r="D4" s="16">
        <v>2</v>
      </c>
      <c r="E4" s="16">
        <v>1</v>
      </c>
      <c r="F4">
        <f t="shared" ref="F4:F67" si="0">0.3*C4</f>
        <v>0.15</v>
      </c>
      <c r="G4">
        <f t="shared" ref="G4:G67" si="1">VLOOKUP(A4,$R$3:$S$8,2,0)+B4</f>
        <v>-3</v>
      </c>
      <c r="H4" s="3">
        <f t="shared" ref="H4:H67" si="2">$B$1*POWER($C$1,G4)</f>
        <v>220.02118203746954</v>
      </c>
      <c r="I4" t="str">
        <f t="shared" ref="I4:I67" si="3">DEC2HEX(H4*F4)</f>
        <v>21</v>
      </c>
      <c r="J4" t="str">
        <f t="shared" ref="J4:J67" si="4">DEC2HEX((437500/H4)-30.125)</f>
        <v>7A6</v>
      </c>
      <c r="K4">
        <f t="shared" ref="K4:K67" si="5">LEN(TEXT(I4,"####"))</f>
        <v>2</v>
      </c>
      <c r="L4">
        <f t="shared" ref="L4:L67" si="6">LEN(TEXT(J4,"####"))</f>
        <v>3</v>
      </c>
      <c r="M4" t="str">
        <f t="shared" ref="M4:M67" si="7">IF(K4&lt;&gt;0,LEFT("0x0000",6-K4)&amp;I4,"0x0000")</f>
        <v>0x0021</v>
      </c>
      <c r="N4" t="str">
        <f t="shared" ref="N4:N67" si="8">IF(L4&lt;&gt;0,LEFT("0x0000",6-L4)&amp;J4,"0x0000")</f>
        <v>0x07A6</v>
      </c>
      <c r="O4" t="str">
        <f t="shared" ref="O4:O67" si="9">"DW "&amp;M4&amp;", "&amp;N4</f>
        <v>DW 0x0021, 0x07A6</v>
      </c>
      <c r="R4">
        <v>2</v>
      </c>
      <c r="S4">
        <v>-3</v>
      </c>
    </row>
    <row r="5" spans="1:19" x14ac:dyDescent="0.3">
      <c r="A5" s="16">
        <v>4</v>
      </c>
      <c r="B5" s="16">
        <v>2</v>
      </c>
      <c r="C5" s="16">
        <v>0.5</v>
      </c>
      <c r="D5" s="16">
        <v>2</v>
      </c>
      <c r="E5" s="16">
        <v>1</v>
      </c>
      <c r="F5">
        <f t="shared" si="0"/>
        <v>0.15</v>
      </c>
      <c r="G5">
        <f t="shared" si="1"/>
        <v>9</v>
      </c>
      <c r="H5" s="3">
        <f t="shared" si="2"/>
        <v>439.90275737011564</v>
      </c>
      <c r="I5" t="str">
        <f t="shared" si="3"/>
        <v>41</v>
      </c>
      <c r="J5" t="str">
        <f t="shared" si="4"/>
        <v>3C4</v>
      </c>
      <c r="K5">
        <f t="shared" si="5"/>
        <v>2</v>
      </c>
      <c r="L5">
        <f t="shared" si="6"/>
        <v>3</v>
      </c>
      <c r="M5" t="str">
        <f t="shared" si="7"/>
        <v>0x0041</v>
      </c>
      <c r="N5" t="str">
        <f t="shared" si="8"/>
        <v>0x03C4</v>
      </c>
      <c r="O5" t="str">
        <f t="shared" si="9"/>
        <v>DW 0x0041, 0x03C4</v>
      </c>
      <c r="R5">
        <v>3</v>
      </c>
      <c r="S5">
        <v>2</v>
      </c>
    </row>
    <row r="6" spans="1:19" x14ac:dyDescent="0.3">
      <c r="A6">
        <v>3</v>
      </c>
      <c r="B6">
        <v>2</v>
      </c>
      <c r="C6">
        <v>1</v>
      </c>
      <c r="D6">
        <v>3</v>
      </c>
      <c r="E6">
        <v>1</v>
      </c>
      <c r="F6">
        <f t="shared" si="0"/>
        <v>0.3</v>
      </c>
      <c r="G6">
        <f t="shared" si="1"/>
        <v>4</v>
      </c>
      <c r="H6" s="3">
        <f t="shared" si="2"/>
        <v>329.59828107663793</v>
      </c>
      <c r="I6" t="str">
        <f t="shared" si="3"/>
        <v>62</v>
      </c>
      <c r="J6" t="str">
        <f t="shared" si="4"/>
        <v>511</v>
      </c>
      <c r="K6">
        <f t="shared" si="5"/>
        <v>2</v>
      </c>
      <c r="L6">
        <f t="shared" si="6"/>
        <v>3</v>
      </c>
      <c r="M6" t="str">
        <f t="shared" si="7"/>
        <v>0x0062</v>
      </c>
      <c r="N6" t="str">
        <f t="shared" si="8"/>
        <v>0x0511</v>
      </c>
      <c r="O6" t="str">
        <f t="shared" si="9"/>
        <v>DW 0x0062, 0x0511</v>
      </c>
      <c r="R6">
        <v>4</v>
      </c>
      <c r="S6">
        <v>7</v>
      </c>
    </row>
    <row r="7" spans="1:19" x14ac:dyDescent="0.3">
      <c r="A7" s="16">
        <v>4</v>
      </c>
      <c r="B7" s="16">
        <v>2</v>
      </c>
      <c r="C7" s="16">
        <v>0.5</v>
      </c>
      <c r="D7" s="16">
        <v>4</v>
      </c>
      <c r="E7" s="16">
        <v>1</v>
      </c>
      <c r="F7">
        <f t="shared" si="0"/>
        <v>0.15</v>
      </c>
      <c r="G7">
        <f t="shared" si="1"/>
        <v>9</v>
      </c>
      <c r="H7" s="3">
        <f t="shared" si="2"/>
        <v>439.90275737011564</v>
      </c>
      <c r="I7" t="str">
        <f t="shared" si="3"/>
        <v>41</v>
      </c>
      <c r="J7" t="str">
        <f t="shared" si="4"/>
        <v>3C4</v>
      </c>
      <c r="K7">
        <f t="shared" si="5"/>
        <v>2</v>
      </c>
      <c r="L7">
        <f t="shared" si="6"/>
        <v>3</v>
      </c>
      <c r="M7" t="str">
        <f t="shared" si="7"/>
        <v>0x0041</v>
      </c>
      <c r="N7" t="str">
        <f t="shared" si="8"/>
        <v>0x03C4</v>
      </c>
      <c r="O7" t="str">
        <f t="shared" si="9"/>
        <v>DW 0x0041, 0x03C4</v>
      </c>
      <c r="R7">
        <v>5</v>
      </c>
      <c r="S7">
        <v>11</v>
      </c>
    </row>
    <row r="8" spans="1:19" x14ac:dyDescent="0.3">
      <c r="A8" s="16">
        <v>5</v>
      </c>
      <c r="B8" s="16">
        <v>0</v>
      </c>
      <c r="C8" s="16">
        <v>0.5</v>
      </c>
      <c r="D8" s="16">
        <v>4</v>
      </c>
      <c r="E8" s="16">
        <v>1</v>
      </c>
      <c r="F8">
        <f t="shared" si="0"/>
        <v>0.15</v>
      </c>
      <c r="G8">
        <f t="shared" si="1"/>
        <v>11</v>
      </c>
      <c r="H8" s="3">
        <f t="shared" si="2"/>
        <v>493.74803772381301</v>
      </c>
      <c r="I8" t="str">
        <f t="shared" si="3"/>
        <v>4A</v>
      </c>
      <c r="J8" t="str">
        <f t="shared" si="4"/>
        <v>357</v>
      </c>
      <c r="K8">
        <f t="shared" si="5"/>
        <v>2</v>
      </c>
      <c r="L8">
        <f t="shared" si="6"/>
        <v>3</v>
      </c>
      <c r="M8" t="str">
        <f t="shared" si="7"/>
        <v>0x004A</v>
      </c>
      <c r="N8" t="str">
        <f t="shared" si="8"/>
        <v>0x0357</v>
      </c>
      <c r="O8" t="str">
        <f t="shared" si="9"/>
        <v>DW 0x004A, 0x0357</v>
      </c>
      <c r="R8">
        <v>6</v>
      </c>
      <c r="S8">
        <v>16</v>
      </c>
    </row>
    <row r="9" spans="1:19" x14ac:dyDescent="0.3">
      <c r="A9">
        <v>3</v>
      </c>
      <c r="B9">
        <v>2</v>
      </c>
      <c r="C9">
        <v>1</v>
      </c>
      <c r="D9">
        <v>5</v>
      </c>
      <c r="E9">
        <v>1</v>
      </c>
      <c r="F9">
        <f t="shared" si="0"/>
        <v>0.3</v>
      </c>
      <c r="G9">
        <f t="shared" si="1"/>
        <v>4</v>
      </c>
      <c r="H9" s="3">
        <f t="shared" si="2"/>
        <v>329.59828107663793</v>
      </c>
      <c r="I9" t="str">
        <f t="shared" si="3"/>
        <v>62</v>
      </c>
      <c r="J9" t="str">
        <f t="shared" si="4"/>
        <v>511</v>
      </c>
      <c r="K9">
        <f t="shared" si="5"/>
        <v>2</v>
      </c>
      <c r="L9">
        <f t="shared" si="6"/>
        <v>3</v>
      </c>
      <c r="M9" t="str">
        <f t="shared" si="7"/>
        <v>0x0062</v>
      </c>
      <c r="N9" t="str">
        <f t="shared" si="8"/>
        <v>0x0511</v>
      </c>
      <c r="O9" t="str">
        <f t="shared" si="9"/>
        <v>DW 0x0062, 0x0511</v>
      </c>
    </row>
    <row r="10" spans="1:19" x14ac:dyDescent="0.3">
      <c r="A10" s="16">
        <v>4</v>
      </c>
      <c r="B10" s="16">
        <v>2</v>
      </c>
      <c r="C10" s="16">
        <v>0.5</v>
      </c>
      <c r="D10" s="16">
        <v>6</v>
      </c>
      <c r="E10" s="16">
        <v>1</v>
      </c>
      <c r="F10">
        <f t="shared" si="0"/>
        <v>0.15</v>
      </c>
      <c r="G10">
        <f t="shared" si="1"/>
        <v>9</v>
      </c>
      <c r="H10" s="3">
        <f t="shared" si="2"/>
        <v>439.90275737011564</v>
      </c>
      <c r="I10" t="str">
        <f t="shared" si="3"/>
        <v>41</v>
      </c>
      <c r="J10" t="str">
        <f t="shared" si="4"/>
        <v>3C4</v>
      </c>
      <c r="K10">
        <f t="shared" si="5"/>
        <v>2</v>
      </c>
      <c r="L10">
        <f t="shared" si="6"/>
        <v>3</v>
      </c>
      <c r="M10" t="str">
        <f t="shared" si="7"/>
        <v>0x0041</v>
      </c>
      <c r="N10" t="str">
        <f t="shared" si="8"/>
        <v>0x03C4</v>
      </c>
      <c r="O10" t="str">
        <f t="shared" si="9"/>
        <v>DW 0x0041, 0x03C4</v>
      </c>
    </row>
    <row r="11" spans="1:19" x14ac:dyDescent="0.3">
      <c r="A11" s="16">
        <v>5</v>
      </c>
      <c r="B11" s="16">
        <v>1</v>
      </c>
      <c r="C11" s="16">
        <v>0.5</v>
      </c>
      <c r="D11" s="16">
        <v>6</v>
      </c>
      <c r="E11" s="16">
        <v>1</v>
      </c>
      <c r="F11">
        <f t="shared" si="0"/>
        <v>0.15</v>
      </c>
      <c r="G11">
        <f t="shared" si="1"/>
        <v>12</v>
      </c>
      <c r="H11" s="3">
        <f t="shared" si="2"/>
        <v>523.09399188276006</v>
      </c>
      <c r="I11" t="str">
        <f t="shared" si="3"/>
        <v>4E</v>
      </c>
      <c r="J11" t="str">
        <f t="shared" si="4"/>
        <v>326</v>
      </c>
      <c r="K11">
        <f t="shared" si="5"/>
        <v>2</v>
      </c>
      <c r="L11">
        <f t="shared" si="6"/>
        <v>3</v>
      </c>
      <c r="M11" t="str">
        <f t="shared" si="7"/>
        <v>0x004E</v>
      </c>
      <c r="N11" t="str">
        <f t="shared" si="8"/>
        <v>0x0326</v>
      </c>
      <c r="O11" t="str">
        <f t="shared" si="9"/>
        <v>DW 0x004E, 0x0326</v>
      </c>
    </row>
    <row r="12" spans="1:19" x14ac:dyDescent="0.3">
      <c r="A12">
        <v>3</v>
      </c>
      <c r="B12">
        <v>2</v>
      </c>
      <c r="C12">
        <v>1</v>
      </c>
      <c r="D12">
        <v>7</v>
      </c>
      <c r="E12">
        <v>1</v>
      </c>
      <c r="F12">
        <f t="shared" si="0"/>
        <v>0.3</v>
      </c>
      <c r="G12">
        <f t="shared" si="1"/>
        <v>4</v>
      </c>
      <c r="H12" s="3">
        <f t="shared" si="2"/>
        <v>329.59828107663793</v>
      </c>
      <c r="I12" t="str">
        <f t="shared" si="3"/>
        <v>62</v>
      </c>
      <c r="J12" t="str">
        <f t="shared" si="4"/>
        <v>511</v>
      </c>
      <c r="K12">
        <f t="shared" si="5"/>
        <v>2</v>
      </c>
      <c r="L12">
        <f t="shared" si="6"/>
        <v>3</v>
      </c>
      <c r="M12" t="str">
        <f t="shared" si="7"/>
        <v>0x0062</v>
      </c>
      <c r="N12" t="str">
        <f t="shared" si="8"/>
        <v>0x0511</v>
      </c>
      <c r="O12" t="str">
        <f t="shared" si="9"/>
        <v>DW 0x0062, 0x0511</v>
      </c>
    </row>
    <row r="13" spans="1:19" ht="15" thickBot="1" x14ac:dyDescent="0.35">
      <c r="A13" s="17">
        <v>6</v>
      </c>
      <c r="B13" s="17">
        <v>0</v>
      </c>
      <c r="C13" s="17">
        <v>1</v>
      </c>
      <c r="D13" s="17">
        <v>8</v>
      </c>
      <c r="E13" s="17">
        <v>1</v>
      </c>
      <c r="F13">
        <f t="shared" si="0"/>
        <v>0.3</v>
      </c>
      <c r="G13">
        <f t="shared" si="1"/>
        <v>16</v>
      </c>
      <c r="H13" s="3">
        <f t="shared" si="2"/>
        <v>658.98742715313426</v>
      </c>
      <c r="I13" t="str">
        <f t="shared" si="3"/>
        <v>C5</v>
      </c>
      <c r="J13" t="str">
        <f t="shared" si="4"/>
        <v>279</v>
      </c>
      <c r="K13">
        <f t="shared" si="5"/>
        <v>2</v>
      </c>
      <c r="L13">
        <f t="shared" si="6"/>
        <v>3</v>
      </c>
      <c r="M13" t="str">
        <f t="shared" si="7"/>
        <v>0x00C5</v>
      </c>
      <c r="N13" t="str">
        <f t="shared" si="8"/>
        <v>0x0279</v>
      </c>
      <c r="O13" t="str">
        <f t="shared" si="9"/>
        <v>DW 0x00C5, 0x0279</v>
      </c>
    </row>
    <row r="14" spans="1:19" x14ac:dyDescent="0.3">
      <c r="A14">
        <v>3</v>
      </c>
      <c r="B14">
        <v>3</v>
      </c>
      <c r="C14">
        <v>0.33300000000000002</v>
      </c>
      <c r="D14">
        <v>9</v>
      </c>
      <c r="E14">
        <v>1</v>
      </c>
      <c r="F14">
        <f t="shared" si="0"/>
        <v>9.9900000000000003E-2</v>
      </c>
      <c r="G14">
        <f t="shared" si="1"/>
        <v>5</v>
      </c>
      <c r="H14" s="3">
        <f t="shared" si="2"/>
        <v>349.18798130498226</v>
      </c>
      <c r="I14" t="str">
        <f t="shared" si="3"/>
        <v>22</v>
      </c>
      <c r="J14" t="str">
        <f t="shared" si="4"/>
        <v>4C6</v>
      </c>
      <c r="K14">
        <f t="shared" si="5"/>
        <v>2</v>
      </c>
      <c r="L14">
        <f t="shared" si="6"/>
        <v>3</v>
      </c>
      <c r="M14" t="str">
        <f t="shared" si="7"/>
        <v>0x0022</v>
      </c>
      <c r="N14" t="str">
        <f t="shared" si="8"/>
        <v>0x04C6</v>
      </c>
      <c r="O14" t="str">
        <f t="shared" si="9"/>
        <v>DW 0x0022, 0x04C6</v>
      </c>
    </row>
    <row r="15" spans="1:19" x14ac:dyDescent="0.3">
      <c r="A15">
        <v>4</v>
      </c>
      <c r="B15">
        <v>2</v>
      </c>
      <c r="C15">
        <v>0.33300000000000002</v>
      </c>
      <c r="D15">
        <v>9</v>
      </c>
      <c r="E15">
        <v>1</v>
      </c>
      <c r="F15">
        <f t="shared" si="0"/>
        <v>9.9900000000000003E-2</v>
      </c>
      <c r="G15">
        <f t="shared" si="1"/>
        <v>9</v>
      </c>
      <c r="H15" s="3">
        <f t="shared" si="2"/>
        <v>439.90275737011564</v>
      </c>
      <c r="I15" t="str">
        <f t="shared" si="3"/>
        <v>2B</v>
      </c>
      <c r="J15" t="str">
        <f t="shared" si="4"/>
        <v>3C4</v>
      </c>
      <c r="K15">
        <f t="shared" si="5"/>
        <v>2</v>
      </c>
      <c r="L15">
        <f t="shared" si="6"/>
        <v>3</v>
      </c>
      <c r="M15" t="str">
        <f t="shared" si="7"/>
        <v>0x002B</v>
      </c>
      <c r="N15" t="str">
        <f t="shared" si="8"/>
        <v>0x03C4</v>
      </c>
      <c r="O15" t="str">
        <f t="shared" si="9"/>
        <v>DW 0x002B, 0x03C4</v>
      </c>
    </row>
    <row r="16" spans="1:19" x14ac:dyDescent="0.3">
      <c r="A16">
        <v>5</v>
      </c>
      <c r="B16">
        <v>3</v>
      </c>
      <c r="C16">
        <v>0.33300000000000002</v>
      </c>
      <c r="D16">
        <v>9</v>
      </c>
      <c r="E16">
        <v>1</v>
      </c>
      <c r="F16">
        <f t="shared" si="0"/>
        <v>9.9900000000000003E-2</v>
      </c>
      <c r="G16">
        <f t="shared" si="1"/>
        <v>14</v>
      </c>
      <c r="H16" s="3">
        <f t="shared" si="2"/>
        <v>587.12210303316169</v>
      </c>
      <c r="I16" t="str">
        <f t="shared" si="3"/>
        <v>3A</v>
      </c>
      <c r="J16" t="str">
        <f t="shared" si="4"/>
        <v>2CB</v>
      </c>
      <c r="K16">
        <f t="shared" si="5"/>
        <v>2</v>
      </c>
      <c r="L16">
        <f t="shared" si="6"/>
        <v>3</v>
      </c>
      <c r="M16" t="str">
        <f t="shared" si="7"/>
        <v>0x003A</v>
      </c>
      <c r="N16" t="str">
        <f t="shared" si="8"/>
        <v>0x02CB</v>
      </c>
      <c r="O16" t="str">
        <f t="shared" si="9"/>
        <v>DW 0x003A, 0x02CB</v>
      </c>
    </row>
    <row r="17" spans="1:15" x14ac:dyDescent="0.3">
      <c r="A17" s="16">
        <v>3</v>
      </c>
      <c r="B17" s="16">
        <v>2</v>
      </c>
      <c r="C17" s="16">
        <v>0.33300000000000002</v>
      </c>
      <c r="D17" s="16">
        <v>10</v>
      </c>
      <c r="E17" s="16">
        <v>1</v>
      </c>
      <c r="F17">
        <f t="shared" si="0"/>
        <v>9.9900000000000003E-2</v>
      </c>
      <c r="G17">
        <f t="shared" si="1"/>
        <v>4</v>
      </c>
      <c r="H17" s="3">
        <f t="shared" si="2"/>
        <v>329.59828107663793</v>
      </c>
      <c r="I17" t="str">
        <f t="shared" si="3"/>
        <v>20</v>
      </c>
      <c r="J17" t="str">
        <f t="shared" si="4"/>
        <v>511</v>
      </c>
      <c r="K17">
        <f t="shared" si="5"/>
        <v>2</v>
      </c>
      <c r="L17">
        <f t="shared" si="6"/>
        <v>3</v>
      </c>
      <c r="M17" t="str">
        <f t="shared" si="7"/>
        <v>0x0020</v>
      </c>
      <c r="N17" t="str">
        <f t="shared" si="8"/>
        <v>0x0511</v>
      </c>
      <c r="O17" t="str">
        <f t="shared" si="9"/>
        <v>DW 0x0020, 0x0511</v>
      </c>
    </row>
    <row r="18" spans="1:15" x14ac:dyDescent="0.3">
      <c r="A18" s="16">
        <v>4</v>
      </c>
      <c r="B18" s="16">
        <v>2</v>
      </c>
      <c r="C18" s="16">
        <v>0.33300000000000002</v>
      </c>
      <c r="D18" s="16">
        <v>10</v>
      </c>
      <c r="E18" s="16">
        <v>1</v>
      </c>
      <c r="F18">
        <f t="shared" si="0"/>
        <v>9.9900000000000003E-2</v>
      </c>
      <c r="G18">
        <f t="shared" si="1"/>
        <v>9</v>
      </c>
      <c r="H18" s="3">
        <f t="shared" si="2"/>
        <v>439.90275737011564</v>
      </c>
      <c r="I18" t="str">
        <f t="shared" si="3"/>
        <v>2B</v>
      </c>
      <c r="J18" t="str">
        <f t="shared" si="4"/>
        <v>3C4</v>
      </c>
      <c r="K18">
        <f t="shared" si="5"/>
        <v>2</v>
      </c>
      <c r="L18">
        <f t="shared" si="6"/>
        <v>3</v>
      </c>
      <c r="M18" t="str">
        <f t="shared" si="7"/>
        <v>0x002B</v>
      </c>
      <c r="N18" t="str">
        <f t="shared" si="8"/>
        <v>0x03C4</v>
      </c>
      <c r="O18" t="str">
        <f t="shared" si="9"/>
        <v>DW 0x002B, 0x03C4</v>
      </c>
    </row>
    <row r="19" spans="1:15" x14ac:dyDescent="0.3">
      <c r="A19" s="16">
        <v>5</v>
      </c>
      <c r="B19" s="16">
        <v>1</v>
      </c>
      <c r="C19" s="16">
        <v>0.33300000000000002</v>
      </c>
      <c r="D19" s="16">
        <v>10</v>
      </c>
      <c r="E19" s="16">
        <v>1</v>
      </c>
      <c r="F19">
        <f t="shared" si="0"/>
        <v>9.9900000000000003E-2</v>
      </c>
      <c r="G19">
        <f t="shared" si="1"/>
        <v>12</v>
      </c>
      <c r="H19" s="3">
        <f t="shared" si="2"/>
        <v>523.09399188276006</v>
      </c>
      <c r="I19" t="str">
        <f t="shared" si="3"/>
        <v>34</v>
      </c>
      <c r="J19" t="str">
        <f t="shared" si="4"/>
        <v>326</v>
      </c>
      <c r="K19">
        <f t="shared" si="5"/>
        <v>2</v>
      </c>
      <c r="L19">
        <f t="shared" si="6"/>
        <v>3</v>
      </c>
      <c r="M19" t="str">
        <f t="shared" si="7"/>
        <v>0x0034</v>
      </c>
      <c r="N19" t="str">
        <f t="shared" si="8"/>
        <v>0x0326</v>
      </c>
      <c r="O19" t="str">
        <f t="shared" si="9"/>
        <v>DW 0x0034, 0x0326</v>
      </c>
    </row>
    <row r="20" spans="1:15" x14ac:dyDescent="0.3">
      <c r="A20">
        <v>3</v>
      </c>
      <c r="B20">
        <v>2</v>
      </c>
      <c r="C20">
        <v>0.33300000000000002</v>
      </c>
      <c r="D20">
        <v>11</v>
      </c>
      <c r="E20">
        <v>1</v>
      </c>
      <c r="F20">
        <f t="shared" si="0"/>
        <v>9.9900000000000003E-2</v>
      </c>
      <c r="G20">
        <f t="shared" si="1"/>
        <v>4</v>
      </c>
      <c r="H20" s="3">
        <f t="shared" si="2"/>
        <v>329.59828107663793</v>
      </c>
      <c r="I20" t="str">
        <f t="shared" si="3"/>
        <v>20</v>
      </c>
      <c r="J20" t="str">
        <f t="shared" si="4"/>
        <v>511</v>
      </c>
      <c r="K20">
        <f t="shared" si="5"/>
        <v>2</v>
      </c>
      <c r="L20">
        <f t="shared" si="6"/>
        <v>3</v>
      </c>
      <c r="M20" t="str">
        <f t="shared" si="7"/>
        <v>0x0020</v>
      </c>
      <c r="N20" t="str">
        <f t="shared" si="8"/>
        <v>0x0511</v>
      </c>
      <c r="O20" t="str">
        <f t="shared" si="9"/>
        <v>DW 0x0020, 0x0511</v>
      </c>
    </row>
    <row r="21" spans="1:15" x14ac:dyDescent="0.3">
      <c r="A21">
        <v>4</v>
      </c>
      <c r="B21">
        <v>1</v>
      </c>
      <c r="C21">
        <v>0.33300000000000002</v>
      </c>
      <c r="D21">
        <v>11</v>
      </c>
      <c r="E21">
        <v>1</v>
      </c>
      <c r="F21">
        <f t="shared" si="0"/>
        <v>9.9900000000000003E-2</v>
      </c>
      <c r="G21">
        <f t="shared" si="1"/>
        <v>8</v>
      </c>
      <c r="H21" s="3">
        <f t="shared" si="2"/>
        <v>415.22389209446334</v>
      </c>
      <c r="I21" t="str">
        <f t="shared" si="3"/>
        <v>29</v>
      </c>
      <c r="J21" t="str">
        <f t="shared" si="4"/>
        <v>3FF</v>
      </c>
      <c r="K21">
        <f t="shared" si="5"/>
        <v>2</v>
      </c>
      <c r="L21">
        <f t="shared" si="6"/>
        <v>3</v>
      </c>
      <c r="M21" t="str">
        <f t="shared" si="7"/>
        <v>0x0029</v>
      </c>
      <c r="N21" t="str">
        <f t="shared" si="8"/>
        <v>0x03FF</v>
      </c>
      <c r="O21" t="str">
        <f t="shared" si="9"/>
        <v>DW 0x0029, 0x03FF</v>
      </c>
    </row>
    <row r="22" spans="1:15" ht="15" thickBot="1" x14ac:dyDescent="0.35">
      <c r="A22" s="15">
        <v>5</v>
      </c>
      <c r="B22" s="15">
        <v>0</v>
      </c>
      <c r="C22" s="15">
        <v>0.33300000000000002</v>
      </c>
      <c r="D22" s="15">
        <v>11</v>
      </c>
      <c r="E22" s="15">
        <v>1</v>
      </c>
      <c r="F22">
        <f t="shared" si="0"/>
        <v>9.9900000000000003E-2</v>
      </c>
      <c r="G22">
        <f t="shared" si="1"/>
        <v>11</v>
      </c>
      <c r="H22" s="3">
        <f t="shared" si="2"/>
        <v>493.74803772381301</v>
      </c>
      <c r="I22" t="str">
        <f t="shared" si="3"/>
        <v>31</v>
      </c>
      <c r="J22" t="str">
        <f t="shared" si="4"/>
        <v>357</v>
      </c>
      <c r="K22">
        <f t="shared" si="5"/>
        <v>2</v>
      </c>
      <c r="L22">
        <f t="shared" si="6"/>
        <v>3</v>
      </c>
      <c r="M22" t="str">
        <f t="shared" si="7"/>
        <v>0x0031</v>
      </c>
      <c r="N22" t="str">
        <f t="shared" si="8"/>
        <v>0x0357</v>
      </c>
      <c r="O22" t="str">
        <f t="shared" si="9"/>
        <v>DW 0x0031, 0x0357</v>
      </c>
    </row>
    <row r="23" spans="1:15" x14ac:dyDescent="0.3">
      <c r="A23" s="16">
        <v>2</v>
      </c>
      <c r="B23" s="16">
        <v>0</v>
      </c>
      <c r="C23" s="16">
        <v>1</v>
      </c>
      <c r="D23" s="16">
        <v>12</v>
      </c>
      <c r="E23" s="16">
        <v>1</v>
      </c>
      <c r="F23">
        <f t="shared" si="0"/>
        <v>0.3</v>
      </c>
      <c r="G23">
        <f t="shared" si="1"/>
        <v>-3</v>
      </c>
      <c r="H23" s="3">
        <f t="shared" si="2"/>
        <v>220.02118203746954</v>
      </c>
      <c r="I23" t="str">
        <f t="shared" si="3"/>
        <v>42</v>
      </c>
      <c r="J23" t="str">
        <f t="shared" si="4"/>
        <v>7A6</v>
      </c>
      <c r="K23">
        <f t="shared" si="5"/>
        <v>2</v>
      </c>
      <c r="L23">
        <f t="shared" si="6"/>
        <v>3</v>
      </c>
      <c r="M23" t="str">
        <f t="shared" si="7"/>
        <v>0x0042</v>
      </c>
      <c r="N23" t="str">
        <f t="shared" si="8"/>
        <v>0x07A6</v>
      </c>
      <c r="O23" t="str">
        <f t="shared" si="9"/>
        <v>DW 0x0042, 0x07A6</v>
      </c>
    </row>
    <row r="24" spans="1:15" x14ac:dyDescent="0.3">
      <c r="A24">
        <v>3</v>
      </c>
      <c r="B24">
        <v>2</v>
      </c>
      <c r="C24">
        <v>1</v>
      </c>
      <c r="D24">
        <v>13</v>
      </c>
      <c r="E24">
        <v>1</v>
      </c>
      <c r="F24">
        <f t="shared" si="0"/>
        <v>0.3</v>
      </c>
      <c r="G24">
        <f t="shared" si="1"/>
        <v>4</v>
      </c>
      <c r="H24" s="3">
        <f t="shared" si="2"/>
        <v>329.59828107663793</v>
      </c>
      <c r="I24" t="str">
        <f t="shared" si="3"/>
        <v>62</v>
      </c>
      <c r="J24" t="str">
        <f t="shared" si="4"/>
        <v>511</v>
      </c>
      <c r="K24">
        <f t="shared" si="5"/>
        <v>2</v>
      </c>
      <c r="L24">
        <f t="shared" si="6"/>
        <v>3</v>
      </c>
      <c r="M24" t="str">
        <f t="shared" si="7"/>
        <v>0x0062</v>
      </c>
      <c r="N24" t="str">
        <f t="shared" si="8"/>
        <v>0x0511</v>
      </c>
      <c r="O24" t="str">
        <f t="shared" si="9"/>
        <v>DW 0x0062, 0x0511</v>
      </c>
    </row>
    <row r="25" spans="1:15" x14ac:dyDescent="0.3">
      <c r="A25" s="16">
        <v>4</v>
      </c>
      <c r="B25" s="16">
        <v>2</v>
      </c>
      <c r="C25" s="16">
        <v>1</v>
      </c>
      <c r="D25" s="16">
        <v>14</v>
      </c>
      <c r="E25" s="16">
        <v>1</v>
      </c>
      <c r="F25">
        <f t="shared" si="0"/>
        <v>0.3</v>
      </c>
      <c r="G25">
        <f t="shared" si="1"/>
        <v>9</v>
      </c>
      <c r="H25" s="3">
        <f t="shared" si="2"/>
        <v>439.90275737011564</v>
      </c>
      <c r="I25" t="str">
        <f t="shared" si="3"/>
        <v>83</v>
      </c>
      <c r="J25" t="str">
        <f t="shared" si="4"/>
        <v>3C4</v>
      </c>
      <c r="K25">
        <f t="shared" si="5"/>
        <v>2</v>
      </c>
      <c r="L25">
        <f t="shared" si="6"/>
        <v>3</v>
      </c>
      <c r="M25" t="str">
        <f t="shared" si="7"/>
        <v>0x0083</v>
      </c>
      <c r="N25" t="str">
        <f t="shared" si="8"/>
        <v>0x03C4</v>
      </c>
      <c r="O25" t="str">
        <f t="shared" si="9"/>
        <v>DW 0x0083, 0x03C4</v>
      </c>
    </row>
    <row r="26" spans="1:15" x14ac:dyDescent="0.3">
      <c r="A26">
        <v>5</v>
      </c>
      <c r="B26">
        <v>0</v>
      </c>
      <c r="C26">
        <v>1</v>
      </c>
      <c r="D26">
        <v>15</v>
      </c>
      <c r="E26">
        <v>1</v>
      </c>
      <c r="F26">
        <f t="shared" si="0"/>
        <v>0.3</v>
      </c>
      <c r="G26">
        <f t="shared" si="1"/>
        <v>11</v>
      </c>
      <c r="H26" s="3">
        <f t="shared" si="2"/>
        <v>493.74803772381301</v>
      </c>
      <c r="I26" t="str">
        <f t="shared" si="3"/>
        <v>94</v>
      </c>
      <c r="J26" t="str">
        <f t="shared" si="4"/>
        <v>357</v>
      </c>
      <c r="K26">
        <f t="shared" si="5"/>
        <v>2</v>
      </c>
      <c r="L26">
        <f t="shared" si="6"/>
        <v>3</v>
      </c>
      <c r="M26" t="str">
        <f t="shared" si="7"/>
        <v>0x0094</v>
      </c>
      <c r="N26" t="str">
        <f t="shared" si="8"/>
        <v>0x0357</v>
      </c>
      <c r="O26" t="str">
        <f t="shared" si="9"/>
        <v>DW 0x0094, 0x0357</v>
      </c>
    </row>
    <row r="27" spans="1:15" x14ac:dyDescent="0.3">
      <c r="A27" s="16">
        <v>1</v>
      </c>
      <c r="B27" s="16">
        <v>1</v>
      </c>
      <c r="C27" s="16">
        <v>0.5</v>
      </c>
      <c r="D27" s="16">
        <v>16</v>
      </c>
      <c r="E27" s="16">
        <v>1</v>
      </c>
      <c r="F27">
        <f t="shared" si="0"/>
        <v>0.15</v>
      </c>
      <c r="G27">
        <f t="shared" si="1"/>
        <v>-7</v>
      </c>
      <c r="H27" s="3">
        <f t="shared" si="2"/>
        <v>174.64939947025505</v>
      </c>
      <c r="I27" t="str">
        <f t="shared" si="3"/>
        <v>1A</v>
      </c>
      <c r="J27" t="str">
        <f t="shared" si="4"/>
        <v>9AA</v>
      </c>
      <c r="K27">
        <f t="shared" si="5"/>
        <v>2</v>
      </c>
      <c r="L27">
        <f t="shared" si="6"/>
        <v>3</v>
      </c>
      <c r="M27" t="str">
        <f t="shared" si="7"/>
        <v>0x001A</v>
      </c>
      <c r="N27" t="str">
        <f t="shared" si="8"/>
        <v>0x09AA</v>
      </c>
      <c r="O27" t="str">
        <f t="shared" si="9"/>
        <v>DW 0x001A, 0x09AA</v>
      </c>
    </row>
    <row r="28" spans="1:15" x14ac:dyDescent="0.3">
      <c r="A28" s="16">
        <v>5</v>
      </c>
      <c r="B28" s="16">
        <v>1</v>
      </c>
      <c r="C28" s="16">
        <v>0.5</v>
      </c>
      <c r="D28" s="16">
        <v>16</v>
      </c>
      <c r="E28" s="16">
        <v>1</v>
      </c>
      <c r="F28">
        <f t="shared" si="0"/>
        <v>0.15</v>
      </c>
      <c r="G28">
        <f t="shared" si="1"/>
        <v>12</v>
      </c>
      <c r="H28" s="3">
        <f t="shared" si="2"/>
        <v>523.09399188276006</v>
      </c>
      <c r="I28" t="str">
        <f t="shared" si="3"/>
        <v>4E</v>
      </c>
      <c r="J28" t="str">
        <f t="shared" si="4"/>
        <v>326</v>
      </c>
      <c r="K28">
        <f t="shared" si="5"/>
        <v>2</v>
      </c>
      <c r="L28">
        <f t="shared" si="6"/>
        <v>3</v>
      </c>
      <c r="M28" t="str">
        <f t="shared" si="7"/>
        <v>0x004E</v>
      </c>
      <c r="N28" t="str">
        <f t="shared" si="8"/>
        <v>0x0326</v>
      </c>
      <c r="O28" t="str">
        <f t="shared" si="9"/>
        <v>DW 0x004E, 0x0326</v>
      </c>
    </row>
    <row r="29" spans="1:15" x14ac:dyDescent="0.3">
      <c r="A29">
        <v>3</v>
      </c>
      <c r="B29">
        <v>3</v>
      </c>
      <c r="C29">
        <v>1</v>
      </c>
      <c r="D29">
        <v>17</v>
      </c>
      <c r="E29">
        <v>1</v>
      </c>
      <c r="F29">
        <f t="shared" si="0"/>
        <v>0.3</v>
      </c>
      <c r="G29">
        <f t="shared" si="1"/>
        <v>5</v>
      </c>
      <c r="H29" s="3">
        <f t="shared" si="2"/>
        <v>349.18798130498226</v>
      </c>
      <c r="I29" t="str">
        <f t="shared" si="3"/>
        <v>68</v>
      </c>
      <c r="J29" t="str">
        <f t="shared" si="4"/>
        <v>4C6</v>
      </c>
      <c r="K29">
        <f t="shared" si="5"/>
        <v>2</v>
      </c>
      <c r="L29">
        <f t="shared" si="6"/>
        <v>3</v>
      </c>
      <c r="M29" t="str">
        <f t="shared" si="7"/>
        <v>0x0068</v>
      </c>
      <c r="N29" t="str">
        <f t="shared" si="8"/>
        <v>0x04C6</v>
      </c>
      <c r="O29" t="str">
        <f t="shared" si="9"/>
        <v>DW 0x0068, 0x04C6</v>
      </c>
    </row>
    <row r="30" spans="1:15" x14ac:dyDescent="0.3">
      <c r="A30" s="16">
        <v>4</v>
      </c>
      <c r="B30" s="16">
        <v>2</v>
      </c>
      <c r="C30" s="16">
        <v>1</v>
      </c>
      <c r="D30" s="16">
        <v>18</v>
      </c>
      <c r="E30" s="16">
        <v>1</v>
      </c>
      <c r="F30">
        <f t="shared" si="0"/>
        <v>0.3</v>
      </c>
      <c r="G30">
        <f t="shared" si="1"/>
        <v>9</v>
      </c>
      <c r="H30" s="3">
        <f t="shared" si="2"/>
        <v>439.90275737011564</v>
      </c>
      <c r="I30" t="str">
        <f t="shared" si="3"/>
        <v>83</v>
      </c>
      <c r="J30" t="str">
        <f t="shared" si="4"/>
        <v>3C4</v>
      </c>
      <c r="K30">
        <f t="shared" si="5"/>
        <v>2</v>
      </c>
      <c r="L30">
        <f t="shared" si="6"/>
        <v>3</v>
      </c>
      <c r="M30" t="str">
        <f t="shared" si="7"/>
        <v>0x0083</v>
      </c>
      <c r="N30" t="str">
        <f t="shared" si="8"/>
        <v>0x03C4</v>
      </c>
      <c r="O30" t="str">
        <f t="shared" si="9"/>
        <v>DW 0x0083, 0x03C4</v>
      </c>
    </row>
    <row r="31" spans="1:15" ht="15" thickBot="1" x14ac:dyDescent="0.35">
      <c r="A31" s="15">
        <v>5</v>
      </c>
      <c r="B31" s="15">
        <v>3</v>
      </c>
      <c r="C31" s="15">
        <v>1</v>
      </c>
      <c r="D31" s="15">
        <v>19</v>
      </c>
      <c r="E31" s="15">
        <v>1</v>
      </c>
      <c r="F31">
        <f t="shared" si="0"/>
        <v>0.3</v>
      </c>
      <c r="G31">
        <f t="shared" si="1"/>
        <v>14</v>
      </c>
      <c r="H31" s="3">
        <f t="shared" si="2"/>
        <v>587.12210303316169</v>
      </c>
      <c r="I31" t="str">
        <f t="shared" si="3"/>
        <v>B0</v>
      </c>
      <c r="J31" t="str">
        <f t="shared" si="4"/>
        <v>2CB</v>
      </c>
      <c r="K31">
        <f t="shared" si="5"/>
        <v>2</v>
      </c>
      <c r="L31">
        <f t="shared" si="6"/>
        <v>3</v>
      </c>
      <c r="M31" t="str">
        <f t="shared" si="7"/>
        <v>0x00B0</v>
      </c>
      <c r="N31" t="str">
        <f t="shared" si="8"/>
        <v>0x02CB</v>
      </c>
      <c r="O31" t="str">
        <f t="shared" si="9"/>
        <v>DW 0x00B0, 0x02CB</v>
      </c>
    </row>
    <row r="32" spans="1:15" x14ac:dyDescent="0.3">
      <c r="A32" s="16">
        <v>1</v>
      </c>
      <c r="B32" s="16">
        <v>0</v>
      </c>
      <c r="C32" s="16">
        <v>0.5</v>
      </c>
      <c r="D32" s="16">
        <v>20</v>
      </c>
      <c r="E32" s="16">
        <v>2</v>
      </c>
      <c r="F32">
        <f t="shared" si="0"/>
        <v>0.15</v>
      </c>
      <c r="G32">
        <f t="shared" si="1"/>
        <v>-8</v>
      </c>
      <c r="H32" s="3">
        <f t="shared" si="2"/>
        <v>164.85144088102615</v>
      </c>
      <c r="I32" t="str">
        <f t="shared" si="3"/>
        <v>18</v>
      </c>
      <c r="J32" t="str">
        <f t="shared" si="4"/>
        <v>A3F</v>
      </c>
      <c r="K32">
        <f t="shared" si="5"/>
        <v>2</v>
      </c>
      <c r="L32">
        <f t="shared" si="6"/>
        <v>3</v>
      </c>
      <c r="M32" t="str">
        <f t="shared" si="7"/>
        <v>0x0018</v>
      </c>
      <c r="N32" t="str">
        <f t="shared" si="8"/>
        <v>0x0A3F</v>
      </c>
      <c r="O32" t="str">
        <f t="shared" si="9"/>
        <v>DW 0x0018, 0x0A3F</v>
      </c>
    </row>
    <row r="33" spans="1:15" x14ac:dyDescent="0.3">
      <c r="A33" s="16">
        <v>6</v>
      </c>
      <c r="B33" s="16">
        <v>0</v>
      </c>
      <c r="C33" s="16">
        <v>0.5</v>
      </c>
      <c r="D33" s="16">
        <v>20</v>
      </c>
      <c r="E33" s="16">
        <v>2</v>
      </c>
      <c r="F33">
        <f t="shared" si="0"/>
        <v>0.15</v>
      </c>
      <c r="G33">
        <f t="shared" si="1"/>
        <v>16</v>
      </c>
      <c r="H33" s="3">
        <f t="shared" si="2"/>
        <v>658.98742715313426</v>
      </c>
      <c r="I33" t="str">
        <f t="shared" si="3"/>
        <v>62</v>
      </c>
      <c r="J33" t="str">
        <f t="shared" si="4"/>
        <v>279</v>
      </c>
      <c r="K33">
        <f t="shared" si="5"/>
        <v>2</v>
      </c>
      <c r="L33">
        <f t="shared" si="6"/>
        <v>3</v>
      </c>
      <c r="M33" t="str">
        <f t="shared" si="7"/>
        <v>0x0062</v>
      </c>
      <c r="N33" t="str">
        <f t="shared" si="8"/>
        <v>0x0279</v>
      </c>
      <c r="O33" t="str">
        <f t="shared" si="9"/>
        <v>DW 0x0062, 0x0279</v>
      </c>
    </row>
    <row r="34" spans="1:15" x14ac:dyDescent="0.3">
      <c r="A34">
        <v>4</v>
      </c>
      <c r="B34">
        <v>1</v>
      </c>
      <c r="C34">
        <v>1</v>
      </c>
      <c r="D34">
        <v>21</v>
      </c>
      <c r="E34">
        <v>2</v>
      </c>
      <c r="F34">
        <f t="shared" si="0"/>
        <v>0.3</v>
      </c>
      <c r="G34">
        <f t="shared" si="1"/>
        <v>8</v>
      </c>
      <c r="H34" s="3">
        <f t="shared" si="2"/>
        <v>415.22389209446334</v>
      </c>
      <c r="I34" t="str">
        <f t="shared" si="3"/>
        <v>7C</v>
      </c>
      <c r="J34" t="str">
        <f t="shared" si="4"/>
        <v>3FF</v>
      </c>
      <c r="K34">
        <f t="shared" si="5"/>
        <v>2</v>
      </c>
      <c r="L34">
        <f t="shared" si="6"/>
        <v>3</v>
      </c>
      <c r="M34" t="str">
        <f t="shared" si="7"/>
        <v>0x007C</v>
      </c>
      <c r="N34" t="str">
        <f t="shared" si="8"/>
        <v>0x03FF</v>
      </c>
      <c r="O34" t="str">
        <f t="shared" si="9"/>
        <v>DW 0x007C, 0x03FF</v>
      </c>
    </row>
    <row r="35" spans="1:15" x14ac:dyDescent="0.3">
      <c r="A35" s="16">
        <v>5</v>
      </c>
      <c r="B35" s="16">
        <v>0</v>
      </c>
      <c r="C35" s="16">
        <v>1</v>
      </c>
      <c r="D35" s="16">
        <v>22</v>
      </c>
      <c r="E35" s="16">
        <v>2</v>
      </c>
      <c r="F35">
        <f t="shared" si="0"/>
        <v>0.3</v>
      </c>
      <c r="G35">
        <f t="shared" si="1"/>
        <v>11</v>
      </c>
      <c r="H35" s="3">
        <f t="shared" si="2"/>
        <v>493.74803772381301</v>
      </c>
      <c r="I35" t="str">
        <f t="shared" si="3"/>
        <v>94</v>
      </c>
      <c r="J35" t="str">
        <f t="shared" si="4"/>
        <v>357</v>
      </c>
      <c r="K35">
        <f t="shared" si="5"/>
        <v>2</v>
      </c>
      <c r="L35">
        <f t="shared" si="6"/>
        <v>3</v>
      </c>
      <c r="M35" t="str">
        <f t="shared" si="7"/>
        <v>0x0094</v>
      </c>
      <c r="N35" t="str">
        <f t="shared" si="8"/>
        <v>0x0357</v>
      </c>
      <c r="O35" t="str">
        <f t="shared" si="9"/>
        <v>DW 0x0094, 0x0357</v>
      </c>
    </row>
    <row r="36" spans="1:15" x14ac:dyDescent="0.3">
      <c r="A36">
        <v>6</v>
      </c>
      <c r="B36">
        <v>1</v>
      </c>
      <c r="C36">
        <v>1</v>
      </c>
      <c r="D36">
        <v>23</v>
      </c>
      <c r="E36">
        <v>2</v>
      </c>
      <c r="F36">
        <f t="shared" si="0"/>
        <v>0.3</v>
      </c>
      <c r="G36">
        <f t="shared" si="1"/>
        <v>17</v>
      </c>
      <c r="H36" s="3">
        <f t="shared" si="2"/>
        <v>698.15439765434303</v>
      </c>
      <c r="I36" t="str">
        <f t="shared" si="3"/>
        <v>D1</v>
      </c>
      <c r="J36" t="str">
        <f t="shared" si="4"/>
        <v>254</v>
      </c>
      <c r="K36">
        <f t="shared" si="5"/>
        <v>2</v>
      </c>
      <c r="L36">
        <f t="shared" si="6"/>
        <v>3</v>
      </c>
      <c r="M36" t="str">
        <f t="shared" si="7"/>
        <v>0x00D1</v>
      </c>
      <c r="N36" t="str">
        <f t="shared" si="8"/>
        <v>0x0254</v>
      </c>
      <c r="O36" t="str">
        <f t="shared" si="9"/>
        <v>DW 0x00D1, 0x0254</v>
      </c>
    </row>
    <row r="37" spans="1:15" x14ac:dyDescent="0.3">
      <c r="A37" s="16">
        <v>4</v>
      </c>
      <c r="B37" s="16">
        <v>1</v>
      </c>
      <c r="C37" s="16">
        <v>1</v>
      </c>
      <c r="D37" s="16">
        <v>24</v>
      </c>
      <c r="E37" s="16">
        <v>2</v>
      </c>
      <c r="F37">
        <f t="shared" si="0"/>
        <v>0.3</v>
      </c>
      <c r="G37">
        <f t="shared" si="1"/>
        <v>8</v>
      </c>
      <c r="H37" s="3">
        <f t="shared" si="2"/>
        <v>415.22389209446334</v>
      </c>
      <c r="I37" t="str">
        <f t="shared" si="3"/>
        <v>7C</v>
      </c>
      <c r="J37" t="str">
        <f t="shared" si="4"/>
        <v>3FF</v>
      </c>
      <c r="K37">
        <f t="shared" si="5"/>
        <v>2</v>
      </c>
      <c r="L37">
        <f t="shared" si="6"/>
        <v>3</v>
      </c>
      <c r="M37" t="str">
        <f t="shared" si="7"/>
        <v>0x007C</v>
      </c>
      <c r="N37" t="str">
        <f t="shared" si="8"/>
        <v>0x03FF</v>
      </c>
      <c r="O37" t="str">
        <f t="shared" si="9"/>
        <v>DW 0x007C, 0x03FF</v>
      </c>
    </row>
    <row r="38" spans="1:15" ht="15" thickBot="1" x14ac:dyDescent="0.35">
      <c r="A38" s="15">
        <v>6</v>
      </c>
      <c r="B38" s="15">
        <v>0</v>
      </c>
      <c r="C38" s="15">
        <v>1</v>
      </c>
      <c r="D38" s="15">
        <v>24</v>
      </c>
      <c r="E38" s="15">
        <v>2</v>
      </c>
      <c r="F38">
        <f t="shared" si="0"/>
        <v>0.3</v>
      </c>
      <c r="G38">
        <f t="shared" si="1"/>
        <v>16</v>
      </c>
      <c r="H38" s="3">
        <f t="shared" si="2"/>
        <v>658.98742715313426</v>
      </c>
      <c r="I38" t="str">
        <f t="shared" si="3"/>
        <v>C5</v>
      </c>
      <c r="J38" t="str">
        <f t="shared" si="4"/>
        <v>279</v>
      </c>
      <c r="K38">
        <f t="shared" si="5"/>
        <v>2</v>
      </c>
      <c r="L38">
        <f t="shared" si="6"/>
        <v>3</v>
      </c>
      <c r="M38" t="str">
        <f t="shared" si="7"/>
        <v>0x00C5</v>
      </c>
      <c r="N38" t="str">
        <f t="shared" si="8"/>
        <v>0x0279</v>
      </c>
      <c r="O38" t="str">
        <f t="shared" si="9"/>
        <v>DW 0x00C5, 0x0279</v>
      </c>
    </row>
    <row r="39" spans="1:15" x14ac:dyDescent="0.3">
      <c r="A39" s="16">
        <v>2</v>
      </c>
      <c r="B39" s="16">
        <v>0</v>
      </c>
      <c r="C39" s="16">
        <v>0.5</v>
      </c>
      <c r="D39" s="16">
        <v>25</v>
      </c>
      <c r="E39" s="16">
        <v>2</v>
      </c>
      <c r="F39">
        <f t="shared" si="0"/>
        <v>0.15</v>
      </c>
      <c r="G39">
        <f t="shared" si="1"/>
        <v>-3</v>
      </c>
      <c r="H39" s="3">
        <f t="shared" si="2"/>
        <v>220.02118203746954</v>
      </c>
      <c r="I39" t="str">
        <f t="shared" si="3"/>
        <v>21</v>
      </c>
      <c r="J39" t="str">
        <f t="shared" si="4"/>
        <v>7A6</v>
      </c>
      <c r="K39">
        <f t="shared" si="5"/>
        <v>2</v>
      </c>
      <c r="L39">
        <f t="shared" si="6"/>
        <v>3</v>
      </c>
      <c r="M39" t="str">
        <f t="shared" si="7"/>
        <v>0x0021</v>
      </c>
      <c r="N39" t="str">
        <f t="shared" si="8"/>
        <v>0x07A6</v>
      </c>
      <c r="O39" t="str">
        <f t="shared" si="9"/>
        <v>DW 0x0021, 0x07A6</v>
      </c>
    </row>
    <row r="40" spans="1:15" x14ac:dyDescent="0.3">
      <c r="A40" s="16">
        <v>4</v>
      </c>
      <c r="B40" s="16">
        <v>2</v>
      </c>
      <c r="C40" s="16">
        <v>0.5</v>
      </c>
      <c r="D40" s="16">
        <v>25</v>
      </c>
      <c r="E40" s="16">
        <v>2</v>
      </c>
      <c r="F40">
        <f t="shared" si="0"/>
        <v>0.15</v>
      </c>
      <c r="G40">
        <f t="shared" si="1"/>
        <v>9</v>
      </c>
      <c r="H40" s="3">
        <f t="shared" si="2"/>
        <v>439.90275737011564</v>
      </c>
      <c r="I40" t="str">
        <f t="shared" si="3"/>
        <v>41</v>
      </c>
      <c r="J40" t="str">
        <f t="shared" si="4"/>
        <v>3C4</v>
      </c>
      <c r="K40">
        <f t="shared" si="5"/>
        <v>2</v>
      </c>
      <c r="L40">
        <f t="shared" si="6"/>
        <v>3</v>
      </c>
      <c r="M40" t="str">
        <f t="shared" si="7"/>
        <v>0x0041</v>
      </c>
      <c r="N40" t="str">
        <f t="shared" si="8"/>
        <v>0x03C4</v>
      </c>
      <c r="O40" t="str">
        <f t="shared" si="9"/>
        <v>DW 0x0041, 0x03C4</v>
      </c>
    </row>
    <row r="41" spans="1:15" x14ac:dyDescent="0.3">
      <c r="A41">
        <v>3</v>
      </c>
      <c r="B41">
        <v>2</v>
      </c>
      <c r="C41">
        <v>1</v>
      </c>
      <c r="D41">
        <v>26</v>
      </c>
      <c r="E41">
        <v>2</v>
      </c>
      <c r="F41">
        <f t="shared" si="0"/>
        <v>0.3</v>
      </c>
      <c r="G41">
        <f t="shared" si="1"/>
        <v>4</v>
      </c>
      <c r="H41" s="3">
        <f t="shared" si="2"/>
        <v>329.59828107663793</v>
      </c>
      <c r="I41" t="str">
        <f t="shared" si="3"/>
        <v>62</v>
      </c>
      <c r="J41" t="str">
        <f t="shared" si="4"/>
        <v>511</v>
      </c>
      <c r="K41">
        <f t="shared" si="5"/>
        <v>2</v>
      </c>
      <c r="L41">
        <f t="shared" si="6"/>
        <v>3</v>
      </c>
      <c r="M41" t="str">
        <f t="shared" si="7"/>
        <v>0x0062</v>
      </c>
      <c r="N41" t="str">
        <f t="shared" si="8"/>
        <v>0x0511</v>
      </c>
      <c r="O41" t="str">
        <f t="shared" si="9"/>
        <v>DW 0x0062, 0x0511</v>
      </c>
    </row>
    <row r="42" spans="1:15" x14ac:dyDescent="0.3">
      <c r="A42" s="16">
        <v>4</v>
      </c>
      <c r="B42" s="16">
        <v>2</v>
      </c>
      <c r="C42" s="16">
        <v>0.5</v>
      </c>
      <c r="D42" s="16">
        <v>27</v>
      </c>
      <c r="E42" s="16">
        <v>2</v>
      </c>
      <c r="F42">
        <f t="shared" si="0"/>
        <v>0.15</v>
      </c>
      <c r="G42">
        <f t="shared" si="1"/>
        <v>9</v>
      </c>
      <c r="H42" s="3">
        <f t="shared" si="2"/>
        <v>439.90275737011564</v>
      </c>
      <c r="I42" t="str">
        <f t="shared" si="3"/>
        <v>41</v>
      </c>
      <c r="J42" t="str">
        <f t="shared" si="4"/>
        <v>3C4</v>
      </c>
      <c r="K42">
        <f t="shared" si="5"/>
        <v>2</v>
      </c>
      <c r="L42">
        <f t="shared" si="6"/>
        <v>3</v>
      </c>
      <c r="M42" t="str">
        <f t="shared" si="7"/>
        <v>0x0041</v>
      </c>
      <c r="N42" t="str">
        <f t="shared" si="8"/>
        <v>0x03C4</v>
      </c>
      <c r="O42" t="str">
        <f t="shared" si="9"/>
        <v>DW 0x0041, 0x03C4</v>
      </c>
    </row>
    <row r="43" spans="1:15" x14ac:dyDescent="0.3">
      <c r="A43" s="16">
        <v>5</v>
      </c>
      <c r="B43" s="16">
        <v>0</v>
      </c>
      <c r="C43" s="16">
        <v>0.5</v>
      </c>
      <c r="D43" s="16">
        <v>27</v>
      </c>
      <c r="E43" s="16">
        <v>2</v>
      </c>
      <c r="F43">
        <f t="shared" si="0"/>
        <v>0.15</v>
      </c>
      <c r="G43">
        <f t="shared" si="1"/>
        <v>11</v>
      </c>
      <c r="H43" s="3">
        <f t="shared" si="2"/>
        <v>493.74803772381301</v>
      </c>
      <c r="I43" t="str">
        <f t="shared" si="3"/>
        <v>4A</v>
      </c>
      <c r="J43" t="str">
        <f t="shared" si="4"/>
        <v>357</v>
      </c>
      <c r="K43">
        <f t="shared" si="5"/>
        <v>2</v>
      </c>
      <c r="L43">
        <f t="shared" si="6"/>
        <v>3</v>
      </c>
      <c r="M43" t="str">
        <f t="shared" si="7"/>
        <v>0x004A</v>
      </c>
      <c r="N43" t="str">
        <f t="shared" si="8"/>
        <v>0x0357</v>
      </c>
      <c r="O43" t="str">
        <f t="shared" si="9"/>
        <v>DW 0x004A, 0x0357</v>
      </c>
    </row>
    <row r="44" spans="1:15" x14ac:dyDescent="0.3">
      <c r="A44">
        <v>3</v>
      </c>
      <c r="B44">
        <v>2</v>
      </c>
      <c r="C44">
        <v>1</v>
      </c>
      <c r="D44">
        <v>28</v>
      </c>
      <c r="E44">
        <v>2</v>
      </c>
      <c r="F44">
        <f t="shared" si="0"/>
        <v>0.3</v>
      </c>
      <c r="G44">
        <f t="shared" si="1"/>
        <v>4</v>
      </c>
      <c r="H44" s="3">
        <f t="shared" si="2"/>
        <v>329.59828107663793</v>
      </c>
      <c r="I44" t="str">
        <f t="shared" si="3"/>
        <v>62</v>
      </c>
      <c r="J44" t="str">
        <f t="shared" si="4"/>
        <v>511</v>
      </c>
      <c r="K44">
        <f t="shared" si="5"/>
        <v>2</v>
      </c>
      <c r="L44">
        <f t="shared" si="6"/>
        <v>3</v>
      </c>
      <c r="M44" t="str">
        <f t="shared" si="7"/>
        <v>0x0062</v>
      </c>
      <c r="N44" t="str">
        <f t="shared" si="8"/>
        <v>0x0511</v>
      </c>
      <c r="O44" t="str">
        <f t="shared" si="9"/>
        <v>DW 0x0062, 0x0511</v>
      </c>
    </row>
    <row r="45" spans="1:15" x14ac:dyDescent="0.3">
      <c r="A45" s="16">
        <v>4</v>
      </c>
      <c r="B45" s="16">
        <v>2</v>
      </c>
      <c r="C45" s="16">
        <v>0.5</v>
      </c>
      <c r="D45" s="16">
        <v>29</v>
      </c>
      <c r="E45" s="16">
        <v>2</v>
      </c>
      <c r="F45">
        <f t="shared" si="0"/>
        <v>0.15</v>
      </c>
      <c r="G45">
        <f t="shared" si="1"/>
        <v>9</v>
      </c>
      <c r="H45" s="3">
        <f t="shared" si="2"/>
        <v>439.90275737011564</v>
      </c>
      <c r="I45" t="str">
        <f t="shared" si="3"/>
        <v>41</v>
      </c>
      <c r="J45" t="str">
        <f t="shared" si="4"/>
        <v>3C4</v>
      </c>
      <c r="K45">
        <f t="shared" si="5"/>
        <v>2</v>
      </c>
      <c r="L45">
        <f t="shared" si="6"/>
        <v>3</v>
      </c>
      <c r="M45" t="str">
        <f t="shared" si="7"/>
        <v>0x0041</v>
      </c>
      <c r="N45" t="str">
        <f t="shared" si="8"/>
        <v>0x03C4</v>
      </c>
      <c r="O45" t="str">
        <f t="shared" si="9"/>
        <v>DW 0x0041, 0x03C4</v>
      </c>
    </row>
    <row r="46" spans="1:15" x14ac:dyDescent="0.3">
      <c r="A46" s="16">
        <v>5</v>
      </c>
      <c r="B46" s="16">
        <v>1</v>
      </c>
      <c r="C46" s="16">
        <v>0.5</v>
      </c>
      <c r="D46" s="16">
        <v>29</v>
      </c>
      <c r="E46" s="16">
        <v>2</v>
      </c>
      <c r="F46">
        <f t="shared" si="0"/>
        <v>0.15</v>
      </c>
      <c r="G46">
        <f t="shared" si="1"/>
        <v>12</v>
      </c>
      <c r="H46" s="3">
        <f t="shared" si="2"/>
        <v>523.09399188276006</v>
      </c>
      <c r="I46" t="str">
        <f t="shared" si="3"/>
        <v>4E</v>
      </c>
      <c r="J46" t="str">
        <f t="shared" si="4"/>
        <v>326</v>
      </c>
      <c r="K46">
        <f t="shared" si="5"/>
        <v>2</v>
      </c>
      <c r="L46">
        <f t="shared" si="6"/>
        <v>3</v>
      </c>
      <c r="M46" t="str">
        <f t="shared" si="7"/>
        <v>0x004E</v>
      </c>
      <c r="N46" t="str">
        <f t="shared" si="8"/>
        <v>0x0326</v>
      </c>
      <c r="O46" t="str">
        <f t="shared" si="9"/>
        <v>DW 0x004E, 0x0326</v>
      </c>
    </row>
    <row r="47" spans="1:15" x14ac:dyDescent="0.3">
      <c r="A47">
        <v>3</v>
      </c>
      <c r="B47">
        <v>2</v>
      </c>
      <c r="C47">
        <v>1</v>
      </c>
      <c r="D47">
        <v>30</v>
      </c>
      <c r="E47">
        <v>2</v>
      </c>
      <c r="F47">
        <f t="shared" si="0"/>
        <v>0.3</v>
      </c>
      <c r="G47">
        <f t="shared" si="1"/>
        <v>4</v>
      </c>
      <c r="H47" s="3">
        <f t="shared" si="2"/>
        <v>329.59828107663793</v>
      </c>
      <c r="I47" t="str">
        <f t="shared" si="3"/>
        <v>62</v>
      </c>
      <c r="J47" t="str">
        <f t="shared" si="4"/>
        <v>511</v>
      </c>
      <c r="K47">
        <f t="shared" si="5"/>
        <v>2</v>
      </c>
      <c r="L47">
        <f t="shared" si="6"/>
        <v>3</v>
      </c>
      <c r="M47" t="str">
        <f t="shared" si="7"/>
        <v>0x0062</v>
      </c>
      <c r="N47" t="str">
        <f t="shared" si="8"/>
        <v>0x0511</v>
      </c>
      <c r="O47" t="str">
        <f t="shared" si="9"/>
        <v>DW 0x0062, 0x0511</v>
      </c>
    </row>
    <row r="48" spans="1:15" ht="15" thickBot="1" x14ac:dyDescent="0.35">
      <c r="A48" s="17">
        <v>4</v>
      </c>
      <c r="B48" s="17">
        <v>2</v>
      </c>
      <c r="C48" s="17">
        <v>1</v>
      </c>
      <c r="D48" s="17">
        <v>31</v>
      </c>
      <c r="E48" s="17">
        <v>2</v>
      </c>
      <c r="F48">
        <f t="shared" si="0"/>
        <v>0.3</v>
      </c>
      <c r="G48">
        <f t="shared" si="1"/>
        <v>9</v>
      </c>
      <c r="H48" s="3">
        <f t="shared" si="2"/>
        <v>439.90275737011564</v>
      </c>
      <c r="I48" t="str">
        <f t="shared" si="3"/>
        <v>83</v>
      </c>
      <c r="J48" t="str">
        <f t="shared" si="4"/>
        <v>3C4</v>
      </c>
      <c r="K48">
        <f t="shared" si="5"/>
        <v>2</v>
      </c>
      <c r="L48">
        <f t="shared" si="6"/>
        <v>3</v>
      </c>
      <c r="M48" t="str">
        <f t="shared" si="7"/>
        <v>0x0083</v>
      </c>
      <c r="N48" t="str">
        <f t="shared" si="8"/>
        <v>0x03C4</v>
      </c>
      <c r="O48" t="str">
        <f t="shared" si="9"/>
        <v>DW 0x0083, 0x03C4</v>
      </c>
    </row>
    <row r="49" spans="1:15" x14ac:dyDescent="0.3">
      <c r="A49">
        <v>1</v>
      </c>
      <c r="B49">
        <v>3</v>
      </c>
      <c r="C49">
        <v>0.33300000000000002</v>
      </c>
      <c r="D49">
        <v>32</v>
      </c>
      <c r="E49">
        <v>2</v>
      </c>
      <c r="F49">
        <f t="shared" si="0"/>
        <v>9.9900000000000003E-2</v>
      </c>
      <c r="G49">
        <f t="shared" si="1"/>
        <v>-5</v>
      </c>
      <c r="H49" s="3">
        <f t="shared" si="2"/>
        <v>196.0269555790216</v>
      </c>
      <c r="I49" t="str">
        <f t="shared" si="3"/>
        <v>13</v>
      </c>
      <c r="J49" t="str">
        <f t="shared" si="4"/>
        <v>899</v>
      </c>
      <c r="K49">
        <f t="shared" si="5"/>
        <v>2</v>
      </c>
      <c r="L49">
        <f t="shared" si="6"/>
        <v>3</v>
      </c>
      <c r="M49" t="str">
        <f t="shared" si="7"/>
        <v>0x0013</v>
      </c>
      <c r="N49" t="str">
        <f t="shared" si="8"/>
        <v>0x0899</v>
      </c>
      <c r="O49" t="str">
        <f t="shared" si="9"/>
        <v>DW 0x0013, 0x0899</v>
      </c>
    </row>
    <row r="50" spans="1:15" x14ac:dyDescent="0.3">
      <c r="A50">
        <v>4</v>
      </c>
      <c r="B50">
        <v>0</v>
      </c>
      <c r="C50">
        <v>0.33300000000000002</v>
      </c>
      <c r="D50">
        <v>32</v>
      </c>
      <c r="E50">
        <v>2</v>
      </c>
      <c r="F50">
        <f t="shared" si="0"/>
        <v>9.9900000000000003E-2</v>
      </c>
      <c r="G50">
        <f t="shared" si="1"/>
        <v>7</v>
      </c>
      <c r="H50" s="3">
        <f t="shared" si="2"/>
        <v>391.92952914594997</v>
      </c>
      <c r="I50" t="str">
        <f t="shared" si="3"/>
        <v>27</v>
      </c>
      <c r="J50" t="str">
        <f t="shared" si="4"/>
        <v>43E</v>
      </c>
      <c r="K50">
        <f t="shared" si="5"/>
        <v>2</v>
      </c>
      <c r="L50">
        <f t="shared" si="6"/>
        <v>3</v>
      </c>
      <c r="M50" t="str">
        <f t="shared" si="7"/>
        <v>0x0027</v>
      </c>
      <c r="N50" t="str">
        <f t="shared" si="8"/>
        <v>0x043E</v>
      </c>
      <c r="O50" t="str">
        <f t="shared" si="9"/>
        <v>DW 0x0027, 0x043E</v>
      </c>
    </row>
    <row r="51" spans="1:15" x14ac:dyDescent="0.3">
      <c r="A51">
        <v>5</v>
      </c>
      <c r="B51">
        <v>0</v>
      </c>
      <c r="C51">
        <v>0.33300000000000002</v>
      </c>
      <c r="D51">
        <v>32</v>
      </c>
      <c r="E51">
        <v>2</v>
      </c>
      <c r="F51">
        <f t="shared" si="0"/>
        <v>9.9900000000000003E-2</v>
      </c>
      <c r="G51">
        <f t="shared" si="1"/>
        <v>11</v>
      </c>
      <c r="H51" s="3">
        <f t="shared" si="2"/>
        <v>493.74803772381301</v>
      </c>
      <c r="I51" t="str">
        <f t="shared" si="3"/>
        <v>31</v>
      </c>
      <c r="J51" t="str">
        <f t="shared" si="4"/>
        <v>357</v>
      </c>
      <c r="K51">
        <f t="shared" si="5"/>
        <v>2</v>
      </c>
      <c r="L51">
        <f t="shared" si="6"/>
        <v>3</v>
      </c>
      <c r="M51" t="str">
        <f t="shared" si="7"/>
        <v>0x0031</v>
      </c>
      <c r="N51" t="str">
        <f t="shared" si="8"/>
        <v>0x0357</v>
      </c>
      <c r="O51" t="str">
        <f t="shared" si="9"/>
        <v>DW 0x0031, 0x0357</v>
      </c>
    </row>
    <row r="52" spans="1:15" x14ac:dyDescent="0.3">
      <c r="A52" s="16">
        <v>5</v>
      </c>
      <c r="B52" s="16">
        <v>1</v>
      </c>
      <c r="C52" s="16">
        <v>1</v>
      </c>
      <c r="D52" s="16">
        <v>33</v>
      </c>
      <c r="E52" s="16">
        <v>2</v>
      </c>
      <c r="F52">
        <f t="shared" si="0"/>
        <v>0.3</v>
      </c>
      <c r="G52">
        <f t="shared" si="1"/>
        <v>12</v>
      </c>
      <c r="H52" s="3">
        <f t="shared" si="2"/>
        <v>523.09399188276006</v>
      </c>
      <c r="I52" t="str">
        <f t="shared" si="3"/>
        <v>9C</v>
      </c>
      <c r="J52" t="str">
        <f t="shared" si="4"/>
        <v>326</v>
      </c>
      <c r="K52">
        <f t="shared" si="5"/>
        <v>2</v>
      </c>
      <c r="L52">
        <f t="shared" si="6"/>
        <v>3</v>
      </c>
      <c r="M52" t="str">
        <f t="shared" si="7"/>
        <v>0x009C</v>
      </c>
      <c r="N52" t="str">
        <f t="shared" si="8"/>
        <v>0x0326</v>
      </c>
      <c r="O52" t="str">
        <f t="shared" si="9"/>
        <v>DW 0x009C, 0x0326</v>
      </c>
    </row>
    <row r="53" spans="1:15" x14ac:dyDescent="0.3">
      <c r="A53">
        <v>1</v>
      </c>
      <c r="B53">
        <v>1</v>
      </c>
      <c r="C53">
        <v>0.33300000000000002</v>
      </c>
      <c r="D53">
        <v>34</v>
      </c>
      <c r="E53">
        <v>2</v>
      </c>
      <c r="F53">
        <f t="shared" si="0"/>
        <v>9.9900000000000003E-2</v>
      </c>
      <c r="G53">
        <f t="shared" si="1"/>
        <v>-7</v>
      </c>
      <c r="H53" s="3">
        <f t="shared" si="2"/>
        <v>174.64939947025505</v>
      </c>
      <c r="I53" t="str">
        <f t="shared" si="3"/>
        <v>11</v>
      </c>
      <c r="J53" t="str">
        <f t="shared" si="4"/>
        <v>9AA</v>
      </c>
      <c r="K53">
        <f t="shared" si="5"/>
        <v>2</v>
      </c>
      <c r="L53">
        <f t="shared" si="6"/>
        <v>3</v>
      </c>
      <c r="M53" t="str">
        <f t="shared" si="7"/>
        <v>0x0011</v>
      </c>
      <c r="N53" t="str">
        <f t="shared" si="8"/>
        <v>0x09AA</v>
      </c>
      <c r="O53" t="str">
        <f t="shared" si="9"/>
        <v>DW 0x0011, 0x09AA</v>
      </c>
    </row>
    <row r="54" spans="1:15" x14ac:dyDescent="0.3">
      <c r="A54">
        <v>4</v>
      </c>
      <c r="B54">
        <v>2</v>
      </c>
      <c r="C54">
        <v>0.33300000000000002</v>
      </c>
      <c r="D54">
        <v>34</v>
      </c>
      <c r="E54">
        <v>2</v>
      </c>
      <c r="F54">
        <f t="shared" si="0"/>
        <v>9.9900000000000003E-2</v>
      </c>
      <c r="G54">
        <f t="shared" si="1"/>
        <v>9</v>
      </c>
      <c r="H54" s="3">
        <f t="shared" si="2"/>
        <v>439.90275737011564</v>
      </c>
      <c r="I54" t="str">
        <f t="shared" si="3"/>
        <v>2B</v>
      </c>
      <c r="J54" t="str">
        <f t="shared" si="4"/>
        <v>3C4</v>
      </c>
      <c r="K54">
        <f t="shared" si="5"/>
        <v>2</v>
      </c>
      <c r="L54">
        <f t="shared" si="6"/>
        <v>3</v>
      </c>
      <c r="M54" t="str">
        <f t="shared" si="7"/>
        <v>0x002B</v>
      </c>
      <c r="N54" t="str">
        <f t="shared" si="8"/>
        <v>0x03C4</v>
      </c>
      <c r="O54" t="str">
        <f t="shared" si="9"/>
        <v>DW 0x002B, 0x03C4</v>
      </c>
    </row>
    <row r="55" spans="1:15" x14ac:dyDescent="0.3">
      <c r="A55">
        <v>5</v>
      </c>
      <c r="B55">
        <v>3</v>
      </c>
      <c r="C55">
        <v>0.33300000000000002</v>
      </c>
      <c r="D55">
        <v>34</v>
      </c>
      <c r="E55">
        <v>2</v>
      </c>
      <c r="F55">
        <f t="shared" si="0"/>
        <v>9.9900000000000003E-2</v>
      </c>
      <c r="G55">
        <f t="shared" si="1"/>
        <v>14</v>
      </c>
      <c r="H55" s="3">
        <f t="shared" si="2"/>
        <v>587.12210303316169</v>
      </c>
      <c r="I55" t="str">
        <f t="shared" si="3"/>
        <v>3A</v>
      </c>
      <c r="J55" t="str">
        <f t="shared" si="4"/>
        <v>2CB</v>
      </c>
      <c r="K55">
        <f t="shared" si="5"/>
        <v>2</v>
      </c>
      <c r="L55">
        <f t="shared" si="6"/>
        <v>3</v>
      </c>
      <c r="M55" t="str">
        <f t="shared" si="7"/>
        <v>0x003A</v>
      </c>
      <c r="N55" t="str">
        <f t="shared" si="8"/>
        <v>0x02CB</v>
      </c>
      <c r="O55" t="str">
        <f t="shared" si="9"/>
        <v>DW 0x003A, 0x02CB</v>
      </c>
    </row>
    <row r="56" spans="1:15" x14ac:dyDescent="0.3">
      <c r="A56" s="16">
        <v>4</v>
      </c>
      <c r="B56" s="16">
        <v>1</v>
      </c>
      <c r="C56" s="16">
        <v>1</v>
      </c>
      <c r="D56" s="16">
        <v>35</v>
      </c>
      <c r="E56" s="16">
        <v>2</v>
      </c>
      <c r="F56">
        <f t="shared" si="0"/>
        <v>0.3</v>
      </c>
      <c r="G56">
        <f t="shared" si="1"/>
        <v>8</v>
      </c>
      <c r="H56" s="3">
        <f t="shared" si="2"/>
        <v>415.22389209446334</v>
      </c>
      <c r="I56" t="str">
        <f t="shared" si="3"/>
        <v>7C</v>
      </c>
      <c r="J56" t="str">
        <f t="shared" si="4"/>
        <v>3FF</v>
      </c>
      <c r="K56">
        <f t="shared" si="5"/>
        <v>2</v>
      </c>
      <c r="L56">
        <f t="shared" si="6"/>
        <v>3</v>
      </c>
      <c r="M56" t="str">
        <f t="shared" si="7"/>
        <v>0x007C</v>
      </c>
      <c r="N56" t="str">
        <f t="shared" si="8"/>
        <v>0x03FF</v>
      </c>
      <c r="O56" t="str">
        <f t="shared" si="9"/>
        <v>DW 0x007C, 0x03FF</v>
      </c>
    </row>
    <row r="57" spans="1:15" ht="15" thickBot="1" x14ac:dyDescent="0.35">
      <c r="A57" s="15">
        <v>4</v>
      </c>
      <c r="B57" s="15">
        <v>3</v>
      </c>
      <c r="C57" s="15">
        <v>1</v>
      </c>
      <c r="D57" s="15">
        <v>36</v>
      </c>
      <c r="E57" s="15">
        <v>2</v>
      </c>
      <c r="F57">
        <f t="shared" si="0"/>
        <v>0.3</v>
      </c>
      <c r="G57">
        <f t="shared" si="1"/>
        <v>10</v>
      </c>
      <c r="H57" s="3">
        <f t="shared" si="2"/>
        <v>466.04841297958438</v>
      </c>
      <c r="I57" t="str">
        <f t="shared" si="3"/>
        <v>8B</v>
      </c>
      <c r="J57" t="str">
        <f t="shared" si="4"/>
        <v>38C</v>
      </c>
      <c r="K57">
        <f t="shared" si="5"/>
        <v>2</v>
      </c>
      <c r="L57">
        <f t="shared" si="6"/>
        <v>3</v>
      </c>
      <c r="M57" t="str">
        <f t="shared" si="7"/>
        <v>0x008B</v>
      </c>
      <c r="N57" t="str">
        <f t="shared" si="8"/>
        <v>0x038C</v>
      </c>
      <c r="O57" t="str">
        <f t="shared" si="9"/>
        <v>DW 0x008B, 0x038C</v>
      </c>
    </row>
    <row r="58" spans="1:15" x14ac:dyDescent="0.3">
      <c r="A58" s="16">
        <v>1</v>
      </c>
      <c r="B58" s="16">
        <v>0</v>
      </c>
      <c r="C58" s="16">
        <v>0.25</v>
      </c>
      <c r="D58" s="16">
        <v>37</v>
      </c>
      <c r="E58" s="16">
        <v>2</v>
      </c>
      <c r="F58">
        <f t="shared" si="0"/>
        <v>7.4999999999999997E-2</v>
      </c>
      <c r="G58">
        <f t="shared" si="1"/>
        <v>-8</v>
      </c>
      <c r="H58" s="3">
        <f t="shared" si="2"/>
        <v>164.85144088102615</v>
      </c>
      <c r="I58" t="str">
        <f t="shared" si="3"/>
        <v>C</v>
      </c>
      <c r="J58" t="str">
        <f t="shared" si="4"/>
        <v>A3F</v>
      </c>
      <c r="K58">
        <f t="shared" si="5"/>
        <v>1</v>
      </c>
      <c r="L58">
        <f t="shared" si="6"/>
        <v>3</v>
      </c>
      <c r="M58" t="str">
        <f t="shared" si="7"/>
        <v>0x000C</v>
      </c>
      <c r="N58" t="str">
        <f t="shared" si="8"/>
        <v>0x0A3F</v>
      </c>
      <c r="O58" t="str">
        <f t="shared" si="9"/>
        <v>DW 0x000C, 0x0A3F</v>
      </c>
    </row>
    <row r="59" spans="1:15" x14ac:dyDescent="0.3">
      <c r="A59" s="16">
        <v>4</v>
      </c>
      <c r="B59" s="16">
        <v>1</v>
      </c>
      <c r="C59" s="16">
        <v>0.25</v>
      </c>
      <c r="D59" s="16">
        <v>37</v>
      </c>
      <c r="E59" s="16">
        <v>2</v>
      </c>
      <c r="F59">
        <f t="shared" si="0"/>
        <v>7.4999999999999997E-2</v>
      </c>
      <c r="G59">
        <f t="shared" si="1"/>
        <v>8</v>
      </c>
      <c r="H59" s="3">
        <f t="shared" si="2"/>
        <v>415.22389209446334</v>
      </c>
      <c r="I59" t="str">
        <f t="shared" si="3"/>
        <v>1F</v>
      </c>
      <c r="J59" t="str">
        <f t="shared" si="4"/>
        <v>3FF</v>
      </c>
      <c r="K59">
        <f t="shared" si="5"/>
        <v>2</v>
      </c>
      <c r="L59">
        <f t="shared" si="6"/>
        <v>3</v>
      </c>
      <c r="M59" t="str">
        <f t="shared" si="7"/>
        <v>0x001F</v>
      </c>
      <c r="N59" t="str">
        <f t="shared" si="8"/>
        <v>0x03FF</v>
      </c>
      <c r="O59" t="str">
        <f t="shared" si="9"/>
        <v>DW 0x001F, 0x03FF</v>
      </c>
    </row>
    <row r="60" spans="1:15" x14ac:dyDescent="0.3">
      <c r="A60" s="16">
        <v>5</v>
      </c>
      <c r="B60" s="16">
        <v>0</v>
      </c>
      <c r="C60" s="16">
        <v>0.25</v>
      </c>
      <c r="D60" s="16">
        <v>37</v>
      </c>
      <c r="E60" s="16">
        <v>2</v>
      </c>
      <c r="F60">
        <f t="shared" si="0"/>
        <v>7.4999999999999997E-2</v>
      </c>
      <c r="G60">
        <f t="shared" si="1"/>
        <v>11</v>
      </c>
      <c r="H60" s="3">
        <f t="shared" si="2"/>
        <v>493.74803772381301</v>
      </c>
      <c r="I60" t="str">
        <f t="shared" si="3"/>
        <v>25</v>
      </c>
      <c r="J60" t="str">
        <f t="shared" si="4"/>
        <v>357</v>
      </c>
      <c r="K60">
        <f t="shared" si="5"/>
        <v>2</v>
      </c>
      <c r="L60">
        <f t="shared" si="6"/>
        <v>3</v>
      </c>
      <c r="M60" t="str">
        <f t="shared" si="7"/>
        <v>0x0025</v>
      </c>
      <c r="N60" t="str">
        <f t="shared" si="8"/>
        <v>0x0357</v>
      </c>
      <c r="O60" t="str">
        <f t="shared" si="9"/>
        <v>DW 0x0025, 0x0357</v>
      </c>
    </row>
    <row r="61" spans="1:15" x14ac:dyDescent="0.3">
      <c r="A61" s="16">
        <v>6</v>
      </c>
      <c r="B61" s="16">
        <v>0</v>
      </c>
      <c r="C61" s="16">
        <v>0.25</v>
      </c>
      <c r="D61" s="16">
        <v>37</v>
      </c>
      <c r="E61" s="16">
        <v>2</v>
      </c>
      <c r="F61">
        <f t="shared" si="0"/>
        <v>7.4999999999999997E-2</v>
      </c>
      <c r="G61">
        <f t="shared" si="1"/>
        <v>16</v>
      </c>
      <c r="H61" s="3">
        <f t="shared" si="2"/>
        <v>658.98742715313426</v>
      </c>
      <c r="I61" t="str">
        <f t="shared" si="3"/>
        <v>31</v>
      </c>
      <c r="J61" t="str">
        <f t="shared" si="4"/>
        <v>279</v>
      </c>
      <c r="K61">
        <f t="shared" si="5"/>
        <v>2</v>
      </c>
      <c r="L61">
        <f t="shared" si="6"/>
        <v>3</v>
      </c>
      <c r="M61" t="str">
        <f t="shared" si="7"/>
        <v>0x0031</v>
      </c>
      <c r="N61" t="str">
        <f t="shared" si="8"/>
        <v>0x0279</v>
      </c>
      <c r="O61" t="str">
        <f t="shared" si="9"/>
        <v>DW 0x0031, 0x0279</v>
      </c>
    </row>
    <row r="62" spans="1:15" ht="15" thickBot="1" x14ac:dyDescent="0.35">
      <c r="A62" s="15">
        <v>6</v>
      </c>
      <c r="B62" s="15">
        <v>0</v>
      </c>
      <c r="C62" s="15">
        <v>1</v>
      </c>
      <c r="D62" s="15">
        <v>38</v>
      </c>
      <c r="E62" s="15">
        <v>2</v>
      </c>
      <c r="F62">
        <f t="shared" si="0"/>
        <v>0.3</v>
      </c>
      <c r="G62">
        <f t="shared" si="1"/>
        <v>16</v>
      </c>
      <c r="H62" s="3">
        <f t="shared" si="2"/>
        <v>658.98742715313426</v>
      </c>
      <c r="I62" t="str">
        <f t="shared" si="3"/>
        <v>C5</v>
      </c>
      <c r="J62" t="str">
        <f t="shared" si="4"/>
        <v>279</v>
      </c>
      <c r="K62">
        <f t="shared" si="5"/>
        <v>2</v>
      </c>
      <c r="L62">
        <f t="shared" si="6"/>
        <v>3</v>
      </c>
      <c r="M62" t="str">
        <f t="shared" si="7"/>
        <v>0x00C5</v>
      </c>
      <c r="N62" t="str">
        <f t="shared" si="8"/>
        <v>0x0279</v>
      </c>
      <c r="O62" t="str">
        <f t="shared" si="9"/>
        <v>DW 0x00C5, 0x0279</v>
      </c>
    </row>
    <row r="63" spans="1:15" x14ac:dyDescent="0.3">
      <c r="A63" s="16">
        <v>2</v>
      </c>
      <c r="B63" s="16">
        <v>0</v>
      </c>
      <c r="C63" s="16">
        <v>0.5</v>
      </c>
      <c r="D63" s="16">
        <v>39</v>
      </c>
      <c r="E63" s="16">
        <v>3</v>
      </c>
      <c r="F63">
        <f t="shared" si="0"/>
        <v>0.15</v>
      </c>
      <c r="G63">
        <f t="shared" si="1"/>
        <v>-3</v>
      </c>
      <c r="H63" s="3">
        <f t="shared" si="2"/>
        <v>220.02118203746954</v>
      </c>
      <c r="I63" t="str">
        <f t="shared" si="3"/>
        <v>21</v>
      </c>
      <c r="J63" t="str">
        <f t="shared" si="4"/>
        <v>7A6</v>
      </c>
      <c r="K63">
        <f t="shared" si="5"/>
        <v>2</v>
      </c>
      <c r="L63">
        <f t="shared" si="6"/>
        <v>3</v>
      </c>
      <c r="M63" t="str">
        <f t="shared" si="7"/>
        <v>0x0021</v>
      </c>
      <c r="N63" t="str">
        <f t="shared" si="8"/>
        <v>0x07A6</v>
      </c>
      <c r="O63" t="str">
        <f t="shared" si="9"/>
        <v>DW 0x0021, 0x07A6</v>
      </c>
    </row>
    <row r="64" spans="1:15" x14ac:dyDescent="0.3">
      <c r="A64" s="16">
        <v>6</v>
      </c>
      <c r="B64" s="16">
        <v>0</v>
      </c>
      <c r="C64" s="16">
        <v>0.5</v>
      </c>
      <c r="D64" s="16">
        <v>39</v>
      </c>
      <c r="E64" s="16">
        <v>3</v>
      </c>
      <c r="F64">
        <f t="shared" si="0"/>
        <v>0.15</v>
      </c>
      <c r="G64">
        <f t="shared" si="1"/>
        <v>16</v>
      </c>
      <c r="H64" s="3">
        <f t="shared" si="2"/>
        <v>658.98742715313426</v>
      </c>
      <c r="I64" t="str">
        <f t="shared" si="3"/>
        <v>62</v>
      </c>
      <c r="J64" t="str">
        <f t="shared" si="4"/>
        <v>279</v>
      </c>
      <c r="K64">
        <f t="shared" si="5"/>
        <v>2</v>
      </c>
      <c r="L64">
        <f t="shared" si="6"/>
        <v>3</v>
      </c>
      <c r="M64" t="str">
        <f t="shared" si="7"/>
        <v>0x0062</v>
      </c>
      <c r="N64" t="str">
        <f t="shared" si="8"/>
        <v>0x0279</v>
      </c>
      <c r="O64" t="str">
        <f t="shared" si="9"/>
        <v>DW 0x0062, 0x0279</v>
      </c>
    </row>
    <row r="65" spans="1:15" x14ac:dyDescent="0.3">
      <c r="A65">
        <v>4</v>
      </c>
      <c r="B65">
        <v>5</v>
      </c>
      <c r="C65">
        <v>1</v>
      </c>
      <c r="D65">
        <v>40</v>
      </c>
      <c r="E65">
        <v>3</v>
      </c>
      <c r="F65">
        <f t="shared" si="0"/>
        <v>0.3</v>
      </c>
      <c r="G65">
        <f t="shared" si="1"/>
        <v>12</v>
      </c>
      <c r="H65" s="3">
        <f t="shared" si="2"/>
        <v>523.09399188276006</v>
      </c>
      <c r="I65" t="str">
        <f t="shared" si="3"/>
        <v>9C</v>
      </c>
      <c r="J65" t="str">
        <f t="shared" si="4"/>
        <v>326</v>
      </c>
      <c r="K65">
        <f t="shared" si="5"/>
        <v>2</v>
      </c>
      <c r="L65">
        <f t="shared" si="6"/>
        <v>3</v>
      </c>
      <c r="M65" t="str">
        <f t="shared" si="7"/>
        <v>0x009C</v>
      </c>
      <c r="N65" t="str">
        <f t="shared" si="8"/>
        <v>0x0326</v>
      </c>
      <c r="O65" t="str">
        <f t="shared" si="9"/>
        <v>DW 0x009C, 0x0326</v>
      </c>
    </row>
    <row r="66" spans="1:15" x14ac:dyDescent="0.3">
      <c r="A66" s="16">
        <v>6</v>
      </c>
      <c r="B66" s="16">
        <v>3</v>
      </c>
      <c r="C66" s="16">
        <v>1</v>
      </c>
      <c r="D66" s="16">
        <v>41</v>
      </c>
      <c r="E66" s="16">
        <v>3</v>
      </c>
      <c r="F66">
        <f t="shared" si="0"/>
        <v>0.3</v>
      </c>
      <c r="G66">
        <f t="shared" si="1"/>
        <v>19</v>
      </c>
      <c r="H66" s="3">
        <f t="shared" si="2"/>
        <v>783.61037318994579</v>
      </c>
      <c r="I66" t="str">
        <f t="shared" si="3"/>
        <v>EB</v>
      </c>
      <c r="J66" t="str">
        <f t="shared" si="4"/>
        <v>210</v>
      </c>
      <c r="K66">
        <f t="shared" si="5"/>
        <v>2</v>
      </c>
      <c r="L66">
        <f t="shared" si="6"/>
        <v>3</v>
      </c>
      <c r="M66" t="str">
        <f t="shared" si="7"/>
        <v>0x00EB</v>
      </c>
      <c r="N66" t="str">
        <f t="shared" si="8"/>
        <v>0x0210</v>
      </c>
      <c r="O66" t="str">
        <f t="shared" si="9"/>
        <v>DW 0x00EB, 0x0210</v>
      </c>
    </row>
    <row r="67" spans="1:15" x14ac:dyDescent="0.3">
      <c r="A67">
        <v>4</v>
      </c>
      <c r="B67">
        <v>5</v>
      </c>
      <c r="C67">
        <v>1</v>
      </c>
      <c r="D67">
        <v>42</v>
      </c>
      <c r="E67">
        <v>3</v>
      </c>
      <c r="F67">
        <f t="shared" si="0"/>
        <v>0.3</v>
      </c>
      <c r="G67">
        <f t="shared" si="1"/>
        <v>12</v>
      </c>
      <c r="H67" s="3">
        <f t="shared" si="2"/>
        <v>523.09399188276006</v>
      </c>
      <c r="I67" t="str">
        <f t="shared" si="3"/>
        <v>9C</v>
      </c>
      <c r="J67" t="str">
        <f t="shared" si="4"/>
        <v>326</v>
      </c>
      <c r="K67">
        <f t="shared" si="5"/>
        <v>2</v>
      </c>
      <c r="L67">
        <f t="shared" si="6"/>
        <v>3</v>
      </c>
      <c r="M67" t="str">
        <f t="shared" si="7"/>
        <v>0x009C</v>
      </c>
      <c r="N67" t="str">
        <f t="shared" si="8"/>
        <v>0x0326</v>
      </c>
      <c r="O67" t="str">
        <f t="shared" si="9"/>
        <v>DW 0x009C, 0x0326</v>
      </c>
    </row>
    <row r="68" spans="1:15" x14ac:dyDescent="0.3">
      <c r="A68" s="16">
        <v>5</v>
      </c>
      <c r="B68" s="16">
        <v>6</v>
      </c>
      <c r="C68" s="16">
        <v>1</v>
      </c>
      <c r="D68" s="16">
        <v>43</v>
      </c>
      <c r="E68" s="16">
        <v>3</v>
      </c>
      <c r="F68">
        <f t="shared" ref="F68:F111" si="10">0.3*C68</f>
        <v>0.3</v>
      </c>
      <c r="G68">
        <f t="shared" ref="G68:G111" si="11">VLOOKUP(A68,$R$3:$S$8,2,0)+B68</f>
        <v>17</v>
      </c>
      <c r="H68" s="3">
        <f t="shared" ref="H68:H111" si="12">$B$1*POWER($C$1,G68)</f>
        <v>698.15439765434303</v>
      </c>
      <c r="I68" t="str">
        <f t="shared" ref="I68:I111" si="13">DEC2HEX(H68*F68)</f>
        <v>D1</v>
      </c>
      <c r="J68" t="str">
        <f t="shared" ref="J68:J111" si="14">DEC2HEX((437500/H68)-30.125)</f>
        <v>254</v>
      </c>
      <c r="K68">
        <f t="shared" ref="K68:K111" si="15">LEN(TEXT(I68,"####"))</f>
        <v>2</v>
      </c>
      <c r="L68">
        <f t="shared" ref="L68:L111" si="16">LEN(TEXT(J68,"####"))</f>
        <v>3</v>
      </c>
      <c r="M68" t="str">
        <f t="shared" ref="M68:M111" si="17">IF(K68&lt;&gt;0,LEFT("0x0000",6-K68)&amp;I68,"0x0000")</f>
        <v>0x00D1</v>
      </c>
      <c r="N68" t="str">
        <f t="shared" ref="N68:N111" si="18">IF(L68&lt;&gt;0,LEFT("0x0000",6-L68)&amp;J68,"0x0000")</f>
        <v>0x0254</v>
      </c>
      <c r="O68" t="str">
        <f t="shared" ref="O68:O111" si="19">"DW "&amp;M68&amp;", "&amp;N68</f>
        <v>DW 0x00D1, 0x0254</v>
      </c>
    </row>
    <row r="69" spans="1:15" x14ac:dyDescent="0.3">
      <c r="A69">
        <v>4</v>
      </c>
      <c r="B69">
        <v>5</v>
      </c>
      <c r="C69">
        <v>1</v>
      </c>
      <c r="D69">
        <v>44</v>
      </c>
      <c r="E69">
        <v>3</v>
      </c>
      <c r="F69">
        <f t="shared" si="10"/>
        <v>0.3</v>
      </c>
      <c r="G69">
        <f t="shared" si="11"/>
        <v>12</v>
      </c>
      <c r="H69" s="3">
        <f t="shared" si="12"/>
        <v>523.09399188276006</v>
      </c>
      <c r="I69" t="str">
        <f t="shared" si="13"/>
        <v>9C</v>
      </c>
      <c r="J69" t="str">
        <f t="shared" si="14"/>
        <v>326</v>
      </c>
      <c r="K69">
        <f t="shared" si="15"/>
        <v>2</v>
      </c>
      <c r="L69">
        <f t="shared" si="16"/>
        <v>3</v>
      </c>
      <c r="M69" t="str">
        <f t="shared" si="17"/>
        <v>0x009C</v>
      </c>
      <c r="N69" t="str">
        <f t="shared" si="18"/>
        <v>0x0326</v>
      </c>
      <c r="O69" t="str">
        <f t="shared" si="19"/>
        <v>DW 0x009C, 0x0326</v>
      </c>
    </row>
    <row r="70" spans="1:15" ht="15" thickBot="1" x14ac:dyDescent="0.35">
      <c r="A70" s="17">
        <v>6</v>
      </c>
      <c r="B70" s="17">
        <v>0</v>
      </c>
      <c r="C70" s="17">
        <v>1</v>
      </c>
      <c r="D70" s="17">
        <v>45</v>
      </c>
      <c r="E70" s="17">
        <v>3</v>
      </c>
      <c r="F70">
        <f t="shared" si="10"/>
        <v>0.3</v>
      </c>
      <c r="G70">
        <f t="shared" si="11"/>
        <v>16</v>
      </c>
      <c r="H70" s="3">
        <f t="shared" si="12"/>
        <v>658.98742715313426</v>
      </c>
      <c r="I70" t="str">
        <f t="shared" si="13"/>
        <v>C5</v>
      </c>
      <c r="J70" t="str">
        <f t="shared" si="14"/>
        <v>279</v>
      </c>
      <c r="K70">
        <f t="shared" si="15"/>
        <v>2</v>
      </c>
      <c r="L70">
        <f t="shared" si="16"/>
        <v>3</v>
      </c>
      <c r="M70" t="str">
        <f t="shared" si="17"/>
        <v>0x00C5</v>
      </c>
      <c r="N70" t="str">
        <f t="shared" si="18"/>
        <v>0x0279</v>
      </c>
      <c r="O70" t="str">
        <f t="shared" si="19"/>
        <v>DW 0x00C5, 0x0279</v>
      </c>
    </row>
    <row r="71" spans="1:15" x14ac:dyDescent="0.3">
      <c r="A71">
        <v>1</v>
      </c>
      <c r="B71">
        <v>3</v>
      </c>
      <c r="C71">
        <v>0.5</v>
      </c>
      <c r="D71">
        <v>46</v>
      </c>
      <c r="E71">
        <v>3</v>
      </c>
      <c r="F71">
        <f t="shared" si="10"/>
        <v>0.15</v>
      </c>
      <c r="G71">
        <f t="shared" si="11"/>
        <v>-5</v>
      </c>
      <c r="H71" s="3">
        <f t="shared" si="12"/>
        <v>196.0269555790216</v>
      </c>
      <c r="I71" t="str">
        <f t="shared" si="13"/>
        <v>1D</v>
      </c>
      <c r="J71" t="str">
        <f t="shared" si="14"/>
        <v>899</v>
      </c>
      <c r="K71">
        <f t="shared" si="15"/>
        <v>2</v>
      </c>
      <c r="L71">
        <f t="shared" si="16"/>
        <v>3</v>
      </c>
      <c r="M71" t="str">
        <f t="shared" si="17"/>
        <v>0x001D</v>
      </c>
      <c r="N71" t="str">
        <f t="shared" si="18"/>
        <v>0x0899</v>
      </c>
      <c r="O71" t="str">
        <f t="shared" si="19"/>
        <v>DW 0x001D, 0x0899</v>
      </c>
    </row>
    <row r="72" spans="1:15" x14ac:dyDescent="0.3">
      <c r="A72">
        <v>5</v>
      </c>
      <c r="B72">
        <v>3</v>
      </c>
      <c r="C72">
        <v>0.5</v>
      </c>
      <c r="D72">
        <v>46</v>
      </c>
      <c r="E72">
        <v>3</v>
      </c>
      <c r="F72">
        <f t="shared" si="10"/>
        <v>0.15</v>
      </c>
      <c r="G72">
        <f t="shared" si="11"/>
        <v>14</v>
      </c>
      <c r="H72" s="3">
        <f t="shared" si="12"/>
        <v>587.12210303316169</v>
      </c>
      <c r="I72" t="str">
        <f t="shared" si="13"/>
        <v>58</v>
      </c>
      <c r="J72" t="str">
        <f t="shared" si="14"/>
        <v>2CB</v>
      </c>
      <c r="K72">
        <f t="shared" si="15"/>
        <v>2</v>
      </c>
      <c r="L72">
        <f t="shared" si="16"/>
        <v>3</v>
      </c>
      <c r="M72" t="str">
        <f t="shared" si="17"/>
        <v>0x0058</v>
      </c>
      <c r="N72" t="str">
        <f t="shared" si="18"/>
        <v>0x02CB</v>
      </c>
      <c r="O72" t="str">
        <f t="shared" si="19"/>
        <v>DW 0x0058, 0x02CB</v>
      </c>
    </row>
    <row r="73" spans="1:15" x14ac:dyDescent="0.3">
      <c r="A73" s="16">
        <v>3</v>
      </c>
      <c r="B73" s="16">
        <v>0</v>
      </c>
      <c r="C73" s="16">
        <v>1</v>
      </c>
      <c r="D73" s="16">
        <v>47</v>
      </c>
      <c r="E73" s="16">
        <v>3</v>
      </c>
      <c r="F73">
        <f t="shared" si="10"/>
        <v>0.3</v>
      </c>
      <c r="G73">
        <f t="shared" si="11"/>
        <v>2</v>
      </c>
      <c r="H73" s="3">
        <f t="shared" si="12"/>
        <v>293.65421549516498</v>
      </c>
      <c r="I73" t="str">
        <f t="shared" si="13"/>
        <v>58</v>
      </c>
      <c r="J73" t="str">
        <f t="shared" si="14"/>
        <v>5B3</v>
      </c>
      <c r="K73">
        <f t="shared" si="15"/>
        <v>2</v>
      </c>
      <c r="L73">
        <f t="shared" si="16"/>
        <v>3</v>
      </c>
      <c r="M73" t="str">
        <f t="shared" si="17"/>
        <v>0x0058</v>
      </c>
      <c r="N73" t="str">
        <f t="shared" si="18"/>
        <v>0x05B3</v>
      </c>
      <c r="O73" t="str">
        <f t="shared" si="19"/>
        <v>DW 0x0058, 0x05B3</v>
      </c>
    </row>
    <row r="74" spans="1:15" x14ac:dyDescent="0.3">
      <c r="A74">
        <v>5</v>
      </c>
      <c r="B74">
        <v>1</v>
      </c>
      <c r="C74">
        <v>1</v>
      </c>
      <c r="D74">
        <v>48</v>
      </c>
      <c r="E74">
        <v>3</v>
      </c>
      <c r="F74">
        <f t="shared" si="10"/>
        <v>0.3</v>
      </c>
      <c r="G74">
        <f t="shared" si="11"/>
        <v>12</v>
      </c>
      <c r="H74" s="3">
        <f t="shared" si="12"/>
        <v>523.09399188276006</v>
      </c>
      <c r="I74" t="str">
        <f t="shared" si="13"/>
        <v>9C</v>
      </c>
      <c r="J74" t="str">
        <f t="shared" si="14"/>
        <v>326</v>
      </c>
      <c r="K74">
        <f t="shared" si="15"/>
        <v>2</v>
      </c>
      <c r="L74">
        <f t="shared" si="16"/>
        <v>3</v>
      </c>
      <c r="M74" t="str">
        <f t="shared" si="17"/>
        <v>0x009C</v>
      </c>
      <c r="N74" t="str">
        <f t="shared" si="18"/>
        <v>0x0326</v>
      </c>
      <c r="O74" t="str">
        <f t="shared" si="19"/>
        <v>DW 0x009C, 0x0326</v>
      </c>
    </row>
    <row r="75" spans="1:15" x14ac:dyDescent="0.3">
      <c r="A75" s="16">
        <v>3</v>
      </c>
      <c r="B75" s="16">
        <v>0</v>
      </c>
      <c r="C75" s="16">
        <v>1</v>
      </c>
      <c r="D75" s="16">
        <v>49</v>
      </c>
      <c r="E75" s="16">
        <v>3</v>
      </c>
      <c r="F75">
        <f t="shared" si="10"/>
        <v>0.3</v>
      </c>
      <c r="G75">
        <f t="shared" si="11"/>
        <v>2</v>
      </c>
      <c r="H75" s="3">
        <f t="shared" si="12"/>
        <v>293.65421549516498</v>
      </c>
      <c r="I75" t="str">
        <f t="shared" si="13"/>
        <v>58</v>
      </c>
      <c r="J75" t="str">
        <f t="shared" si="14"/>
        <v>5B3</v>
      </c>
      <c r="K75">
        <f t="shared" si="15"/>
        <v>2</v>
      </c>
      <c r="L75">
        <f t="shared" si="16"/>
        <v>3</v>
      </c>
      <c r="M75" t="str">
        <f t="shared" si="17"/>
        <v>0x0058</v>
      </c>
      <c r="N75" t="str">
        <f t="shared" si="18"/>
        <v>0x05B3</v>
      </c>
      <c r="O75" t="str">
        <f t="shared" si="19"/>
        <v>DW 0x0058, 0x05B3</v>
      </c>
    </row>
    <row r="76" spans="1:15" x14ac:dyDescent="0.3">
      <c r="A76">
        <v>5</v>
      </c>
      <c r="B76">
        <v>0</v>
      </c>
      <c r="C76">
        <v>0.5</v>
      </c>
      <c r="D76">
        <v>50</v>
      </c>
      <c r="E76">
        <v>3</v>
      </c>
      <c r="F76">
        <f t="shared" si="10"/>
        <v>0.15</v>
      </c>
      <c r="G76">
        <f t="shared" si="11"/>
        <v>11</v>
      </c>
      <c r="H76" s="3">
        <f t="shared" si="12"/>
        <v>493.74803772381301</v>
      </c>
      <c r="I76" t="str">
        <f t="shared" si="13"/>
        <v>4A</v>
      </c>
      <c r="J76" t="str">
        <f t="shared" si="14"/>
        <v>357</v>
      </c>
      <c r="K76">
        <f t="shared" si="15"/>
        <v>2</v>
      </c>
      <c r="L76">
        <f t="shared" si="16"/>
        <v>3</v>
      </c>
      <c r="M76" t="str">
        <f t="shared" si="17"/>
        <v>0x004A</v>
      </c>
      <c r="N76" t="str">
        <f t="shared" si="18"/>
        <v>0x0357</v>
      </c>
      <c r="O76" t="str">
        <f t="shared" si="19"/>
        <v>DW 0x004A, 0x0357</v>
      </c>
    </row>
    <row r="77" spans="1:15" x14ac:dyDescent="0.3">
      <c r="A77">
        <v>5</v>
      </c>
      <c r="B77">
        <v>0</v>
      </c>
      <c r="C77">
        <v>0.5</v>
      </c>
      <c r="D77">
        <v>50</v>
      </c>
      <c r="E77">
        <v>3</v>
      </c>
      <c r="F77">
        <f t="shared" si="10"/>
        <v>0.15</v>
      </c>
      <c r="G77">
        <f t="shared" si="11"/>
        <v>11</v>
      </c>
      <c r="H77" s="3">
        <f t="shared" si="12"/>
        <v>493.74803772381301</v>
      </c>
      <c r="I77" t="str">
        <f t="shared" si="13"/>
        <v>4A</v>
      </c>
      <c r="J77" t="str">
        <f t="shared" si="14"/>
        <v>357</v>
      </c>
      <c r="K77">
        <f t="shared" si="15"/>
        <v>2</v>
      </c>
      <c r="L77">
        <f t="shared" si="16"/>
        <v>3</v>
      </c>
      <c r="M77" t="str">
        <f t="shared" si="17"/>
        <v>0x004A</v>
      </c>
      <c r="N77" t="str">
        <f t="shared" si="18"/>
        <v>0x0357</v>
      </c>
      <c r="O77" t="str">
        <f t="shared" si="19"/>
        <v>DW 0x004A, 0x0357</v>
      </c>
    </row>
    <row r="78" spans="1:15" ht="15" thickBot="1" x14ac:dyDescent="0.35">
      <c r="A78" s="17">
        <v>5</v>
      </c>
      <c r="B78" s="17">
        <v>0</v>
      </c>
      <c r="C78" s="17">
        <v>1</v>
      </c>
      <c r="D78" s="17">
        <v>51</v>
      </c>
      <c r="E78" s="17">
        <v>3</v>
      </c>
      <c r="F78">
        <f t="shared" si="10"/>
        <v>0.3</v>
      </c>
      <c r="G78">
        <f t="shared" si="11"/>
        <v>11</v>
      </c>
      <c r="H78" s="3">
        <f t="shared" si="12"/>
        <v>493.74803772381301</v>
      </c>
      <c r="I78" t="str">
        <f t="shared" si="13"/>
        <v>94</v>
      </c>
      <c r="J78" t="str">
        <f t="shared" si="14"/>
        <v>357</v>
      </c>
      <c r="K78">
        <f t="shared" si="15"/>
        <v>2</v>
      </c>
      <c r="L78">
        <f t="shared" si="16"/>
        <v>3</v>
      </c>
      <c r="M78" t="str">
        <f t="shared" si="17"/>
        <v>0x0094</v>
      </c>
      <c r="N78" t="str">
        <f t="shared" si="18"/>
        <v>0x0357</v>
      </c>
      <c r="O78" t="str">
        <f t="shared" si="19"/>
        <v>DW 0x0094, 0x0357</v>
      </c>
    </row>
    <row r="79" spans="1:15" x14ac:dyDescent="0.3">
      <c r="A79">
        <v>2</v>
      </c>
      <c r="B79">
        <v>0</v>
      </c>
      <c r="C79">
        <v>0.5</v>
      </c>
      <c r="D79">
        <v>52</v>
      </c>
      <c r="E79">
        <v>3</v>
      </c>
      <c r="F79">
        <f t="shared" si="10"/>
        <v>0.15</v>
      </c>
      <c r="G79">
        <f t="shared" si="11"/>
        <v>-3</v>
      </c>
      <c r="H79" s="3">
        <f t="shared" si="12"/>
        <v>220.02118203746954</v>
      </c>
      <c r="I79" t="str">
        <f t="shared" si="13"/>
        <v>21</v>
      </c>
      <c r="J79" t="str">
        <f t="shared" si="14"/>
        <v>7A6</v>
      </c>
      <c r="K79">
        <f t="shared" si="15"/>
        <v>2</v>
      </c>
      <c r="L79">
        <f t="shared" si="16"/>
        <v>3</v>
      </c>
      <c r="M79" t="str">
        <f t="shared" si="17"/>
        <v>0x0021</v>
      </c>
      <c r="N79" t="str">
        <f t="shared" si="18"/>
        <v>0x07A6</v>
      </c>
      <c r="O79" t="str">
        <f t="shared" si="19"/>
        <v>DW 0x0021, 0x07A6</v>
      </c>
    </row>
    <row r="80" spans="1:15" x14ac:dyDescent="0.3">
      <c r="A80">
        <v>5</v>
      </c>
      <c r="B80">
        <v>1</v>
      </c>
      <c r="C80">
        <v>0.5</v>
      </c>
      <c r="D80">
        <v>52</v>
      </c>
      <c r="E80">
        <v>3</v>
      </c>
      <c r="F80">
        <f t="shared" si="10"/>
        <v>0.15</v>
      </c>
      <c r="G80">
        <f t="shared" si="11"/>
        <v>12</v>
      </c>
      <c r="H80" s="3">
        <f t="shared" si="12"/>
        <v>523.09399188276006</v>
      </c>
      <c r="I80" t="str">
        <f t="shared" si="13"/>
        <v>4E</v>
      </c>
      <c r="J80" t="str">
        <f t="shared" si="14"/>
        <v>326</v>
      </c>
      <c r="K80">
        <f t="shared" si="15"/>
        <v>2</v>
      </c>
      <c r="L80">
        <f t="shared" si="16"/>
        <v>3</v>
      </c>
      <c r="M80" t="str">
        <f t="shared" si="17"/>
        <v>0x004E</v>
      </c>
      <c r="N80" t="str">
        <f t="shared" si="18"/>
        <v>0x0326</v>
      </c>
      <c r="O80" t="str">
        <f t="shared" si="19"/>
        <v>DW 0x004E, 0x0326</v>
      </c>
    </row>
    <row r="81" spans="1:15" x14ac:dyDescent="0.3">
      <c r="A81" s="16">
        <v>3</v>
      </c>
      <c r="B81" s="16">
        <v>2</v>
      </c>
      <c r="C81" s="16">
        <v>1</v>
      </c>
      <c r="D81" s="16">
        <v>53</v>
      </c>
      <c r="E81" s="16">
        <v>3</v>
      </c>
      <c r="F81">
        <f t="shared" si="10"/>
        <v>0.3</v>
      </c>
      <c r="G81">
        <f t="shared" si="11"/>
        <v>4</v>
      </c>
      <c r="H81" s="3">
        <f t="shared" si="12"/>
        <v>329.59828107663793</v>
      </c>
      <c r="I81" t="str">
        <f t="shared" si="13"/>
        <v>62</v>
      </c>
      <c r="J81" t="str">
        <f t="shared" si="14"/>
        <v>511</v>
      </c>
      <c r="K81">
        <f t="shared" si="15"/>
        <v>2</v>
      </c>
      <c r="L81">
        <f t="shared" si="16"/>
        <v>3</v>
      </c>
      <c r="M81" t="str">
        <f t="shared" si="17"/>
        <v>0x0062</v>
      </c>
      <c r="N81" t="str">
        <f t="shared" si="18"/>
        <v>0x0511</v>
      </c>
      <c r="O81" t="str">
        <f t="shared" si="19"/>
        <v>DW 0x0062, 0x0511</v>
      </c>
    </row>
    <row r="82" spans="1:15" x14ac:dyDescent="0.3">
      <c r="A82">
        <v>6</v>
      </c>
      <c r="B82">
        <v>0</v>
      </c>
      <c r="C82">
        <v>1</v>
      </c>
      <c r="D82">
        <v>54</v>
      </c>
      <c r="E82">
        <v>3</v>
      </c>
      <c r="F82">
        <f t="shared" si="10"/>
        <v>0.3</v>
      </c>
      <c r="G82">
        <f t="shared" si="11"/>
        <v>16</v>
      </c>
      <c r="H82" s="3">
        <f t="shared" si="12"/>
        <v>658.98742715313426</v>
      </c>
      <c r="I82" t="str">
        <f t="shared" si="13"/>
        <v>C5</v>
      </c>
      <c r="J82" t="str">
        <f t="shared" si="14"/>
        <v>279</v>
      </c>
      <c r="K82">
        <f t="shared" si="15"/>
        <v>2</v>
      </c>
      <c r="L82">
        <f t="shared" si="16"/>
        <v>3</v>
      </c>
      <c r="M82" t="str">
        <f t="shared" si="17"/>
        <v>0x00C5</v>
      </c>
      <c r="N82" t="str">
        <f t="shared" si="18"/>
        <v>0x0279</v>
      </c>
      <c r="O82" t="str">
        <f t="shared" si="19"/>
        <v>DW 0x00C5, 0x0279</v>
      </c>
    </row>
    <row r="83" spans="1:15" x14ac:dyDescent="0.3">
      <c r="A83" s="16">
        <v>3</v>
      </c>
      <c r="B83" s="16">
        <v>2</v>
      </c>
      <c r="C83" s="16">
        <v>1</v>
      </c>
      <c r="D83" s="16">
        <v>55</v>
      </c>
      <c r="E83" s="16">
        <v>3</v>
      </c>
      <c r="F83">
        <f t="shared" si="10"/>
        <v>0.3</v>
      </c>
      <c r="G83">
        <f t="shared" si="11"/>
        <v>4</v>
      </c>
      <c r="H83" s="3">
        <f t="shared" si="12"/>
        <v>329.59828107663793</v>
      </c>
      <c r="I83" t="str">
        <f t="shared" si="13"/>
        <v>62</v>
      </c>
      <c r="J83" t="str">
        <f t="shared" si="14"/>
        <v>511</v>
      </c>
      <c r="K83">
        <f t="shared" si="15"/>
        <v>2</v>
      </c>
      <c r="L83">
        <f t="shared" si="16"/>
        <v>3</v>
      </c>
      <c r="M83" t="str">
        <f t="shared" si="17"/>
        <v>0x0062</v>
      </c>
      <c r="N83" t="str">
        <f t="shared" si="18"/>
        <v>0x0511</v>
      </c>
      <c r="O83" t="str">
        <f t="shared" si="19"/>
        <v>DW 0x0062, 0x0511</v>
      </c>
    </row>
    <row r="84" spans="1:15" x14ac:dyDescent="0.3">
      <c r="A84">
        <v>5</v>
      </c>
      <c r="B84">
        <v>3</v>
      </c>
      <c r="C84">
        <v>1</v>
      </c>
      <c r="D84">
        <v>56</v>
      </c>
      <c r="E84">
        <v>3</v>
      </c>
      <c r="F84">
        <f t="shared" si="10"/>
        <v>0.3</v>
      </c>
      <c r="G84">
        <f t="shared" si="11"/>
        <v>14</v>
      </c>
      <c r="H84" s="3">
        <f t="shared" si="12"/>
        <v>587.12210303316169</v>
      </c>
      <c r="I84" t="str">
        <f t="shared" si="13"/>
        <v>B0</v>
      </c>
      <c r="J84" t="str">
        <f t="shared" si="14"/>
        <v>2CB</v>
      </c>
      <c r="K84">
        <f t="shared" si="15"/>
        <v>2</v>
      </c>
      <c r="L84">
        <f t="shared" si="16"/>
        <v>3</v>
      </c>
      <c r="M84" t="str">
        <f t="shared" si="17"/>
        <v>0x00B0</v>
      </c>
      <c r="N84" t="str">
        <f t="shared" si="18"/>
        <v>0x02CB</v>
      </c>
      <c r="O84" t="str">
        <f t="shared" si="19"/>
        <v>DW 0x00B0, 0x02CB</v>
      </c>
    </row>
    <row r="85" spans="1:15" x14ac:dyDescent="0.3">
      <c r="A85" s="16">
        <v>3</v>
      </c>
      <c r="B85" s="16">
        <v>2</v>
      </c>
      <c r="C85" s="16">
        <v>1</v>
      </c>
      <c r="D85" s="16">
        <v>57</v>
      </c>
      <c r="E85" s="16">
        <v>3</v>
      </c>
      <c r="F85">
        <f t="shared" si="10"/>
        <v>0.3</v>
      </c>
      <c r="G85">
        <f t="shared" si="11"/>
        <v>4</v>
      </c>
      <c r="H85" s="3">
        <f t="shared" si="12"/>
        <v>329.59828107663793</v>
      </c>
      <c r="I85" t="str">
        <f t="shared" si="13"/>
        <v>62</v>
      </c>
      <c r="J85" t="str">
        <f t="shared" si="14"/>
        <v>511</v>
      </c>
      <c r="K85">
        <f t="shared" si="15"/>
        <v>2</v>
      </c>
      <c r="L85">
        <f t="shared" si="16"/>
        <v>3</v>
      </c>
      <c r="M85" t="str">
        <f t="shared" si="17"/>
        <v>0x0062</v>
      </c>
      <c r="N85" t="str">
        <f t="shared" si="18"/>
        <v>0x0511</v>
      </c>
      <c r="O85" t="str">
        <f t="shared" si="19"/>
        <v>DW 0x0062, 0x0511</v>
      </c>
    </row>
    <row r="86" spans="1:15" ht="15" thickBot="1" x14ac:dyDescent="0.35">
      <c r="A86" s="15">
        <v>5</v>
      </c>
      <c r="B86" s="15">
        <v>2</v>
      </c>
      <c r="C86" s="15">
        <v>1</v>
      </c>
      <c r="D86" s="15">
        <v>58</v>
      </c>
      <c r="E86" s="15">
        <v>3</v>
      </c>
      <c r="F86">
        <f t="shared" si="10"/>
        <v>0.3</v>
      </c>
      <c r="G86">
        <f t="shared" si="11"/>
        <v>13</v>
      </c>
      <c r="H86" s="3">
        <f t="shared" si="12"/>
        <v>554.18412517701893</v>
      </c>
      <c r="I86" t="str">
        <f t="shared" si="13"/>
        <v>A6</v>
      </c>
      <c r="J86" t="str">
        <f t="shared" si="14"/>
        <v>2F7</v>
      </c>
      <c r="K86">
        <f t="shared" si="15"/>
        <v>2</v>
      </c>
      <c r="L86">
        <f t="shared" si="16"/>
        <v>3</v>
      </c>
      <c r="M86" t="str">
        <f t="shared" si="17"/>
        <v>0x00A6</v>
      </c>
      <c r="N86" t="str">
        <f t="shared" si="18"/>
        <v>0x02F7</v>
      </c>
      <c r="O86" t="str">
        <f t="shared" si="19"/>
        <v>DW 0x00A6, 0x02F7</v>
      </c>
    </row>
    <row r="87" spans="1:15" x14ac:dyDescent="0.3">
      <c r="A87" s="16">
        <v>1</v>
      </c>
      <c r="B87" s="16">
        <v>0</v>
      </c>
      <c r="C87" s="16">
        <v>0.5</v>
      </c>
      <c r="D87" s="16">
        <v>59</v>
      </c>
      <c r="E87" s="16">
        <v>4</v>
      </c>
      <c r="F87">
        <f t="shared" si="10"/>
        <v>0.15</v>
      </c>
      <c r="G87">
        <f t="shared" si="11"/>
        <v>-8</v>
      </c>
      <c r="H87" s="3">
        <f t="shared" si="12"/>
        <v>164.85144088102615</v>
      </c>
      <c r="I87" t="str">
        <f t="shared" si="13"/>
        <v>18</v>
      </c>
      <c r="J87" t="str">
        <f t="shared" si="14"/>
        <v>A3F</v>
      </c>
      <c r="K87">
        <f t="shared" si="15"/>
        <v>2</v>
      </c>
      <c r="L87">
        <f t="shared" si="16"/>
        <v>3</v>
      </c>
      <c r="M87" t="str">
        <f t="shared" si="17"/>
        <v>0x0018</v>
      </c>
      <c r="N87" t="str">
        <f t="shared" si="18"/>
        <v>0x0A3F</v>
      </c>
      <c r="O87" t="str">
        <f t="shared" si="19"/>
        <v>DW 0x0018, 0x0A3F</v>
      </c>
    </row>
    <row r="88" spans="1:15" x14ac:dyDescent="0.3">
      <c r="A88" s="16">
        <v>5</v>
      </c>
      <c r="B88" s="16">
        <v>0</v>
      </c>
      <c r="C88" s="16">
        <v>0.5</v>
      </c>
      <c r="D88" s="16">
        <v>59</v>
      </c>
      <c r="E88" s="16">
        <v>4</v>
      </c>
      <c r="F88">
        <f t="shared" si="10"/>
        <v>0.15</v>
      </c>
      <c r="G88">
        <f t="shared" si="11"/>
        <v>11</v>
      </c>
      <c r="H88" s="3">
        <f t="shared" si="12"/>
        <v>493.74803772381301</v>
      </c>
      <c r="I88" t="str">
        <f t="shared" si="13"/>
        <v>4A</v>
      </c>
      <c r="J88" t="str">
        <f t="shared" si="14"/>
        <v>357</v>
      </c>
      <c r="K88">
        <f t="shared" si="15"/>
        <v>2</v>
      </c>
      <c r="L88">
        <f t="shared" si="16"/>
        <v>3</v>
      </c>
      <c r="M88" t="str">
        <f t="shared" si="17"/>
        <v>0x004A</v>
      </c>
      <c r="N88" t="str">
        <f t="shared" si="18"/>
        <v>0x0357</v>
      </c>
      <c r="O88" t="str">
        <f t="shared" si="19"/>
        <v>DW 0x004A, 0x0357</v>
      </c>
    </row>
    <row r="89" spans="1:15" x14ac:dyDescent="0.3">
      <c r="A89">
        <v>2</v>
      </c>
      <c r="B89">
        <v>2</v>
      </c>
      <c r="C89">
        <v>1</v>
      </c>
      <c r="D89">
        <v>60</v>
      </c>
      <c r="E89">
        <v>4</v>
      </c>
      <c r="F89">
        <f t="shared" si="10"/>
        <v>0.3</v>
      </c>
      <c r="G89">
        <f t="shared" si="11"/>
        <v>-1</v>
      </c>
      <c r="H89" s="3">
        <f t="shared" si="12"/>
        <v>246.95236633234717</v>
      </c>
      <c r="I89" t="str">
        <f t="shared" si="13"/>
        <v>4A</v>
      </c>
      <c r="J89" t="str">
        <f t="shared" si="14"/>
        <v>6CD</v>
      </c>
      <c r="K89">
        <f t="shared" si="15"/>
        <v>2</v>
      </c>
      <c r="L89">
        <f t="shared" si="16"/>
        <v>3</v>
      </c>
      <c r="M89" t="str">
        <f t="shared" si="17"/>
        <v>0x004A</v>
      </c>
      <c r="N89" t="str">
        <f t="shared" si="18"/>
        <v>0x06CD</v>
      </c>
      <c r="O89" t="str">
        <f t="shared" si="19"/>
        <v>DW 0x004A, 0x06CD</v>
      </c>
    </row>
    <row r="90" spans="1:15" x14ac:dyDescent="0.3">
      <c r="A90" s="16">
        <v>4</v>
      </c>
      <c r="B90" s="16">
        <v>1</v>
      </c>
      <c r="C90" s="16">
        <v>1</v>
      </c>
      <c r="D90" s="16">
        <v>61</v>
      </c>
      <c r="E90" s="16">
        <v>4</v>
      </c>
      <c r="F90">
        <f t="shared" si="10"/>
        <v>0.3</v>
      </c>
      <c r="G90">
        <f t="shared" si="11"/>
        <v>8</v>
      </c>
      <c r="H90" s="3">
        <f t="shared" si="12"/>
        <v>415.22389209446334</v>
      </c>
      <c r="I90" t="str">
        <f t="shared" si="13"/>
        <v>7C</v>
      </c>
      <c r="J90" t="str">
        <f t="shared" si="14"/>
        <v>3FF</v>
      </c>
      <c r="K90">
        <f t="shared" si="15"/>
        <v>2</v>
      </c>
      <c r="L90">
        <f t="shared" si="16"/>
        <v>3</v>
      </c>
      <c r="M90" t="str">
        <f t="shared" si="17"/>
        <v>0x007C</v>
      </c>
      <c r="N90" t="str">
        <f t="shared" si="18"/>
        <v>0x03FF</v>
      </c>
      <c r="O90" t="str">
        <f t="shared" si="19"/>
        <v>DW 0x007C, 0x03FF</v>
      </c>
    </row>
    <row r="91" spans="1:15" x14ac:dyDescent="0.3">
      <c r="A91">
        <v>2</v>
      </c>
      <c r="B91">
        <v>2</v>
      </c>
      <c r="C91">
        <v>1</v>
      </c>
      <c r="D91">
        <v>62</v>
      </c>
      <c r="E91">
        <v>4</v>
      </c>
      <c r="F91">
        <f t="shared" si="10"/>
        <v>0.3</v>
      </c>
      <c r="G91">
        <f t="shared" si="11"/>
        <v>-1</v>
      </c>
      <c r="H91" s="3">
        <f t="shared" si="12"/>
        <v>246.95236633234717</v>
      </c>
      <c r="I91" t="str">
        <f t="shared" si="13"/>
        <v>4A</v>
      </c>
      <c r="J91" t="str">
        <f t="shared" si="14"/>
        <v>6CD</v>
      </c>
      <c r="K91">
        <f t="shared" si="15"/>
        <v>2</v>
      </c>
      <c r="L91">
        <f t="shared" si="16"/>
        <v>3</v>
      </c>
      <c r="M91" t="str">
        <f t="shared" si="17"/>
        <v>0x004A</v>
      </c>
      <c r="N91" t="str">
        <f t="shared" si="18"/>
        <v>0x06CD</v>
      </c>
      <c r="O91" t="str">
        <f t="shared" si="19"/>
        <v>DW 0x004A, 0x06CD</v>
      </c>
    </row>
    <row r="92" spans="1:15" x14ac:dyDescent="0.3">
      <c r="A92" s="16">
        <v>3</v>
      </c>
      <c r="B92" s="16">
        <v>2</v>
      </c>
      <c r="C92" s="16">
        <v>1</v>
      </c>
      <c r="D92" s="16">
        <v>63</v>
      </c>
      <c r="E92" s="16">
        <v>4</v>
      </c>
      <c r="F92">
        <f t="shared" si="10"/>
        <v>0.3</v>
      </c>
      <c r="G92">
        <f t="shared" si="11"/>
        <v>4</v>
      </c>
      <c r="H92" s="3">
        <f t="shared" si="12"/>
        <v>329.59828107663793</v>
      </c>
      <c r="I92" t="str">
        <f t="shared" si="13"/>
        <v>62</v>
      </c>
      <c r="J92" t="str">
        <f t="shared" si="14"/>
        <v>511</v>
      </c>
      <c r="K92">
        <f t="shared" si="15"/>
        <v>2</v>
      </c>
      <c r="L92">
        <f t="shared" si="16"/>
        <v>3</v>
      </c>
      <c r="M92" t="str">
        <f t="shared" si="17"/>
        <v>0x0062</v>
      </c>
      <c r="N92" t="str">
        <f t="shared" si="18"/>
        <v>0x0511</v>
      </c>
      <c r="O92" t="str">
        <f t="shared" si="19"/>
        <v>DW 0x0062, 0x0511</v>
      </c>
    </row>
    <row r="93" spans="1:15" x14ac:dyDescent="0.3">
      <c r="A93">
        <v>5</v>
      </c>
      <c r="B93">
        <v>1</v>
      </c>
      <c r="C93">
        <v>1</v>
      </c>
      <c r="D93">
        <v>64</v>
      </c>
      <c r="E93">
        <v>4</v>
      </c>
      <c r="F93">
        <f t="shared" si="10"/>
        <v>0.3</v>
      </c>
      <c r="G93">
        <f t="shared" si="11"/>
        <v>12</v>
      </c>
      <c r="H93" s="3">
        <f t="shared" si="12"/>
        <v>523.09399188276006</v>
      </c>
      <c r="I93" t="str">
        <f t="shared" si="13"/>
        <v>9C</v>
      </c>
      <c r="J93" t="str">
        <f t="shared" si="14"/>
        <v>326</v>
      </c>
      <c r="K93">
        <f t="shared" si="15"/>
        <v>2</v>
      </c>
      <c r="L93">
        <f t="shared" si="16"/>
        <v>3</v>
      </c>
      <c r="M93" t="str">
        <f t="shared" si="17"/>
        <v>0x009C</v>
      </c>
      <c r="N93" t="str">
        <f t="shared" si="18"/>
        <v>0x0326</v>
      </c>
      <c r="O93" t="str">
        <f t="shared" si="19"/>
        <v>DW 0x009C, 0x0326</v>
      </c>
    </row>
    <row r="94" spans="1:15" ht="15" thickBot="1" x14ac:dyDescent="0.35">
      <c r="A94" s="17">
        <v>5</v>
      </c>
      <c r="B94" s="17">
        <v>3</v>
      </c>
      <c r="C94" s="17">
        <v>1</v>
      </c>
      <c r="D94" s="17">
        <v>65</v>
      </c>
      <c r="E94" s="17">
        <v>4</v>
      </c>
      <c r="F94">
        <f t="shared" si="10"/>
        <v>0.3</v>
      </c>
      <c r="G94">
        <f t="shared" si="11"/>
        <v>14</v>
      </c>
      <c r="H94" s="3">
        <f t="shared" si="12"/>
        <v>587.12210303316169</v>
      </c>
      <c r="I94" t="str">
        <f t="shared" si="13"/>
        <v>B0</v>
      </c>
      <c r="J94" t="str">
        <f t="shared" si="14"/>
        <v>2CB</v>
      </c>
      <c r="K94">
        <f t="shared" si="15"/>
        <v>2</v>
      </c>
      <c r="L94">
        <f t="shared" si="16"/>
        <v>3</v>
      </c>
      <c r="M94" t="str">
        <f t="shared" si="17"/>
        <v>0x00B0</v>
      </c>
      <c r="N94" t="str">
        <f t="shared" si="18"/>
        <v>0x02CB</v>
      </c>
      <c r="O94" t="str">
        <f t="shared" si="19"/>
        <v>DW 0x00B0, 0x02CB</v>
      </c>
    </row>
    <row r="95" spans="1:15" x14ac:dyDescent="0.3">
      <c r="A95">
        <v>2</v>
      </c>
      <c r="B95">
        <v>3</v>
      </c>
      <c r="C95">
        <v>0.5</v>
      </c>
      <c r="D95">
        <v>66</v>
      </c>
      <c r="E95">
        <v>4</v>
      </c>
      <c r="F95">
        <f t="shared" si="10"/>
        <v>0.15</v>
      </c>
      <c r="G95">
        <f t="shared" si="11"/>
        <v>0</v>
      </c>
      <c r="H95" s="3">
        <f t="shared" si="12"/>
        <v>261.63</v>
      </c>
      <c r="I95" t="str">
        <f t="shared" si="13"/>
        <v>27</v>
      </c>
      <c r="J95" t="str">
        <f t="shared" si="14"/>
        <v>66A</v>
      </c>
      <c r="K95">
        <f t="shared" si="15"/>
        <v>2</v>
      </c>
      <c r="L95">
        <f t="shared" si="16"/>
        <v>3</v>
      </c>
      <c r="M95" t="str">
        <f t="shared" si="17"/>
        <v>0x0027</v>
      </c>
      <c r="N95" t="str">
        <f t="shared" si="18"/>
        <v>0x066A</v>
      </c>
      <c r="O95" t="str">
        <f t="shared" si="19"/>
        <v>DW 0x0027, 0x066A</v>
      </c>
    </row>
    <row r="96" spans="1:15" x14ac:dyDescent="0.3">
      <c r="A96">
        <v>6</v>
      </c>
      <c r="B96">
        <v>0</v>
      </c>
      <c r="C96">
        <v>0.5</v>
      </c>
      <c r="D96">
        <v>66</v>
      </c>
      <c r="E96">
        <v>4</v>
      </c>
      <c r="F96">
        <f t="shared" si="10"/>
        <v>0.15</v>
      </c>
      <c r="G96">
        <f t="shared" si="11"/>
        <v>16</v>
      </c>
      <c r="H96" s="3">
        <f t="shared" si="12"/>
        <v>658.98742715313426</v>
      </c>
      <c r="I96" t="str">
        <f t="shared" si="13"/>
        <v>62</v>
      </c>
      <c r="J96" t="str">
        <f t="shared" si="14"/>
        <v>279</v>
      </c>
      <c r="K96">
        <f t="shared" si="15"/>
        <v>2</v>
      </c>
      <c r="L96">
        <f t="shared" si="16"/>
        <v>3</v>
      </c>
      <c r="M96" t="str">
        <f t="shared" si="17"/>
        <v>0x0062</v>
      </c>
      <c r="N96" t="str">
        <f t="shared" si="18"/>
        <v>0x0279</v>
      </c>
      <c r="O96" t="str">
        <f t="shared" si="19"/>
        <v>DW 0x0062, 0x0279</v>
      </c>
    </row>
    <row r="97" spans="1:15" x14ac:dyDescent="0.3">
      <c r="A97" s="16">
        <v>4</v>
      </c>
      <c r="B97" s="16">
        <v>0</v>
      </c>
      <c r="C97" s="16">
        <v>1</v>
      </c>
      <c r="D97" s="16">
        <v>67</v>
      </c>
      <c r="E97" s="16">
        <v>4</v>
      </c>
      <c r="F97">
        <f t="shared" si="10"/>
        <v>0.3</v>
      </c>
      <c r="G97">
        <f t="shared" si="11"/>
        <v>7</v>
      </c>
      <c r="H97" s="3">
        <f t="shared" si="12"/>
        <v>391.92952914594997</v>
      </c>
      <c r="I97" t="str">
        <f t="shared" si="13"/>
        <v>75</v>
      </c>
      <c r="J97" t="str">
        <f t="shared" si="14"/>
        <v>43E</v>
      </c>
      <c r="K97">
        <f t="shared" si="15"/>
        <v>2</v>
      </c>
      <c r="L97">
        <f t="shared" si="16"/>
        <v>3</v>
      </c>
      <c r="M97" t="str">
        <f t="shared" si="17"/>
        <v>0x0075</v>
      </c>
      <c r="N97" t="str">
        <f t="shared" si="18"/>
        <v>0x043E</v>
      </c>
      <c r="O97" t="str">
        <f t="shared" si="19"/>
        <v>DW 0x0075, 0x043E</v>
      </c>
    </row>
    <row r="98" spans="1:15" x14ac:dyDescent="0.3">
      <c r="A98">
        <v>3</v>
      </c>
      <c r="B98">
        <v>3</v>
      </c>
      <c r="C98">
        <v>0.5</v>
      </c>
      <c r="D98">
        <v>68</v>
      </c>
      <c r="E98">
        <v>4</v>
      </c>
      <c r="F98">
        <f t="shared" si="10"/>
        <v>0.15</v>
      </c>
      <c r="G98">
        <f t="shared" si="11"/>
        <v>5</v>
      </c>
      <c r="H98" s="3">
        <f t="shared" si="12"/>
        <v>349.18798130498226</v>
      </c>
      <c r="I98" t="str">
        <f t="shared" si="13"/>
        <v>34</v>
      </c>
      <c r="J98" t="str">
        <f t="shared" si="14"/>
        <v>4C6</v>
      </c>
      <c r="K98">
        <f t="shared" si="15"/>
        <v>2</v>
      </c>
      <c r="L98">
        <f t="shared" si="16"/>
        <v>3</v>
      </c>
      <c r="M98" t="str">
        <f t="shared" si="17"/>
        <v>0x0034</v>
      </c>
      <c r="N98" t="str">
        <f t="shared" si="18"/>
        <v>0x04C6</v>
      </c>
      <c r="O98" t="str">
        <f t="shared" si="19"/>
        <v>DW 0x0034, 0x04C6</v>
      </c>
    </row>
    <row r="99" spans="1:15" x14ac:dyDescent="0.3">
      <c r="A99">
        <v>5</v>
      </c>
      <c r="B99">
        <v>3</v>
      </c>
      <c r="C99">
        <v>0.5</v>
      </c>
      <c r="D99">
        <v>68</v>
      </c>
      <c r="E99">
        <v>4</v>
      </c>
      <c r="F99">
        <f t="shared" si="10"/>
        <v>0.15</v>
      </c>
      <c r="G99">
        <f t="shared" si="11"/>
        <v>14</v>
      </c>
      <c r="H99" s="3">
        <f t="shared" si="12"/>
        <v>587.12210303316169</v>
      </c>
      <c r="I99" t="str">
        <f t="shared" si="13"/>
        <v>58</v>
      </c>
      <c r="J99" t="str">
        <f t="shared" si="14"/>
        <v>2CB</v>
      </c>
      <c r="K99">
        <f t="shared" si="15"/>
        <v>2</v>
      </c>
      <c r="L99">
        <f t="shared" si="16"/>
        <v>3</v>
      </c>
      <c r="M99" t="str">
        <f t="shared" si="17"/>
        <v>0x0058</v>
      </c>
      <c r="N99" t="str">
        <f t="shared" si="18"/>
        <v>0x02CB</v>
      </c>
      <c r="O99" t="str">
        <f t="shared" si="19"/>
        <v>DW 0x0058, 0x02CB</v>
      </c>
    </row>
    <row r="100" spans="1:15" x14ac:dyDescent="0.3">
      <c r="A100" s="16">
        <v>5</v>
      </c>
      <c r="B100" s="16">
        <v>1</v>
      </c>
      <c r="C100" s="16">
        <v>1</v>
      </c>
      <c r="D100" s="16">
        <v>69</v>
      </c>
      <c r="E100" s="16">
        <v>4</v>
      </c>
      <c r="F100">
        <f t="shared" si="10"/>
        <v>0.3</v>
      </c>
      <c r="G100">
        <f t="shared" si="11"/>
        <v>12</v>
      </c>
      <c r="H100" s="3">
        <f t="shared" si="12"/>
        <v>523.09399188276006</v>
      </c>
      <c r="I100" t="str">
        <f t="shared" si="13"/>
        <v>9C</v>
      </c>
      <c r="J100" t="str">
        <f t="shared" si="14"/>
        <v>326</v>
      </c>
      <c r="K100">
        <f t="shared" si="15"/>
        <v>2</v>
      </c>
      <c r="L100">
        <f t="shared" si="16"/>
        <v>3</v>
      </c>
      <c r="M100" t="str">
        <f t="shared" si="17"/>
        <v>0x009C</v>
      </c>
      <c r="N100" t="str">
        <f t="shared" si="18"/>
        <v>0x0326</v>
      </c>
      <c r="O100" t="str">
        <f t="shared" si="19"/>
        <v>DW 0x009C, 0x0326</v>
      </c>
    </row>
    <row r="101" spans="1:15" x14ac:dyDescent="0.3">
      <c r="A101">
        <v>3</v>
      </c>
      <c r="B101">
        <v>0</v>
      </c>
      <c r="C101">
        <v>0.5</v>
      </c>
      <c r="D101">
        <v>70</v>
      </c>
      <c r="E101">
        <v>4</v>
      </c>
      <c r="F101">
        <f t="shared" si="10"/>
        <v>0.15</v>
      </c>
      <c r="G101">
        <f t="shared" si="11"/>
        <v>2</v>
      </c>
      <c r="H101" s="3">
        <f t="shared" si="12"/>
        <v>293.65421549516498</v>
      </c>
      <c r="I101" t="str">
        <f t="shared" si="13"/>
        <v>2C</v>
      </c>
      <c r="J101" t="str">
        <f t="shared" si="14"/>
        <v>5B3</v>
      </c>
      <c r="K101">
        <f t="shared" si="15"/>
        <v>2</v>
      </c>
      <c r="L101">
        <f t="shared" si="16"/>
        <v>3</v>
      </c>
      <c r="M101" t="str">
        <f t="shared" si="17"/>
        <v>0x002C</v>
      </c>
      <c r="N101" t="str">
        <f t="shared" si="18"/>
        <v>0x05B3</v>
      </c>
      <c r="O101" t="str">
        <f t="shared" si="19"/>
        <v>DW 0x002C, 0x05B3</v>
      </c>
    </row>
    <row r="102" spans="1:15" x14ac:dyDescent="0.3">
      <c r="A102">
        <v>5</v>
      </c>
      <c r="B102">
        <v>0</v>
      </c>
      <c r="C102">
        <v>0.5</v>
      </c>
      <c r="D102">
        <v>70</v>
      </c>
      <c r="E102">
        <v>4</v>
      </c>
      <c r="F102">
        <f t="shared" si="10"/>
        <v>0.15</v>
      </c>
      <c r="G102">
        <f t="shared" si="11"/>
        <v>11</v>
      </c>
      <c r="H102" s="3">
        <f t="shared" si="12"/>
        <v>493.74803772381301</v>
      </c>
      <c r="I102" t="str">
        <f t="shared" si="13"/>
        <v>4A</v>
      </c>
      <c r="J102" t="str">
        <f t="shared" si="14"/>
        <v>357</v>
      </c>
      <c r="K102">
        <f t="shared" si="15"/>
        <v>2</v>
      </c>
      <c r="L102">
        <f t="shared" si="16"/>
        <v>3</v>
      </c>
      <c r="M102" t="str">
        <f t="shared" si="17"/>
        <v>0x004A</v>
      </c>
      <c r="N102" t="str">
        <f t="shared" si="18"/>
        <v>0x0357</v>
      </c>
      <c r="O102" t="str">
        <f t="shared" si="19"/>
        <v>DW 0x004A, 0x0357</v>
      </c>
    </row>
    <row r="103" spans="1:15" ht="15" thickBot="1" x14ac:dyDescent="0.35">
      <c r="A103" s="17">
        <v>4</v>
      </c>
      <c r="B103" s="17">
        <v>2</v>
      </c>
      <c r="C103" s="17">
        <v>1</v>
      </c>
      <c r="D103" s="17">
        <v>71</v>
      </c>
      <c r="E103" s="17">
        <v>4</v>
      </c>
      <c r="F103">
        <f t="shared" si="10"/>
        <v>0.3</v>
      </c>
      <c r="G103">
        <f t="shared" si="11"/>
        <v>9</v>
      </c>
      <c r="H103" s="3">
        <f t="shared" si="12"/>
        <v>439.90275737011564</v>
      </c>
      <c r="I103" t="str">
        <f t="shared" si="13"/>
        <v>83</v>
      </c>
      <c r="J103" t="str">
        <f t="shared" si="14"/>
        <v>3C4</v>
      </c>
      <c r="K103">
        <f t="shared" si="15"/>
        <v>2</v>
      </c>
      <c r="L103">
        <f t="shared" si="16"/>
        <v>3</v>
      </c>
      <c r="M103" t="str">
        <f t="shared" si="17"/>
        <v>0x0083</v>
      </c>
      <c r="N103" t="str">
        <f t="shared" si="18"/>
        <v>0x03C4</v>
      </c>
      <c r="O103" t="str">
        <f t="shared" si="19"/>
        <v>DW 0x0083, 0x03C4</v>
      </c>
    </row>
    <row r="104" spans="1:15" x14ac:dyDescent="0.3">
      <c r="A104">
        <v>3</v>
      </c>
      <c r="B104">
        <v>2</v>
      </c>
      <c r="C104">
        <v>0.5</v>
      </c>
      <c r="D104">
        <v>72</v>
      </c>
      <c r="E104">
        <v>4</v>
      </c>
      <c r="F104">
        <f t="shared" si="10"/>
        <v>0.15</v>
      </c>
      <c r="G104">
        <f t="shared" si="11"/>
        <v>4</v>
      </c>
      <c r="H104" s="3">
        <f t="shared" si="12"/>
        <v>329.59828107663793</v>
      </c>
      <c r="I104" t="str">
        <f t="shared" si="13"/>
        <v>31</v>
      </c>
      <c r="J104" t="str">
        <f t="shared" si="14"/>
        <v>511</v>
      </c>
      <c r="K104">
        <f t="shared" si="15"/>
        <v>2</v>
      </c>
      <c r="L104">
        <f t="shared" si="16"/>
        <v>3</v>
      </c>
      <c r="M104" t="str">
        <f t="shared" si="17"/>
        <v>0x0031</v>
      </c>
      <c r="N104" t="str">
        <f t="shared" si="18"/>
        <v>0x0511</v>
      </c>
      <c r="O104" t="str">
        <f t="shared" si="19"/>
        <v>DW 0x0031, 0x0511</v>
      </c>
    </row>
    <row r="105" spans="1:15" x14ac:dyDescent="0.3">
      <c r="A105">
        <v>4</v>
      </c>
      <c r="B105">
        <v>1</v>
      </c>
      <c r="C105">
        <v>0.5</v>
      </c>
      <c r="D105">
        <v>72</v>
      </c>
      <c r="E105">
        <v>4</v>
      </c>
      <c r="F105">
        <f t="shared" si="10"/>
        <v>0.15</v>
      </c>
      <c r="G105">
        <f t="shared" si="11"/>
        <v>8</v>
      </c>
      <c r="H105" s="3">
        <f t="shared" si="12"/>
        <v>415.22389209446334</v>
      </c>
      <c r="I105" t="str">
        <f t="shared" si="13"/>
        <v>3E</v>
      </c>
      <c r="J105" t="str">
        <f t="shared" si="14"/>
        <v>3FF</v>
      </c>
      <c r="K105">
        <f t="shared" si="15"/>
        <v>2</v>
      </c>
      <c r="L105">
        <f t="shared" si="16"/>
        <v>3</v>
      </c>
      <c r="M105" t="str">
        <f t="shared" si="17"/>
        <v>0x003E</v>
      </c>
      <c r="N105" t="str">
        <f t="shared" si="18"/>
        <v>0x03FF</v>
      </c>
      <c r="O105" t="str">
        <f t="shared" si="19"/>
        <v>DW 0x003E, 0x03FF</v>
      </c>
    </row>
    <row r="106" spans="1:15" x14ac:dyDescent="0.3">
      <c r="A106" s="16">
        <v>4</v>
      </c>
      <c r="B106" s="16">
        <v>2</v>
      </c>
      <c r="C106" s="16">
        <v>1</v>
      </c>
      <c r="D106" s="16">
        <v>73</v>
      </c>
      <c r="E106" s="16">
        <v>4</v>
      </c>
      <c r="F106">
        <f t="shared" si="10"/>
        <v>0.3</v>
      </c>
      <c r="G106">
        <f t="shared" si="11"/>
        <v>9</v>
      </c>
      <c r="H106" s="3">
        <f t="shared" si="12"/>
        <v>439.90275737011564</v>
      </c>
      <c r="I106" t="str">
        <f t="shared" si="13"/>
        <v>83</v>
      </c>
      <c r="J106" t="str">
        <f t="shared" si="14"/>
        <v>3C4</v>
      </c>
      <c r="K106">
        <f t="shared" si="15"/>
        <v>2</v>
      </c>
      <c r="L106">
        <f t="shared" si="16"/>
        <v>3</v>
      </c>
      <c r="M106" t="str">
        <f t="shared" si="17"/>
        <v>0x0083</v>
      </c>
      <c r="N106" t="str">
        <f t="shared" si="18"/>
        <v>0x03C4</v>
      </c>
      <c r="O106" t="str">
        <f t="shared" si="19"/>
        <v>DW 0x0083, 0x03C4</v>
      </c>
    </row>
    <row r="107" spans="1:15" x14ac:dyDescent="0.3">
      <c r="A107">
        <v>1</v>
      </c>
      <c r="B107">
        <v>0</v>
      </c>
      <c r="C107">
        <v>0.5</v>
      </c>
      <c r="D107">
        <v>74</v>
      </c>
      <c r="E107">
        <v>4</v>
      </c>
      <c r="F107">
        <f t="shared" si="10"/>
        <v>0.15</v>
      </c>
      <c r="G107">
        <f t="shared" si="11"/>
        <v>-8</v>
      </c>
      <c r="H107" s="3">
        <f t="shared" si="12"/>
        <v>164.85144088102615</v>
      </c>
      <c r="I107" t="str">
        <f t="shared" si="13"/>
        <v>18</v>
      </c>
      <c r="J107" t="str">
        <f t="shared" si="14"/>
        <v>A3F</v>
      </c>
      <c r="K107">
        <f t="shared" si="15"/>
        <v>2</v>
      </c>
      <c r="L107">
        <f t="shared" si="16"/>
        <v>3</v>
      </c>
      <c r="M107" t="str">
        <f t="shared" si="17"/>
        <v>0x0018</v>
      </c>
      <c r="N107" t="str">
        <f t="shared" si="18"/>
        <v>0x0A3F</v>
      </c>
      <c r="O107" t="str">
        <f t="shared" si="19"/>
        <v>DW 0x0018, 0x0A3F</v>
      </c>
    </row>
    <row r="108" spans="1:15" ht="15" thickBot="1" x14ac:dyDescent="0.35">
      <c r="A108" s="15">
        <v>5</v>
      </c>
      <c r="B108" s="15">
        <v>0</v>
      </c>
      <c r="C108" s="15">
        <v>0.5</v>
      </c>
      <c r="D108" s="15">
        <v>74</v>
      </c>
      <c r="E108" s="15">
        <v>4</v>
      </c>
      <c r="F108">
        <f t="shared" si="10"/>
        <v>0.15</v>
      </c>
      <c r="G108">
        <f t="shared" si="11"/>
        <v>11</v>
      </c>
      <c r="H108" s="3">
        <f t="shared" si="12"/>
        <v>493.74803772381301</v>
      </c>
      <c r="I108" t="str">
        <f t="shared" si="13"/>
        <v>4A</v>
      </c>
      <c r="J108" t="str">
        <f t="shared" si="14"/>
        <v>357</v>
      </c>
      <c r="K108">
        <f t="shared" si="15"/>
        <v>2</v>
      </c>
      <c r="L108">
        <f t="shared" si="16"/>
        <v>3</v>
      </c>
      <c r="M108" t="str">
        <f t="shared" si="17"/>
        <v>0x004A</v>
      </c>
      <c r="N108" t="str">
        <f t="shared" si="18"/>
        <v>0x0357</v>
      </c>
      <c r="O108" t="str">
        <f t="shared" si="19"/>
        <v>DW 0x004A, 0x0357</v>
      </c>
    </row>
    <row r="109" spans="1:15" x14ac:dyDescent="0.3">
      <c r="A109" s="16">
        <v>2</v>
      </c>
      <c r="B109" s="16">
        <v>0</v>
      </c>
      <c r="C109" s="16">
        <v>0.33300000000000002</v>
      </c>
      <c r="D109" s="16">
        <v>75</v>
      </c>
      <c r="E109" s="16">
        <v>4</v>
      </c>
      <c r="F109">
        <f t="shared" si="10"/>
        <v>9.9900000000000003E-2</v>
      </c>
      <c r="G109">
        <f t="shared" si="11"/>
        <v>-3</v>
      </c>
      <c r="H109" s="3">
        <f t="shared" si="12"/>
        <v>220.02118203746954</v>
      </c>
      <c r="I109" t="str">
        <f t="shared" si="13"/>
        <v>15</v>
      </c>
      <c r="J109" t="str">
        <f t="shared" si="14"/>
        <v>7A6</v>
      </c>
      <c r="K109">
        <f t="shared" si="15"/>
        <v>2</v>
      </c>
      <c r="L109">
        <f t="shared" si="16"/>
        <v>3</v>
      </c>
      <c r="M109" t="str">
        <f t="shared" si="17"/>
        <v>0x0015</v>
      </c>
      <c r="N109" t="str">
        <f t="shared" si="18"/>
        <v>0x07A6</v>
      </c>
      <c r="O109" t="str">
        <f t="shared" si="19"/>
        <v>DW 0x0015, 0x07A6</v>
      </c>
    </row>
    <row r="110" spans="1:15" x14ac:dyDescent="0.3">
      <c r="A110" s="16">
        <v>3</v>
      </c>
      <c r="B110" s="16">
        <v>2</v>
      </c>
      <c r="C110" s="16">
        <v>0.33300000000000002</v>
      </c>
      <c r="D110" s="16">
        <v>75</v>
      </c>
      <c r="E110" s="16">
        <v>4</v>
      </c>
      <c r="F110">
        <f t="shared" si="10"/>
        <v>9.9900000000000003E-2</v>
      </c>
      <c r="G110">
        <f t="shared" si="11"/>
        <v>4</v>
      </c>
      <c r="H110" s="3">
        <f t="shared" si="12"/>
        <v>329.59828107663793</v>
      </c>
      <c r="I110" t="str">
        <f t="shared" si="13"/>
        <v>20</v>
      </c>
      <c r="J110" t="str">
        <f t="shared" si="14"/>
        <v>511</v>
      </c>
      <c r="K110">
        <f t="shared" si="15"/>
        <v>2</v>
      </c>
      <c r="L110">
        <f t="shared" si="16"/>
        <v>3</v>
      </c>
      <c r="M110" t="str">
        <f t="shared" si="17"/>
        <v>0x0020</v>
      </c>
      <c r="N110" t="str">
        <f t="shared" si="18"/>
        <v>0x0511</v>
      </c>
      <c r="O110" t="str">
        <f t="shared" si="19"/>
        <v>DW 0x0020, 0x0511</v>
      </c>
    </row>
    <row r="111" spans="1:15" x14ac:dyDescent="0.3">
      <c r="A111" s="16">
        <v>4</v>
      </c>
      <c r="B111" s="16">
        <v>2</v>
      </c>
      <c r="C111" s="16">
        <v>0.33300000000000002</v>
      </c>
      <c r="D111" s="16">
        <v>75</v>
      </c>
      <c r="E111" s="16">
        <v>4</v>
      </c>
      <c r="F111">
        <f t="shared" si="10"/>
        <v>9.9900000000000003E-2</v>
      </c>
      <c r="G111">
        <f t="shared" si="11"/>
        <v>9</v>
      </c>
      <c r="H111" s="3">
        <f t="shared" si="12"/>
        <v>439.90275737011564</v>
      </c>
      <c r="I111" t="str">
        <f t="shared" si="13"/>
        <v>2B</v>
      </c>
      <c r="J111" t="str">
        <f t="shared" si="14"/>
        <v>3C4</v>
      </c>
      <c r="K111">
        <f t="shared" si="15"/>
        <v>2</v>
      </c>
      <c r="L111">
        <f t="shared" si="16"/>
        <v>3</v>
      </c>
      <c r="M111" t="str">
        <f t="shared" si="17"/>
        <v>0x002B</v>
      </c>
      <c r="N111" t="str">
        <f t="shared" si="18"/>
        <v>0x03C4</v>
      </c>
      <c r="O111" t="str">
        <f t="shared" si="19"/>
        <v>DW 0x002B, 0x03C4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51A0-D7CF-46AD-84DE-EB9AB42E63FA}">
  <dimension ref="A1:J21"/>
  <sheetViews>
    <sheetView workbookViewId="0">
      <selection sqref="A1:J2"/>
    </sheetView>
  </sheetViews>
  <sheetFormatPr defaultRowHeight="14.4" x14ac:dyDescent="0.3"/>
  <cols>
    <col min="1" max="1" width="12.5546875" bestFit="1" customWidth="1"/>
    <col min="2" max="2" width="7" bestFit="1" customWidth="1"/>
    <col min="3" max="3" width="11" bestFit="1" customWidth="1"/>
    <col min="4" max="4" width="19.33203125" bestFit="1" customWidth="1"/>
    <col min="5" max="5" width="14.6640625" bestFit="1" customWidth="1"/>
    <col min="6" max="7" width="2" bestFit="1" customWidth="1"/>
    <col min="8" max="8" width="7.33203125" bestFit="1" customWidth="1"/>
    <col min="9" max="9" width="7.88671875" bestFit="1" customWidth="1"/>
    <col min="10" max="10" width="18.6640625" bestFit="1" customWidth="1"/>
  </cols>
  <sheetData>
    <row r="1" spans="1:10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0" x14ac:dyDescent="0.3">
      <c r="A2" s="1" t="s">
        <v>4</v>
      </c>
      <c r="B2" s="1" t="s">
        <v>18</v>
      </c>
      <c r="C2" s="1" t="s">
        <v>19</v>
      </c>
      <c r="D2" s="2" t="s">
        <v>24</v>
      </c>
      <c r="E2" s="2" t="s">
        <v>25</v>
      </c>
      <c r="H2" s="7" t="s">
        <v>5</v>
      </c>
      <c r="I2" s="7" t="s">
        <v>6</v>
      </c>
      <c r="J2" s="8" t="s">
        <v>23</v>
      </c>
    </row>
    <row r="3" spans="1:10" x14ac:dyDescent="0.3">
      <c r="A3">
        <v>0.05</v>
      </c>
      <c r="B3" s="3">
        <v>9</v>
      </c>
      <c r="C3" s="3">
        <f>$B$1*POWER($C$1,B3)</f>
        <v>439.90275737011564</v>
      </c>
      <c r="D3" t="str">
        <f>DEC2HEX(C3*A3)</f>
        <v>15</v>
      </c>
      <c r="E3" t="str">
        <f>DEC2HEX((437500/C3)-30.125)</f>
        <v>3C4</v>
      </c>
      <c r="F3">
        <f>LEN(TEXT(D3,"####"))</f>
        <v>2</v>
      </c>
      <c r="G3">
        <f>LEN(TEXT(E3,"####"))</f>
        <v>3</v>
      </c>
      <c r="H3" t="str">
        <f>IF(F3&lt;&gt;0,LEFT("0x0000",6-F3)&amp;D3,"0x0000")</f>
        <v>0x0015</v>
      </c>
      <c r="I3" t="str">
        <f>IF(G3&lt;&gt;0,LEFT("0x0000",6-G3)&amp;E3,"0x0000")</f>
        <v>0x03C4</v>
      </c>
      <c r="J3" t="str">
        <f>"DW "&amp;H3&amp;", "&amp;I3</f>
        <v>DW 0x0015, 0x03C4</v>
      </c>
    </row>
    <row r="4" spans="1:10" x14ac:dyDescent="0.3">
      <c r="A4">
        <v>0.05</v>
      </c>
      <c r="B4" s="3">
        <v>8</v>
      </c>
      <c r="C4" s="3">
        <f t="shared" ref="C4:C9" si="0">$B$1*POWER($C$1,B4)</f>
        <v>415.22389209446334</v>
      </c>
      <c r="D4" t="str">
        <f t="shared" ref="D4:D9" si="1">DEC2HEX(C4*A4)</f>
        <v>14</v>
      </c>
      <c r="E4" t="str">
        <f t="shared" ref="E4:E9" si="2">DEC2HEX((437500/C4)-30.125)</f>
        <v>3FF</v>
      </c>
      <c r="F4">
        <f t="shared" ref="F4:G9" si="3">LEN(TEXT(D4,"####"))</f>
        <v>2</v>
      </c>
      <c r="G4">
        <f t="shared" si="3"/>
        <v>3</v>
      </c>
      <c r="H4" t="str">
        <f t="shared" ref="H4:I9" si="4">IF(F4&lt;&gt;0,LEFT("0x0000",6-F4)&amp;D4,"0x0000")</f>
        <v>0x0014</v>
      </c>
      <c r="I4" t="str">
        <f t="shared" si="4"/>
        <v>0x03FF</v>
      </c>
      <c r="J4" t="str">
        <f t="shared" ref="J4:J9" si="5">"DW "&amp;H4&amp;", "&amp;I4</f>
        <v>DW 0x0014, 0x03FF</v>
      </c>
    </row>
    <row r="5" spans="1:10" x14ac:dyDescent="0.3">
      <c r="A5">
        <v>0.05</v>
      </c>
      <c r="B5" s="3">
        <v>7</v>
      </c>
      <c r="C5" s="3">
        <f t="shared" si="0"/>
        <v>391.92952914594997</v>
      </c>
      <c r="D5" t="str">
        <f t="shared" si="1"/>
        <v>13</v>
      </c>
      <c r="E5" t="str">
        <f t="shared" si="2"/>
        <v>43E</v>
      </c>
      <c r="F5">
        <f t="shared" si="3"/>
        <v>2</v>
      </c>
      <c r="G5">
        <f t="shared" si="3"/>
        <v>3</v>
      </c>
      <c r="H5" t="str">
        <f t="shared" si="4"/>
        <v>0x0013</v>
      </c>
      <c r="I5" t="str">
        <f t="shared" si="4"/>
        <v>0x043E</v>
      </c>
      <c r="J5" t="str">
        <f t="shared" si="5"/>
        <v>DW 0x0013, 0x043E</v>
      </c>
    </row>
    <row r="6" spans="1:10" x14ac:dyDescent="0.3">
      <c r="A6">
        <v>0.05</v>
      </c>
      <c r="B6" s="3">
        <v>6</v>
      </c>
      <c r="C6" s="3">
        <f t="shared" si="0"/>
        <v>369.9419969350418</v>
      </c>
      <c r="D6" t="str">
        <f t="shared" si="1"/>
        <v>12</v>
      </c>
      <c r="E6" t="str">
        <f t="shared" si="2"/>
        <v>480</v>
      </c>
      <c r="F6">
        <f t="shared" si="3"/>
        <v>2</v>
      </c>
      <c r="G6">
        <f t="shared" si="3"/>
        <v>3</v>
      </c>
      <c r="H6" t="str">
        <f t="shared" si="4"/>
        <v>0x0012</v>
      </c>
      <c r="I6" t="str">
        <f t="shared" si="4"/>
        <v>0x0480</v>
      </c>
      <c r="J6" t="str">
        <f t="shared" si="5"/>
        <v>DW 0x0012, 0x0480</v>
      </c>
    </row>
    <row r="7" spans="1:10" x14ac:dyDescent="0.3">
      <c r="A7">
        <v>0.05</v>
      </c>
      <c r="B7" s="3">
        <v>5</v>
      </c>
      <c r="C7" s="3">
        <f t="shared" si="0"/>
        <v>349.18798130498226</v>
      </c>
      <c r="D7" t="str">
        <f t="shared" si="1"/>
        <v>11</v>
      </c>
      <c r="E7" t="str">
        <f t="shared" si="2"/>
        <v>4C6</v>
      </c>
      <c r="F7">
        <f t="shared" si="3"/>
        <v>2</v>
      </c>
      <c r="G7">
        <f t="shared" si="3"/>
        <v>3</v>
      </c>
      <c r="H7" t="str">
        <f t="shared" si="4"/>
        <v>0x0011</v>
      </c>
      <c r="I7" t="str">
        <f t="shared" si="4"/>
        <v>0x04C6</v>
      </c>
      <c r="J7" t="str">
        <f t="shared" si="5"/>
        <v>DW 0x0011, 0x04C6</v>
      </c>
    </row>
    <row r="8" spans="1:10" x14ac:dyDescent="0.3">
      <c r="A8">
        <v>0.05</v>
      </c>
      <c r="B8" s="3">
        <v>4</v>
      </c>
      <c r="C8" s="3">
        <f t="shared" si="0"/>
        <v>329.59828107663793</v>
      </c>
      <c r="D8" t="str">
        <f t="shared" si="1"/>
        <v>10</v>
      </c>
      <c r="E8" t="str">
        <f t="shared" si="2"/>
        <v>511</v>
      </c>
      <c r="F8">
        <f t="shared" si="3"/>
        <v>2</v>
      </c>
      <c r="G8">
        <f t="shared" si="3"/>
        <v>3</v>
      </c>
      <c r="H8" t="str">
        <f t="shared" si="4"/>
        <v>0x0010</v>
      </c>
      <c r="I8" t="str">
        <f t="shared" si="4"/>
        <v>0x0511</v>
      </c>
      <c r="J8" t="str">
        <f t="shared" si="5"/>
        <v>DW 0x0010, 0x0511</v>
      </c>
    </row>
    <row r="9" spans="1:10" x14ac:dyDescent="0.3">
      <c r="A9">
        <v>0.05</v>
      </c>
      <c r="B9" s="3">
        <v>3</v>
      </c>
      <c r="C9" s="3">
        <f t="shared" si="0"/>
        <v>311.10757730745644</v>
      </c>
      <c r="D9" t="str">
        <f t="shared" si="1"/>
        <v>F</v>
      </c>
      <c r="E9" t="str">
        <f t="shared" si="2"/>
        <v>560</v>
      </c>
      <c r="F9">
        <f t="shared" si="3"/>
        <v>1</v>
      </c>
      <c r="G9">
        <f t="shared" si="3"/>
        <v>3</v>
      </c>
      <c r="H9" t="str">
        <f t="shared" si="4"/>
        <v>0x000F</v>
      </c>
      <c r="I9" t="str">
        <f t="shared" si="4"/>
        <v>0x0560</v>
      </c>
      <c r="J9" t="str">
        <f t="shared" si="5"/>
        <v>DW 0x000F, 0x0560</v>
      </c>
    </row>
    <row r="10" spans="1:10" x14ac:dyDescent="0.3">
      <c r="A10">
        <v>0.05</v>
      </c>
      <c r="B10" s="3">
        <v>2</v>
      </c>
      <c r="C10" s="3">
        <f t="shared" ref="C10:C21" si="6">$B$1*POWER($C$1,B10)</f>
        <v>293.65421549516498</v>
      </c>
      <c r="D10" t="str">
        <f t="shared" ref="D10:D21" si="7">DEC2HEX(C10*A10)</f>
        <v>E</v>
      </c>
      <c r="E10" t="str">
        <f t="shared" ref="E10:E21" si="8">DEC2HEX((437500/C10)-30.125)</f>
        <v>5B3</v>
      </c>
      <c r="F10">
        <f t="shared" ref="F10:F21" si="9">LEN(TEXT(D10,"####"))</f>
        <v>1</v>
      </c>
      <c r="G10">
        <f t="shared" ref="G10:G21" si="10">LEN(TEXT(E10,"####"))</f>
        <v>3</v>
      </c>
      <c r="H10" t="str">
        <f t="shared" ref="H10:H21" si="11">IF(F10&lt;&gt;0,LEFT("0x0000",6-F10)&amp;D10,"0x0000")</f>
        <v>0x000E</v>
      </c>
      <c r="I10" t="str">
        <f t="shared" ref="I10:I21" si="12">IF(G10&lt;&gt;0,LEFT("0x0000",6-G10)&amp;E10,"0x0000")</f>
        <v>0x05B3</v>
      </c>
      <c r="J10" t="str">
        <f t="shared" ref="J10:J21" si="13">"DW "&amp;H10&amp;", "&amp;I10</f>
        <v>DW 0x000E, 0x05B3</v>
      </c>
    </row>
    <row r="11" spans="1:10" x14ac:dyDescent="0.3">
      <c r="A11">
        <v>0.05</v>
      </c>
      <c r="B11" s="3">
        <v>1</v>
      </c>
      <c r="C11" s="3">
        <f t="shared" si="6"/>
        <v>277.18</v>
      </c>
      <c r="D11" t="str">
        <f t="shared" si="7"/>
        <v>D</v>
      </c>
      <c r="E11" t="str">
        <f t="shared" si="8"/>
        <v>60C</v>
      </c>
      <c r="F11">
        <f t="shared" si="9"/>
        <v>1</v>
      </c>
      <c r="G11">
        <f t="shared" si="10"/>
        <v>3</v>
      </c>
      <c r="H11" t="str">
        <f t="shared" si="11"/>
        <v>0x000D</v>
      </c>
      <c r="I11" t="str">
        <f t="shared" si="12"/>
        <v>0x060C</v>
      </c>
      <c r="J11" t="str">
        <f t="shared" si="13"/>
        <v>DW 0x000D, 0x060C</v>
      </c>
    </row>
    <row r="12" spans="1:10" x14ac:dyDescent="0.3">
      <c r="A12">
        <v>0.05</v>
      </c>
      <c r="B12" s="3">
        <v>0</v>
      </c>
      <c r="C12" s="3">
        <f t="shared" si="6"/>
        <v>261.63</v>
      </c>
      <c r="D12" t="str">
        <f t="shared" si="7"/>
        <v>D</v>
      </c>
      <c r="E12" t="str">
        <f t="shared" si="8"/>
        <v>66A</v>
      </c>
      <c r="F12">
        <f t="shared" si="9"/>
        <v>1</v>
      </c>
      <c r="G12">
        <f t="shared" si="10"/>
        <v>3</v>
      </c>
      <c r="H12" t="str">
        <f t="shared" si="11"/>
        <v>0x000D</v>
      </c>
      <c r="I12" t="str">
        <f t="shared" si="12"/>
        <v>0x066A</v>
      </c>
      <c r="J12" t="str">
        <f t="shared" si="13"/>
        <v>DW 0x000D, 0x066A</v>
      </c>
    </row>
    <row r="13" spans="1:10" x14ac:dyDescent="0.3">
      <c r="A13">
        <v>0.05</v>
      </c>
      <c r="B13" s="3">
        <v>-1</v>
      </c>
      <c r="C13" s="3">
        <f t="shared" si="6"/>
        <v>246.95236633234717</v>
      </c>
      <c r="D13" t="str">
        <f t="shared" si="7"/>
        <v>C</v>
      </c>
      <c r="E13" t="str">
        <f t="shared" si="8"/>
        <v>6CD</v>
      </c>
      <c r="F13">
        <f t="shared" si="9"/>
        <v>1</v>
      </c>
      <c r="G13">
        <f t="shared" si="10"/>
        <v>3</v>
      </c>
      <c r="H13" t="str">
        <f t="shared" si="11"/>
        <v>0x000C</v>
      </c>
      <c r="I13" t="str">
        <f t="shared" si="12"/>
        <v>0x06CD</v>
      </c>
      <c r="J13" t="str">
        <f t="shared" si="13"/>
        <v>DW 0x000C, 0x06CD</v>
      </c>
    </row>
    <row r="14" spans="1:10" x14ac:dyDescent="0.3">
      <c r="A14">
        <v>0.05</v>
      </c>
      <c r="B14" s="3">
        <v>-2</v>
      </c>
      <c r="C14" s="3">
        <f t="shared" si="6"/>
        <v>233.09815861004398</v>
      </c>
      <c r="D14" t="str">
        <f t="shared" si="7"/>
        <v>B</v>
      </c>
      <c r="E14" t="str">
        <f t="shared" si="8"/>
        <v>736</v>
      </c>
      <c r="F14">
        <f t="shared" si="9"/>
        <v>1</v>
      </c>
      <c r="G14">
        <f t="shared" si="10"/>
        <v>3</v>
      </c>
      <c r="H14" t="str">
        <f t="shared" si="11"/>
        <v>0x000B</v>
      </c>
      <c r="I14" t="str">
        <f t="shared" si="12"/>
        <v>0x0736</v>
      </c>
      <c r="J14" t="str">
        <f t="shared" si="13"/>
        <v>DW 0x000B, 0x0736</v>
      </c>
    </row>
    <row r="15" spans="1:10" x14ac:dyDescent="0.3">
      <c r="A15">
        <v>0.05</v>
      </c>
      <c r="B15" s="3">
        <v>-3</v>
      </c>
      <c r="C15" s="3">
        <f t="shared" si="6"/>
        <v>220.02118203746954</v>
      </c>
      <c r="D15" t="str">
        <f t="shared" si="7"/>
        <v>B</v>
      </c>
      <c r="E15" t="str">
        <f t="shared" si="8"/>
        <v>7A6</v>
      </c>
      <c r="F15">
        <f t="shared" si="9"/>
        <v>1</v>
      </c>
      <c r="G15">
        <f t="shared" si="10"/>
        <v>3</v>
      </c>
      <c r="H15" t="str">
        <f t="shared" si="11"/>
        <v>0x000B</v>
      </c>
      <c r="I15" t="str">
        <f t="shared" si="12"/>
        <v>0x07A6</v>
      </c>
      <c r="J15" t="str">
        <f t="shared" si="13"/>
        <v>DW 0x000B, 0x07A6</v>
      </c>
    </row>
    <row r="16" spans="1:10" x14ac:dyDescent="0.3">
      <c r="A16">
        <v>0.05</v>
      </c>
      <c r="B16" s="3">
        <v>-4</v>
      </c>
      <c r="C16" s="3">
        <f t="shared" si="6"/>
        <v>207.67783338070259</v>
      </c>
      <c r="D16" t="str">
        <f t="shared" si="7"/>
        <v>A</v>
      </c>
      <c r="E16" t="str">
        <f t="shared" si="8"/>
        <v>81C</v>
      </c>
      <c r="F16">
        <f t="shared" si="9"/>
        <v>1</v>
      </c>
      <c r="G16">
        <f t="shared" si="10"/>
        <v>3</v>
      </c>
      <c r="H16" t="str">
        <f t="shared" si="11"/>
        <v>0x000A</v>
      </c>
      <c r="I16" t="str">
        <f t="shared" si="12"/>
        <v>0x081C</v>
      </c>
      <c r="J16" t="str">
        <f t="shared" si="13"/>
        <v>DW 0x000A, 0x081C</v>
      </c>
    </row>
    <row r="17" spans="1:10" x14ac:dyDescent="0.3">
      <c r="A17">
        <v>0.05</v>
      </c>
      <c r="B17" s="3">
        <v>-5</v>
      </c>
      <c r="C17" s="3">
        <f t="shared" si="6"/>
        <v>196.0269555790216</v>
      </c>
      <c r="D17" t="str">
        <f t="shared" si="7"/>
        <v>9</v>
      </c>
      <c r="E17" t="str">
        <f t="shared" si="8"/>
        <v>899</v>
      </c>
      <c r="F17">
        <f t="shared" si="9"/>
        <v>1</v>
      </c>
      <c r="G17">
        <f t="shared" si="10"/>
        <v>3</v>
      </c>
      <c r="H17" t="str">
        <f t="shared" si="11"/>
        <v>0x0009</v>
      </c>
      <c r="I17" t="str">
        <f t="shared" si="12"/>
        <v>0x0899</v>
      </c>
      <c r="J17" t="str">
        <f t="shared" si="13"/>
        <v>DW 0x0009, 0x0899</v>
      </c>
    </row>
    <row r="18" spans="1:10" x14ac:dyDescent="0.3">
      <c r="A18">
        <v>0.05</v>
      </c>
      <c r="B18" s="3">
        <v>-6</v>
      </c>
      <c r="C18" s="3">
        <f t="shared" si="6"/>
        <v>185.0297005128055</v>
      </c>
      <c r="D18" t="str">
        <f t="shared" si="7"/>
        <v>9</v>
      </c>
      <c r="E18" t="str">
        <f t="shared" si="8"/>
        <v>91E</v>
      </c>
      <c r="F18">
        <f t="shared" si="9"/>
        <v>1</v>
      </c>
      <c r="G18">
        <f t="shared" si="10"/>
        <v>3</v>
      </c>
      <c r="H18" t="str">
        <f t="shared" si="11"/>
        <v>0x0009</v>
      </c>
      <c r="I18" t="str">
        <f t="shared" si="12"/>
        <v>0x091E</v>
      </c>
      <c r="J18" t="str">
        <f t="shared" si="13"/>
        <v>DW 0x0009, 0x091E</v>
      </c>
    </row>
    <row r="19" spans="1:10" x14ac:dyDescent="0.3">
      <c r="A19">
        <v>0.05</v>
      </c>
      <c r="B19" s="3">
        <v>-7</v>
      </c>
      <c r="C19" s="3">
        <f t="shared" si="6"/>
        <v>174.64939947025505</v>
      </c>
      <c r="D19" t="str">
        <f t="shared" si="7"/>
        <v>8</v>
      </c>
      <c r="E19" t="str">
        <f t="shared" si="8"/>
        <v>9AA</v>
      </c>
      <c r="F19">
        <f t="shared" si="9"/>
        <v>1</v>
      </c>
      <c r="G19">
        <f t="shared" si="10"/>
        <v>3</v>
      </c>
      <c r="H19" t="str">
        <f t="shared" si="11"/>
        <v>0x0008</v>
      </c>
      <c r="I19" t="str">
        <f t="shared" si="12"/>
        <v>0x09AA</v>
      </c>
      <c r="J19" t="str">
        <f t="shared" si="13"/>
        <v>DW 0x0008, 0x09AA</v>
      </c>
    </row>
    <row r="20" spans="1:10" x14ac:dyDescent="0.3">
      <c r="A20">
        <v>0.05</v>
      </c>
      <c r="B20" s="3">
        <v>-8</v>
      </c>
      <c r="C20" s="3">
        <f t="shared" si="6"/>
        <v>164.85144088102615</v>
      </c>
      <c r="D20" t="str">
        <f t="shared" si="7"/>
        <v>8</v>
      </c>
      <c r="E20" t="str">
        <f t="shared" si="8"/>
        <v>A3F</v>
      </c>
      <c r="F20">
        <f t="shared" si="9"/>
        <v>1</v>
      </c>
      <c r="G20">
        <f t="shared" si="10"/>
        <v>3</v>
      </c>
      <c r="H20" t="str">
        <f t="shared" si="11"/>
        <v>0x0008</v>
      </c>
      <c r="I20" t="str">
        <f t="shared" si="12"/>
        <v>0x0A3F</v>
      </c>
      <c r="J20" t="str">
        <f t="shared" si="13"/>
        <v>DW 0x0008, 0x0A3F</v>
      </c>
    </row>
    <row r="21" spans="1:10" x14ac:dyDescent="0.3">
      <c r="A21">
        <v>0.05</v>
      </c>
      <c r="B21" s="3">
        <v>-9</v>
      </c>
      <c r="C21" s="3">
        <f t="shared" si="6"/>
        <v>155.60315490909468</v>
      </c>
      <c r="D21" t="str">
        <f t="shared" si="7"/>
        <v>7</v>
      </c>
      <c r="E21" t="str">
        <f t="shared" si="8"/>
        <v>ADD</v>
      </c>
      <c r="F21">
        <f t="shared" si="9"/>
        <v>1</v>
      </c>
      <c r="G21">
        <f t="shared" si="10"/>
        <v>3</v>
      </c>
      <c r="H21" t="str">
        <f t="shared" si="11"/>
        <v>0x0007</v>
      </c>
      <c r="I21" t="str">
        <f t="shared" si="12"/>
        <v>0x0ADD</v>
      </c>
      <c r="J21" t="str">
        <f t="shared" si="13"/>
        <v>DW 0x0007, 0x0ADD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10" sqref="R10"/>
    </sheetView>
  </sheetViews>
  <sheetFormatPr defaultRowHeight="14.4" x14ac:dyDescent="0.3"/>
  <cols>
    <col min="1" max="1" width="10.88671875" bestFit="1" customWidth="1"/>
    <col min="2" max="2" width="14.5546875" bestFit="1" customWidth="1"/>
    <col min="3" max="3" width="11.44140625" bestFit="1" customWidth="1"/>
    <col min="4" max="4" width="11.44140625" customWidth="1"/>
    <col min="5" max="5" width="10.5546875" bestFit="1" customWidth="1"/>
    <col min="6" max="6" width="6" bestFit="1" customWidth="1"/>
    <col min="7" max="7" width="6.33203125" bestFit="1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/>
      <c r="E1" s="1" t="s">
        <v>4</v>
      </c>
      <c r="F1" s="2" t="s">
        <v>5</v>
      </c>
      <c r="G1" s="2" t="s">
        <v>6</v>
      </c>
    </row>
    <row r="2" spans="1:12" x14ac:dyDescent="0.3">
      <c r="A2">
        <v>0</v>
      </c>
      <c r="B2" t="s">
        <v>0</v>
      </c>
      <c r="C2" s="3">
        <v>261.63</v>
      </c>
      <c r="D2" s="3"/>
      <c r="E2">
        <v>3</v>
      </c>
      <c r="F2" t="str">
        <f>"0x"&amp;DEC2HEX(C2*E2)</f>
        <v>0x310</v>
      </c>
      <c r="G2" t="str">
        <f>"0x"&amp;DEC2HEX((437500/C2)-30.125)</f>
        <v>0x66A</v>
      </c>
    </row>
    <row r="3" spans="1:12" x14ac:dyDescent="0.3">
      <c r="A3">
        <v>1</v>
      </c>
      <c r="B3" t="s">
        <v>7</v>
      </c>
      <c r="C3" s="3">
        <v>277.18</v>
      </c>
      <c r="D3" s="4">
        <f>C3/C2</f>
        <v>1.059435080074915</v>
      </c>
      <c r="H3">
        <f>C3/$C$2</f>
        <v>1.059435080074915</v>
      </c>
      <c r="J3">
        <f>POWER($H$3,A3)</f>
        <v>1.059435080074915</v>
      </c>
    </row>
    <row r="4" spans="1:12" x14ac:dyDescent="0.3">
      <c r="A4">
        <v>2</v>
      </c>
      <c r="B4" t="s">
        <v>8</v>
      </c>
      <c r="C4" s="3">
        <v>293.66000000000003</v>
      </c>
      <c r="D4" s="4">
        <f t="shared" ref="D4:D14" si="0">C4/C3</f>
        <v>1.0594559492026843</v>
      </c>
      <c r="H4">
        <f t="shared" ref="H4:H14" si="1">C4/$C$2</f>
        <v>1.1224247983793909</v>
      </c>
      <c r="J4">
        <f>POWER($H$3,A4)</f>
        <v>1.1224026888933416</v>
      </c>
    </row>
    <row r="5" spans="1:12" x14ac:dyDescent="0.3">
      <c r="A5">
        <v>3</v>
      </c>
      <c r="B5" t="s">
        <v>9</v>
      </c>
      <c r="C5" s="3">
        <v>311.13</v>
      </c>
      <c r="D5" s="4">
        <f t="shared" si="0"/>
        <v>1.0594905673227542</v>
      </c>
      <c r="H5">
        <f t="shared" si="1"/>
        <v>1.1891984864121088</v>
      </c>
      <c r="J5">
        <f t="shared" ref="J5:J16" si="2">POWER($H$3,A5)</f>
        <v>1.1891127825840173</v>
      </c>
    </row>
    <row r="6" spans="1:12" x14ac:dyDescent="0.3">
      <c r="A6">
        <v>4</v>
      </c>
      <c r="B6" t="s">
        <v>10</v>
      </c>
      <c r="C6" s="3">
        <v>329.63</v>
      </c>
      <c r="D6" s="4">
        <f t="shared" si="0"/>
        <v>1.0594606756018385</v>
      </c>
      <c r="H6">
        <f t="shared" si="1"/>
        <v>1.2599090318388564</v>
      </c>
      <c r="J6">
        <f t="shared" si="2"/>
        <v>1.2597877960350035</v>
      </c>
    </row>
    <row r="7" spans="1:12" x14ac:dyDescent="0.3">
      <c r="A7">
        <v>5</v>
      </c>
      <c r="B7" t="s">
        <v>11</v>
      </c>
      <c r="C7" s="3">
        <v>349.23</v>
      </c>
      <c r="D7" s="4">
        <f t="shared" si="0"/>
        <v>1.0594606073476323</v>
      </c>
      <c r="H7">
        <f t="shared" si="1"/>
        <v>1.3348239880747621</v>
      </c>
      <c r="J7">
        <f t="shared" si="2"/>
        <v>1.3346633845697446</v>
      </c>
    </row>
    <row r="8" spans="1:12" x14ac:dyDescent="0.3">
      <c r="A8">
        <v>6</v>
      </c>
      <c r="B8" t="s">
        <v>12</v>
      </c>
      <c r="C8" s="3">
        <v>369.99</v>
      </c>
      <c r="D8" s="4">
        <f t="shared" si="0"/>
        <v>1.0594450648569711</v>
      </c>
      <c r="H8">
        <f t="shared" si="1"/>
        <v>1.4141726866185071</v>
      </c>
      <c r="J8">
        <f t="shared" si="2"/>
        <v>1.4139892097047044</v>
      </c>
    </row>
    <row r="9" spans="1:12" x14ac:dyDescent="0.3">
      <c r="A9">
        <v>7</v>
      </c>
      <c r="B9" t="s">
        <v>13</v>
      </c>
      <c r="C9" s="3">
        <v>392</v>
      </c>
      <c r="D9" s="4">
        <f t="shared" si="0"/>
        <v>1.0594880942728182</v>
      </c>
      <c r="H9">
        <f t="shared" si="1"/>
        <v>1.4982991247181134</v>
      </c>
      <c r="J9">
        <f t="shared" si="2"/>
        <v>1.4980297716085693</v>
      </c>
    </row>
    <row r="10" spans="1:12" x14ac:dyDescent="0.3">
      <c r="A10">
        <v>8</v>
      </c>
      <c r="B10" t="s">
        <v>14</v>
      </c>
      <c r="C10" s="3">
        <v>415.3</v>
      </c>
      <c r="D10" s="4">
        <f t="shared" si="0"/>
        <v>1.0594387755102042</v>
      </c>
      <c r="H10">
        <f t="shared" si="1"/>
        <v>1.5873561900393687</v>
      </c>
      <c r="J10">
        <f t="shared" si="2"/>
        <v>1.5870652910387315</v>
      </c>
    </row>
    <row r="11" spans="1:12" x14ac:dyDescent="0.3">
      <c r="A11">
        <v>9</v>
      </c>
      <c r="B11" t="s">
        <v>15</v>
      </c>
      <c r="C11" s="3">
        <v>440</v>
      </c>
      <c r="D11" s="4">
        <f t="shared" si="0"/>
        <v>1.059475078256682</v>
      </c>
      <c r="H11">
        <f t="shared" si="1"/>
        <v>1.6817643236631885</v>
      </c>
      <c r="J11">
        <f t="shared" si="2"/>
        <v>1.6813926436957369</v>
      </c>
    </row>
    <row r="12" spans="1:12" x14ac:dyDescent="0.3">
      <c r="A12">
        <v>10</v>
      </c>
      <c r="B12" t="s">
        <v>16</v>
      </c>
      <c r="C12" s="3">
        <v>466.16</v>
      </c>
      <c r="D12" s="4">
        <f t="shared" si="0"/>
        <v>1.0594545454545454</v>
      </c>
      <c r="H12">
        <f t="shared" si="1"/>
        <v>1.7817528570882546</v>
      </c>
      <c r="J12">
        <f t="shared" si="2"/>
        <v>1.781326350111166</v>
      </c>
    </row>
    <row r="13" spans="1:12" x14ac:dyDescent="0.3">
      <c r="A13">
        <v>11</v>
      </c>
      <c r="B13" t="s">
        <v>17</v>
      </c>
      <c r="C13" s="3">
        <v>493.88</v>
      </c>
      <c r="D13" s="4">
        <f t="shared" si="0"/>
        <v>1.0594645615239402</v>
      </c>
      <c r="H13">
        <f t="shared" si="1"/>
        <v>1.8877040094790354</v>
      </c>
      <c r="J13">
        <f t="shared" si="2"/>
        <v>1.8871996243695792</v>
      </c>
    </row>
    <row r="14" spans="1:12" x14ac:dyDescent="0.3">
      <c r="A14">
        <v>12</v>
      </c>
      <c r="B14" t="s">
        <v>0</v>
      </c>
      <c r="C14" s="3">
        <f>C2*2</f>
        <v>523.26</v>
      </c>
      <c r="D14" s="4">
        <f t="shared" si="0"/>
        <v>1.0594881347695797</v>
      </c>
      <c r="H14">
        <f t="shared" si="1"/>
        <v>2</v>
      </c>
      <c r="J14">
        <f t="shared" si="2"/>
        <v>1.9993654851613349</v>
      </c>
    </row>
    <row r="15" spans="1:12" x14ac:dyDescent="0.3">
      <c r="A15" s="10">
        <v>13</v>
      </c>
      <c r="B15" s="10" t="s">
        <v>7</v>
      </c>
      <c r="C15" s="11">
        <f>C3*2</f>
        <v>554.36</v>
      </c>
      <c r="D15" s="10"/>
      <c r="E15" s="10"/>
      <c r="F15" s="10"/>
      <c r="G15" s="10"/>
      <c r="H15" s="10"/>
      <c r="I15" s="10"/>
      <c r="J15" s="10">
        <f t="shared" si="2"/>
        <v>2.1181979328709204</v>
      </c>
      <c r="K15" s="10"/>
      <c r="L15" s="10"/>
    </row>
    <row r="16" spans="1:12" x14ac:dyDescent="0.3">
      <c r="A16" s="10">
        <v>-1</v>
      </c>
      <c r="B16" s="10"/>
      <c r="C16" s="10"/>
      <c r="D16" s="12"/>
      <c r="E16" s="10"/>
      <c r="F16" s="10"/>
      <c r="G16" s="10"/>
      <c r="H16" s="10"/>
      <c r="I16" s="10"/>
      <c r="J16" s="10">
        <f t="shared" si="2"/>
        <v>0.94389927123169048</v>
      </c>
      <c r="K16" s="10">
        <f>J16*C2</f>
        <v>246.95236633234717</v>
      </c>
      <c r="L16" s="10"/>
    </row>
    <row r="17" spans="1:12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1">
        <f>C2</f>
        <v>261.63</v>
      </c>
      <c r="L17" s="10">
        <f>K17/K16</f>
        <v>1.059435080074915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" sqref="C3:J3"/>
    </sheetView>
  </sheetViews>
  <sheetFormatPr defaultRowHeight="14.4" x14ac:dyDescent="0.3"/>
  <cols>
    <col min="1" max="1" width="12.5546875" bestFit="1" customWidth="1"/>
    <col min="2" max="2" width="7" bestFit="1" customWidth="1"/>
    <col min="3" max="3" width="11" bestFit="1" customWidth="1"/>
    <col min="4" max="4" width="16" bestFit="1" customWidth="1"/>
    <col min="5" max="5" width="11.44140625" bestFit="1" customWidth="1"/>
    <col min="6" max="7" width="2" bestFit="1" customWidth="1"/>
    <col min="8" max="8" width="7.33203125" bestFit="1" customWidth="1"/>
    <col min="9" max="9" width="7.44140625" bestFit="1" customWidth="1"/>
    <col min="10" max="10" width="18.5546875" bestFit="1" customWidth="1"/>
  </cols>
  <sheetData>
    <row r="1" spans="1:10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0" x14ac:dyDescent="0.3">
      <c r="A2" s="1" t="s">
        <v>4</v>
      </c>
      <c r="B2" s="1" t="s">
        <v>18</v>
      </c>
      <c r="C2" s="1" t="s">
        <v>19</v>
      </c>
      <c r="D2" s="2" t="s">
        <v>21</v>
      </c>
      <c r="E2" s="2" t="s">
        <v>22</v>
      </c>
      <c r="H2" s="7" t="s">
        <v>5</v>
      </c>
      <c r="I2" s="7" t="s">
        <v>6</v>
      </c>
      <c r="J2" s="8" t="s">
        <v>23</v>
      </c>
    </row>
    <row r="3" spans="1:10" x14ac:dyDescent="0.3">
      <c r="A3">
        <v>0.3</v>
      </c>
      <c r="B3">
        <v>2</v>
      </c>
      <c r="C3" s="3">
        <f>$B$1*POWER($C$1,B3)</f>
        <v>293.65421549516498</v>
      </c>
      <c r="D3" t="str">
        <f>DEC2HEX(C3*A3)</f>
        <v>58</v>
      </c>
      <c r="E3" t="str">
        <f>DEC2HEX((437500/C3)-30.125)</f>
        <v>5B3</v>
      </c>
      <c r="F3">
        <f>LEN(TEXT(D3,"####"))</f>
        <v>2</v>
      </c>
      <c r="G3">
        <f>LEN(TEXT(E3,"####"))</f>
        <v>3</v>
      </c>
      <c r="H3" t="str">
        <f>IF(F3&lt;&gt;0,LEFT("0x0000",6-F3)&amp;D3,"0x0000")</f>
        <v>0x0058</v>
      </c>
      <c r="I3" t="str">
        <f>IF(G3&lt;&gt;0,LEFT("0x0000",6-G3)&amp;E3,"0x0000")</f>
        <v>0x05B3</v>
      </c>
      <c r="J3" t="str">
        <f>"DW "&amp;H3&amp;", "&amp;I3</f>
        <v>DW 0x0058, 0x05B3</v>
      </c>
    </row>
    <row r="4" spans="1:10" x14ac:dyDescent="0.3">
      <c r="A4">
        <v>0.6</v>
      </c>
      <c r="B4">
        <v>5</v>
      </c>
      <c r="C4" s="3">
        <f t="shared" ref="C4:C67" si="0">$B$1*POWER($C$1,B4)</f>
        <v>349.18798130498226</v>
      </c>
      <c r="D4" t="str">
        <f t="shared" ref="D4:D67" si="1">DEC2HEX(C4*A4)</f>
        <v>D1</v>
      </c>
      <c r="E4" t="str">
        <f t="shared" ref="E4:E67" si="2">DEC2HEX((437500/C4)-30.125)</f>
        <v>4C6</v>
      </c>
      <c r="F4">
        <f t="shared" ref="F4:F67" si="3">LEN(TEXT(D4,"####"))</f>
        <v>2</v>
      </c>
      <c r="G4">
        <f t="shared" ref="G4:G67" si="4">LEN(TEXT(E4,"####"))</f>
        <v>3</v>
      </c>
      <c r="H4" t="str">
        <f t="shared" ref="H4:H67" si="5">IF(F4&lt;&gt;0,LEFT("0x0000",6-F4)&amp;D4,"0x0000")</f>
        <v>0x00D1</v>
      </c>
      <c r="I4" t="str">
        <f t="shared" ref="I4:I67" si="6">IF(G4&lt;&gt;0,LEFT("0x0000",6-G4)&amp;E4,"0x0000")</f>
        <v>0x04C6</v>
      </c>
      <c r="J4" t="str">
        <f t="shared" ref="J4:J67" si="7">"DW "&amp;H4&amp;", "&amp;I4</f>
        <v>DW 0x00D1, 0x04C6</v>
      </c>
    </row>
    <row r="5" spans="1:10" x14ac:dyDescent="0.3">
      <c r="A5">
        <v>0.3</v>
      </c>
      <c r="B5">
        <v>7</v>
      </c>
      <c r="C5" s="3">
        <f t="shared" si="0"/>
        <v>391.92952914594997</v>
      </c>
      <c r="D5" t="str">
        <f t="shared" si="1"/>
        <v>75</v>
      </c>
      <c r="E5" t="str">
        <f t="shared" si="2"/>
        <v>43E</v>
      </c>
      <c r="F5">
        <f t="shared" si="3"/>
        <v>2</v>
      </c>
      <c r="G5">
        <f t="shared" si="4"/>
        <v>3</v>
      </c>
      <c r="H5" t="str">
        <f t="shared" si="5"/>
        <v>0x0075</v>
      </c>
      <c r="I5" t="str">
        <f t="shared" si="6"/>
        <v>0x043E</v>
      </c>
      <c r="J5" t="str">
        <f t="shared" si="7"/>
        <v>DW 0x0075, 0x043E</v>
      </c>
    </row>
    <row r="6" spans="1:10" x14ac:dyDescent="0.3">
      <c r="A6">
        <v>0.6</v>
      </c>
      <c r="B6">
        <v>9</v>
      </c>
      <c r="C6" s="3">
        <f t="shared" si="0"/>
        <v>439.90275737011564</v>
      </c>
      <c r="D6" t="str">
        <f t="shared" si="1"/>
        <v>107</v>
      </c>
      <c r="E6" t="str">
        <f t="shared" si="2"/>
        <v>3C4</v>
      </c>
      <c r="F6">
        <f t="shared" si="3"/>
        <v>3</v>
      </c>
      <c r="G6">
        <f t="shared" si="4"/>
        <v>3</v>
      </c>
      <c r="H6" t="str">
        <f t="shared" si="5"/>
        <v>0x0107</v>
      </c>
      <c r="I6" t="str">
        <f t="shared" si="6"/>
        <v>0x03C4</v>
      </c>
      <c r="J6" t="str">
        <f t="shared" si="7"/>
        <v>DW 0x0107, 0x03C4</v>
      </c>
    </row>
    <row r="7" spans="1:10" x14ac:dyDescent="0.3">
      <c r="A7">
        <v>0.1</v>
      </c>
      <c r="B7">
        <v>10</v>
      </c>
      <c r="C7" s="3">
        <f t="shared" si="0"/>
        <v>466.04841297958438</v>
      </c>
      <c r="D7" t="str">
        <f t="shared" si="1"/>
        <v>2E</v>
      </c>
      <c r="E7" t="str">
        <f t="shared" si="2"/>
        <v>38C</v>
      </c>
      <c r="F7">
        <f t="shared" si="3"/>
        <v>2</v>
      </c>
      <c r="G7">
        <f t="shared" si="4"/>
        <v>3</v>
      </c>
      <c r="H7" t="str">
        <f t="shared" si="5"/>
        <v>0x002E</v>
      </c>
      <c r="I7" t="str">
        <f t="shared" si="6"/>
        <v>0x038C</v>
      </c>
      <c r="J7" t="str">
        <f t="shared" si="7"/>
        <v>DW 0x002E, 0x038C</v>
      </c>
    </row>
    <row r="8" spans="1:10" x14ac:dyDescent="0.3">
      <c r="A8">
        <v>0.1</v>
      </c>
      <c r="B8">
        <v>9</v>
      </c>
      <c r="C8" s="3">
        <f t="shared" si="0"/>
        <v>439.90275737011564</v>
      </c>
      <c r="D8" t="str">
        <f t="shared" si="1"/>
        <v>2B</v>
      </c>
      <c r="E8" t="str">
        <f t="shared" si="2"/>
        <v>3C4</v>
      </c>
      <c r="F8">
        <f t="shared" si="3"/>
        <v>2</v>
      </c>
      <c r="G8">
        <f t="shared" si="4"/>
        <v>3</v>
      </c>
      <c r="H8" t="str">
        <f t="shared" si="5"/>
        <v>0x002B</v>
      </c>
      <c r="I8" t="str">
        <f t="shared" si="6"/>
        <v>0x03C4</v>
      </c>
      <c r="J8" t="str">
        <f t="shared" si="7"/>
        <v>DW 0x002B, 0x03C4</v>
      </c>
    </row>
    <row r="9" spans="1:10" x14ac:dyDescent="0.3">
      <c r="A9">
        <v>0.6</v>
      </c>
      <c r="B9">
        <v>7</v>
      </c>
      <c r="C9" s="3">
        <f t="shared" si="0"/>
        <v>391.92952914594997</v>
      </c>
      <c r="D9" t="str">
        <f t="shared" si="1"/>
        <v>EB</v>
      </c>
      <c r="E9" t="str">
        <f t="shared" si="2"/>
        <v>43E</v>
      </c>
      <c r="F9">
        <f t="shared" si="3"/>
        <v>2</v>
      </c>
      <c r="G9">
        <f t="shared" si="4"/>
        <v>3</v>
      </c>
      <c r="H9" t="str">
        <f t="shared" si="5"/>
        <v>0x00EB</v>
      </c>
      <c r="I9" t="str">
        <f t="shared" si="6"/>
        <v>0x043E</v>
      </c>
      <c r="J9" t="str">
        <f t="shared" si="7"/>
        <v>DW 0x00EB, 0x043E</v>
      </c>
    </row>
    <row r="10" spans="1:10" x14ac:dyDescent="0.3">
      <c r="A10">
        <v>0.3</v>
      </c>
      <c r="B10">
        <v>4</v>
      </c>
      <c r="C10" s="3">
        <f t="shared" si="0"/>
        <v>329.59828107663793</v>
      </c>
      <c r="D10" t="str">
        <f t="shared" si="1"/>
        <v>62</v>
      </c>
      <c r="E10" t="str">
        <f t="shared" si="2"/>
        <v>511</v>
      </c>
      <c r="F10">
        <f t="shared" si="3"/>
        <v>2</v>
      </c>
      <c r="G10">
        <f t="shared" si="4"/>
        <v>3</v>
      </c>
      <c r="H10" t="str">
        <f t="shared" si="5"/>
        <v>0x0062</v>
      </c>
      <c r="I10" t="str">
        <f t="shared" si="6"/>
        <v>0x0511</v>
      </c>
      <c r="J10" t="str">
        <f t="shared" si="7"/>
        <v>DW 0x0062, 0x0511</v>
      </c>
    </row>
    <row r="11" spans="1:10" x14ac:dyDescent="0.3">
      <c r="A11">
        <v>0.6</v>
      </c>
      <c r="B11">
        <v>0</v>
      </c>
      <c r="C11" s="3">
        <f t="shared" si="0"/>
        <v>261.63</v>
      </c>
      <c r="D11" t="str">
        <f t="shared" si="1"/>
        <v>9C</v>
      </c>
      <c r="E11" t="str">
        <f t="shared" si="2"/>
        <v>66A</v>
      </c>
      <c r="F11">
        <f t="shared" si="3"/>
        <v>2</v>
      </c>
      <c r="G11">
        <f t="shared" si="4"/>
        <v>3</v>
      </c>
      <c r="H11" t="str">
        <f t="shared" si="5"/>
        <v>0x009C</v>
      </c>
      <c r="I11" t="str">
        <f t="shared" si="6"/>
        <v>0x066A</v>
      </c>
      <c r="J11" t="str">
        <f t="shared" si="7"/>
        <v>DW 0x009C, 0x066A</v>
      </c>
    </row>
    <row r="12" spans="1:10" x14ac:dyDescent="0.3">
      <c r="A12">
        <v>0.1</v>
      </c>
      <c r="B12">
        <v>2</v>
      </c>
      <c r="C12" s="3">
        <f t="shared" si="0"/>
        <v>293.65421549516498</v>
      </c>
      <c r="D12" t="str">
        <f t="shared" si="1"/>
        <v>1D</v>
      </c>
      <c r="E12" t="str">
        <f t="shared" si="2"/>
        <v>5B3</v>
      </c>
      <c r="F12">
        <f t="shared" si="3"/>
        <v>2</v>
      </c>
      <c r="G12">
        <f t="shared" si="4"/>
        <v>3</v>
      </c>
      <c r="H12" t="str">
        <f t="shared" si="5"/>
        <v>0x001D</v>
      </c>
      <c r="I12" t="str">
        <f t="shared" si="6"/>
        <v>0x05B3</v>
      </c>
      <c r="J12" t="str">
        <f t="shared" si="7"/>
        <v>DW 0x001D, 0x05B3</v>
      </c>
    </row>
    <row r="13" spans="1:10" x14ac:dyDescent="0.3">
      <c r="A13">
        <v>0.1</v>
      </c>
      <c r="B13">
        <v>4</v>
      </c>
      <c r="C13" s="3">
        <f t="shared" si="0"/>
        <v>329.59828107663793</v>
      </c>
      <c r="D13" t="str">
        <f t="shared" si="1"/>
        <v>20</v>
      </c>
      <c r="E13" t="str">
        <f t="shared" si="2"/>
        <v>511</v>
      </c>
      <c r="F13">
        <f t="shared" si="3"/>
        <v>2</v>
      </c>
      <c r="G13">
        <f t="shared" si="4"/>
        <v>3</v>
      </c>
      <c r="H13" t="str">
        <f t="shared" si="5"/>
        <v>0x0020</v>
      </c>
      <c r="I13" t="str">
        <f t="shared" si="6"/>
        <v>0x0511</v>
      </c>
      <c r="J13" t="str">
        <f t="shared" si="7"/>
        <v>DW 0x0020, 0x0511</v>
      </c>
    </row>
    <row r="14" spans="1:10" x14ac:dyDescent="0.3">
      <c r="A14">
        <v>0.6</v>
      </c>
      <c r="B14">
        <v>5</v>
      </c>
      <c r="C14" s="3">
        <f t="shared" si="0"/>
        <v>349.18798130498226</v>
      </c>
      <c r="D14" t="str">
        <f t="shared" si="1"/>
        <v>D1</v>
      </c>
      <c r="E14" t="str">
        <f t="shared" si="2"/>
        <v>4C6</v>
      </c>
      <c r="F14">
        <f t="shared" si="3"/>
        <v>2</v>
      </c>
      <c r="G14">
        <f t="shared" si="4"/>
        <v>3</v>
      </c>
      <c r="H14" t="str">
        <f t="shared" si="5"/>
        <v>0x00D1</v>
      </c>
      <c r="I14" t="str">
        <f t="shared" si="6"/>
        <v>0x04C6</v>
      </c>
      <c r="J14" t="str">
        <f t="shared" si="7"/>
        <v>DW 0x00D1, 0x04C6</v>
      </c>
    </row>
    <row r="15" spans="1:10" x14ac:dyDescent="0.3">
      <c r="A15">
        <v>0.3</v>
      </c>
      <c r="B15">
        <v>2</v>
      </c>
      <c r="C15" s="3">
        <f t="shared" si="0"/>
        <v>293.65421549516498</v>
      </c>
      <c r="D15" t="str">
        <f t="shared" si="1"/>
        <v>58</v>
      </c>
      <c r="E15" t="str">
        <f t="shared" si="2"/>
        <v>5B3</v>
      </c>
      <c r="F15">
        <f t="shared" si="3"/>
        <v>2</v>
      </c>
      <c r="G15">
        <f t="shared" si="4"/>
        <v>3</v>
      </c>
      <c r="H15" t="str">
        <f t="shared" si="5"/>
        <v>0x0058</v>
      </c>
      <c r="I15" t="str">
        <f t="shared" si="6"/>
        <v>0x05B3</v>
      </c>
      <c r="J15" t="str">
        <f t="shared" si="7"/>
        <v>DW 0x0058, 0x05B3</v>
      </c>
    </row>
    <row r="16" spans="1:10" x14ac:dyDescent="0.3">
      <c r="A16">
        <v>0.6</v>
      </c>
      <c r="B16">
        <v>2</v>
      </c>
      <c r="C16" s="3">
        <f t="shared" si="0"/>
        <v>293.65421549516498</v>
      </c>
      <c r="D16" t="str">
        <f t="shared" si="1"/>
        <v>B0</v>
      </c>
      <c r="E16" t="str">
        <f t="shared" si="2"/>
        <v>5B3</v>
      </c>
      <c r="F16">
        <f t="shared" si="3"/>
        <v>2</v>
      </c>
      <c r="G16">
        <f t="shared" si="4"/>
        <v>3</v>
      </c>
      <c r="H16" t="str">
        <f t="shared" si="5"/>
        <v>0x00B0</v>
      </c>
      <c r="I16" t="str">
        <f t="shared" si="6"/>
        <v>0x05B3</v>
      </c>
      <c r="J16" t="str">
        <f t="shared" si="7"/>
        <v>DW 0x00B0, 0x05B3</v>
      </c>
    </row>
    <row r="17" spans="1:10" x14ac:dyDescent="0.3">
      <c r="A17">
        <v>0.1</v>
      </c>
      <c r="B17">
        <v>1</v>
      </c>
      <c r="C17" s="3">
        <f t="shared" si="0"/>
        <v>277.18</v>
      </c>
      <c r="D17" t="str">
        <f t="shared" si="1"/>
        <v>1B</v>
      </c>
      <c r="E17" t="str">
        <f t="shared" si="2"/>
        <v>60C</v>
      </c>
      <c r="F17">
        <f t="shared" si="3"/>
        <v>2</v>
      </c>
      <c r="G17">
        <f t="shared" si="4"/>
        <v>3</v>
      </c>
      <c r="H17" t="str">
        <f t="shared" si="5"/>
        <v>0x001B</v>
      </c>
      <c r="I17" t="str">
        <f t="shared" si="6"/>
        <v>0x060C</v>
      </c>
      <c r="J17" t="str">
        <f t="shared" si="7"/>
        <v>DW 0x001B, 0x060C</v>
      </c>
    </row>
    <row r="18" spans="1:10" x14ac:dyDescent="0.3">
      <c r="A18">
        <v>0.1</v>
      </c>
      <c r="B18">
        <v>2</v>
      </c>
      <c r="C18" s="3">
        <f t="shared" si="0"/>
        <v>293.65421549516498</v>
      </c>
      <c r="D18" t="str">
        <f t="shared" si="1"/>
        <v>1D</v>
      </c>
      <c r="E18" t="str">
        <f t="shared" si="2"/>
        <v>5B3</v>
      </c>
      <c r="F18">
        <f t="shared" si="3"/>
        <v>2</v>
      </c>
      <c r="G18">
        <f t="shared" si="4"/>
        <v>3</v>
      </c>
      <c r="H18" t="str">
        <f t="shared" si="5"/>
        <v>0x001D</v>
      </c>
      <c r="I18" t="str">
        <f t="shared" si="6"/>
        <v>0x05B3</v>
      </c>
      <c r="J18" t="str">
        <f t="shared" si="7"/>
        <v>DW 0x001D, 0x05B3</v>
      </c>
    </row>
    <row r="19" spans="1:10" x14ac:dyDescent="0.3">
      <c r="A19">
        <v>0.6</v>
      </c>
      <c r="B19">
        <v>4</v>
      </c>
      <c r="C19" s="3">
        <f t="shared" si="0"/>
        <v>329.59828107663793</v>
      </c>
      <c r="D19" t="str">
        <f t="shared" si="1"/>
        <v>C5</v>
      </c>
      <c r="E19" t="str">
        <f t="shared" si="2"/>
        <v>511</v>
      </c>
      <c r="F19">
        <f t="shared" si="3"/>
        <v>2</v>
      </c>
      <c r="G19">
        <f t="shared" si="4"/>
        <v>3</v>
      </c>
      <c r="H19" t="str">
        <f t="shared" si="5"/>
        <v>0x00C5</v>
      </c>
      <c r="I19" t="str">
        <f t="shared" si="6"/>
        <v>0x0511</v>
      </c>
      <c r="J19" t="str">
        <f t="shared" si="7"/>
        <v>DW 0x00C5, 0x0511</v>
      </c>
    </row>
    <row r="20" spans="1:10" x14ac:dyDescent="0.3">
      <c r="A20">
        <v>0.3</v>
      </c>
      <c r="B20">
        <v>1</v>
      </c>
      <c r="C20" s="3">
        <f t="shared" si="0"/>
        <v>277.18</v>
      </c>
      <c r="D20" t="str">
        <f t="shared" si="1"/>
        <v>53</v>
      </c>
      <c r="E20" t="str">
        <f t="shared" si="2"/>
        <v>60C</v>
      </c>
      <c r="F20">
        <f t="shared" si="3"/>
        <v>2</v>
      </c>
      <c r="G20">
        <f t="shared" si="4"/>
        <v>3</v>
      </c>
      <c r="H20" t="str">
        <f t="shared" si="5"/>
        <v>0x0053</v>
      </c>
      <c r="I20" t="str">
        <f t="shared" si="6"/>
        <v>0x060C</v>
      </c>
      <c r="J20" t="str">
        <f t="shared" si="7"/>
        <v>DW 0x0053, 0x060C</v>
      </c>
    </row>
    <row r="21" spans="1:10" x14ac:dyDescent="0.3">
      <c r="A21">
        <v>0.6</v>
      </c>
      <c r="B21">
        <v>-3</v>
      </c>
      <c r="C21" s="3">
        <f t="shared" si="0"/>
        <v>220.02118203746954</v>
      </c>
      <c r="D21" t="str">
        <f t="shared" si="1"/>
        <v>84</v>
      </c>
      <c r="E21" t="str">
        <f t="shared" si="2"/>
        <v>7A6</v>
      </c>
      <c r="F21">
        <f t="shared" si="3"/>
        <v>2</v>
      </c>
      <c r="G21">
        <f t="shared" si="4"/>
        <v>3</v>
      </c>
      <c r="H21" t="str">
        <f t="shared" si="5"/>
        <v>0x0084</v>
      </c>
      <c r="I21" t="str">
        <f t="shared" si="6"/>
        <v>0x07A6</v>
      </c>
      <c r="J21" t="str">
        <f t="shared" si="7"/>
        <v>DW 0x0084, 0x07A6</v>
      </c>
    </row>
    <row r="22" spans="1:10" x14ac:dyDescent="0.3">
      <c r="A22">
        <v>0.3</v>
      </c>
      <c r="B22">
        <v>2</v>
      </c>
      <c r="C22" s="3">
        <f t="shared" si="0"/>
        <v>293.65421549516498</v>
      </c>
      <c r="D22" t="str">
        <f t="shared" si="1"/>
        <v>58</v>
      </c>
      <c r="E22" t="str">
        <f t="shared" si="2"/>
        <v>5B3</v>
      </c>
      <c r="F22">
        <f t="shared" si="3"/>
        <v>2</v>
      </c>
      <c r="G22">
        <f t="shared" si="4"/>
        <v>3</v>
      </c>
      <c r="H22" t="str">
        <f t="shared" si="5"/>
        <v>0x0058</v>
      </c>
      <c r="I22" t="str">
        <f t="shared" si="6"/>
        <v>0x05B3</v>
      </c>
      <c r="J22" t="str">
        <f t="shared" si="7"/>
        <v>DW 0x0058, 0x05B3</v>
      </c>
    </row>
    <row r="23" spans="1:10" x14ac:dyDescent="0.3">
      <c r="A23">
        <v>0.6</v>
      </c>
      <c r="B23">
        <v>5</v>
      </c>
      <c r="C23" s="3">
        <f t="shared" si="0"/>
        <v>349.18798130498226</v>
      </c>
      <c r="D23" t="str">
        <f t="shared" si="1"/>
        <v>D1</v>
      </c>
      <c r="E23" t="str">
        <f t="shared" si="2"/>
        <v>4C6</v>
      </c>
      <c r="F23">
        <f t="shared" si="3"/>
        <v>2</v>
      </c>
      <c r="G23">
        <f t="shared" si="4"/>
        <v>3</v>
      </c>
      <c r="H23" t="str">
        <f t="shared" si="5"/>
        <v>0x00D1</v>
      </c>
      <c r="I23" t="str">
        <f t="shared" si="6"/>
        <v>0x04C6</v>
      </c>
      <c r="J23" t="str">
        <f t="shared" si="7"/>
        <v>DW 0x00D1, 0x04C6</v>
      </c>
    </row>
    <row r="24" spans="1:10" x14ac:dyDescent="0.3">
      <c r="A24">
        <v>0.3</v>
      </c>
      <c r="B24">
        <v>7</v>
      </c>
      <c r="C24" s="3">
        <f t="shared" si="0"/>
        <v>391.92952914594997</v>
      </c>
      <c r="D24" t="str">
        <f t="shared" si="1"/>
        <v>75</v>
      </c>
      <c r="E24" t="str">
        <f t="shared" si="2"/>
        <v>43E</v>
      </c>
      <c r="F24">
        <f t="shared" si="3"/>
        <v>2</v>
      </c>
      <c r="G24">
        <f t="shared" si="4"/>
        <v>3</v>
      </c>
      <c r="H24" t="str">
        <f t="shared" si="5"/>
        <v>0x0075</v>
      </c>
      <c r="I24" t="str">
        <f t="shared" si="6"/>
        <v>0x043E</v>
      </c>
      <c r="J24" t="str">
        <f t="shared" si="7"/>
        <v>DW 0x0075, 0x043E</v>
      </c>
    </row>
    <row r="25" spans="1:10" x14ac:dyDescent="0.3">
      <c r="A25">
        <v>0.6</v>
      </c>
      <c r="B25">
        <v>9</v>
      </c>
      <c r="C25" s="3">
        <f t="shared" si="0"/>
        <v>439.90275737011564</v>
      </c>
      <c r="D25" t="str">
        <f t="shared" si="1"/>
        <v>107</v>
      </c>
      <c r="E25" t="str">
        <f t="shared" si="2"/>
        <v>3C4</v>
      </c>
      <c r="F25">
        <f t="shared" si="3"/>
        <v>3</v>
      </c>
      <c r="G25">
        <f t="shared" si="4"/>
        <v>3</v>
      </c>
      <c r="H25" t="str">
        <f t="shared" si="5"/>
        <v>0x0107</v>
      </c>
      <c r="I25" t="str">
        <f t="shared" si="6"/>
        <v>0x03C4</v>
      </c>
      <c r="J25" t="str">
        <f t="shared" si="7"/>
        <v>DW 0x0107, 0x03C4</v>
      </c>
    </row>
    <row r="26" spans="1:10" x14ac:dyDescent="0.3">
      <c r="A26">
        <v>0.1</v>
      </c>
      <c r="B26">
        <v>10</v>
      </c>
      <c r="C26" s="3">
        <f t="shared" si="0"/>
        <v>466.04841297958438</v>
      </c>
      <c r="D26" t="str">
        <f t="shared" si="1"/>
        <v>2E</v>
      </c>
      <c r="E26" t="str">
        <f t="shared" si="2"/>
        <v>38C</v>
      </c>
      <c r="F26">
        <f t="shared" si="3"/>
        <v>2</v>
      </c>
      <c r="G26">
        <f t="shared" si="4"/>
        <v>3</v>
      </c>
      <c r="H26" t="str">
        <f t="shared" si="5"/>
        <v>0x002E</v>
      </c>
      <c r="I26" t="str">
        <f t="shared" si="6"/>
        <v>0x038C</v>
      </c>
      <c r="J26" t="str">
        <f t="shared" si="7"/>
        <v>DW 0x002E, 0x038C</v>
      </c>
    </row>
    <row r="27" spans="1:10" x14ac:dyDescent="0.3">
      <c r="A27">
        <v>0.1</v>
      </c>
      <c r="B27">
        <v>9</v>
      </c>
      <c r="C27" s="3">
        <f t="shared" si="0"/>
        <v>439.90275737011564</v>
      </c>
      <c r="D27" t="str">
        <f t="shared" si="1"/>
        <v>2B</v>
      </c>
      <c r="E27" t="str">
        <f t="shared" si="2"/>
        <v>3C4</v>
      </c>
      <c r="F27">
        <f t="shared" si="3"/>
        <v>2</v>
      </c>
      <c r="G27">
        <f t="shared" si="4"/>
        <v>3</v>
      </c>
      <c r="H27" t="str">
        <f t="shared" si="5"/>
        <v>0x002B</v>
      </c>
      <c r="I27" t="str">
        <f t="shared" si="6"/>
        <v>0x03C4</v>
      </c>
      <c r="J27" t="str">
        <f t="shared" si="7"/>
        <v>DW 0x002B, 0x03C4</v>
      </c>
    </row>
    <row r="28" spans="1:10" x14ac:dyDescent="0.3">
      <c r="A28">
        <v>0.6</v>
      </c>
      <c r="B28">
        <v>7</v>
      </c>
      <c r="C28" s="3">
        <f t="shared" si="0"/>
        <v>391.92952914594997</v>
      </c>
      <c r="D28" t="str">
        <f t="shared" si="1"/>
        <v>EB</v>
      </c>
      <c r="E28" t="str">
        <f t="shared" si="2"/>
        <v>43E</v>
      </c>
      <c r="F28">
        <f t="shared" si="3"/>
        <v>2</v>
      </c>
      <c r="G28">
        <f t="shared" si="4"/>
        <v>3</v>
      </c>
      <c r="H28" t="str">
        <f t="shared" si="5"/>
        <v>0x00EB</v>
      </c>
      <c r="I28" t="str">
        <f t="shared" si="6"/>
        <v>0x043E</v>
      </c>
      <c r="J28" t="str">
        <f t="shared" si="7"/>
        <v>DW 0x00EB, 0x043E</v>
      </c>
    </row>
    <row r="29" spans="1:10" x14ac:dyDescent="0.3">
      <c r="A29">
        <v>0.3</v>
      </c>
      <c r="B29">
        <v>4</v>
      </c>
      <c r="C29" s="3">
        <f t="shared" si="0"/>
        <v>329.59828107663793</v>
      </c>
      <c r="D29" t="str">
        <f t="shared" si="1"/>
        <v>62</v>
      </c>
      <c r="E29" t="str">
        <f t="shared" si="2"/>
        <v>511</v>
      </c>
      <c r="F29">
        <f t="shared" si="3"/>
        <v>2</v>
      </c>
      <c r="G29">
        <f t="shared" si="4"/>
        <v>3</v>
      </c>
      <c r="H29" t="str">
        <f t="shared" si="5"/>
        <v>0x0062</v>
      </c>
      <c r="I29" t="str">
        <f t="shared" si="6"/>
        <v>0x0511</v>
      </c>
      <c r="J29" t="str">
        <f t="shared" si="7"/>
        <v>DW 0x0062, 0x0511</v>
      </c>
    </row>
    <row r="30" spans="1:10" x14ac:dyDescent="0.3">
      <c r="A30">
        <v>0.6</v>
      </c>
      <c r="B30">
        <v>0</v>
      </c>
      <c r="C30" s="3">
        <f t="shared" si="0"/>
        <v>261.63</v>
      </c>
      <c r="D30" t="str">
        <f t="shared" si="1"/>
        <v>9C</v>
      </c>
      <c r="E30" t="str">
        <f t="shared" si="2"/>
        <v>66A</v>
      </c>
      <c r="F30">
        <f t="shared" si="3"/>
        <v>2</v>
      </c>
      <c r="G30">
        <f t="shared" si="4"/>
        <v>3</v>
      </c>
      <c r="H30" t="str">
        <f t="shared" si="5"/>
        <v>0x009C</v>
      </c>
      <c r="I30" t="str">
        <f t="shared" si="6"/>
        <v>0x066A</v>
      </c>
      <c r="J30" t="str">
        <f t="shared" si="7"/>
        <v>DW 0x009C, 0x066A</v>
      </c>
    </row>
    <row r="31" spans="1:10" x14ac:dyDescent="0.3">
      <c r="A31">
        <v>0.1</v>
      </c>
      <c r="B31">
        <v>2</v>
      </c>
      <c r="C31" s="3">
        <f t="shared" si="0"/>
        <v>293.65421549516498</v>
      </c>
      <c r="D31" t="str">
        <f t="shared" si="1"/>
        <v>1D</v>
      </c>
      <c r="E31" t="str">
        <f t="shared" si="2"/>
        <v>5B3</v>
      </c>
      <c r="F31">
        <f t="shared" si="3"/>
        <v>2</v>
      </c>
      <c r="G31">
        <f t="shared" si="4"/>
        <v>3</v>
      </c>
      <c r="H31" t="str">
        <f t="shared" si="5"/>
        <v>0x001D</v>
      </c>
      <c r="I31" t="str">
        <f t="shared" si="6"/>
        <v>0x05B3</v>
      </c>
      <c r="J31" t="str">
        <f t="shared" si="7"/>
        <v>DW 0x001D, 0x05B3</v>
      </c>
    </row>
    <row r="32" spans="1:10" x14ac:dyDescent="0.3">
      <c r="A32">
        <v>0.1</v>
      </c>
      <c r="B32">
        <v>4</v>
      </c>
      <c r="C32" s="3">
        <f t="shared" si="0"/>
        <v>329.59828107663793</v>
      </c>
      <c r="D32" t="str">
        <f t="shared" si="1"/>
        <v>20</v>
      </c>
      <c r="E32" t="str">
        <f t="shared" si="2"/>
        <v>511</v>
      </c>
      <c r="F32">
        <f t="shared" si="3"/>
        <v>2</v>
      </c>
      <c r="G32">
        <f t="shared" si="4"/>
        <v>3</v>
      </c>
      <c r="H32" t="str">
        <f t="shared" si="5"/>
        <v>0x0020</v>
      </c>
      <c r="I32" t="str">
        <f t="shared" si="6"/>
        <v>0x0511</v>
      </c>
      <c r="J32" t="str">
        <f t="shared" si="7"/>
        <v>DW 0x0020, 0x0511</v>
      </c>
    </row>
    <row r="33" spans="1:10" x14ac:dyDescent="0.3">
      <c r="A33">
        <v>0.3</v>
      </c>
      <c r="B33">
        <v>5</v>
      </c>
      <c r="C33" s="3">
        <f t="shared" si="0"/>
        <v>349.18798130498226</v>
      </c>
      <c r="D33" t="str">
        <f t="shared" si="1"/>
        <v>68</v>
      </c>
      <c r="E33" t="str">
        <f t="shared" si="2"/>
        <v>4C6</v>
      </c>
      <c r="F33">
        <f t="shared" si="3"/>
        <v>2</v>
      </c>
      <c r="G33">
        <f t="shared" si="4"/>
        <v>3</v>
      </c>
      <c r="H33" t="str">
        <f t="shared" si="5"/>
        <v>0x0068</v>
      </c>
      <c r="I33" t="str">
        <f t="shared" si="6"/>
        <v>0x04C6</v>
      </c>
      <c r="J33" t="str">
        <f t="shared" si="7"/>
        <v>DW 0x0068, 0x04C6</v>
      </c>
    </row>
    <row r="34" spans="1:10" x14ac:dyDescent="0.3">
      <c r="A34">
        <v>0.3</v>
      </c>
      <c r="B34">
        <v>4</v>
      </c>
      <c r="C34" s="3">
        <f t="shared" si="0"/>
        <v>329.59828107663793</v>
      </c>
      <c r="D34" t="str">
        <f t="shared" si="1"/>
        <v>62</v>
      </c>
      <c r="E34" t="str">
        <f t="shared" si="2"/>
        <v>511</v>
      </c>
      <c r="F34">
        <f t="shared" si="3"/>
        <v>2</v>
      </c>
      <c r="G34">
        <f t="shared" si="4"/>
        <v>3</v>
      </c>
      <c r="H34" t="str">
        <f t="shared" si="5"/>
        <v>0x0062</v>
      </c>
      <c r="I34" t="str">
        <f t="shared" si="6"/>
        <v>0x0511</v>
      </c>
      <c r="J34" t="str">
        <f t="shared" si="7"/>
        <v>DW 0x0062, 0x0511</v>
      </c>
    </row>
    <row r="35" spans="1:10" x14ac:dyDescent="0.3">
      <c r="A35">
        <v>0.3</v>
      </c>
      <c r="B35">
        <v>2</v>
      </c>
      <c r="C35" s="3">
        <f t="shared" si="0"/>
        <v>293.65421549516498</v>
      </c>
      <c r="D35" t="str">
        <f t="shared" si="1"/>
        <v>58</v>
      </c>
      <c r="E35" t="str">
        <f t="shared" si="2"/>
        <v>5B3</v>
      </c>
      <c r="F35">
        <f t="shared" si="3"/>
        <v>2</v>
      </c>
      <c r="G35">
        <f t="shared" si="4"/>
        <v>3</v>
      </c>
      <c r="H35" t="str">
        <f t="shared" si="5"/>
        <v>0x0058</v>
      </c>
      <c r="I35" t="str">
        <f t="shared" si="6"/>
        <v>0x05B3</v>
      </c>
      <c r="J35" t="str">
        <f t="shared" si="7"/>
        <v>DW 0x0058, 0x05B3</v>
      </c>
    </row>
    <row r="36" spans="1:10" x14ac:dyDescent="0.3">
      <c r="A36">
        <v>0.3</v>
      </c>
      <c r="B36">
        <v>1</v>
      </c>
      <c r="C36" s="3">
        <f t="shared" si="0"/>
        <v>277.18</v>
      </c>
      <c r="D36" t="str">
        <f t="shared" si="1"/>
        <v>53</v>
      </c>
      <c r="E36" t="str">
        <f t="shared" si="2"/>
        <v>60C</v>
      </c>
      <c r="F36">
        <f t="shared" si="3"/>
        <v>2</v>
      </c>
      <c r="G36">
        <f t="shared" si="4"/>
        <v>3</v>
      </c>
      <c r="H36" t="str">
        <f t="shared" si="5"/>
        <v>0x0053</v>
      </c>
      <c r="I36" t="str">
        <f t="shared" si="6"/>
        <v>0x060C</v>
      </c>
      <c r="J36" t="str">
        <f t="shared" si="7"/>
        <v>DW 0x0053, 0x060C</v>
      </c>
    </row>
    <row r="37" spans="1:10" x14ac:dyDescent="0.3">
      <c r="A37">
        <v>0.3</v>
      </c>
      <c r="B37">
        <v>-1</v>
      </c>
      <c r="C37" s="3">
        <f t="shared" si="0"/>
        <v>246.95236633234717</v>
      </c>
      <c r="D37" t="str">
        <f t="shared" si="1"/>
        <v>4A</v>
      </c>
      <c r="E37" t="str">
        <f t="shared" si="2"/>
        <v>6CD</v>
      </c>
      <c r="F37">
        <f t="shared" si="3"/>
        <v>2</v>
      </c>
      <c r="G37">
        <f t="shared" si="4"/>
        <v>3</v>
      </c>
      <c r="H37" t="str">
        <f t="shared" si="5"/>
        <v>0x004A</v>
      </c>
      <c r="I37" t="str">
        <f t="shared" si="6"/>
        <v>0x06CD</v>
      </c>
      <c r="J37" t="str">
        <f t="shared" si="7"/>
        <v>DW 0x004A, 0x06CD</v>
      </c>
    </row>
    <row r="38" spans="1:10" x14ac:dyDescent="0.3">
      <c r="A38">
        <v>0.3</v>
      </c>
      <c r="B38">
        <v>1</v>
      </c>
      <c r="C38" s="3">
        <f t="shared" si="0"/>
        <v>277.18</v>
      </c>
      <c r="D38" t="str">
        <f t="shared" si="1"/>
        <v>53</v>
      </c>
      <c r="E38" t="str">
        <f t="shared" si="2"/>
        <v>60C</v>
      </c>
      <c r="F38">
        <f t="shared" si="3"/>
        <v>2</v>
      </c>
      <c r="G38">
        <f t="shared" si="4"/>
        <v>3</v>
      </c>
      <c r="H38" t="str">
        <f t="shared" si="5"/>
        <v>0x0053</v>
      </c>
      <c r="I38" t="str">
        <f t="shared" si="6"/>
        <v>0x060C</v>
      </c>
      <c r="J38" t="str">
        <f t="shared" si="7"/>
        <v>DW 0x0053, 0x060C</v>
      </c>
    </row>
    <row r="39" spans="1:10" x14ac:dyDescent="0.3">
      <c r="A39">
        <v>0.6</v>
      </c>
      <c r="B39">
        <v>2</v>
      </c>
      <c r="C39" s="3">
        <f t="shared" si="0"/>
        <v>293.65421549516498</v>
      </c>
      <c r="D39" t="str">
        <f t="shared" si="1"/>
        <v>B0</v>
      </c>
      <c r="E39" t="str">
        <f t="shared" si="2"/>
        <v>5B3</v>
      </c>
      <c r="F39">
        <f t="shared" si="3"/>
        <v>2</v>
      </c>
      <c r="G39">
        <f t="shared" si="4"/>
        <v>3</v>
      </c>
      <c r="H39" t="str">
        <f t="shared" si="5"/>
        <v>0x00B0</v>
      </c>
      <c r="I39" t="str">
        <f t="shared" si="6"/>
        <v>0x05B3</v>
      </c>
      <c r="J39" t="str">
        <f t="shared" si="7"/>
        <v>DW 0x00B0, 0x05B3</v>
      </c>
    </row>
    <row r="40" spans="1:10" x14ac:dyDescent="0.3">
      <c r="A40">
        <v>0.6</v>
      </c>
      <c r="B40">
        <v>69.84</v>
      </c>
      <c r="C40" s="3">
        <f t="shared" si="0"/>
        <v>14752.991453703673</v>
      </c>
      <c r="D40" t="str">
        <f t="shared" si="1"/>
        <v>2293</v>
      </c>
      <c r="E40" t="str">
        <f t="shared" si="2"/>
        <v>0</v>
      </c>
      <c r="F40">
        <f t="shared" si="3"/>
        <v>4</v>
      </c>
      <c r="G40">
        <f t="shared" si="4"/>
        <v>0</v>
      </c>
      <c r="H40" t="str">
        <f t="shared" si="5"/>
        <v>0x2293</v>
      </c>
      <c r="I40" t="str">
        <f t="shared" si="6"/>
        <v>0x0000</v>
      </c>
      <c r="J40" t="str">
        <f t="shared" si="7"/>
        <v>DW 0x2293, 0x0000</v>
      </c>
    </row>
    <row r="41" spans="1:10" x14ac:dyDescent="0.3">
      <c r="A41">
        <v>0.6</v>
      </c>
      <c r="B41">
        <v>12</v>
      </c>
      <c r="C41" s="3">
        <f t="shared" si="0"/>
        <v>523.09399188276006</v>
      </c>
      <c r="D41" t="str">
        <f t="shared" si="1"/>
        <v>139</v>
      </c>
      <c r="E41" t="str">
        <f t="shared" si="2"/>
        <v>326</v>
      </c>
      <c r="F41">
        <f t="shared" si="3"/>
        <v>3</v>
      </c>
      <c r="G41">
        <f t="shared" si="4"/>
        <v>3</v>
      </c>
      <c r="H41" t="str">
        <f t="shared" si="5"/>
        <v>0x0139</v>
      </c>
      <c r="I41" t="str">
        <f t="shared" si="6"/>
        <v>0x0326</v>
      </c>
      <c r="J41" t="str">
        <f t="shared" si="7"/>
        <v>DW 0x0139, 0x0326</v>
      </c>
    </row>
    <row r="42" spans="1:10" x14ac:dyDescent="0.3">
      <c r="A42">
        <v>0.3</v>
      </c>
      <c r="B42">
        <v>12</v>
      </c>
      <c r="C42" s="3">
        <f t="shared" si="0"/>
        <v>523.09399188276006</v>
      </c>
      <c r="D42" t="str">
        <f t="shared" si="1"/>
        <v>9C</v>
      </c>
      <c r="E42" t="str">
        <f t="shared" si="2"/>
        <v>326</v>
      </c>
      <c r="F42">
        <f t="shared" si="3"/>
        <v>2</v>
      </c>
      <c r="G42">
        <f t="shared" si="4"/>
        <v>3</v>
      </c>
      <c r="H42" t="str">
        <f t="shared" si="5"/>
        <v>0x009C</v>
      </c>
      <c r="I42" t="str">
        <f t="shared" si="6"/>
        <v>0x0326</v>
      </c>
      <c r="J42" t="str">
        <f t="shared" si="7"/>
        <v>DW 0x009C, 0x0326</v>
      </c>
    </row>
    <row r="43" spans="1:10" x14ac:dyDescent="0.3">
      <c r="A43">
        <v>0.3</v>
      </c>
      <c r="B43">
        <v>12</v>
      </c>
      <c r="C43" s="3">
        <f t="shared" si="0"/>
        <v>523.09399188276006</v>
      </c>
      <c r="D43" t="str">
        <f t="shared" si="1"/>
        <v>9C</v>
      </c>
      <c r="E43" t="str">
        <f t="shared" si="2"/>
        <v>326</v>
      </c>
      <c r="F43">
        <f t="shared" si="3"/>
        <v>2</v>
      </c>
      <c r="G43">
        <f t="shared" si="4"/>
        <v>3</v>
      </c>
      <c r="H43" t="str">
        <f t="shared" si="5"/>
        <v>0x009C</v>
      </c>
      <c r="I43" t="str">
        <f t="shared" si="6"/>
        <v>0x0326</v>
      </c>
      <c r="J43" t="str">
        <f t="shared" si="7"/>
        <v>DW 0x009C, 0x0326</v>
      </c>
    </row>
    <row r="44" spans="1:10" x14ac:dyDescent="0.3">
      <c r="A44">
        <v>0.3</v>
      </c>
      <c r="B44">
        <v>11</v>
      </c>
      <c r="C44" s="3">
        <f t="shared" si="0"/>
        <v>493.74803772381301</v>
      </c>
      <c r="D44" t="str">
        <f t="shared" si="1"/>
        <v>94</v>
      </c>
      <c r="E44" t="str">
        <f t="shared" si="2"/>
        <v>357</v>
      </c>
      <c r="F44">
        <f t="shared" si="3"/>
        <v>2</v>
      </c>
      <c r="G44">
        <f t="shared" si="4"/>
        <v>3</v>
      </c>
      <c r="H44" t="str">
        <f t="shared" si="5"/>
        <v>0x0094</v>
      </c>
      <c r="I44" t="str">
        <f t="shared" si="6"/>
        <v>0x0357</v>
      </c>
      <c r="J44" t="str">
        <f t="shared" si="7"/>
        <v>DW 0x0094, 0x0357</v>
      </c>
    </row>
    <row r="45" spans="1:10" x14ac:dyDescent="0.3">
      <c r="A45">
        <v>0.3</v>
      </c>
      <c r="B45">
        <v>9</v>
      </c>
      <c r="C45" s="3">
        <f t="shared" si="0"/>
        <v>439.90275737011564</v>
      </c>
      <c r="D45" t="str">
        <f t="shared" si="1"/>
        <v>83</v>
      </c>
      <c r="E45" t="str">
        <f t="shared" si="2"/>
        <v>3C4</v>
      </c>
      <c r="F45">
        <f t="shared" si="3"/>
        <v>2</v>
      </c>
      <c r="G45">
        <f t="shared" si="4"/>
        <v>3</v>
      </c>
      <c r="H45" t="str">
        <f t="shared" si="5"/>
        <v>0x0083</v>
      </c>
      <c r="I45" t="str">
        <f t="shared" si="6"/>
        <v>0x03C4</v>
      </c>
      <c r="J45" t="str">
        <f t="shared" si="7"/>
        <v>DW 0x0083, 0x03C4</v>
      </c>
    </row>
    <row r="46" spans="1:10" x14ac:dyDescent="0.3">
      <c r="A46">
        <v>0.6</v>
      </c>
      <c r="B46">
        <v>7</v>
      </c>
      <c r="C46" s="3">
        <f t="shared" si="0"/>
        <v>391.92952914594997</v>
      </c>
      <c r="D46" t="str">
        <f t="shared" si="1"/>
        <v>EB</v>
      </c>
      <c r="E46" t="str">
        <f t="shared" si="2"/>
        <v>43E</v>
      </c>
      <c r="F46">
        <f t="shared" si="3"/>
        <v>2</v>
      </c>
      <c r="G46">
        <f t="shared" si="4"/>
        <v>3</v>
      </c>
      <c r="H46" t="str">
        <f t="shared" si="5"/>
        <v>0x00EB</v>
      </c>
      <c r="I46" t="str">
        <f t="shared" si="6"/>
        <v>0x043E</v>
      </c>
      <c r="J46" t="str">
        <f t="shared" si="7"/>
        <v>DW 0x00EB, 0x043E</v>
      </c>
    </row>
    <row r="47" spans="1:10" x14ac:dyDescent="0.3">
      <c r="A47">
        <v>0.3</v>
      </c>
      <c r="B47">
        <v>4</v>
      </c>
      <c r="C47" s="3">
        <f t="shared" si="0"/>
        <v>329.59828107663793</v>
      </c>
      <c r="D47" t="str">
        <f t="shared" si="1"/>
        <v>62</v>
      </c>
      <c r="E47" t="str">
        <f t="shared" si="2"/>
        <v>511</v>
      </c>
      <c r="F47">
        <f t="shared" si="3"/>
        <v>2</v>
      </c>
      <c r="G47">
        <f t="shared" si="4"/>
        <v>3</v>
      </c>
      <c r="H47" t="str">
        <f t="shared" si="5"/>
        <v>0x0062</v>
      </c>
      <c r="I47" t="str">
        <f t="shared" si="6"/>
        <v>0x0511</v>
      </c>
      <c r="J47" t="str">
        <f t="shared" si="7"/>
        <v>DW 0x0062, 0x0511</v>
      </c>
    </row>
    <row r="48" spans="1:10" x14ac:dyDescent="0.3">
      <c r="A48">
        <v>0.3</v>
      </c>
      <c r="B48">
        <v>0</v>
      </c>
      <c r="C48" s="3">
        <f t="shared" si="0"/>
        <v>261.63</v>
      </c>
      <c r="D48" t="str">
        <f t="shared" si="1"/>
        <v>4E</v>
      </c>
      <c r="E48" t="str">
        <f t="shared" si="2"/>
        <v>66A</v>
      </c>
      <c r="F48">
        <f t="shared" si="3"/>
        <v>2</v>
      </c>
      <c r="G48">
        <f t="shared" si="4"/>
        <v>3</v>
      </c>
      <c r="H48" t="str">
        <f t="shared" si="5"/>
        <v>0x004E</v>
      </c>
      <c r="I48" t="str">
        <f t="shared" si="6"/>
        <v>0x066A</v>
      </c>
      <c r="J48" t="str">
        <f t="shared" si="7"/>
        <v>DW 0x004E, 0x066A</v>
      </c>
    </row>
    <row r="49" spans="1:10" x14ac:dyDescent="0.3">
      <c r="A49">
        <v>0.3</v>
      </c>
      <c r="B49">
        <v>2</v>
      </c>
      <c r="C49" s="3">
        <f t="shared" si="0"/>
        <v>293.65421549516498</v>
      </c>
      <c r="D49" t="str">
        <f t="shared" si="1"/>
        <v>58</v>
      </c>
      <c r="E49" t="str">
        <f t="shared" si="2"/>
        <v>5B3</v>
      </c>
      <c r="F49">
        <f t="shared" si="3"/>
        <v>2</v>
      </c>
      <c r="G49">
        <f t="shared" si="4"/>
        <v>3</v>
      </c>
      <c r="H49" t="str">
        <f t="shared" si="5"/>
        <v>0x0058</v>
      </c>
      <c r="I49" t="str">
        <f t="shared" si="6"/>
        <v>0x05B3</v>
      </c>
      <c r="J49" t="str">
        <f t="shared" si="7"/>
        <v>DW 0x0058, 0x05B3</v>
      </c>
    </row>
    <row r="50" spans="1:10" x14ac:dyDescent="0.3">
      <c r="A50">
        <v>0.3</v>
      </c>
      <c r="B50">
        <v>4</v>
      </c>
      <c r="C50" s="3">
        <f t="shared" si="0"/>
        <v>329.59828107663793</v>
      </c>
      <c r="D50" t="str">
        <f t="shared" si="1"/>
        <v>62</v>
      </c>
      <c r="E50" t="str">
        <f t="shared" si="2"/>
        <v>511</v>
      </c>
      <c r="F50">
        <f t="shared" si="3"/>
        <v>2</v>
      </c>
      <c r="G50">
        <f t="shared" si="4"/>
        <v>3</v>
      </c>
      <c r="H50" t="str">
        <f t="shared" si="5"/>
        <v>0x0062</v>
      </c>
      <c r="I50" t="str">
        <f t="shared" si="6"/>
        <v>0x0511</v>
      </c>
      <c r="J50" t="str">
        <f t="shared" si="7"/>
        <v>DW 0x0062, 0x0511</v>
      </c>
    </row>
    <row r="51" spans="1:10" x14ac:dyDescent="0.3">
      <c r="A51">
        <v>0.6</v>
      </c>
      <c r="B51">
        <v>5</v>
      </c>
      <c r="C51" s="3">
        <f t="shared" si="0"/>
        <v>349.18798130498226</v>
      </c>
      <c r="D51" t="str">
        <f t="shared" si="1"/>
        <v>D1</v>
      </c>
      <c r="E51" t="str">
        <f t="shared" si="2"/>
        <v>4C6</v>
      </c>
      <c r="F51">
        <f t="shared" si="3"/>
        <v>2</v>
      </c>
      <c r="G51">
        <f t="shared" si="4"/>
        <v>3</v>
      </c>
      <c r="H51" t="str">
        <f t="shared" si="5"/>
        <v>0x00D1</v>
      </c>
      <c r="I51" t="str">
        <f t="shared" si="6"/>
        <v>0x04C6</v>
      </c>
      <c r="J51" t="str">
        <f t="shared" si="7"/>
        <v>DW 0x00D1, 0x04C6</v>
      </c>
    </row>
    <row r="52" spans="1:10" x14ac:dyDescent="0.3">
      <c r="A52">
        <v>0.3</v>
      </c>
      <c r="B52">
        <v>2</v>
      </c>
      <c r="C52" s="3">
        <f t="shared" si="0"/>
        <v>293.65421549516498</v>
      </c>
      <c r="D52" t="str">
        <f t="shared" si="1"/>
        <v>58</v>
      </c>
      <c r="E52" t="str">
        <f t="shared" si="2"/>
        <v>5B3</v>
      </c>
      <c r="F52">
        <f t="shared" si="3"/>
        <v>2</v>
      </c>
      <c r="G52">
        <f t="shared" si="4"/>
        <v>3</v>
      </c>
      <c r="H52" t="str">
        <f t="shared" si="5"/>
        <v>0x0058</v>
      </c>
      <c r="I52" t="str">
        <f t="shared" si="6"/>
        <v>0x05B3</v>
      </c>
      <c r="J52" t="str">
        <f t="shared" si="7"/>
        <v>DW 0x0058, 0x05B3</v>
      </c>
    </row>
    <row r="53" spans="1:10" x14ac:dyDescent="0.3">
      <c r="A53">
        <v>0.3</v>
      </c>
      <c r="B53">
        <v>2</v>
      </c>
      <c r="C53" s="3">
        <f t="shared" si="0"/>
        <v>293.65421549516498</v>
      </c>
      <c r="D53" t="str">
        <f t="shared" si="1"/>
        <v>58</v>
      </c>
      <c r="E53" t="str">
        <f t="shared" si="2"/>
        <v>5B3</v>
      </c>
      <c r="F53">
        <f t="shared" si="3"/>
        <v>2</v>
      </c>
      <c r="G53">
        <f t="shared" si="4"/>
        <v>3</v>
      </c>
      <c r="H53" t="str">
        <f t="shared" si="5"/>
        <v>0x0058</v>
      </c>
      <c r="I53" t="str">
        <f t="shared" si="6"/>
        <v>0x05B3</v>
      </c>
      <c r="J53" t="str">
        <f t="shared" si="7"/>
        <v>DW 0x0058, 0x05B3</v>
      </c>
    </row>
    <row r="54" spans="1:10" x14ac:dyDescent="0.3">
      <c r="A54">
        <v>0.3</v>
      </c>
      <c r="B54">
        <v>1</v>
      </c>
      <c r="C54" s="3">
        <f t="shared" si="0"/>
        <v>277.18</v>
      </c>
      <c r="D54" t="str">
        <f t="shared" si="1"/>
        <v>53</v>
      </c>
      <c r="E54" t="str">
        <f t="shared" si="2"/>
        <v>60C</v>
      </c>
      <c r="F54">
        <f t="shared" si="3"/>
        <v>2</v>
      </c>
      <c r="G54">
        <f t="shared" si="4"/>
        <v>3</v>
      </c>
      <c r="H54" t="str">
        <f t="shared" si="5"/>
        <v>0x0053</v>
      </c>
      <c r="I54" t="str">
        <f t="shared" si="6"/>
        <v>0x060C</v>
      </c>
      <c r="J54" t="str">
        <f t="shared" si="7"/>
        <v>DW 0x0053, 0x060C</v>
      </c>
    </row>
    <row r="55" spans="1:10" x14ac:dyDescent="0.3">
      <c r="A55">
        <v>0.3</v>
      </c>
      <c r="B55">
        <v>2</v>
      </c>
      <c r="C55" s="3">
        <f t="shared" si="0"/>
        <v>293.65421549516498</v>
      </c>
      <c r="D55" t="str">
        <f t="shared" si="1"/>
        <v>58</v>
      </c>
      <c r="E55" t="str">
        <f t="shared" si="2"/>
        <v>5B3</v>
      </c>
      <c r="F55">
        <f t="shared" si="3"/>
        <v>2</v>
      </c>
      <c r="G55">
        <f t="shared" si="4"/>
        <v>3</v>
      </c>
      <c r="H55" t="str">
        <f t="shared" si="5"/>
        <v>0x0058</v>
      </c>
      <c r="I55" t="str">
        <f t="shared" si="6"/>
        <v>0x05B3</v>
      </c>
      <c r="J55" t="str">
        <f t="shared" si="7"/>
        <v>DW 0x0058, 0x05B3</v>
      </c>
    </row>
    <row r="56" spans="1:10" x14ac:dyDescent="0.3">
      <c r="A56">
        <v>0.6</v>
      </c>
      <c r="B56">
        <v>4</v>
      </c>
      <c r="C56" s="3">
        <f t="shared" si="0"/>
        <v>329.59828107663793</v>
      </c>
      <c r="D56" t="str">
        <f t="shared" si="1"/>
        <v>C5</v>
      </c>
      <c r="E56" t="str">
        <f t="shared" si="2"/>
        <v>511</v>
      </c>
      <c r="F56">
        <f t="shared" si="3"/>
        <v>2</v>
      </c>
      <c r="G56">
        <f t="shared" si="4"/>
        <v>3</v>
      </c>
      <c r="H56" t="str">
        <f t="shared" si="5"/>
        <v>0x00C5</v>
      </c>
      <c r="I56" t="str">
        <f t="shared" si="6"/>
        <v>0x0511</v>
      </c>
      <c r="J56" t="str">
        <f t="shared" si="7"/>
        <v>DW 0x00C5, 0x0511</v>
      </c>
    </row>
    <row r="57" spans="1:10" x14ac:dyDescent="0.3">
      <c r="A57">
        <v>0.3</v>
      </c>
      <c r="B57">
        <v>1</v>
      </c>
      <c r="C57" s="3">
        <f t="shared" si="0"/>
        <v>277.18</v>
      </c>
      <c r="D57" t="str">
        <f t="shared" si="1"/>
        <v>53</v>
      </c>
      <c r="E57" t="str">
        <f t="shared" si="2"/>
        <v>60C</v>
      </c>
      <c r="F57">
        <f t="shared" si="3"/>
        <v>2</v>
      </c>
      <c r="G57">
        <f t="shared" si="4"/>
        <v>3</v>
      </c>
      <c r="H57" t="str">
        <f t="shared" si="5"/>
        <v>0x0053</v>
      </c>
      <c r="I57" t="str">
        <f t="shared" si="6"/>
        <v>0x060C</v>
      </c>
      <c r="J57" t="str">
        <f t="shared" si="7"/>
        <v>DW 0x0053, 0x060C</v>
      </c>
    </row>
    <row r="58" spans="1:10" x14ac:dyDescent="0.3">
      <c r="A58">
        <v>0.6</v>
      </c>
      <c r="B58">
        <v>-3</v>
      </c>
      <c r="C58" s="3">
        <f t="shared" si="0"/>
        <v>220.02118203746954</v>
      </c>
      <c r="D58" t="str">
        <f t="shared" si="1"/>
        <v>84</v>
      </c>
      <c r="E58" t="str">
        <f t="shared" si="2"/>
        <v>7A6</v>
      </c>
      <c r="F58">
        <f t="shared" si="3"/>
        <v>2</v>
      </c>
      <c r="G58">
        <f t="shared" si="4"/>
        <v>3</v>
      </c>
      <c r="H58" t="str">
        <f t="shared" si="5"/>
        <v>0x0084</v>
      </c>
      <c r="I58" t="str">
        <f t="shared" si="6"/>
        <v>0x07A6</v>
      </c>
      <c r="J58" t="str">
        <f t="shared" si="7"/>
        <v>DW 0x0084, 0x07A6</v>
      </c>
    </row>
    <row r="59" spans="1:10" x14ac:dyDescent="0.3">
      <c r="A59">
        <v>0.6</v>
      </c>
      <c r="B59">
        <v>69.84</v>
      </c>
      <c r="C59" s="3">
        <f t="shared" si="0"/>
        <v>14752.991453703673</v>
      </c>
      <c r="D59" t="str">
        <f t="shared" si="1"/>
        <v>2293</v>
      </c>
      <c r="E59" t="str">
        <f t="shared" si="2"/>
        <v>0</v>
      </c>
      <c r="F59">
        <f t="shared" si="3"/>
        <v>4</v>
      </c>
      <c r="G59">
        <f t="shared" si="4"/>
        <v>0</v>
      </c>
      <c r="H59" t="str">
        <f t="shared" si="5"/>
        <v>0x2293</v>
      </c>
      <c r="I59" t="str">
        <f t="shared" si="6"/>
        <v>0x0000</v>
      </c>
      <c r="J59" t="str">
        <f t="shared" si="7"/>
        <v>DW 0x2293, 0x0000</v>
      </c>
    </row>
    <row r="60" spans="1:10" x14ac:dyDescent="0.3">
      <c r="A60">
        <v>0.6</v>
      </c>
      <c r="B60">
        <v>12</v>
      </c>
      <c r="C60" s="3">
        <f t="shared" si="0"/>
        <v>523.09399188276006</v>
      </c>
      <c r="D60" t="str">
        <f t="shared" si="1"/>
        <v>139</v>
      </c>
      <c r="E60" t="str">
        <f t="shared" si="2"/>
        <v>326</v>
      </c>
      <c r="F60">
        <f t="shared" si="3"/>
        <v>3</v>
      </c>
      <c r="G60">
        <f t="shared" si="4"/>
        <v>3</v>
      </c>
      <c r="H60" t="str">
        <f t="shared" si="5"/>
        <v>0x0139</v>
      </c>
      <c r="I60" t="str">
        <f t="shared" si="6"/>
        <v>0x0326</v>
      </c>
      <c r="J60" t="str">
        <f t="shared" si="7"/>
        <v>DW 0x0139, 0x0326</v>
      </c>
    </row>
    <row r="61" spans="1:10" x14ac:dyDescent="0.3">
      <c r="A61">
        <v>0.3</v>
      </c>
      <c r="B61">
        <v>12</v>
      </c>
      <c r="C61" s="3">
        <f t="shared" si="0"/>
        <v>523.09399188276006</v>
      </c>
      <c r="D61" t="str">
        <f t="shared" si="1"/>
        <v>9C</v>
      </c>
      <c r="E61" t="str">
        <f t="shared" si="2"/>
        <v>326</v>
      </c>
      <c r="F61">
        <f t="shared" si="3"/>
        <v>2</v>
      </c>
      <c r="G61">
        <f t="shared" si="4"/>
        <v>3</v>
      </c>
      <c r="H61" t="str">
        <f t="shared" si="5"/>
        <v>0x009C</v>
      </c>
      <c r="I61" t="str">
        <f t="shared" si="6"/>
        <v>0x0326</v>
      </c>
      <c r="J61" t="str">
        <f t="shared" si="7"/>
        <v>DW 0x009C, 0x0326</v>
      </c>
    </row>
    <row r="62" spans="1:10" x14ac:dyDescent="0.3">
      <c r="A62">
        <v>0.3</v>
      </c>
      <c r="B62">
        <v>12</v>
      </c>
      <c r="C62" s="3">
        <f t="shared" si="0"/>
        <v>523.09399188276006</v>
      </c>
      <c r="D62" t="str">
        <f t="shared" si="1"/>
        <v>9C</v>
      </c>
      <c r="E62" t="str">
        <f t="shared" si="2"/>
        <v>326</v>
      </c>
      <c r="F62">
        <f t="shared" si="3"/>
        <v>2</v>
      </c>
      <c r="G62">
        <f t="shared" si="4"/>
        <v>3</v>
      </c>
      <c r="H62" t="str">
        <f t="shared" si="5"/>
        <v>0x009C</v>
      </c>
      <c r="I62" t="str">
        <f t="shared" si="6"/>
        <v>0x0326</v>
      </c>
      <c r="J62" t="str">
        <f t="shared" si="7"/>
        <v>DW 0x009C, 0x0326</v>
      </c>
    </row>
    <row r="63" spans="1:10" x14ac:dyDescent="0.3">
      <c r="A63">
        <v>0.3</v>
      </c>
      <c r="B63">
        <v>11</v>
      </c>
      <c r="C63" s="3">
        <f t="shared" si="0"/>
        <v>493.74803772381301</v>
      </c>
      <c r="D63" t="str">
        <f t="shared" si="1"/>
        <v>94</v>
      </c>
      <c r="E63" t="str">
        <f t="shared" si="2"/>
        <v>357</v>
      </c>
      <c r="F63">
        <f t="shared" si="3"/>
        <v>2</v>
      </c>
      <c r="G63">
        <f t="shared" si="4"/>
        <v>3</v>
      </c>
      <c r="H63" t="str">
        <f t="shared" si="5"/>
        <v>0x0094</v>
      </c>
      <c r="I63" t="str">
        <f t="shared" si="6"/>
        <v>0x0357</v>
      </c>
      <c r="J63" t="str">
        <f t="shared" si="7"/>
        <v>DW 0x0094, 0x0357</v>
      </c>
    </row>
    <row r="64" spans="1:10" x14ac:dyDescent="0.3">
      <c r="A64">
        <v>0.3</v>
      </c>
      <c r="B64">
        <v>9</v>
      </c>
      <c r="C64" s="3">
        <f t="shared" si="0"/>
        <v>439.90275737011564</v>
      </c>
      <c r="D64" t="str">
        <f t="shared" si="1"/>
        <v>83</v>
      </c>
      <c r="E64" t="str">
        <f t="shared" si="2"/>
        <v>3C4</v>
      </c>
      <c r="F64">
        <f t="shared" si="3"/>
        <v>2</v>
      </c>
      <c r="G64">
        <f t="shared" si="4"/>
        <v>3</v>
      </c>
      <c r="H64" t="str">
        <f t="shared" si="5"/>
        <v>0x0083</v>
      </c>
      <c r="I64" t="str">
        <f t="shared" si="6"/>
        <v>0x03C4</v>
      </c>
      <c r="J64" t="str">
        <f t="shared" si="7"/>
        <v>DW 0x0083, 0x03C4</v>
      </c>
    </row>
    <row r="65" spans="1:10" x14ac:dyDescent="0.3">
      <c r="A65">
        <v>0.6</v>
      </c>
      <c r="B65">
        <v>7</v>
      </c>
      <c r="C65" s="3">
        <f t="shared" si="0"/>
        <v>391.92952914594997</v>
      </c>
      <c r="D65" t="str">
        <f t="shared" si="1"/>
        <v>EB</v>
      </c>
      <c r="E65" t="str">
        <f t="shared" si="2"/>
        <v>43E</v>
      </c>
      <c r="F65">
        <f t="shared" si="3"/>
        <v>2</v>
      </c>
      <c r="G65">
        <f t="shared" si="4"/>
        <v>3</v>
      </c>
      <c r="H65" t="str">
        <f t="shared" si="5"/>
        <v>0x00EB</v>
      </c>
      <c r="I65" t="str">
        <f t="shared" si="6"/>
        <v>0x043E</v>
      </c>
      <c r="J65" t="str">
        <f t="shared" si="7"/>
        <v>DW 0x00EB, 0x043E</v>
      </c>
    </row>
    <row r="66" spans="1:10" x14ac:dyDescent="0.3">
      <c r="A66">
        <v>0.3</v>
      </c>
      <c r="B66">
        <v>4</v>
      </c>
      <c r="C66" s="3">
        <f t="shared" si="0"/>
        <v>329.59828107663793</v>
      </c>
      <c r="D66" t="str">
        <f t="shared" si="1"/>
        <v>62</v>
      </c>
      <c r="E66" t="str">
        <f t="shared" si="2"/>
        <v>511</v>
      </c>
      <c r="F66">
        <f t="shared" si="3"/>
        <v>2</v>
      </c>
      <c r="G66">
        <f t="shared" si="4"/>
        <v>3</v>
      </c>
      <c r="H66" t="str">
        <f t="shared" si="5"/>
        <v>0x0062</v>
      </c>
      <c r="I66" t="str">
        <f t="shared" si="6"/>
        <v>0x0511</v>
      </c>
      <c r="J66" t="str">
        <f t="shared" si="7"/>
        <v>DW 0x0062, 0x0511</v>
      </c>
    </row>
    <row r="67" spans="1:10" x14ac:dyDescent="0.3">
      <c r="A67">
        <v>0.3</v>
      </c>
      <c r="B67">
        <v>0</v>
      </c>
      <c r="C67" s="3">
        <f t="shared" si="0"/>
        <v>261.63</v>
      </c>
      <c r="D67" t="str">
        <f t="shared" si="1"/>
        <v>4E</v>
      </c>
      <c r="E67" t="str">
        <f t="shared" si="2"/>
        <v>66A</v>
      </c>
      <c r="F67">
        <f t="shared" si="3"/>
        <v>2</v>
      </c>
      <c r="G67">
        <f t="shared" si="4"/>
        <v>3</v>
      </c>
      <c r="H67" t="str">
        <f t="shared" si="5"/>
        <v>0x004E</v>
      </c>
      <c r="I67" t="str">
        <f t="shared" si="6"/>
        <v>0x066A</v>
      </c>
      <c r="J67" t="str">
        <f t="shared" si="7"/>
        <v>DW 0x004E, 0x066A</v>
      </c>
    </row>
    <row r="68" spans="1:10" x14ac:dyDescent="0.3">
      <c r="A68">
        <v>0.3</v>
      </c>
      <c r="B68">
        <v>2</v>
      </c>
      <c r="C68" s="3">
        <f t="shared" ref="C68:C77" si="8">$B$1*POWER($C$1,B68)</f>
        <v>293.65421549516498</v>
      </c>
      <c r="D68" t="str">
        <f t="shared" ref="D68:D77" si="9">DEC2HEX(C68*A68)</f>
        <v>58</v>
      </c>
      <c r="E68" t="str">
        <f t="shared" ref="E68:E77" si="10">DEC2HEX((437500/C68)-30.125)</f>
        <v>5B3</v>
      </c>
      <c r="F68">
        <f t="shared" ref="F68:F77" si="11">LEN(TEXT(D68,"####"))</f>
        <v>2</v>
      </c>
      <c r="G68">
        <f t="shared" ref="G68:G77" si="12">LEN(TEXT(E68,"####"))</f>
        <v>3</v>
      </c>
      <c r="H68" t="str">
        <f t="shared" ref="H68:H77" si="13">IF(F68&lt;&gt;0,LEFT("0x0000",6-F68)&amp;D68,"0x0000")</f>
        <v>0x0058</v>
      </c>
      <c r="I68" t="str">
        <f t="shared" ref="I68:I77" si="14">IF(G68&lt;&gt;0,LEFT("0x0000",6-G68)&amp;E68,"0x0000")</f>
        <v>0x05B3</v>
      </c>
      <c r="J68" t="str">
        <f t="shared" ref="J68:J77" si="15">"DW "&amp;H68&amp;", "&amp;I68</f>
        <v>DW 0x0058, 0x05B3</v>
      </c>
    </row>
    <row r="69" spans="1:10" x14ac:dyDescent="0.3">
      <c r="A69">
        <v>0.3</v>
      </c>
      <c r="B69">
        <v>4</v>
      </c>
      <c r="C69" s="3">
        <f t="shared" si="8"/>
        <v>329.59828107663793</v>
      </c>
      <c r="D69" t="str">
        <f t="shared" si="9"/>
        <v>62</v>
      </c>
      <c r="E69" t="str">
        <f t="shared" si="10"/>
        <v>511</v>
      </c>
      <c r="F69">
        <f t="shared" si="11"/>
        <v>2</v>
      </c>
      <c r="G69">
        <f t="shared" si="12"/>
        <v>3</v>
      </c>
      <c r="H69" t="str">
        <f t="shared" si="13"/>
        <v>0x0062</v>
      </c>
      <c r="I69" t="str">
        <f t="shared" si="14"/>
        <v>0x0511</v>
      </c>
      <c r="J69" t="str">
        <f t="shared" si="15"/>
        <v>DW 0x0062, 0x0511</v>
      </c>
    </row>
    <row r="70" spans="1:10" x14ac:dyDescent="0.3">
      <c r="A70">
        <v>0.3</v>
      </c>
      <c r="B70">
        <v>5</v>
      </c>
      <c r="C70" s="3">
        <f t="shared" si="8"/>
        <v>349.18798130498226</v>
      </c>
      <c r="D70" t="str">
        <f t="shared" si="9"/>
        <v>68</v>
      </c>
      <c r="E70" t="str">
        <f t="shared" si="10"/>
        <v>4C6</v>
      </c>
      <c r="F70">
        <f t="shared" si="11"/>
        <v>2</v>
      </c>
      <c r="G70">
        <f t="shared" si="12"/>
        <v>3</v>
      </c>
      <c r="H70" t="str">
        <f t="shared" si="13"/>
        <v>0x0068</v>
      </c>
      <c r="I70" t="str">
        <f t="shared" si="14"/>
        <v>0x04C6</v>
      </c>
      <c r="J70" t="str">
        <f t="shared" si="15"/>
        <v>DW 0x0068, 0x04C6</v>
      </c>
    </row>
    <row r="71" spans="1:10" x14ac:dyDescent="0.3">
      <c r="A71">
        <v>0.3</v>
      </c>
      <c r="B71">
        <v>4</v>
      </c>
      <c r="C71" s="3">
        <f t="shared" si="8"/>
        <v>329.59828107663793</v>
      </c>
      <c r="D71" t="str">
        <f t="shared" si="9"/>
        <v>62</v>
      </c>
      <c r="E71" t="str">
        <f t="shared" si="10"/>
        <v>511</v>
      </c>
      <c r="F71">
        <f t="shared" si="11"/>
        <v>2</v>
      </c>
      <c r="G71">
        <f t="shared" si="12"/>
        <v>3</v>
      </c>
      <c r="H71" t="str">
        <f t="shared" si="13"/>
        <v>0x0062</v>
      </c>
      <c r="I71" t="str">
        <f t="shared" si="14"/>
        <v>0x0511</v>
      </c>
      <c r="J71" t="str">
        <f t="shared" si="15"/>
        <v>DW 0x0062, 0x0511</v>
      </c>
    </row>
    <row r="72" spans="1:10" x14ac:dyDescent="0.3">
      <c r="A72">
        <v>0.3</v>
      </c>
      <c r="B72">
        <v>2</v>
      </c>
      <c r="C72" s="3">
        <f t="shared" si="8"/>
        <v>293.65421549516498</v>
      </c>
      <c r="D72" t="str">
        <f t="shared" si="9"/>
        <v>58</v>
      </c>
      <c r="E72" t="str">
        <f t="shared" si="10"/>
        <v>5B3</v>
      </c>
      <c r="F72">
        <f t="shared" si="11"/>
        <v>2</v>
      </c>
      <c r="G72">
        <f t="shared" si="12"/>
        <v>3</v>
      </c>
      <c r="H72" t="str">
        <f t="shared" si="13"/>
        <v>0x0058</v>
      </c>
      <c r="I72" t="str">
        <f t="shared" si="14"/>
        <v>0x05B3</v>
      </c>
      <c r="J72" t="str">
        <f t="shared" si="15"/>
        <v>DW 0x0058, 0x05B3</v>
      </c>
    </row>
    <row r="73" spans="1:10" x14ac:dyDescent="0.3">
      <c r="A73">
        <v>0.3</v>
      </c>
      <c r="B73">
        <v>1</v>
      </c>
      <c r="C73" s="3">
        <f t="shared" si="8"/>
        <v>277.18</v>
      </c>
      <c r="D73" t="str">
        <f t="shared" si="9"/>
        <v>53</v>
      </c>
      <c r="E73" t="str">
        <f t="shared" si="10"/>
        <v>60C</v>
      </c>
      <c r="F73">
        <f t="shared" si="11"/>
        <v>2</v>
      </c>
      <c r="G73">
        <f t="shared" si="12"/>
        <v>3</v>
      </c>
      <c r="H73" t="str">
        <f t="shared" si="13"/>
        <v>0x0053</v>
      </c>
      <c r="I73" t="str">
        <f t="shared" si="14"/>
        <v>0x060C</v>
      </c>
      <c r="J73" t="str">
        <f t="shared" si="15"/>
        <v>DW 0x0053, 0x060C</v>
      </c>
    </row>
    <row r="74" spans="1:10" x14ac:dyDescent="0.3">
      <c r="A74">
        <v>0.3</v>
      </c>
      <c r="B74">
        <v>-1</v>
      </c>
      <c r="C74" s="3">
        <f t="shared" si="8"/>
        <v>246.95236633234717</v>
      </c>
      <c r="D74" t="str">
        <f t="shared" si="9"/>
        <v>4A</v>
      </c>
      <c r="E74" t="str">
        <f t="shared" si="10"/>
        <v>6CD</v>
      </c>
      <c r="F74">
        <f t="shared" si="11"/>
        <v>2</v>
      </c>
      <c r="G74">
        <f t="shared" si="12"/>
        <v>3</v>
      </c>
      <c r="H74" t="str">
        <f t="shared" si="13"/>
        <v>0x004A</v>
      </c>
      <c r="I74" t="str">
        <f t="shared" si="14"/>
        <v>0x06CD</v>
      </c>
      <c r="J74" t="str">
        <f t="shared" si="15"/>
        <v>DW 0x004A, 0x06CD</v>
      </c>
    </row>
    <row r="75" spans="1:10" x14ac:dyDescent="0.3">
      <c r="A75">
        <v>0.3</v>
      </c>
      <c r="B75">
        <v>1</v>
      </c>
      <c r="C75" s="3">
        <f t="shared" si="8"/>
        <v>277.18</v>
      </c>
      <c r="D75" t="str">
        <f t="shared" si="9"/>
        <v>53</v>
      </c>
      <c r="E75" t="str">
        <f t="shared" si="10"/>
        <v>60C</v>
      </c>
      <c r="F75">
        <f t="shared" si="11"/>
        <v>2</v>
      </c>
      <c r="G75">
        <f t="shared" si="12"/>
        <v>3</v>
      </c>
      <c r="H75" t="str">
        <f t="shared" si="13"/>
        <v>0x0053</v>
      </c>
      <c r="I75" t="str">
        <f t="shared" si="14"/>
        <v>0x060C</v>
      </c>
      <c r="J75" t="str">
        <f t="shared" si="15"/>
        <v>DW 0x0053, 0x060C</v>
      </c>
    </row>
    <row r="76" spans="1:10" x14ac:dyDescent="0.3">
      <c r="A76">
        <v>1</v>
      </c>
      <c r="B76">
        <v>2</v>
      </c>
      <c r="C76" s="3">
        <f t="shared" si="8"/>
        <v>293.65421549516498</v>
      </c>
      <c r="D76" t="str">
        <f t="shared" si="9"/>
        <v>125</v>
      </c>
      <c r="E76" t="str">
        <f t="shared" si="10"/>
        <v>5B3</v>
      </c>
      <c r="F76">
        <f t="shared" si="11"/>
        <v>3</v>
      </c>
      <c r="G76">
        <f t="shared" si="12"/>
        <v>3</v>
      </c>
      <c r="H76" t="str">
        <f t="shared" si="13"/>
        <v>0x0125</v>
      </c>
      <c r="I76" t="str">
        <f t="shared" si="14"/>
        <v>0x05B3</v>
      </c>
      <c r="J76" t="str">
        <f t="shared" si="15"/>
        <v>DW 0x0125, 0x05B3</v>
      </c>
    </row>
    <row r="77" spans="1:10" x14ac:dyDescent="0.3">
      <c r="A77">
        <v>0.6</v>
      </c>
      <c r="B77">
        <v>69.84</v>
      </c>
      <c r="C77" s="3">
        <f t="shared" si="8"/>
        <v>14752.991453703673</v>
      </c>
      <c r="D77" t="str">
        <f t="shared" si="9"/>
        <v>2293</v>
      </c>
      <c r="E77" t="str">
        <f t="shared" si="10"/>
        <v>0</v>
      </c>
      <c r="F77">
        <f t="shared" si="11"/>
        <v>4</v>
      </c>
      <c r="G77">
        <f t="shared" si="12"/>
        <v>0</v>
      </c>
      <c r="H77" t="str">
        <f t="shared" si="13"/>
        <v>0x2293</v>
      </c>
      <c r="I77" t="str">
        <f t="shared" si="14"/>
        <v>0x0000</v>
      </c>
      <c r="J77" t="str">
        <f t="shared" si="15"/>
        <v>DW 0x2293, 0x0000</v>
      </c>
    </row>
    <row r="78" spans="1:10" x14ac:dyDescent="0.3">
      <c r="C78" s="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8"/>
  <sheetViews>
    <sheetView workbookViewId="0">
      <selection sqref="A1:XFD1048576"/>
    </sheetView>
  </sheetViews>
  <sheetFormatPr defaultRowHeight="14.4" x14ac:dyDescent="0.3"/>
  <cols>
    <col min="1" max="1" width="12.5546875" bestFit="1" customWidth="1"/>
    <col min="2" max="2" width="7" bestFit="1" customWidth="1"/>
    <col min="3" max="3" width="11" bestFit="1" customWidth="1"/>
    <col min="4" max="4" width="16" bestFit="1" customWidth="1"/>
    <col min="5" max="5" width="11.44140625" bestFit="1" customWidth="1"/>
    <col min="6" max="7" width="2" bestFit="1" customWidth="1"/>
    <col min="8" max="8" width="7.33203125" bestFit="1" customWidth="1"/>
    <col min="9" max="9" width="8.6640625" bestFit="1" customWidth="1"/>
    <col min="10" max="10" width="18.5546875" bestFit="1" customWidth="1"/>
  </cols>
  <sheetData>
    <row r="1" spans="1:10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0" x14ac:dyDescent="0.3">
      <c r="A2" s="1" t="s">
        <v>4</v>
      </c>
      <c r="B2" s="1" t="s">
        <v>18</v>
      </c>
      <c r="C2" s="1" t="s">
        <v>19</v>
      </c>
      <c r="D2" s="2" t="s">
        <v>21</v>
      </c>
      <c r="E2" s="2" t="s">
        <v>22</v>
      </c>
      <c r="H2" s="7" t="s">
        <v>5</v>
      </c>
      <c r="I2" s="7" t="s">
        <v>6</v>
      </c>
      <c r="J2" s="8" t="s">
        <v>23</v>
      </c>
    </row>
    <row r="3" spans="1:10" x14ac:dyDescent="0.3">
      <c r="A3">
        <v>0.15</v>
      </c>
      <c r="B3">
        <v>14</v>
      </c>
      <c r="C3" s="3">
        <f>$B$1*POWER($C$1,B3)</f>
        <v>587.12210303316169</v>
      </c>
      <c r="D3" t="str">
        <f>DEC2HEX(C3*A3)</f>
        <v>58</v>
      </c>
      <c r="E3" t="str">
        <f>DEC2HEX((437500/C3)-30.125)</f>
        <v>2CB</v>
      </c>
      <c r="F3">
        <f>LEN(TEXT(D3,"####"))</f>
        <v>2</v>
      </c>
      <c r="G3">
        <f>LEN(TEXT(E3,"####"))</f>
        <v>3</v>
      </c>
      <c r="H3" t="str">
        <f>IF(F3&lt;&gt;0,LEFT("0x0000",6-F3)&amp;D3,"0x0000")</f>
        <v>0x0058</v>
      </c>
      <c r="I3" t="str">
        <f>IF(G3&lt;&gt;0,LEFT("0x0000",6-G3)&amp;E3,"0x0000")</f>
        <v>0x02CB</v>
      </c>
      <c r="J3" t="str">
        <f>"DW "&amp;H3&amp;", "&amp;I3</f>
        <v>DW 0x0058, 0x02CB</v>
      </c>
    </row>
    <row r="4" spans="1:10" x14ac:dyDescent="0.3">
      <c r="A4">
        <v>0.3</v>
      </c>
      <c r="B4">
        <v>17</v>
      </c>
      <c r="C4" s="3">
        <f t="shared" ref="C4:C67" si="0">$B$1*POWER($C$1,B4)</f>
        <v>698.15439765434303</v>
      </c>
      <c r="D4" t="str">
        <f t="shared" ref="D4:D67" si="1">DEC2HEX(C4*A4)</f>
        <v>D1</v>
      </c>
      <c r="E4" t="str">
        <f t="shared" ref="E4:E67" si="2">DEC2HEX((437500/C4)-30.125)</f>
        <v>254</v>
      </c>
      <c r="F4">
        <f t="shared" ref="F4:G67" si="3">LEN(TEXT(D4,"####"))</f>
        <v>2</v>
      </c>
      <c r="G4">
        <f t="shared" si="3"/>
        <v>3</v>
      </c>
      <c r="H4" t="str">
        <f t="shared" ref="H4:I67" si="4">IF(F4&lt;&gt;0,LEFT("0x0000",6-F4)&amp;D4,"0x0000")</f>
        <v>0x00D1</v>
      </c>
      <c r="I4" t="str">
        <f t="shared" si="4"/>
        <v>0x0254</v>
      </c>
      <c r="J4" t="str">
        <f t="shared" ref="J4:J67" si="5">"DW "&amp;H4&amp;", "&amp;I4</f>
        <v>DW 0x00D1, 0x0254</v>
      </c>
    </row>
    <row r="5" spans="1:10" x14ac:dyDescent="0.3">
      <c r="A5">
        <v>0.15</v>
      </c>
      <c r="B5">
        <v>19</v>
      </c>
      <c r="C5" s="3">
        <f t="shared" si="0"/>
        <v>783.61037318994579</v>
      </c>
      <c r="D5" t="str">
        <f t="shared" si="1"/>
        <v>75</v>
      </c>
      <c r="E5" t="str">
        <f t="shared" si="2"/>
        <v>210</v>
      </c>
      <c r="F5">
        <f t="shared" si="3"/>
        <v>2</v>
      </c>
      <c r="G5">
        <f t="shared" si="3"/>
        <v>3</v>
      </c>
      <c r="H5" t="str">
        <f t="shared" si="4"/>
        <v>0x0075</v>
      </c>
      <c r="I5" t="str">
        <f t="shared" si="4"/>
        <v>0x0210</v>
      </c>
      <c r="J5" t="str">
        <f t="shared" si="5"/>
        <v>DW 0x0075, 0x0210</v>
      </c>
    </row>
    <row r="6" spans="1:10" x14ac:dyDescent="0.3">
      <c r="A6">
        <v>0.3</v>
      </c>
      <c r="B6">
        <v>21</v>
      </c>
      <c r="C6" s="3">
        <f t="shared" si="0"/>
        <v>879.52638991311028</v>
      </c>
      <c r="D6" t="str">
        <f t="shared" si="1"/>
        <v>107</v>
      </c>
      <c r="E6" t="str">
        <f t="shared" si="2"/>
        <v>1D3</v>
      </c>
      <c r="F6">
        <f t="shared" si="3"/>
        <v>3</v>
      </c>
      <c r="G6">
        <f t="shared" si="3"/>
        <v>3</v>
      </c>
      <c r="H6" t="str">
        <f t="shared" si="4"/>
        <v>0x0107</v>
      </c>
      <c r="I6" t="str">
        <f t="shared" si="4"/>
        <v>0x01D3</v>
      </c>
      <c r="J6" t="str">
        <f t="shared" si="5"/>
        <v>DW 0x0107, 0x01D3</v>
      </c>
    </row>
    <row r="7" spans="1:10" x14ac:dyDescent="0.3">
      <c r="A7">
        <v>0.05</v>
      </c>
      <c r="B7">
        <v>22</v>
      </c>
      <c r="C7" s="3">
        <f t="shared" si="0"/>
        <v>931.80111132559682</v>
      </c>
      <c r="D7" t="str">
        <f t="shared" si="1"/>
        <v>2E</v>
      </c>
      <c r="E7" t="str">
        <f t="shared" si="2"/>
        <v>1B7</v>
      </c>
      <c r="F7">
        <f t="shared" si="3"/>
        <v>2</v>
      </c>
      <c r="G7">
        <f t="shared" si="3"/>
        <v>3</v>
      </c>
      <c r="H7" t="str">
        <f t="shared" si="4"/>
        <v>0x002E</v>
      </c>
      <c r="I7" t="str">
        <f t="shared" si="4"/>
        <v>0x01B7</v>
      </c>
      <c r="J7" t="str">
        <f t="shared" si="5"/>
        <v>DW 0x002E, 0x01B7</v>
      </c>
    </row>
    <row r="8" spans="1:10" x14ac:dyDescent="0.3">
      <c r="A8">
        <v>0.05</v>
      </c>
      <c r="B8">
        <v>21</v>
      </c>
      <c r="C8" s="3">
        <f t="shared" si="0"/>
        <v>879.52638991311028</v>
      </c>
      <c r="D8" t="str">
        <f t="shared" si="1"/>
        <v>2B</v>
      </c>
      <c r="E8" t="str">
        <f t="shared" si="2"/>
        <v>1D3</v>
      </c>
      <c r="F8">
        <f t="shared" si="3"/>
        <v>2</v>
      </c>
      <c r="G8">
        <f t="shared" si="3"/>
        <v>3</v>
      </c>
      <c r="H8" t="str">
        <f t="shared" si="4"/>
        <v>0x002B</v>
      </c>
      <c r="I8" t="str">
        <f t="shared" si="4"/>
        <v>0x01D3</v>
      </c>
      <c r="J8" t="str">
        <f t="shared" si="5"/>
        <v>DW 0x002B, 0x01D3</v>
      </c>
    </row>
    <row r="9" spans="1:10" x14ac:dyDescent="0.3">
      <c r="A9">
        <v>0.3</v>
      </c>
      <c r="B9">
        <v>19</v>
      </c>
      <c r="C9" s="3">
        <f t="shared" si="0"/>
        <v>783.61037318994579</v>
      </c>
      <c r="D9" t="str">
        <f t="shared" si="1"/>
        <v>EB</v>
      </c>
      <c r="E9" t="str">
        <f t="shared" si="2"/>
        <v>210</v>
      </c>
      <c r="F9">
        <f t="shared" si="3"/>
        <v>2</v>
      </c>
      <c r="G9">
        <f t="shared" si="3"/>
        <v>3</v>
      </c>
      <c r="H9" t="str">
        <f t="shared" si="4"/>
        <v>0x00EB</v>
      </c>
      <c r="I9" t="str">
        <f t="shared" si="4"/>
        <v>0x0210</v>
      </c>
      <c r="J9" t="str">
        <f t="shared" si="5"/>
        <v>DW 0x00EB, 0x0210</v>
      </c>
    </row>
    <row r="10" spans="1:10" x14ac:dyDescent="0.3">
      <c r="A10">
        <v>0.15</v>
      </c>
      <c r="B10">
        <v>16</v>
      </c>
      <c r="C10" s="3">
        <f t="shared" si="0"/>
        <v>658.98742715313426</v>
      </c>
      <c r="D10" t="str">
        <f t="shared" si="1"/>
        <v>62</v>
      </c>
      <c r="E10" t="str">
        <f t="shared" si="2"/>
        <v>279</v>
      </c>
      <c r="F10">
        <f t="shared" si="3"/>
        <v>2</v>
      </c>
      <c r="G10">
        <f t="shared" si="3"/>
        <v>3</v>
      </c>
      <c r="H10" t="str">
        <f t="shared" si="4"/>
        <v>0x0062</v>
      </c>
      <c r="I10" t="str">
        <f t="shared" si="4"/>
        <v>0x0279</v>
      </c>
      <c r="J10" t="str">
        <f t="shared" si="5"/>
        <v>DW 0x0062, 0x0279</v>
      </c>
    </row>
    <row r="11" spans="1:10" x14ac:dyDescent="0.3">
      <c r="A11">
        <v>0.3</v>
      </c>
      <c r="B11">
        <v>12</v>
      </c>
      <c r="C11" s="3">
        <f t="shared" si="0"/>
        <v>523.09399188276006</v>
      </c>
      <c r="D11" t="str">
        <f t="shared" si="1"/>
        <v>9C</v>
      </c>
      <c r="E11" t="str">
        <f t="shared" si="2"/>
        <v>326</v>
      </c>
      <c r="F11">
        <f t="shared" si="3"/>
        <v>2</v>
      </c>
      <c r="G11">
        <f t="shared" si="3"/>
        <v>3</v>
      </c>
      <c r="H11" t="str">
        <f t="shared" si="4"/>
        <v>0x009C</v>
      </c>
      <c r="I11" t="str">
        <f t="shared" si="4"/>
        <v>0x0326</v>
      </c>
      <c r="J11" t="str">
        <f t="shared" si="5"/>
        <v>DW 0x009C, 0x0326</v>
      </c>
    </row>
    <row r="12" spans="1:10" x14ac:dyDescent="0.3">
      <c r="A12">
        <v>0.05</v>
      </c>
      <c r="B12">
        <v>14</v>
      </c>
      <c r="C12" s="3">
        <f t="shared" si="0"/>
        <v>587.12210303316169</v>
      </c>
      <c r="D12" t="str">
        <f t="shared" si="1"/>
        <v>1D</v>
      </c>
      <c r="E12" t="str">
        <f t="shared" si="2"/>
        <v>2CB</v>
      </c>
      <c r="F12">
        <f t="shared" si="3"/>
        <v>2</v>
      </c>
      <c r="G12">
        <f t="shared" si="3"/>
        <v>3</v>
      </c>
      <c r="H12" t="str">
        <f t="shared" si="4"/>
        <v>0x001D</v>
      </c>
      <c r="I12" t="str">
        <f t="shared" si="4"/>
        <v>0x02CB</v>
      </c>
      <c r="J12" t="str">
        <f t="shared" si="5"/>
        <v>DW 0x001D, 0x02CB</v>
      </c>
    </row>
    <row r="13" spans="1:10" x14ac:dyDescent="0.3">
      <c r="A13">
        <v>0.05</v>
      </c>
      <c r="B13">
        <v>16</v>
      </c>
      <c r="C13" s="3">
        <f t="shared" si="0"/>
        <v>658.98742715313426</v>
      </c>
      <c r="D13" t="str">
        <f t="shared" si="1"/>
        <v>20</v>
      </c>
      <c r="E13" t="str">
        <f t="shared" si="2"/>
        <v>279</v>
      </c>
      <c r="F13">
        <f t="shared" si="3"/>
        <v>2</v>
      </c>
      <c r="G13">
        <f t="shared" si="3"/>
        <v>3</v>
      </c>
      <c r="H13" t="str">
        <f t="shared" si="4"/>
        <v>0x0020</v>
      </c>
      <c r="I13" t="str">
        <f t="shared" si="4"/>
        <v>0x0279</v>
      </c>
      <c r="J13" t="str">
        <f t="shared" si="5"/>
        <v>DW 0x0020, 0x0279</v>
      </c>
    </row>
    <row r="14" spans="1:10" x14ac:dyDescent="0.3">
      <c r="A14">
        <v>0.3</v>
      </c>
      <c r="B14">
        <v>17</v>
      </c>
      <c r="C14" s="3">
        <f t="shared" si="0"/>
        <v>698.15439765434303</v>
      </c>
      <c r="D14" t="str">
        <f t="shared" si="1"/>
        <v>D1</v>
      </c>
      <c r="E14" t="str">
        <f t="shared" si="2"/>
        <v>254</v>
      </c>
      <c r="F14">
        <f t="shared" si="3"/>
        <v>2</v>
      </c>
      <c r="G14">
        <f t="shared" si="3"/>
        <v>3</v>
      </c>
      <c r="H14" t="str">
        <f t="shared" si="4"/>
        <v>0x00D1</v>
      </c>
      <c r="I14" t="str">
        <f t="shared" si="4"/>
        <v>0x0254</v>
      </c>
      <c r="J14" t="str">
        <f t="shared" si="5"/>
        <v>DW 0x00D1, 0x0254</v>
      </c>
    </row>
    <row r="15" spans="1:10" x14ac:dyDescent="0.3">
      <c r="A15">
        <v>0.15</v>
      </c>
      <c r="B15">
        <v>14</v>
      </c>
      <c r="C15" s="3">
        <f t="shared" si="0"/>
        <v>587.12210303316169</v>
      </c>
      <c r="D15" t="str">
        <f t="shared" si="1"/>
        <v>58</v>
      </c>
      <c r="E15" t="str">
        <f t="shared" si="2"/>
        <v>2CB</v>
      </c>
      <c r="F15">
        <f t="shared" si="3"/>
        <v>2</v>
      </c>
      <c r="G15">
        <f t="shared" si="3"/>
        <v>3</v>
      </c>
      <c r="H15" t="str">
        <f t="shared" si="4"/>
        <v>0x0058</v>
      </c>
      <c r="I15" t="str">
        <f t="shared" si="4"/>
        <v>0x02CB</v>
      </c>
      <c r="J15" t="str">
        <f t="shared" si="5"/>
        <v>DW 0x0058, 0x02CB</v>
      </c>
    </row>
    <row r="16" spans="1:10" x14ac:dyDescent="0.3">
      <c r="A16">
        <v>0.3</v>
      </c>
      <c r="B16">
        <v>14</v>
      </c>
      <c r="C16" s="3">
        <f t="shared" si="0"/>
        <v>587.12210303316169</v>
      </c>
      <c r="D16" t="str">
        <f t="shared" si="1"/>
        <v>B0</v>
      </c>
      <c r="E16" t="str">
        <f t="shared" si="2"/>
        <v>2CB</v>
      </c>
      <c r="F16">
        <f t="shared" si="3"/>
        <v>2</v>
      </c>
      <c r="G16">
        <f t="shared" si="3"/>
        <v>3</v>
      </c>
      <c r="H16" t="str">
        <f t="shared" si="4"/>
        <v>0x00B0</v>
      </c>
      <c r="I16" t="str">
        <f t="shared" si="4"/>
        <v>0x02CB</v>
      </c>
      <c r="J16" t="str">
        <f t="shared" si="5"/>
        <v>DW 0x00B0, 0x02CB</v>
      </c>
    </row>
    <row r="17" spans="1:10" x14ac:dyDescent="0.3">
      <c r="A17">
        <v>0.05</v>
      </c>
      <c r="B17">
        <v>13</v>
      </c>
      <c r="C17" s="3">
        <f t="shared" si="0"/>
        <v>554.18412517701893</v>
      </c>
      <c r="D17" t="str">
        <f t="shared" si="1"/>
        <v>1B</v>
      </c>
      <c r="E17" t="str">
        <f t="shared" si="2"/>
        <v>2F7</v>
      </c>
      <c r="F17">
        <f t="shared" si="3"/>
        <v>2</v>
      </c>
      <c r="G17">
        <f t="shared" si="3"/>
        <v>3</v>
      </c>
      <c r="H17" t="str">
        <f t="shared" si="4"/>
        <v>0x001B</v>
      </c>
      <c r="I17" t="str">
        <f t="shared" si="4"/>
        <v>0x02F7</v>
      </c>
      <c r="J17" t="str">
        <f t="shared" si="5"/>
        <v>DW 0x001B, 0x02F7</v>
      </c>
    </row>
    <row r="18" spans="1:10" x14ac:dyDescent="0.3">
      <c r="A18">
        <v>0.05</v>
      </c>
      <c r="B18">
        <v>14</v>
      </c>
      <c r="C18" s="3">
        <f t="shared" si="0"/>
        <v>587.12210303316169</v>
      </c>
      <c r="D18" t="str">
        <f t="shared" si="1"/>
        <v>1D</v>
      </c>
      <c r="E18" t="str">
        <f t="shared" si="2"/>
        <v>2CB</v>
      </c>
      <c r="F18">
        <f t="shared" si="3"/>
        <v>2</v>
      </c>
      <c r="G18">
        <f t="shared" si="3"/>
        <v>3</v>
      </c>
      <c r="H18" t="str">
        <f t="shared" si="4"/>
        <v>0x001D</v>
      </c>
      <c r="I18" t="str">
        <f t="shared" si="4"/>
        <v>0x02CB</v>
      </c>
      <c r="J18" t="str">
        <f t="shared" si="5"/>
        <v>DW 0x001D, 0x02CB</v>
      </c>
    </row>
    <row r="19" spans="1:10" x14ac:dyDescent="0.3">
      <c r="A19">
        <v>0.3</v>
      </c>
      <c r="B19">
        <v>16</v>
      </c>
      <c r="C19" s="3">
        <f t="shared" si="0"/>
        <v>658.98742715313426</v>
      </c>
      <c r="D19" t="str">
        <f t="shared" si="1"/>
        <v>C5</v>
      </c>
      <c r="E19" t="str">
        <f t="shared" si="2"/>
        <v>279</v>
      </c>
      <c r="F19">
        <f t="shared" si="3"/>
        <v>2</v>
      </c>
      <c r="G19">
        <f t="shared" si="3"/>
        <v>3</v>
      </c>
      <c r="H19" t="str">
        <f t="shared" si="4"/>
        <v>0x00C5</v>
      </c>
      <c r="I19" t="str">
        <f t="shared" si="4"/>
        <v>0x0279</v>
      </c>
      <c r="J19" t="str">
        <f t="shared" si="5"/>
        <v>DW 0x00C5, 0x0279</v>
      </c>
    </row>
    <row r="20" spans="1:10" x14ac:dyDescent="0.3">
      <c r="A20">
        <v>0.15</v>
      </c>
      <c r="B20">
        <v>13</v>
      </c>
      <c r="C20" s="3">
        <f t="shared" si="0"/>
        <v>554.18412517701893</v>
      </c>
      <c r="D20" t="str">
        <f t="shared" si="1"/>
        <v>53</v>
      </c>
      <c r="E20" t="str">
        <f t="shared" si="2"/>
        <v>2F7</v>
      </c>
      <c r="F20">
        <f t="shared" si="3"/>
        <v>2</v>
      </c>
      <c r="G20">
        <f t="shared" si="3"/>
        <v>3</v>
      </c>
      <c r="H20" t="str">
        <f t="shared" si="4"/>
        <v>0x0053</v>
      </c>
      <c r="I20" t="str">
        <f t="shared" si="4"/>
        <v>0x02F7</v>
      </c>
      <c r="J20" t="str">
        <f t="shared" si="5"/>
        <v>DW 0x0053, 0x02F7</v>
      </c>
    </row>
    <row r="21" spans="1:10" x14ac:dyDescent="0.3">
      <c r="A21">
        <v>0.3</v>
      </c>
      <c r="B21">
        <v>9</v>
      </c>
      <c r="C21" s="3">
        <f t="shared" si="0"/>
        <v>439.90275737011564</v>
      </c>
      <c r="D21" t="str">
        <f t="shared" si="1"/>
        <v>83</v>
      </c>
      <c r="E21" t="str">
        <f t="shared" si="2"/>
        <v>3C4</v>
      </c>
      <c r="F21">
        <f t="shared" si="3"/>
        <v>2</v>
      </c>
      <c r="G21">
        <f t="shared" si="3"/>
        <v>3</v>
      </c>
      <c r="H21" t="str">
        <f t="shared" si="4"/>
        <v>0x0083</v>
      </c>
      <c r="I21" t="str">
        <f t="shared" si="4"/>
        <v>0x03C4</v>
      </c>
      <c r="J21" t="str">
        <f t="shared" si="5"/>
        <v>DW 0x0083, 0x03C4</v>
      </c>
    </row>
    <row r="22" spans="1:10" x14ac:dyDescent="0.3">
      <c r="A22">
        <v>0.15</v>
      </c>
      <c r="B22">
        <v>14</v>
      </c>
      <c r="C22" s="3">
        <f t="shared" si="0"/>
        <v>587.12210303316169</v>
      </c>
      <c r="D22" t="str">
        <f t="shared" si="1"/>
        <v>58</v>
      </c>
      <c r="E22" t="str">
        <f t="shared" si="2"/>
        <v>2CB</v>
      </c>
      <c r="F22">
        <f t="shared" si="3"/>
        <v>2</v>
      </c>
      <c r="G22">
        <f t="shared" si="3"/>
        <v>3</v>
      </c>
      <c r="H22" t="str">
        <f t="shared" si="4"/>
        <v>0x0058</v>
      </c>
      <c r="I22" t="str">
        <f t="shared" si="4"/>
        <v>0x02CB</v>
      </c>
      <c r="J22" t="str">
        <f t="shared" si="5"/>
        <v>DW 0x0058, 0x02CB</v>
      </c>
    </row>
    <row r="23" spans="1:10" x14ac:dyDescent="0.3">
      <c r="A23">
        <v>0.3</v>
      </c>
      <c r="B23">
        <v>17</v>
      </c>
      <c r="C23" s="3">
        <f t="shared" si="0"/>
        <v>698.15439765434303</v>
      </c>
      <c r="D23" t="str">
        <f t="shared" si="1"/>
        <v>D1</v>
      </c>
      <c r="E23" t="str">
        <f t="shared" si="2"/>
        <v>254</v>
      </c>
      <c r="F23">
        <f t="shared" si="3"/>
        <v>2</v>
      </c>
      <c r="G23">
        <f t="shared" si="3"/>
        <v>3</v>
      </c>
      <c r="H23" t="str">
        <f t="shared" si="4"/>
        <v>0x00D1</v>
      </c>
      <c r="I23" t="str">
        <f t="shared" si="4"/>
        <v>0x0254</v>
      </c>
      <c r="J23" t="str">
        <f t="shared" si="5"/>
        <v>DW 0x00D1, 0x0254</v>
      </c>
    </row>
    <row r="24" spans="1:10" x14ac:dyDescent="0.3">
      <c r="A24">
        <v>0.15</v>
      </c>
      <c r="B24">
        <v>19</v>
      </c>
      <c r="C24" s="3">
        <f t="shared" si="0"/>
        <v>783.61037318994579</v>
      </c>
      <c r="D24" t="str">
        <f t="shared" si="1"/>
        <v>75</v>
      </c>
      <c r="E24" t="str">
        <f t="shared" si="2"/>
        <v>210</v>
      </c>
      <c r="F24">
        <f t="shared" si="3"/>
        <v>2</v>
      </c>
      <c r="G24">
        <f t="shared" si="3"/>
        <v>3</v>
      </c>
      <c r="H24" t="str">
        <f t="shared" si="4"/>
        <v>0x0075</v>
      </c>
      <c r="I24" t="str">
        <f t="shared" si="4"/>
        <v>0x0210</v>
      </c>
      <c r="J24" t="str">
        <f t="shared" si="5"/>
        <v>DW 0x0075, 0x0210</v>
      </c>
    </row>
    <row r="25" spans="1:10" x14ac:dyDescent="0.3">
      <c r="A25">
        <v>0.3</v>
      </c>
      <c r="B25">
        <v>21</v>
      </c>
      <c r="C25" s="3">
        <f t="shared" si="0"/>
        <v>879.52638991311028</v>
      </c>
      <c r="D25" t="str">
        <f t="shared" si="1"/>
        <v>107</v>
      </c>
      <c r="E25" t="str">
        <f t="shared" si="2"/>
        <v>1D3</v>
      </c>
      <c r="F25">
        <f t="shared" si="3"/>
        <v>3</v>
      </c>
      <c r="G25">
        <f t="shared" si="3"/>
        <v>3</v>
      </c>
      <c r="H25" t="str">
        <f t="shared" si="4"/>
        <v>0x0107</v>
      </c>
      <c r="I25" t="str">
        <f t="shared" si="4"/>
        <v>0x01D3</v>
      </c>
      <c r="J25" t="str">
        <f t="shared" si="5"/>
        <v>DW 0x0107, 0x01D3</v>
      </c>
    </row>
    <row r="26" spans="1:10" x14ac:dyDescent="0.3">
      <c r="A26">
        <v>0.05</v>
      </c>
      <c r="B26">
        <v>22</v>
      </c>
      <c r="C26" s="3">
        <f t="shared" si="0"/>
        <v>931.80111132559682</v>
      </c>
      <c r="D26" t="str">
        <f t="shared" si="1"/>
        <v>2E</v>
      </c>
      <c r="E26" t="str">
        <f t="shared" si="2"/>
        <v>1B7</v>
      </c>
      <c r="F26">
        <f t="shared" si="3"/>
        <v>2</v>
      </c>
      <c r="G26">
        <f t="shared" si="3"/>
        <v>3</v>
      </c>
      <c r="H26" t="str">
        <f t="shared" si="4"/>
        <v>0x002E</v>
      </c>
      <c r="I26" t="str">
        <f t="shared" si="4"/>
        <v>0x01B7</v>
      </c>
      <c r="J26" t="str">
        <f t="shared" si="5"/>
        <v>DW 0x002E, 0x01B7</v>
      </c>
    </row>
    <row r="27" spans="1:10" x14ac:dyDescent="0.3">
      <c r="A27">
        <v>0.05</v>
      </c>
      <c r="B27">
        <v>21</v>
      </c>
      <c r="C27" s="3">
        <f t="shared" si="0"/>
        <v>879.52638991311028</v>
      </c>
      <c r="D27" t="str">
        <f t="shared" si="1"/>
        <v>2B</v>
      </c>
      <c r="E27" t="str">
        <f t="shared" si="2"/>
        <v>1D3</v>
      </c>
      <c r="F27">
        <f t="shared" si="3"/>
        <v>2</v>
      </c>
      <c r="G27">
        <f t="shared" si="3"/>
        <v>3</v>
      </c>
      <c r="H27" t="str">
        <f t="shared" si="4"/>
        <v>0x002B</v>
      </c>
      <c r="I27" t="str">
        <f t="shared" si="4"/>
        <v>0x01D3</v>
      </c>
      <c r="J27" t="str">
        <f t="shared" si="5"/>
        <v>DW 0x002B, 0x01D3</v>
      </c>
    </row>
    <row r="28" spans="1:10" x14ac:dyDescent="0.3">
      <c r="A28">
        <v>0.3</v>
      </c>
      <c r="B28">
        <v>19</v>
      </c>
      <c r="C28" s="3">
        <f t="shared" si="0"/>
        <v>783.61037318994579</v>
      </c>
      <c r="D28" t="str">
        <f t="shared" si="1"/>
        <v>EB</v>
      </c>
      <c r="E28" t="str">
        <f t="shared" si="2"/>
        <v>210</v>
      </c>
      <c r="F28">
        <f t="shared" si="3"/>
        <v>2</v>
      </c>
      <c r="G28">
        <f t="shared" si="3"/>
        <v>3</v>
      </c>
      <c r="H28" t="str">
        <f t="shared" si="4"/>
        <v>0x00EB</v>
      </c>
      <c r="I28" t="str">
        <f t="shared" si="4"/>
        <v>0x0210</v>
      </c>
      <c r="J28" t="str">
        <f t="shared" si="5"/>
        <v>DW 0x00EB, 0x0210</v>
      </c>
    </row>
    <row r="29" spans="1:10" x14ac:dyDescent="0.3">
      <c r="A29">
        <v>0.15</v>
      </c>
      <c r="B29">
        <v>16</v>
      </c>
      <c r="C29" s="3">
        <f t="shared" si="0"/>
        <v>658.98742715313426</v>
      </c>
      <c r="D29" t="str">
        <f t="shared" si="1"/>
        <v>62</v>
      </c>
      <c r="E29" t="str">
        <f t="shared" si="2"/>
        <v>279</v>
      </c>
      <c r="F29">
        <f t="shared" si="3"/>
        <v>2</v>
      </c>
      <c r="G29">
        <f t="shared" si="3"/>
        <v>3</v>
      </c>
      <c r="H29" t="str">
        <f t="shared" si="4"/>
        <v>0x0062</v>
      </c>
      <c r="I29" t="str">
        <f t="shared" si="4"/>
        <v>0x0279</v>
      </c>
      <c r="J29" t="str">
        <f t="shared" si="5"/>
        <v>DW 0x0062, 0x0279</v>
      </c>
    </row>
    <row r="30" spans="1:10" x14ac:dyDescent="0.3">
      <c r="A30">
        <v>0.3</v>
      </c>
      <c r="B30">
        <v>12</v>
      </c>
      <c r="C30" s="3">
        <f t="shared" si="0"/>
        <v>523.09399188276006</v>
      </c>
      <c r="D30" t="str">
        <f t="shared" si="1"/>
        <v>9C</v>
      </c>
      <c r="E30" t="str">
        <f t="shared" si="2"/>
        <v>326</v>
      </c>
      <c r="F30">
        <f t="shared" si="3"/>
        <v>2</v>
      </c>
      <c r="G30">
        <f t="shared" si="3"/>
        <v>3</v>
      </c>
      <c r="H30" t="str">
        <f t="shared" si="4"/>
        <v>0x009C</v>
      </c>
      <c r="I30" t="str">
        <f t="shared" si="4"/>
        <v>0x0326</v>
      </c>
      <c r="J30" t="str">
        <f t="shared" si="5"/>
        <v>DW 0x009C, 0x0326</v>
      </c>
    </row>
    <row r="31" spans="1:10" x14ac:dyDescent="0.3">
      <c r="A31">
        <v>0.05</v>
      </c>
      <c r="B31">
        <v>14</v>
      </c>
      <c r="C31" s="3">
        <f t="shared" si="0"/>
        <v>587.12210303316169</v>
      </c>
      <c r="D31" t="str">
        <f t="shared" si="1"/>
        <v>1D</v>
      </c>
      <c r="E31" t="str">
        <f t="shared" si="2"/>
        <v>2CB</v>
      </c>
      <c r="F31">
        <f t="shared" si="3"/>
        <v>2</v>
      </c>
      <c r="G31">
        <f t="shared" si="3"/>
        <v>3</v>
      </c>
      <c r="H31" t="str">
        <f t="shared" si="4"/>
        <v>0x001D</v>
      </c>
      <c r="I31" t="str">
        <f t="shared" si="4"/>
        <v>0x02CB</v>
      </c>
      <c r="J31" t="str">
        <f t="shared" si="5"/>
        <v>DW 0x001D, 0x02CB</v>
      </c>
    </row>
    <row r="32" spans="1:10" x14ac:dyDescent="0.3">
      <c r="A32">
        <v>0.05</v>
      </c>
      <c r="B32">
        <v>16</v>
      </c>
      <c r="C32" s="3">
        <f t="shared" si="0"/>
        <v>658.98742715313426</v>
      </c>
      <c r="D32" t="str">
        <f t="shared" si="1"/>
        <v>20</v>
      </c>
      <c r="E32" t="str">
        <f t="shared" si="2"/>
        <v>279</v>
      </c>
      <c r="F32">
        <f t="shared" si="3"/>
        <v>2</v>
      </c>
      <c r="G32">
        <f t="shared" si="3"/>
        <v>3</v>
      </c>
      <c r="H32" t="str">
        <f t="shared" si="4"/>
        <v>0x0020</v>
      </c>
      <c r="I32" t="str">
        <f t="shared" si="4"/>
        <v>0x0279</v>
      </c>
      <c r="J32" t="str">
        <f t="shared" si="5"/>
        <v>DW 0x0020, 0x0279</v>
      </c>
    </row>
    <row r="33" spans="1:10" x14ac:dyDescent="0.3">
      <c r="A33">
        <v>0.15</v>
      </c>
      <c r="B33">
        <v>17</v>
      </c>
      <c r="C33" s="3">
        <f t="shared" si="0"/>
        <v>698.15439765434303</v>
      </c>
      <c r="D33" t="str">
        <f t="shared" si="1"/>
        <v>68</v>
      </c>
      <c r="E33" t="str">
        <f t="shared" si="2"/>
        <v>254</v>
      </c>
      <c r="F33">
        <f t="shared" si="3"/>
        <v>2</v>
      </c>
      <c r="G33">
        <f t="shared" si="3"/>
        <v>3</v>
      </c>
      <c r="H33" t="str">
        <f t="shared" si="4"/>
        <v>0x0068</v>
      </c>
      <c r="I33" t="str">
        <f t="shared" si="4"/>
        <v>0x0254</v>
      </c>
      <c r="J33" t="str">
        <f t="shared" si="5"/>
        <v>DW 0x0068, 0x0254</v>
      </c>
    </row>
    <row r="34" spans="1:10" x14ac:dyDescent="0.3">
      <c r="A34">
        <v>0.15</v>
      </c>
      <c r="B34">
        <v>16</v>
      </c>
      <c r="C34" s="3">
        <f t="shared" si="0"/>
        <v>658.98742715313426</v>
      </c>
      <c r="D34" t="str">
        <f t="shared" si="1"/>
        <v>62</v>
      </c>
      <c r="E34" t="str">
        <f t="shared" si="2"/>
        <v>279</v>
      </c>
      <c r="F34">
        <f t="shared" si="3"/>
        <v>2</v>
      </c>
      <c r="G34">
        <f t="shared" si="3"/>
        <v>3</v>
      </c>
      <c r="H34" t="str">
        <f t="shared" si="4"/>
        <v>0x0062</v>
      </c>
      <c r="I34" t="str">
        <f t="shared" si="4"/>
        <v>0x0279</v>
      </c>
      <c r="J34" t="str">
        <f t="shared" si="5"/>
        <v>DW 0x0062, 0x0279</v>
      </c>
    </row>
    <row r="35" spans="1:10" x14ac:dyDescent="0.3">
      <c r="A35">
        <v>0.15</v>
      </c>
      <c r="B35">
        <v>14</v>
      </c>
      <c r="C35" s="3">
        <f t="shared" si="0"/>
        <v>587.12210303316169</v>
      </c>
      <c r="D35" t="str">
        <f t="shared" si="1"/>
        <v>58</v>
      </c>
      <c r="E35" t="str">
        <f t="shared" si="2"/>
        <v>2CB</v>
      </c>
      <c r="F35">
        <f t="shared" si="3"/>
        <v>2</v>
      </c>
      <c r="G35">
        <f t="shared" si="3"/>
        <v>3</v>
      </c>
      <c r="H35" t="str">
        <f t="shared" si="4"/>
        <v>0x0058</v>
      </c>
      <c r="I35" t="str">
        <f t="shared" si="4"/>
        <v>0x02CB</v>
      </c>
      <c r="J35" t="str">
        <f t="shared" si="5"/>
        <v>DW 0x0058, 0x02CB</v>
      </c>
    </row>
    <row r="36" spans="1:10" x14ac:dyDescent="0.3">
      <c r="A36">
        <v>0.15</v>
      </c>
      <c r="B36">
        <v>13</v>
      </c>
      <c r="C36" s="3">
        <f t="shared" si="0"/>
        <v>554.18412517701893</v>
      </c>
      <c r="D36" t="str">
        <f t="shared" si="1"/>
        <v>53</v>
      </c>
      <c r="E36" t="str">
        <f t="shared" si="2"/>
        <v>2F7</v>
      </c>
      <c r="F36">
        <f t="shared" si="3"/>
        <v>2</v>
      </c>
      <c r="G36">
        <f t="shared" si="3"/>
        <v>3</v>
      </c>
      <c r="H36" t="str">
        <f t="shared" si="4"/>
        <v>0x0053</v>
      </c>
      <c r="I36" t="str">
        <f t="shared" si="4"/>
        <v>0x02F7</v>
      </c>
      <c r="J36" t="str">
        <f t="shared" si="5"/>
        <v>DW 0x0053, 0x02F7</v>
      </c>
    </row>
    <row r="37" spans="1:10" x14ac:dyDescent="0.3">
      <c r="A37">
        <v>0.15</v>
      </c>
      <c r="B37">
        <v>11</v>
      </c>
      <c r="C37" s="3">
        <f t="shared" si="0"/>
        <v>493.74803772381301</v>
      </c>
      <c r="D37" t="str">
        <f t="shared" si="1"/>
        <v>4A</v>
      </c>
      <c r="E37" t="str">
        <f t="shared" si="2"/>
        <v>357</v>
      </c>
      <c r="F37">
        <f t="shared" si="3"/>
        <v>2</v>
      </c>
      <c r="G37">
        <f t="shared" si="3"/>
        <v>3</v>
      </c>
      <c r="H37" t="str">
        <f t="shared" si="4"/>
        <v>0x004A</v>
      </c>
      <c r="I37" t="str">
        <f t="shared" si="4"/>
        <v>0x0357</v>
      </c>
      <c r="J37" t="str">
        <f t="shared" si="5"/>
        <v>DW 0x004A, 0x0357</v>
      </c>
    </row>
    <row r="38" spans="1:10" x14ac:dyDescent="0.3">
      <c r="A38">
        <v>0.15</v>
      </c>
      <c r="B38">
        <v>13</v>
      </c>
      <c r="C38" s="3">
        <f t="shared" si="0"/>
        <v>554.18412517701893</v>
      </c>
      <c r="D38" t="str">
        <f t="shared" si="1"/>
        <v>53</v>
      </c>
      <c r="E38" t="str">
        <f t="shared" si="2"/>
        <v>2F7</v>
      </c>
      <c r="F38">
        <f t="shared" si="3"/>
        <v>2</v>
      </c>
      <c r="G38">
        <f t="shared" si="3"/>
        <v>3</v>
      </c>
      <c r="H38" t="str">
        <f t="shared" si="4"/>
        <v>0x0053</v>
      </c>
      <c r="I38" t="str">
        <f t="shared" si="4"/>
        <v>0x02F7</v>
      </c>
      <c r="J38" t="str">
        <f t="shared" si="5"/>
        <v>DW 0x0053, 0x02F7</v>
      </c>
    </row>
    <row r="39" spans="1:10" x14ac:dyDescent="0.3">
      <c r="A39">
        <v>0.3</v>
      </c>
      <c r="B39">
        <v>14</v>
      </c>
      <c r="C39" s="3">
        <f t="shared" si="0"/>
        <v>587.12210303316169</v>
      </c>
      <c r="D39" t="str">
        <f t="shared" si="1"/>
        <v>B0</v>
      </c>
      <c r="E39" t="str">
        <f t="shared" si="2"/>
        <v>2CB</v>
      </c>
      <c r="F39">
        <f t="shared" si="3"/>
        <v>2</v>
      </c>
      <c r="G39">
        <f t="shared" si="3"/>
        <v>3</v>
      </c>
      <c r="H39" t="str">
        <f t="shared" si="4"/>
        <v>0x00B0</v>
      </c>
      <c r="I39" t="str">
        <f t="shared" si="4"/>
        <v>0x02CB</v>
      </c>
      <c r="J39" t="str">
        <f t="shared" si="5"/>
        <v>DW 0x00B0, 0x02CB</v>
      </c>
    </row>
    <row r="40" spans="1:10" x14ac:dyDescent="0.3">
      <c r="A40">
        <v>0.3</v>
      </c>
      <c r="B40">
        <v>81.84</v>
      </c>
      <c r="C40" s="3">
        <f t="shared" si="0"/>
        <v>29496.621915415264</v>
      </c>
      <c r="D40" t="str">
        <f t="shared" si="1"/>
        <v>2290</v>
      </c>
      <c r="E40">
        <v>0</v>
      </c>
      <c r="F40">
        <f t="shared" si="3"/>
        <v>4</v>
      </c>
      <c r="G40">
        <f t="shared" si="3"/>
        <v>0</v>
      </c>
      <c r="H40" t="str">
        <f t="shared" si="4"/>
        <v>0x2290</v>
      </c>
      <c r="I40" t="str">
        <f t="shared" si="4"/>
        <v>0x0000</v>
      </c>
      <c r="J40" t="str">
        <f t="shared" si="5"/>
        <v>DW 0x2290, 0x0000</v>
      </c>
    </row>
    <row r="41" spans="1:10" x14ac:dyDescent="0.3">
      <c r="A41">
        <v>0.3</v>
      </c>
      <c r="B41">
        <v>24</v>
      </c>
      <c r="C41" s="3">
        <f t="shared" si="0"/>
        <v>1045.8560728656539</v>
      </c>
      <c r="D41" t="str">
        <f t="shared" si="1"/>
        <v>139</v>
      </c>
      <c r="E41" t="str">
        <f t="shared" si="2"/>
        <v>184</v>
      </c>
      <c r="F41">
        <f t="shared" si="3"/>
        <v>3</v>
      </c>
      <c r="G41">
        <f t="shared" si="3"/>
        <v>3</v>
      </c>
      <c r="H41" t="str">
        <f t="shared" si="4"/>
        <v>0x0139</v>
      </c>
      <c r="I41" t="str">
        <f t="shared" si="4"/>
        <v>0x0184</v>
      </c>
      <c r="J41" t="str">
        <f t="shared" si="5"/>
        <v>DW 0x0139, 0x0184</v>
      </c>
    </row>
    <row r="42" spans="1:10" x14ac:dyDescent="0.3">
      <c r="A42">
        <v>0.15</v>
      </c>
      <c r="B42">
        <v>24</v>
      </c>
      <c r="C42" s="3">
        <f t="shared" si="0"/>
        <v>1045.8560728656539</v>
      </c>
      <c r="D42" t="str">
        <f t="shared" si="1"/>
        <v>9C</v>
      </c>
      <c r="E42" t="str">
        <f t="shared" si="2"/>
        <v>184</v>
      </c>
      <c r="F42">
        <f t="shared" si="3"/>
        <v>2</v>
      </c>
      <c r="G42">
        <f t="shared" si="3"/>
        <v>3</v>
      </c>
      <c r="H42" t="str">
        <f t="shared" si="4"/>
        <v>0x009C</v>
      </c>
      <c r="I42" t="str">
        <f t="shared" si="4"/>
        <v>0x0184</v>
      </c>
      <c r="J42" t="str">
        <f t="shared" si="5"/>
        <v>DW 0x009C, 0x0184</v>
      </c>
    </row>
    <row r="43" spans="1:10" x14ac:dyDescent="0.3">
      <c r="A43">
        <v>0.15</v>
      </c>
      <c r="B43">
        <v>24</v>
      </c>
      <c r="C43" s="3">
        <f t="shared" si="0"/>
        <v>1045.8560728656539</v>
      </c>
      <c r="D43" t="str">
        <f t="shared" si="1"/>
        <v>9C</v>
      </c>
      <c r="E43" t="str">
        <f t="shared" si="2"/>
        <v>184</v>
      </c>
      <c r="F43">
        <f t="shared" si="3"/>
        <v>2</v>
      </c>
      <c r="G43">
        <f t="shared" si="3"/>
        <v>3</v>
      </c>
      <c r="H43" t="str">
        <f t="shared" si="4"/>
        <v>0x009C</v>
      </c>
      <c r="I43" t="str">
        <f t="shared" si="4"/>
        <v>0x0184</v>
      </c>
      <c r="J43" t="str">
        <f t="shared" si="5"/>
        <v>DW 0x009C, 0x0184</v>
      </c>
    </row>
    <row r="44" spans="1:10" x14ac:dyDescent="0.3">
      <c r="A44">
        <v>0.15</v>
      </c>
      <c r="B44">
        <v>23</v>
      </c>
      <c r="C44" s="3">
        <f t="shared" si="0"/>
        <v>987.18278499112841</v>
      </c>
      <c r="D44" t="str">
        <f t="shared" si="1"/>
        <v>94</v>
      </c>
      <c r="E44" t="str">
        <f t="shared" si="2"/>
        <v>19D</v>
      </c>
      <c r="F44">
        <f t="shared" si="3"/>
        <v>2</v>
      </c>
      <c r="G44">
        <f t="shared" si="3"/>
        <v>3</v>
      </c>
      <c r="H44" t="str">
        <f t="shared" si="4"/>
        <v>0x0094</v>
      </c>
      <c r="I44" t="str">
        <f t="shared" si="4"/>
        <v>0x019D</v>
      </c>
      <c r="J44" t="str">
        <f t="shared" si="5"/>
        <v>DW 0x0094, 0x019D</v>
      </c>
    </row>
    <row r="45" spans="1:10" x14ac:dyDescent="0.3">
      <c r="A45">
        <v>0.15</v>
      </c>
      <c r="B45">
        <v>21</v>
      </c>
      <c r="C45" s="3">
        <f t="shared" si="0"/>
        <v>879.52638991311028</v>
      </c>
      <c r="D45" t="str">
        <f t="shared" si="1"/>
        <v>83</v>
      </c>
      <c r="E45" t="str">
        <f t="shared" si="2"/>
        <v>1D3</v>
      </c>
      <c r="F45">
        <f t="shared" si="3"/>
        <v>2</v>
      </c>
      <c r="G45">
        <f t="shared" si="3"/>
        <v>3</v>
      </c>
      <c r="H45" t="str">
        <f t="shared" si="4"/>
        <v>0x0083</v>
      </c>
      <c r="I45" t="str">
        <f t="shared" si="4"/>
        <v>0x01D3</v>
      </c>
      <c r="J45" t="str">
        <f t="shared" si="5"/>
        <v>DW 0x0083, 0x01D3</v>
      </c>
    </row>
    <row r="46" spans="1:10" x14ac:dyDescent="0.3">
      <c r="A46">
        <v>0.3</v>
      </c>
      <c r="B46">
        <v>19</v>
      </c>
      <c r="C46" s="3">
        <f t="shared" si="0"/>
        <v>783.61037318994579</v>
      </c>
      <c r="D46" t="str">
        <f t="shared" si="1"/>
        <v>EB</v>
      </c>
      <c r="E46" t="str">
        <f t="shared" si="2"/>
        <v>210</v>
      </c>
      <c r="F46">
        <f t="shared" si="3"/>
        <v>2</v>
      </c>
      <c r="G46">
        <f t="shared" si="3"/>
        <v>3</v>
      </c>
      <c r="H46" t="str">
        <f t="shared" si="4"/>
        <v>0x00EB</v>
      </c>
      <c r="I46" t="str">
        <f t="shared" si="4"/>
        <v>0x0210</v>
      </c>
      <c r="J46" t="str">
        <f t="shared" si="5"/>
        <v>DW 0x00EB, 0x0210</v>
      </c>
    </row>
    <row r="47" spans="1:10" x14ac:dyDescent="0.3">
      <c r="A47">
        <v>0.15</v>
      </c>
      <c r="B47">
        <v>16</v>
      </c>
      <c r="C47" s="3">
        <f t="shared" si="0"/>
        <v>658.98742715313426</v>
      </c>
      <c r="D47" t="str">
        <f t="shared" si="1"/>
        <v>62</v>
      </c>
      <c r="E47" t="str">
        <f t="shared" si="2"/>
        <v>279</v>
      </c>
      <c r="F47">
        <f t="shared" si="3"/>
        <v>2</v>
      </c>
      <c r="G47">
        <f t="shared" si="3"/>
        <v>3</v>
      </c>
      <c r="H47" t="str">
        <f t="shared" si="4"/>
        <v>0x0062</v>
      </c>
      <c r="I47" t="str">
        <f t="shared" si="4"/>
        <v>0x0279</v>
      </c>
      <c r="J47" t="str">
        <f t="shared" si="5"/>
        <v>DW 0x0062, 0x0279</v>
      </c>
    </row>
    <row r="48" spans="1:10" x14ac:dyDescent="0.3">
      <c r="A48">
        <v>0.15</v>
      </c>
      <c r="B48">
        <v>12</v>
      </c>
      <c r="C48" s="3">
        <f t="shared" si="0"/>
        <v>523.09399188276006</v>
      </c>
      <c r="D48" t="str">
        <f t="shared" si="1"/>
        <v>4E</v>
      </c>
      <c r="E48" t="str">
        <f t="shared" si="2"/>
        <v>326</v>
      </c>
      <c r="F48">
        <f t="shared" si="3"/>
        <v>2</v>
      </c>
      <c r="G48">
        <f t="shared" si="3"/>
        <v>3</v>
      </c>
      <c r="H48" t="str">
        <f t="shared" si="4"/>
        <v>0x004E</v>
      </c>
      <c r="I48" t="str">
        <f t="shared" si="4"/>
        <v>0x0326</v>
      </c>
      <c r="J48" t="str">
        <f t="shared" si="5"/>
        <v>DW 0x004E, 0x0326</v>
      </c>
    </row>
    <row r="49" spans="1:10" x14ac:dyDescent="0.3">
      <c r="A49">
        <v>0.15</v>
      </c>
      <c r="B49">
        <v>14</v>
      </c>
      <c r="C49" s="3">
        <f t="shared" si="0"/>
        <v>587.12210303316169</v>
      </c>
      <c r="D49" t="str">
        <f t="shared" si="1"/>
        <v>58</v>
      </c>
      <c r="E49" t="str">
        <f t="shared" si="2"/>
        <v>2CB</v>
      </c>
      <c r="F49">
        <f t="shared" si="3"/>
        <v>2</v>
      </c>
      <c r="G49">
        <f t="shared" si="3"/>
        <v>3</v>
      </c>
      <c r="H49" t="str">
        <f t="shared" si="4"/>
        <v>0x0058</v>
      </c>
      <c r="I49" t="str">
        <f t="shared" si="4"/>
        <v>0x02CB</v>
      </c>
      <c r="J49" t="str">
        <f t="shared" si="5"/>
        <v>DW 0x0058, 0x02CB</v>
      </c>
    </row>
    <row r="50" spans="1:10" x14ac:dyDescent="0.3">
      <c r="A50">
        <v>0.15</v>
      </c>
      <c r="B50">
        <v>16</v>
      </c>
      <c r="C50" s="3">
        <f t="shared" si="0"/>
        <v>658.98742715313426</v>
      </c>
      <c r="D50" t="str">
        <f t="shared" si="1"/>
        <v>62</v>
      </c>
      <c r="E50" t="str">
        <f t="shared" si="2"/>
        <v>279</v>
      </c>
      <c r="F50">
        <f t="shared" si="3"/>
        <v>2</v>
      </c>
      <c r="G50">
        <f t="shared" si="3"/>
        <v>3</v>
      </c>
      <c r="H50" t="str">
        <f t="shared" si="4"/>
        <v>0x0062</v>
      </c>
      <c r="I50" t="str">
        <f t="shared" si="4"/>
        <v>0x0279</v>
      </c>
      <c r="J50" t="str">
        <f t="shared" si="5"/>
        <v>DW 0x0062, 0x0279</v>
      </c>
    </row>
    <row r="51" spans="1:10" x14ac:dyDescent="0.3">
      <c r="A51">
        <v>0.3</v>
      </c>
      <c r="B51">
        <v>17</v>
      </c>
      <c r="C51" s="3">
        <f t="shared" si="0"/>
        <v>698.15439765434303</v>
      </c>
      <c r="D51" t="str">
        <f t="shared" si="1"/>
        <v>D1</v>
      </c>
      <c r="E51" t="str">
        <f t="shared" si="2"/>
        <v>254</v>
      </c>
      <c r="F51">
        <f t="shared" si="3"/>
        <v>2</v>
      </c>
      <c r="G51">
        <f t="shared" si="3"/>
        <v>3</v>
      </c>
      <c r="H51" t="str">
        <f t="shared" si="4"/>
        <v>0x00D1</v>
      </c>
      <c r="I51" t="str">
        <f t="shared" si="4"/>
        <v>0x0254</v>
      </c>
      <c r="J51" t="str">
        <f t="shared" si="5"/>
        <v>DW 0x00D1, 0x0254</v>
      </c>
    </row>
    <row r="52" spans="1:10" x14ac:dyDescent="0.3">
      <c r="A52">
        <v>0.15</v>
      </c>
      <c r="B52">
        <v>14</v>
      </c>
      <c r="C52" s="3">
        <f t="shared" si="0"/>
        <v>587.12210303316169</v>
      </c>
      <c r="D52" t="str">
        <f t="shared" si="1"/>
        <v>58</v>
      </c>
      <c r="E52" t="str">
        <f t="shared" si="2"/>
        <v>2CB</v>
      </c>
      <c r="F52">
        <f t="shared" si="3"/>
        <v>2</v>
      </c>
      <c r="G52">
        <f t="shared" si="3"/>
        <v>3</v>
      </c>
      <c r="H52" t="str">
        <f t="shared" si="4"/>
        <v>0x0058</v>
      </c>
      <c r="I52" t="str">
        <f t="shared" si="4"/>
        <v>0x02CB</v>
      </c>
      <c r="J52" t="str">
        <f t="shared" si="5"/>
        <v>DW 0x0058, 0x02CB</v>
      </c>
    </row>
    <row r="53" spans="1:10" x14ac:dyDescent="0.3">
      <c r="A53">
        <v>0.15</v>
      </c>
      <c r="B53">
        <v>14</v>
      </c>
      <c r="C53" s="3">
        <f t="shared" si="0"/>
        <v>587.12210303316169</v>
      </c>
      <c r="D53" t="str">
        <f t="shared" si="1"/>
        <v>58</v>
      </c>
      <c r="E53" t="str">
        <f t="shared" si="2"/>
        <v>2CB</v>
      </c>
      <c r="F53">
        <f t="shared" si="3"/>
        <v>2</v>
      </c>
      <c r="G53">
        <f t="shared" si="3"/>
        <v>3</v>
      </c>
      <c r="H53" t="str">
        <f t="shared" si="4"/>
        <v>0x0058</v>
      </c>
      <c r="I53" t="str">
        <f t="shared" si="4"/>
        <v>0x02CB</v>
      </c>
      <c r="J53" t="str">
        <f t="shared" si="5"/>
        <v>DW 0x0058, 0x02CB</v>
      </c>
    </row>
    <row r="54" spans="1:10" x14ac:dyDescent="0.3">
      <c r="A54">
        <v>0.15</v>
      </c>
      <c r="B54">
        <v>13</v>
      </c>
      <c r="C54" s="3">
        <f t="shared" si="0"/>
        <v>554.18412517701893</v>
      </c>
      <c r="D54" t="str">
        <f t="shared" si="1"/>
        <v>53</v>
      </c>
      <c r="E54" t="str">
        <f t="shared" si="2"/>
        <v>2F7</v>
      </c>
      <c r="F54">
        <f t="shared" si="3"/>
        <v>2</v>
      </c>
      <c r="G54">
        <f t="shared" si="3"/>
        <v>3</v>
      </c>
      <c r="H54" t="str">
        <f t="shared" si="4"/>
        <v>0x0053</v>
      </c>
      <c r="I54" t="str">
        <f t="shared" si="4"/>
        <v>0x02F7</v>
      </c>
      <c r="J54" t="str">
        <f t="shared" si="5"/>
        <v>DW 0x0053, 0x02F7</v>
      </c>
    </row>
    <row r="55" spans="1:10" x14ac:dyDescent="0.3">
      <c r="A55">
        <v>0.15</v>
      </c>
      <c r="B55">
        <v>14</v>
      </c>
      <c r="C55" s="3">
        <f t="shared" si="0"/>
        <v>587.12210303316169</v>
      </c>
      <c r="D55" t="str">
        <f t="shared" si="1"/>
        <v>58</v>
      </c>
      <c r="E55" t="str">
        <f t="shared" si="2"/>
        <v>2CB</v>
      </c>
      <c r="F55">
        <f t="shared" si="3"/>
        <v>2</v>
      </c>
      <c r="G55">
        <f t="shared" si="3"/>
        <v>3</v>
      </c>
      <c r="H55" t="str">
        <f t="shared" si="4"/>
        <v>0x0058</v>
      </c>
      <c r="I55" t="str">
        <f t="shared" si="4"/>
        <v>0x02CB</v>
      </c>
      <c r="J55" t="str">
        <f t="shared" si="5"/>
        <v>DW 0x0058, 0x02CB</v>
      </c>
    </row>
    <row r="56" spans="1:10" x14ac:dyDescent="0.3">
      <c r="A56">
        <v>0.3</v>
      </c>
      <c r="B56">
        <v>16</v>
      </c>
      <c r="C56" s="3">
        <f t="shared" si="0"/>
        <v>658.98742715313426</v>
      </c>
      <c r="D56" t="str">
        <f t="shared" si="1"/>
        <v>C5</v>
      </c>
      <c r="E56" t="str">
        <f t="shared" si="2"/>
        <v>279</v>
      </c>
      <c r="F56">
        <f t="shared" si="3"/>
        <v>2</v>
      </c>
      <c r="G56">
        <f t="shared" si="3"/>
        <v>3</v>
      </c>
      <c r="H56" t="str">
        <f t="shared" si="4"/>
        <v>0x00C5</v>
      </c>
      <c r="I56" t="str">
        <f t="shared" si="4"/>
        <v>0x0279</v>
      </c>
      <c r="J56" t="str">
        <f t="shared" si="5"/>
        <v>DW 0x00C5, 0x0279</v>
      </c>
    </row>
    <row r="57" spans="1:10" x14ac:dyDescent="0.3">
      <c r="A57">
        <v>0.15</v>
      </c>
      <c r="B57">
        <v>13</v>
      </c>
      <c r="C57" s="3">
        <f t="shared" si="0"/>
        <v>554.18412517701893</v>
      </c>
      <c r="D57" t="str">
        <f t="shared" si="1"/>
        <v>53</v>
      </c>
      <c r="E57" t="str">
        <f t="shared" si="2"/>
        <v>2F7</v>
      </c>
      <c r="F57">
        <f t="shared" si="3"/>
        <v>2</v>
      </c>
      <c r="G57">
        <f t="shared" si="3"/>
        <v>3</v>
      </c>
      <c r="H57" t="str">
        <f t="shared" si="4"/>
        <v>0x0053</v>
      </c>
      <c r="I57" t="str">
        <f t="shared" si="4"/>
        <v>0x02F7</v>
      </c>
      <c r="J57" t="str">
        <f t="shared" si="5"/>
        <v>DW 0x0053, 0x02F7</v>
      </c>
    </row>
    <row r="58" spans="1:10" x14ac:dyDescent="0.3">
      <c r="A58">
        <v>0.3</v>
      </c>
      <c r="B58">
        <v>9</v>
      </c>
      <c r="C58" s="3">
        <f t="shared" si="0"/>
        <v>439.90275737011564</v>
      </c>
      <c r="D58" t="str">
        <f t="shared" si="1"/>
        <v>83</v>
      </c>
      <c r="E58" t="str">
        <f t="shared" si="2"/>
        <v>3C4</v>
      </c>
      <c r="F58">
        <f t="shared" si="3"/>
        <v>2</v>
      </c>
      <c r="G58">
        <f t="shared" si="3"/>
        <v>3</v>
      </c>
      <c r="H58" t="str">
        <f t="shared" si="4"/>
        <v>0x0083</v>
      </c>
      <c r="I58" t="str">
        <f t="shared" si="4"/>
        <v>0x03C4</v>
      </c>
      <c r="J58" t="str">
        <f t="shared" si="5"/>
        <v>DW 0x0083, 0x03C4</v>
      </c>
    </row>
    <row r="59" spans="1:10" x14ac:dyDescent="0.3">
      <c r="A59">
        <v>0.3</v>
      </c>
      <c r="B59">
        <v>81.84</v>
      </c>
      <c r="C59" s="3">
        <f t="shared" si="0"/>
        <v>29496.621915415264</v>
      </c>
      <c r="D59" t="str">
        <f t="shared" si="1"/>
        <v>2290</v>
      </c>
      <c r="E59">
        <v>0</v>
      </c>
      <c r="F59">
        <f t="shared" si="3"/>
        <v>4</v>
      </c>
      <c r="G59">
        <f t="shared" si="3"/>
        <v>0</v>
      </c>
      <c r="H59" t="str">
        <f t="shared" si="4"/>
        <v>0x2290</v>
      </c>
      <c r="I59" t="str">
        <f t="shared" si="4"/>
        <v>0x0000</v>
      </c>
      <c r="J59" t="str">
        <f t="shared" si="5"/>
        <v>DW 0x2290, 0x0000</v>
      </c>
    </row>
    <row r="60" spans="1:10" x14ac:dyDescent="0.3">
      <c r="A60">
        <v>0.3</v>
      </c>
      <c r="B60">
        <v>24</v>
      </c>
      <c r="C60" s="3">
        <f t="shared" si="0"/>
        <v>1045.8560728656539</v>
      </c>
      <c r="D60" t="str">
        <f t="shared" si="1"/>
        <v>139</v>
      </c>
      <c r="E60" t="str">
        <f t="shared" si="2"/>
        <v>184</v>
      </c>
      <c r="F60">
        <f t="shared" si="3"/>
        <v>3</v>
      </c>
      <c r="G60">
        <f t="shared" si="3"/>
        <v>3</v>
      </c>
      <c r="H60" t="str">
        <f t="shared" si="4"/>
        <v>0x0139</v>
      </c>
      <c r="I60" t="str">
        <f t="shared" si="4"/>
        <v>0x0184</v>
      </c>
      <c r="J60" t="str">
        <f t="shared" si="5"/>
        <v>DW 0x0139, 0x0184</v>
      </c>
    </row>
    <row r="61" spans="1:10" x14ac:dyDescent="0.3">
      <c r="A61">
        <v>0.15</v>
      </c>
      <c r="B61">
        <v>24</v>
      </c>
      <c r="C61" s="3">
        <f t="shared" si="0"/>
        <v>1045.8560728656539</v>
      </c>
      <c r="D61" t="str">
        <f t="shared" si="1"/>
        <v>9C</v>
      </c>
      <c r="E61" t="str">
        <f t="shared" si="2"/>
        <v>184</v>
      </c>
      <c r="F61">
        <f t="shared" si="3"/>
        <v>2</v>
      </c>
      <c r="G61">
        <f t="shared" si="3"/>
        <v>3</v>
      </c>
      <c r="H61" t="str">
        <f t="shared" si="4"/>
        <v>0x009C</v>
      </c>
      <c r="I61" t="str">
        <f t="shared" si="4"/>
        <v>0x0184</v>
      </c>
      <c r="J61" t="str">
        <f t="shared" si="5"/>
        <v>DW 0x009C, 0x0184</v>
      </c>
    </row>
    <row r="62" spans="1:10" x14ac:dyDescent="0.3">
      <c r="A62">
        <v>0.15</v>
      </c>
      <c r="B62">
        <v>24</v>
      </c>
      <c r="C62" s="3">
        <f t="shared" si="0"/>
        <v>1045.8560728656539</v>
      </c>
      <c r="D62" t="str">
        <f t="shared" si="1"/>
        <v>9C</v>
      </c>
      <c r="E62" t="str">
        <f t="shared" si="2"/>
        <v>184</v>
      </c>
      <c r="F62">
        <f t="shared" si="3"/>
        <v>2</v>
      </c>
      <c r="G62">
        <f t="shared" si="3"/>
        <v>3</v>
      </c>
      <c r="H62" t="str">
        <f t="shared" si="4"/>
        <v>0x009C</v>
      </c>
      <c r="I62" t="str">
        <f t="shared" si="4"/>
        <v>0x0184</v>
      </c>
      <c r="J62" t="str">
        <f t="shared" si="5"/>
        <v>DW 0x009C, 0x0184</v>
      </c>
    </row>
    <row r="63" spans="1:10" x14ac:dyDescent="0.3">
      <c r="A63">
        <v>0.15</v>
      </c>
      <c r="B63">
        <v>23</v>
      </c>
      <c r="C63" s="3">
        <f t="shared" si="0"/>
        <v>987.18278499112841</v>
      </c>
      <c r="D63" t="str">
        <f t="shared" si="1"/>
        <v>94</v>
      </c>
      <c r="E63" t="str">
        <f t="shared" si="2"/>
        <v>19D</v>
      </c>
      <c r="F63">
        <f t="shared" si="3"/>
        <v>2</v>
      </c>
      <c r="G63">
        <f t="shared" si="3"/>
        <v>3</v>
      </c>
      <c r="H63" t="str">
        <f t="shared" si="4"/>
        <v>0x0094</v>
      </c>
      <c r="I63" t="str">
        <f t="shared" si="4"/>
        <v>0x019D</v>
      </c>
      <c r="J63" t="str">
        <f t="shared" si="5"/>
        <v>DW 0x0094, 0x019D</v>
      </c>
    </row>
    <row r="64" spans="1:10" x14ac:dyDescent="0.3">
      <c r="A64">
        <v>0.15</v>
      </c>
      <c r="B64">
        <v>21</v>
      </c>
      <c r="C64" s="3">
        <f t="shared" si="0"/>
        <v>879.52638991311028</v>
      </c>
      <c r="D64" t="str">
        <f t="shared" si="1"/>
        <v>83</v>
      </c>
      <c r="E64" t="str">
        <f t="shared" si="2"/>
        <v>1D3</v>
      </c>
      <c r="F64">
        <f t="shared" si="3"/>
        <v>2</v>
      </c>
      <c r="G64">
        <f t="shared" si="3"/>
        <v>3</v>
      </c>
      <c r="H64" t="str">
        <f t="shared" si="4"/>
        <v>0x0083</v>
      </c>
      <c r="I64" t="str">
        <f t="shared" si="4"/>
        <v>0x01D3</v>
      </c>
      <c r="J64" t="str">
        <f t="shared" si="5"/>
        <v>DW 0x0083, 0x01D3</v>
      </c>
    </row>
    <row r="65" spans="1:10" x14ac:dyDescent="0.3">
      <c r="A65">
        <v>0.3</v>
      </c>
      <c r="B65">
        <v>19</v>
      </c>
      <c r="C65" s="3">
        <f t="shared" si="0"/>
        <v>783.61037318994579</v>
      </c>
      <c r="D65" t="str">
        <f t="shared" si="1"/>
        <v>EB</v>
      </c>
      <c r="E65" t="str">
        <f t="shared" si="2"/>
        <v>210</v>
      </c>
      <c r="F65">
        <f t="shared" si="3"/>
        <v>2</v>
      </c>
      <c r="G65">
        <f t="shared" si="3"/>
        <v>3</v>
      </c>
      <c r="H65" t="str">
        <f t="shared" si="4"/>
        <v>0x00EB</v>
      </c>
      <c r="I65" t="str">
        <f t="shared" si="4"/>
        <v>0x0210</v>
      </c>
      <c r="J65" t="str">
        <f t="shared" si="5"/>
        <v>DW 0x00EB, 0x0210</v>
      </c>
    </row>
    <row r="66" spans="1:10" x14ac:dyDescent="0.3">
      <c r="A66">
        <v>0.15</v>
      </c>
      <c r="B66">
        <v>16</v>
      </c>
      <c r="C66" s="3">
        <f t="shared" si="0"/>
        <v>658.98742715313426</v>
      </c>
      <c r="D66" t="str">
        <f t="shared" si="1"/>
        <v>62</v>
      </c>
      <c r="E66" t="str">
        <f t="shared" si="2"/>
        <v>279</v>
      </c>
      <c r="F66">
        <f t="shared" si="3"/>
        <v>2</v>
      </c>
      <c r="G66">
        <f t="shared" si="3"/>
        <v>3</v>
      </c>
      <c r="H66" t="str">
        <f t="shared" si="4"/>
        <v>0x0062</v>
      </c>
      <c r="I66" t="str">
        <f t="shared" si="4"/>
        <v>0x0279</v>
      </c>
      <c r="J66" t="str">
        <f t="shared" si="5"/>
        <v>DW 0x0062, 0x0279</v>
      </c>
    </row>
    <row r="67" spans="1:10" x14ac:dyDescent="0.3">
      <c r="A67">
        <v>0.15</v>
      </c>
      <c r="B67">
        <v>12</v>
      </c>
      <c r="C67" s="3">
        <f t="shared" si="0"/>
        <v>523.09399188276006</v>
      </c>
      <c r="D67" t="str">
        <f t="shared" si="1"/>
        <v>4E</v>
      </c>
      <c r="E67" t="str">
        <f t="shared" si="2"/>
        <v>326</v>
      </c>
      <c r="F67">
        <f t="shared" si="3"/>
        <v>2</v>
      </c>
      <c r="G67">
        <f t="shared" si="3"/>
        <v>3</v>
      </c>
      <c r="H67" t="str">
        <f t="shared" si="4"/>
        <v>0x004E</v>
      </c>
      <c r="I67" t="str">
        <f t="shared" si="4"/>
        <v>0x0326</v>
      </c>
      <c r="J67" t="str">
        <f t="shared" si="5"/>
        <v>DW 0x004E, 0x0326</v>
      </c>
    </row>
    <row r="68" spans="1:10" x14ac:dyDescent="0.3">
      <c r="A68">
        <v>0.15</v>
      </c>
      <c r="B68">
        <v>14</v>
      </c>
      <c r="C68" s="3">
        <f t="shared" ref="C68:C77" si="6">$B$1*POWER($C$1,B68)</f>
        <v>587.12210303316169</v>
      </c>
      <c r="D68" t="str">
        <f t="shared" ref="D68:D77" si="7">DEC2HEX(C68*A68)</f>
        <v>58</v>
      </c>
      <c r="E68" t="str">
        <f t="shared" ref="E68:E76" si="8">DEC2HEX((437500/C68)-30.125)</f>
        <v>2CB</v>
      </c>
      <c r="F68">
        <f t="shared" ref="F68:G77" si="9">LEN(TEXT(D68,"####"))</f>
        <v>2</v>
      </c>
      <c r="G68">
        <f t="shared" si="9"/>
        <v>3</v>
      </c>
      <c r="H68" t="str">
        <f t="shared" ref="H68:I77" si="10">IF(F68&lt;&gt;0,LEFT("0x0000",6-F68)&amp;D68,"0x0000")</f>
        <v>0x0058</v>
      </c>
      <c r="I68" t="str">
        <f t="shared" si="10"/>
        <v>0x02CB</v>
      </c>
      <c r="J68" t="str">
        <f t="shared" ref="J68:J77" si="11">"DW "&amp;H68&amp;", "&amp;I68</f>
        <v>DW 0x0058, 0x02CB</v>
      </c>
    </row>
    <row r="69" spans="1:10" x14ac:dyDescent="0.3">
      <c r="A69">
        <v>0.15</v>
      </c>
      <c r="B69">
        <v>16</v>
      </c>
      <c r="C69" s="3">
        <f t="shared" si="6"/>
        <v>658.98742715313426</v>
      </c>
      <c r="D69" t="str">
        <f t="shared" si="7"/>
        <v>62</v>
      </c>
      <c r="E69" t="str">
        <f t="shared" si="8"/>
        <v>279</v>
      </c>
      <c r="F69">
        <f t="shared" si="9"/>
        <v>2</v>
      </c>
      <c r="G69">
        <f t="shared" si="9"/>
        <v>3</v>
      </c>
      <c r="H69" t="str">
        <f t="shared" si="10"/>
        <v>0x0062</v>
      </c>
      <c r="I69" t="str">
        <f t="shared" si="10"/>
        <v>0x0279</v>
      </c>
      <c r="J69" t="str">
        <f t="shared" si="11"/>
        <v>DW 0x0062, 0x0279</v>
      </c>
    </row>
    <row r="70" spans="1:10" x14ac:dyDescent="0.3">
      <c r="A70">
        <v>0.15</v>
      </c>
      <c r="B70">
        <v>17</v>
      </c>
      <c r="C70" s="3">
        <f t="shared" si="6"/>
        <v>698.15439765434303</v>
      </c>
      <c r="D70" t="str">
        <f t="shared" si="7"/>
        <v>68</v>
      </c>
      <c r="E70" t="str">
        <f t="shared" si="8"/>
        <v>254</v>
      </c>
      <c r="F70">
        <f t="shared" si="9"/>
        <v>2</v>
      </c>
      <c r="G70">
        <f t="shared" si="9"/>
        <v>3</v>
      </c>
      <c r="H70" t="str">
        <f t="shared" si="10"/>
        <v>0x0068</v>
      </c>
      <c r="I70" t="str">
        <f t="shared" si="10"/>
        <v>0x0254</v>
      </c>
      <c r="J70" t="str">
        <f t="shared" si="11"/>
        <v>DW 0x0068, 0x0254</v>
      </c>
    </row>
    <row r="71" spans="1:10" x14ac:dyDescent="0.3">
      <c r="A71">
        <v>0.15</v>
      </c>
      <c r="B71">
        <v>16</v>
      </c>
      <c r="C71" s="3">
        <f t="shared" si="6"/>
        <v>658.98742715313426</v>
      </c>
      <c r="D71" t="str">
        <f t="shared" si="7"/>
        <v>62</v>
      </c>
      <c r="E71" t="str">
        <f t="shared" si="8"/>
        <v>279</v>
      </c>
      <c r="F71">
        <f t="shared" si="9"/>
        <v>2</v>
      </c>
      <c r="G71">
        <f t="shared" si="9"/>
        <v>3</v>
      </c>
      <c r="H71" t="str">
        <f t="shared" si="10"/>
        <v>0x0062</v>
      </c>
      <c r="I71" t="str">
        <f t="shared" si="10"/>
        <v>0x0279</v>
      </c>
      <c r="J71" t="str">
        <f t="shared" si="11"/>
        <v>DW 0x0062, 0x0279</v>
      </c>
    </row>
    <row r="72" spans="1:10" x14ac:dyDescent="0.3">
      <c r="A72">
        <v>0.15</v>
      </c>
      <c r="B72">
        <v>14</v>
      </c>
      <c r="C72" s="3">
        <f t="shared" si="6"/>
        <v>587.12210303316169</v>
      </c>
      <c r="D72" t="str">
        <f t="shared" si="7"/>
        <v>58</v>
      </c>
      <c r="E72" t="str">
        <f t="shared" si="8"/>
        <v>2CB</v>
      </c>
      <c r="F72">
        <f t="shared" si="9"/>
        <v>2</v>
      </c>
      <c r="G72">
        <f t="shared" si="9"/>
        <v>3</v>
      </c>
      <c r="H72" t="str">
        <f t="shared" si="10"/>
        <v>0x0058</v>
      </c>
      <c r="I72" t="str">
        <f t="shared" si="10"/>
        <v>0x02CB</v>
      </c>
      <c r="J72" t="str">
        <f t="shared" si="11"/>
        <v>DW 0x0058, 0x02CB</v>
      </c>
    </row>
    <row r="73" spans="1:10" x14ac:dyDescent="0.3">
      <c r="A73">
        <v>0.15</v>
      </c>
      <c r="B73">
        <v>13</v>
      </c>
      <c r="C73" s="3">
        <f t="shared" si="6"/>
        <v>554.18412517701893</v>
      </c>
      <c r="D73" t="str">
        <f t="shared" si="7"/>
        <v>53</v>
      </c>
      <c r="E73" t="str">
        <f t="shared" si="8"/>
        <v>2F7</v>
      </c>
      <c r="F73">
        <f t="shared" si="9"/>
        <v>2</v>
      </c>
      <c r="G73">
        <f t="shared" si="9"/>
        <v>3</v>
      </c>
      <c r="H73" t="str">
        <f t="shared" si="10"/>
        <v>0x0053</v>
      </c>
      <c r="I73" t="str">
        <f t="shared" si="10"/>
        <v>0x02F7</v>
      </c>
      <c r="J73" t="str">
        <f t="shared" si="11"/>
        <v>DW 0x0053, 0x02F7</v>
      </c>
    </row>
    <row r="74" spans="1:10" x14ac:dyDescent="0.3">
      <c r="A74">
        <v>0.15</v>
      </c>
      <c r="B74">
        <v>11</v>
      </c>
      <c r="C74" s="3">
        <f t="shared" si="6"/>
        <v>493.74803772381301</v>
      </c>
      <c r="D74" t="str">
        <f t="shared" si="7"/>
        <v>4A</v>
      </c>
      <c r="E74" t="str">
        <f t="shared" si="8"/>
        <v>357</v>
      </c>
      <c r="F74">
        <f t="shared" si="9"/>
        <v>2</v>
      </c>
      <c r="G74">
        <f t="shared" si="9"/>
        <v>3</v>
      </c>
      <c r="H74" t="str">
        <f t="shared" si="10"/>
        <v>0x004A</v>
      </c>
      <c r="I74" t="str">
        <f t="shared" si="10"/>
        <v>0x0357</v>
      </c>
      <c r="J74" t="str">
        <f t="shared" si="11"/>
        <v>DW 0x004A, 0x0357</v>
      </c>
    </row>
    <row r="75" spans="1:10" x14ac:dyDescent="0.3">
      <c r="A75">
        <v>0.15</v>
      </c>
      <c r="B75">
        <v>13</v>
      </c>
      <c r="C75" s="3">
        <f t="shared" si="6"/>
        <v>554.18412517701893</v>
      </c>
      <c r="D75" t="str">
        <f t="shared" si="7"/>
        <v>53</v>
      </c>
      <c r="E75" t="str">
        <f t="shared" si="8"/>
        <v>2F7</v>
      </c>
      <c r="F75">
        <f t="shared" si="9"/>
        <v>2</v>
      </c>
      <c r="G75">
        <f t="shared" si="9"/>
        <v>3</v>
      </c>
      <c r="H75" t="str">
        <f t="shared" si="10"/>
        <v>0x0053</v>
      </c>
      <c r="I75" t="str">
        <f t="shared" si="10"/>
        <v>0x02F7</v>
      </c>
      <c r="J75" t="str">
        <f t="shared" si="11"/>
        <v>DW 0x0053, 0x02F7</v>
      </c>
    </row>
    <row r="76" spans="1:10" x14ac:dyDescent="0.3">
      <c r="A76">
        <v>0.5</v>
      </c>
      <c r="B76">
        <v>14</v>
      </c>
      <c r="C76" s="3">
        <f t="shared" si="6"/>
        <v>587.12210303316169</v>
      </c>
      <c r="D76" t="str">
        <f t="shared" si="7"/>
        <v>125</v>
      </c>
      <c r="E76" t="str">
        <f t="shared" si="8"/>
        <v>2CB</v>
      </c>
      <c r="F76">
        <f t="shared" si="9"/>
        <v>3</v>
      </c>
      <c r="G76">
        <f t="shared" si="9"/>
        <v>3</v>
      </c>
      <c r="H76" t="str">
        <f t="shared" si="10"/>
        <v>0x0125</v>
      </c>
      <c r="I76" t="str">
        <f t="shared" si="10"/>
        <v>0x02CB</v>
      </c>
      <c r="J76" t="str">
        <f t="shared" si="11"/>
        <v>DW 0x0125, 0x02CB</v>
      </c>
    </row>
    <row r="77" spans="1:10" x14ac:dyDescent="0.3">
      <c r="A77">
        <v>0.3</v>
      </c>
      <c r="B77">
        <v>81.84</v>
      </c>
      <c r="C77" s="3">
        <f t="shared" si="6"/>
        <v>29496.621915415264</v>
      </c>
      <c r="D77" t="str">
        <f t="shared" si="7"/>
        <v>2290</v>
      </c>
      <c r="E77">
        <v>0</v>
      </c>
      <c r="F77">
        <f t="shared" si="9"/>
        <v>4</v>
      </c>
      <c r="G77">
        <f t="shared" si="9"/>
        <v>0</v>
      </c>
      <c r="H77" t="str">
        <f t="shared" si="10"/>
        <v>0x2290</v>
      </c>
      <c r="I77" t="str">
        <f t="shared" si="10"/>
        <v>0x0000</v>
      </c>
      <c r="J77" t="str">
        <f t="shared" si="11"/>
        <v>DW 0x2290, 0x0000</v>
      </c>
    </row>
    <row r="78" spans="1:10" x14ac:dyDescent="0.3">
      <c r="C78" s="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3" sqref="B3"/>
    </sheetView>
  </sheetViews>
  <sheetFormatPr defaultRowHeight="14.4" x14ac:dyDescent="0.3"/>
  <cols>
    <col min="1" max="1" width="12.5546875" bestFit="1" customWidth="1"/>
    <col min="2" max="2" width="7" bestFit="1" customWidth="1"/>
    <col min="3" max="3" width="11" bestFit="1" customWidth="1"/>
    <col min="4" max="4" width="16" bestFit="1" customWidth="1"/>
    <col min="5" max="5" width="11.44140625" bestFit="1" customWidth="1"/>
    <col min="6" max="7" width="2" bestFit="1" customWidth="1"/>
    <col min="8" max="8" width="7.33203125" bestFit="1" customWidth="1"/>
    <col min="9" max="9" width="8.6640625" bestFit="1" customWidth="1"/>
    <col min="10" max="10" width="18.5546875" bestFit="1" customWidth="1"/>
  </cols>
  <sheetData>
    <row r="1" spans="1:10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0" x14ac:dyDescent="0.3">
      <c r="A2" s="1" t="s">
        <v>4</v>
      </c>
      <c r="B2" s="1" t="s">
        <v>18</v>
      </c>
      <c r="C2" s="1" t="s">
        <v>19</v>
      </c>
      <c r="D2" s="2" t="s">
        <v>24</v>
      </c>
      <c r="E2" s="2" t="s">
        <v>25</v>
      </c>
      <c r="H2" s="7" t="s">
        <v>5</v>
      </c>
      <c r="I2" s="7" t="s">
        <v>6</v>
      </c>
      <c r="J2" s="8" t="s">
        <v>23</v>
      </c>
    </row>
    <row r="3" spans="1:10" x14ac:dyDescent="0.3">
      <c r="A3">
        <v>0.02</v>
      </c>
      <c r="B3" s="3">
        <v>28.3</v>
      </c>
      <c r="C3" s="3">
        <f>$B$1*POWER($C$1,B3)</f>
        <v>1340.5765683205746</v>
      </c>
      <c r="D3" t="str">
        <f>DEC2HEX(C3*A3)</f>
        <v>1A</v>
      </c>
      <c r="E3" t="str">
        <f>DEC2HEX((437500/C3)-30.125)</f>
        <v>128</v>
      </c>
      <c r="F3">
        <f>LEN(TEXT(D3,"####"))</f>
        <v>2</v>
      </c>
      <c r="G3">
        <f>LEN(TEXT(E3,"####"))</f>
        <v>3</v>
      </c>
      <c r="H3" t="str">
        <f>IF(F3&lt;&gt;0,LEFT("0x0000",6-F3)&amp;D3,"0x0000")</f>
        <v>0x001A</v>
      </c>
      <c r="I3" t="str">
        <f>IF(G3&lt;&gt;0,LEFT("0x0000",6-G3)&amp;E3,"0x0000")</f>
        <v>0x0128</v>
      </c>
      <c r="J3" t="str">
        <f>"DW "&amp;H3&amp;", "&amp;I3</f>
        <v>DW 0x001A, 0x0128</v>
      </c>
    </row>
    <row r="4" spans="1:10" x14ac:dyDescent="0.3">
      <c r="A4">
        <v>0.02</v>
      </c>
      <c r="B4" s="3">
        <v>53.2</v>
      </c>
      <c r="C4" s="3">
        <f t="shared" ref="C4:C27" si="0">$B$1*POWER($C$1,B4)</f>
        <v>5644.7267025497767</v>
      </c>
      <c r="D4" t="str">
        <f t="shared" ref="D4:D25" si="1">DEC2HEX(C4*A4)</f>
        <v>70</v>
      </c>
      <c r="E4" t="str">
        <f t="shared" ref="E4:E25" si="2">DEC2HEX((437500/C4)-30.125)</f>
        <v>2F</v>
      </c>
      <c r="F4">
        <f t="shared" ref="F4:G25" si="3">LEN(TEXT(D4,"####"))</f>
        <v>2</v>
      </c>
      <c r="G4">
        <f t="shared" si="3"/>
        <v>2</v>
      </c>
      <c r="H4" t="str">
        <f t="shared" ref="H4:I25" si="4">IF(F4&lt;&gt;0,LEFT("0x0000",6-F4)&amp;D4,"0x0000")</f>
        <v>0x0070</v>
      </c>
      <c r="I4" t="str">
        <f t="shared" si="4"/>
        <v>0x002F</v>
      </c>
      <c r="J4" t="str">
        <f t="shared" ref="J4:J25" si="5">"DW "&amp;H4&amp;", "&amp;I4</f>
        <v>DW 0x0070, 0x002F</v>
      </c>
    </row>
    <row r="5" spans="1:10" x14ac:dyDescent="0.3">
      <c r="A5">
        <v>0.02</v>
      </c>
      <c r="B5" s="3">
        <v>59.8</v>
      </c>
      <c r="C5" s="3">
        <f t="shared" si="0"/>
        <v>8262.9214578996125</v>
      </c>
      <c r="D5" t="str">
        <f t="shared" si="1"/>
        <v>A5</v>
      </c>
      <c r="E5" t="str">
        <f t="shared" si="2"/>
        <v>16</v>
      </c>
      <c r="F5">
        <f t="shared" si="3"/>
        <v>2</v>
      </c>
      <c r="G5">
        <f t="shared" si="3"/>
        <v>2</v>
      </c>
      <c r="H5" t="str">
        <f t="shared" si="4"/>
        <v>0x00A5</v>
      </c>
      <c r="I5" t="str">
        <f t="shared" si="4"/>
        <v>0x0016</v>
      </c>
      <c r="J5" t="str">
        <f t="shared" si="5"/>
        <v>DW 0x00A5, 0x0016</v>
      </c>
    </row>
    <row r="6" spans="1:10" x14ac:dyDescent="0.3">
      <c r="A6">
        <v>0.02</v>
      </c>
      <c r="B6" s="3">
        <v>66.400000000000006</v>
      </c>
      <c r="C6" s="3">
        <f t="shared" si="0"/>
        <v>12095.514028797368</v>
      </c>
      <c r="D6" t="str">
        <f t="shared" si="1"/>
        <v>F1</v>
      </c>
      <c r="E6" t="str">
        <f t="shared" si="2"/>
        <v>6</v>
      </c>
      <c r="F6">
        <f t="shared" si="3"/>
        <v>2</v>
      </c>
      <c r="G6">
        <f t="shared" si="3"/>
        <v>1</v>
      </c>
      <c r="H6" t="str">
        <f t="shared" si="4"/>
        <v>0x00F1</v>
      </c>
      <c r="I6" t="str">
        <f t="shared" si="4"/>
        <v>0x0006</v>
      </c>
      <c r="J6" t="str">
        <f t="shared" si="5"/>
        <v>DW 0x00F1, 0x0006</v>
      </c>
    </row>
    <row r="7" spans="1:10" x14ac:dyDescent="0.3">
      <c r="A7">
        <v>0.02</v>
      </c>
      <c r="B7" s="3">
        <v>13.1</v>
      </c>
      <c r="C7" s="3">
        <f t="shared" si="0"/>
        <v>557.39300727692375</v>
      </c>
      <c r="D7" t="str">
        <f t="shared" si="1"/>
        <v>B</v>
      </c>
      <c r="E7" t="str">
        <f t="shared" si="2"/>
        <v>2F2</v>
      </c>
      <c r="F7">
        <f t="shared" si="3"/>
        <v>1</v>
      </c>
      <c r="G7">
        <f t="shared" si="3"/>
        <v>3</v>
      </c>
      <c r="H7" t="str">
        <f t="shared" si="4"/>
        <v>0x000B</v>
      </c>
      <c r="I7" t="str">
        <f t="shared" si="4"/>
        <v>0x02F2</v>
      </c>
      <c r="J7" t="str">
        <f t="shared" si="5"/>
        <v>DW 0x000B, 0x02F2</v>
      </c>
    </row>
    <row r="8" spans="1:10" x14ac:dyDescent="0.3">
      <c r="A8">
        <v>0.02</v>
      </c>
      <c r="B8" s="3">
        <v>19.899999999999999</v>
      </c>
      <c r="C8" s="3">
        <f t="shared" si="0"/>
        <v>825.40499119915842</v>
      </c>
      <c r="D8" t="str">
        <f t="shared" si="1"/>
        <v>10</v>
      </c>
      <c r="E8" t="str">
        <f t="shared" si="2"/>
        <v>1F3</v>
      </c>
      <c r="F8">
        <f t="shared" si="3"/>
        <v>2</v>
      </c>
      <c r="G8">
        <f t="shared" si="3"/>
        <v>3</v>
      </c>
      <c r="H8" t="str">
        <f t="shared" si="4"/>
        <v>0x0010</v>
      </c>
      <c r="I8" t="str">
        <f t="shared" si="4"/>
        <v>0x01F3</v>
      </c>
      <c r="J8" t="str">
        <f t="shared" si="5"/>
        <v>DW 0x0010, 0x01F3</v>
      </c>
    </row>
    <row r="9" spans="1:10" x14ac:dyDescent="0.3">
      <c r="A9">
        <v>0.02</v>
      </c>
      <c r="B9" s="3">
        <v>45.9</v>
      </c>
      <c r="C9" s="3">
        <f t="shared" si="0"/>
        <v>3703.3961476436325</v>
      </c>
      <c r="D9" t="str">
        <f t="shared" si="1"/>
        <v>4A</v>
      </c>
      <c r="E9" t="str">
        <f t="shared" si="2"/>
        <v>58</v>
      </c>
      <c r="F9">
        <f t="shared" si="3"/>
        <v>2</v>
      </c>
      <c r="G9">
        <f t="shared" si="3"/>
        <v>2</v>
      </c>
      <c r="H9" t="str">
        <f t="shared" si="4"/>
        <v>0x004A</v>
      </c>
      <c r="I9" t="str">
        <f t="shared" si="4"/>
        <v>0x0058</v>
      </c>
      <c r="J9" t="str">
        <f t="shared" si="5"/>
        <v>DW 0x004A, 0x0058</v>
      </c>
    </row>
    <row r="10" spans="1:10" x14ac:dyDescent="0.3">
      <c r="A10">
        <v>0.02</v>
      </c>
      <c r="B10" s="3">
        <v>63.6</v>
      </c>
      <c r="C10" s="3">
        <f t="shared" si="0"/>
        <v>10290.018408200967</v>
      </c>
      <c r="D10" t="str">
        <f t="shared" si="1"/>
        <v>CD</v>
      </c>
      <c r="E10" t="str">
        <f t="shared" si="2"/>
        <v>C</v>
      </c>
      <c r="F10">
        <f t="shared" si="3"/>
        <v>2</v>
      </c>
      <c r="G10">
        <f t="shared" si="3"/>
        <v>1</v>
      </c>
      <c r="H10" t="str">
        <f t="shared" si="4"/>
        <v>0x00CD</v>
      </c>
      <c r="I10" t="str">
        <f t="shared" si="4"/>
        <v>0x000C</v>
      </c>
      <c r="J10" t="str">
        <f t="shared" si="5"/>
        <v>DW 0x00CD, 0x000C</v>
      </c>
    </row>
    <row r="11" spans="1:10" x14ac:dyDescent="0.3">
      <c r="A11">
        <v>0.02</v>
      </c>
      <c r="B11" s="3">
        <v>9.3000000000000007</v>
      </c>
      <c r="C11" s="3">
        <f t="shared" si="0"/>
        <v>447.58857152685283</v>
      </c>
      <c r="D11" t="str">
        <f t="shared" si="1"/>
        <v>8</v>
      </c>
      <c r="E11" t="str">
        <f t="shared" si="2"/>
        <v>3B3</v>
      </c>
      <c r="F11">
        <f t="shared" si="3"/>
        <v>1</v>
      </c>
      <c r="G11">
        <f t="shared" si="3"/>
        <v>3</v>
      </c>
      <c r="H11" t="str">
        <f t="shared" si="4"/>
        <v>0x0008</v>
      </c>
      <c r="I11" t="str">
        <f t="shared" si="4"/>
        <v>0x03B3</v>
      </c>
      <c r="J11" t="str">
        <f t="shared" si="5"/>
        <v>DW 0x0008, 0x03B3</v>
      </c>
    </row>
    <row r="12" spans="1:10" x14ac:dyDescent="0.3">
      <c r="A12">
        <v>0.02</v>
      </c>
      <c r="B12" s="3">
        <v>8.5</v>
      </c>
      <c r="C12" s="3">
        <f t="shared" si="0"/>
        <v>427.38523027627639</v>
      </c>
      <c r="D12" t="str">
        <f t="shared" si="1"/>
        <v>8</v>
      </c>
      <c r="E12" t="str">
        <f t="shared" si="2"/>
        <v>3E1</v>
      </c>
      <c r="F12">
        <f t="shared" si="3"/>
        <v>1</v>
      </c>
      <c r="G12">
        <f t="shared" si="3"/>
        <v>2</v>
      </c>
      <c r="H12" t="str">
        <f t="shared" si="4"/>
        <v>0x0008</v>
      </c>
      <c r="I12" t="str">
        <f t="shared" si="4"/>
        <v>0x003E1</v>
      </c>
      <c r="J12" t="str">
        <f t="shared" si="5"/>
        <v>DW 0x0008, 0x003E1</v>
      </c>
    </row>
    <row r="13" spans="1:10" x14ac:dyDescent="0.3">
      <c r="A13">
        <v>0.02</v>
      </c>
      <c r="B13" s="3">
        <v>22.9</v>
      </c>
      <c r="C13" s="3">
        <f t="shared" si="0"/>
        <v>981.49962584356763</v>
      </c>
      <c r="D13" t="str">
        <f t="shared" si="1"/>
        <v>13</v>
      </c>
      <c r="E13" t="str">
        <f t="shared" si="2"/>
        <v>19F</v>
      </c>
      <c r="F13">
        <f t="shared" si="3"/>
        <v>2</v>
      </c>
      <c r="G13">
        <f t="shared" si="3"/>
        <v>3</v>
      </c>
      <c r="H13" t="str">
        <f t="shared" si="4"/>
        <v>0x0013</v>
      </c>
      <c r="I13" t="str">
        <f t="shared" si="4"/>
        <v>0x019F</v>
      </c>
      <c r="J13" t="str">
        <f t="shared" si="5"/>
        <v>DW 0x0013, 0x019F</v>
      </c>
    </row>
    <row r="14" spans="1:10" x14ac:dyDescent="0.3">
      <c r="A14">
        <v>0.02</v>
      </c>
      <c r="B14" s="3">
        <v>64.8</v>
      </c>
      <c r="C14" s="3">
        <f t="shared" si="0"/>
        <v>11028.218719434266</v>
      </c>
      <c r="D14" t="str">
        <f t="shared" si="1"/>
        <v>DC</v>
      </c>
      <c r="E14" t="str">
        <f t="shared" si="2"/>
        <v>9</v>
      </c>
      <c r="F14">
        <f t="shared" si="3"/>
        <v>2</v>
      </c>
      <c r="G14">
        <f t="shared" si="3"/>
        <v>1</v>
      </c>
      <c r="H14" t="str">
        <f t="shared" si="4"/>
        <v>0x00DC</v>
      </c>
      <c r="I14" t="str">
        <f t="shared" si="4"/>
        <v>0x0009</v>
      </c>
      <c r="J14" t="str">
        <f t="shared" si="5"/>
        <v>DW 0x00DC, 0x0009</v>
      </c>
    </row>
    <row r="15" spans="1:10" x14ac:dyDescent="0.3">
      <c r="A15">
        <v>0.02</v>
      </c>
      <c r="B15" s="3">
        <v>27.2</v>
      </c>
      <c r="C15" s="3">
        <f t="shared" si="0"/>
        <v>1258.0845819597937</v>
      </c>
      <c r="D15" t="str">
        <f t="shared" si="1"/>
        <v>19</v>
      </c>
      <c r="E15" t="str">
        <f t="shared" si="2"/>
        <v>13D</v>
      </c>
      <c r="F15">
        <f t="shared" si="3"/>
        <v>2</v>
      </c>
      <c r="G15">
        <f t="shared" si="3"/>
        <v>3</v>
      </c>
      <c r="H15" t="str">
        <f t="shared" si="4"/>
        <v>0x0019</v>
      </c>
      <c r="I15" t="str">
        <f t="shared" si="4"/>
        <v>0x013D</v>
      </c>
      <c r="J15" t="str">
        <f t="shared" si="5"/>
        <v>DW 0x0019, 0x013D</v>
      </c>
    </row>
    <row r="16" spans="1:10" x14ac:dyDescent="0.3">
      <c r="A16">
        <v>0.02</v>
      </c>
      <c r="B16" s="3">
        <v>37</v>
      </c>
      <c r="C16" s="3">
        <f t="shared" si="0"/>
        <v>2215.3301716245264</v>
      </c>
      <c r="D16" t="str">
        <f t="shared" si="1"/>
        <v>2C</v>
      </c>
      <c r="E16" t="str">
        <f t="shared" si="2"/>
        <v>A7</v>
      </c>
      <c r="F16">
        <f t="shared" si="3"/>
        <v>2</v>
      </c>
      <c r="G16">
        <f t="shared" si="3"/>
        <v>2</v>
      </c>
      <c r="H16" t="str">
        <f t="shared" si="4"/>
        <v>0x002C</v>
      </c>
      <c r="I16" t="str">
        <f t="shared" si="4"/>
        <v>0x00A7</v>
      </c>
      <c r="J16" t="str">
        <f t="shared" si="5"/>
        <v>DW 0x002C, 0x00A7</v>
      </c>
    </row>
    <row r="17" spans="1:10" x14ac:dyDescent="0.3">
      <c r="A17">
        <v>0.02</v>
      </c>
      <c r="B17" s="3">
        <v>17.7</v>
      </c>
      <c r="C17" s="3">
        <f t="shared" si="0"/>
        <v>726.94829524261809</v>
      </c>
      <c r="D17" t="str">
        <f t="shared" si="1"/>
        <v>E</v>
      </c>
      <c r="E17" t="str">
        <f t="shared" si="2"/>
        <v>23B</v>
      </c>
      <c r="F17">
        <f t="shared" si="3"/>
        <v>1</v>
      </c>
      <c r="G17">
        <f t="shared" si="3"/>
        <v>3</v>
      </c>
      <c r="H17" t="str">
        <f t="shared" si="4"/>
        <v>0x000E</v>
      </c>
      <c r="I17" t="str">
        <f t="shared" si="4"/>
        <v>0x023B</v>
      </c>
      <c r="J17" t="str">
        <f t="shared" si="5"/>
        <v>DW 0x000E, 0x023B</v>
      </c>
    </row>
    <row r="18" spans="1:10" x14ac:dyDescent="0.3">
      <c r="A18">
        <v>0.02</v>
      </c>
      <c r="B18" s="3">
        <v>15.2</v>
      </c>
      <c r="C18" s="3">
        <f t="shared" si="0"/>
        <v>629.24192264841224</v>
      </c>
      <c r="D18" t="str">
        <f t="shared" si="1"/>
        <v>C</v>
      </c>
      <c r="E18" t="str">
        <f t="shared" si="2"/>
        <v>299</v>
      </c>
      <c r="F18">
        <f t="shared" si="3"/>
        <v>1</v>
      </c>
      <c r="G18">
        <f t="shared" si="3"/>
        <v>3</v>
      </c>
      <c r="H18" t="str">
        <f t="shared" si="4"/>
        <v>0x000C</v>
      </c>
      <c r="I18" t="str">
        <f t="shared" si="4"/>
        <v>0x0299</v>
      </c>
      <c r="J18" t="str">
        <f t="shared" si="5"/>
        <v>DW 0x000C, 0x0299</v>
      </c>
    </row>
    <row r="19" spans="1:10" x14ac:dyDescent="0.3">
      <c r="A19">
        <v>0.02</v>
      </c>
      <c r="B19" s="3">
        <v>34.799999999999997</v>
      </c>
      <c r="C19" s="3">
        <f t="shared" si="0"/>
        <v>1951.0791778982743</v>
      </c>
      <c r="D19" t="str">
        <f t="shared" si="1"/>
        <v>27</v>
      </c>
      <c r="E19" t="str">
        <f t="shared" si="2"/>
        <v>C2</v>
      </c>
      <c r="F19">
        <f t="shared" si="3"/>
        <v>2</v>
      </c>
      <c r="G19">
        <f t="shared" si="3"/>
        <v>2</v>
      </c>
      <c r="H19" t="str">
        <f t="shared" si="4"/>
        <v>0x0027</v>
      </c>
      <c r="I19" t="str">
        <f t="shared" si="4"/>
        <v>0x00C2</v>
      </c>
      <c r="J19" t="str">
        <f t="shared" si="5"/>
        <v>DW 0x0027, 0x00C2</v>
      </c>
    </row>
    <row r="20" spans="1:10" x14ac:dyDescent="0.3">
      <c r="A20">
        <v>0.02</v>
      </c>
      <c r="B20" s="3">
        <v>57.4</v>
      </c>
      <c r="C20" s="3">
        <f t="shared" si="0"/>
        <v>7193.7474415322549</v>
      </c>
      <c r="D20" t="str">
        <f t="shared" si="1"/>
        <v>8F</v>
      </c>
      <c r="E20" t="str">
        <f t="shared" si="2"/>
        <v>1E</v>
      </c>
      <c r="F20">
        <f t="shared" si="3"/>
        <v>2</v>
      </c>
      <c r="G20">
        <f t="shared" si="3"/>
        <v>2</v>
      </c>
      <c r="H20" t="str">
        <f t="shared" si="4"/>
        <v>0x008F</v>
      </c>
      <c r="I20" t="str">
        <f t="shared" si="4"/>
        <v>0x001E</v>
      </c>
      <c r="J20" t="str">
        <f t="shared" si="5"/>
        <v>DW 0x008F, 0x001E</v>
      </c>
    </row>
    <row r="21" spans="1:10" x14ac:dyDescent="0.3">
      <c r="A21">
        <v>0.02</v>
      </c>
      <c r="B21" s="3">
        <v>24</v>
      </c>
      <c r="C21" s="3">
        <f t="shared" si="0"/>
        <v>1045.8560728656539</v>
      </c>
      <c r="D21" t="str">
        <f t="shared" si="1"/>
        <v>14</v>
      </c>
      <c r="E21" t="str">
        <f t="shared" si="2"/>
        <v>184</v>
      </c>
      <c r="F21">
        <f t="shared" si="3"/>
        <v>2</v>
      </c>
      <c r="G21">
        <f t="shared" si="3"/>
        <v>3</v>
      </c>
      <c r="H21" t="str">
        <f t="shared" si="4"/>
        <v>0x0014</v>
      </c>
      <c r="I21" t="str">
        <f t="shared" si="4"/>
        <v>0x0184</v>
      </c>
      <c r="J21" t="str">
        <f t="shared" si="5"/>
        <v>DW 0x0014, 0x0184</v>
      </c>
    </row>
    <row r="22" spans="1:10" x14ac:dyDescent="0.3">
      <c r="A22">
        <v>0.02</v>
      </c>
      <c r="B22" s="3">
        <v>4.9000000000000004</v>
      </c>
      <c r="C22" s="3">
        <f t="shared" si="0"/>
        <v>347.17772454165191</v>
      </c>
      <c r="D22" t="str">
        <f t="shared" si="1"/>
        <v>6</v>
      </c>
      <c r="E22" t="str">
        <f t="shared" si="2"/>
        <v>4CE</v>
      </c>
      <c r="F22">
        <f t="shared" si="3"/>
        <v>1</v>
      </c>
      <c r="G22">
        <f t="shared" si="3"/>
        <v>3</v>
      </c>
      <c r="H22" t="str">
        <f t="shared" si="4"/>
        <v>0x0006</v>
      </c>
      <c r="I22" t="str">
        <f t="shared" si="4"/>
        <v>0x04CE</v>
      </c>
      <c r="J22" t="str">
        <f t="shared" si="5"/>
        <v>DW 0x0006, 0x04CE</v>
      </c>
    </row>
    <row r="23" spans="1:10" x14ac:dyDescent="0.3">
      <c r="A23">
        <v>0.02</v>
      </c>
      <c r="B23" s="3">
        <v>19.3</v>
      </c>
      <c r="C23" s="3">
        <f t="shared" si="0"/>
        <v>797.30131646939935</v>
      </c>
      <c r="D23" t="str">
        <f t="shared" si="1"/>
        <v>F</v>
      </c>
      <c r="E23" t="str">
        <f t="shared" si="2"/>
        <v>206</v>
      </c>
      <c r="F23">
        <f t="shared" si="3"/>
        <v>1</v>
      </c>
      <c r="G23">
        <f t="shared" si="3"/>
        <v>3</v>
      </c>
      <c r="H23" t="str">
        <f t="shared" si="4"/>
        <v>0x000F</v>
      </c>
      <c r="I23" t="str">
        <f t="shared" si="4"/>
        <v>0x0206</v>
      </c>
      <c r="J23" t="str">
        <f t="shared" si="5"/>
        <v>DW 0x000F, 0x0206</v>
      </c>
    </row>
    <row r="24" spans="1:10" x14ac:dyDescent="0.3">
      <c r="A24">
        <v>0.02</v>
      </c>
      <c r="B24" s="3">
        <v>64.2</v>
      </c>
      <c r="C24" s="3">
        <f t="shared" si="0"/>
        <v>10652.726112720871</v>
      </c>
      <c r="D24" t="str">
        <f t="shared" si="1"/>
        <v>D5</v>
      </c>
      <c r="E24" t="str">
        <f t="shared" si="2"/>
        <v>A</v>
      </c>
      <c r="F24">
        <f t="shared" si="3"/>
        <v>2</v>
      </c>
      <c r="G24">
        <f t="shared" si="3"/>
        <v>1</v>
      </c>
      <c r="H24" t="str">
        <f t="shared" si="4"/>
        <v>0x00D5</v>
      </c>
      <c r="I24" t="str">
        <f t="shared" si="4"/>
        <v>0x000A</v>
      </c>
      <c r="J24" t="str">
        <f t="shared" si="5"/>
        <v>DW 0x00D5, 0x000A</v>
      </c>
    </row>
    <row r="25" spans="1:10" x14ac:dyDescent="0.3">
      <c r="A25">
        <v>0.02</v>
      </c>
      <c r="B25" s="3">
        <v>56.5</v>
      </c>
      <c r="C25" s="3">
        <f t="shared" si="0"/>
        <v>6829.4899805532687</v>
      </c>
      <c r="D25" t="str">
        <f t="shared" si="1"/>
        <v>88</v>
      </c>
      <c r="E25" t="str">
        <f t="shared" si="2"/>
        <v>21</v>
      </c>
      <c r="F25">
        <f t="shared" si="3"/>
        <v>2</v>
      </c>
      <c r="G25">
        <f t="shared" si="3"/>
        <v>2</v>
      </c>
      <c r="H25" t="str">
        <f t="shared" si="4"/>
        <v>0x0088</v>
      </c>
      <c r="I25" t="str">
        <f t="shared" si="4"/>
        <v>0x0021</v>
      </c>
      <c r="J25" t="str">
        <f t="shared" si="5"/>
        <v>DW 0x0088, 0x0021</v>
      </c>
    </row>
    <row r="26" spans="1:10" x14ac:dyDescent="0.3">
      <c r="A26">
        <v>0.02</v>
      </c>
      <c r="B26" s="3">
        <v>31.1</v>
      </c>
      <c r="C26" s="3">
        <f t="shared" si="0"/>
        <v>1575.7953042995041</v>
      </c>
      <c r="D26" t="str">
        <f t="shared" ref="D26:D27" si="6">DEC2HEX(C26*A26)</f>
        <v>1F</v>
      </c>
      <c r="E26" t="str">
        <f t="shared" ref="E26:E27" si="7">DEC2HEX((437500/C26)-30.125)</f>
        <v>F7</v>
      </c>
      <c r="F26">
        <f t="shared" ref="F26:F27" si="8">LEN(TEXT(D26,"####"))</f>
        <v>2</v>
      </c>
      <c r="G26">
        <f t="shared" ref="G26:G27" si="9">LEN(TEXT(E26,"####"))</f>
        <v>2</v>
      </c>
      <c r="H26" t="str">
        <f t="shared" ref="H26:H27" si="10">IF(F26&lt;&gt;0,LEFT("0x0000",6-F26)&amp;D26,"0x0000")</f>
        <v>0x001F</v>
      </c>
      <c r="I26" t="str">
        <f t="shared" ref="I26:I27" si="11">IF(G26&lt;&gt;0,LEFT("0x0000",6-G26)&amp;E26,"0x0000")</f>
        <v>0x00F7</v>
      </c>
      <c r="J26" t="str">
        <f t="shared" ref="J26:J27" si="12">"DW "&amp;H26&amp;", "&amp;I26</f>
        <v>DW 0x001F, 0x00F7</v>
      </c>
    </row>
    <row r="27" spans="1:10" x14ac:dyDescent="0.3">
      <c r="A27">
        <v>0.02</v>
      </c>
      <c r="B27" s="3">
        <v>53.8</v>
      </c>
      <c r="C27" s="3">
        <f t="shared" si="0"/>
        <v>5843.6948466001586</v>
      </c>
      <c r="D27" t="str">
        <f t="shared" si="6"/>
        <v>74</v>
      </c>
      <c r="E27" t="str">
        <f t="shared" si="7"/>
        <v>2C</v>
      </c>
      <c r="F27">
        <f t="shared" si="8"/>
        <v>2</v>
      </c>
      <c r="G27">
        <f t="shared" si="9"/>
        <v>2</v>
      </c>
      <c r="H27" t="str">
        <f t="shared" si="10"/>
        <v>0x0074</v>
      </c>
      <c r="I27" t="str">
        <f t="shared" si="11"/>
        <v>0x002C</v>
      </c>
      <c r="J27" t="str">
        <f t="shared" si="12"/>
        <v>DW 0x0074, 0x002C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selection sqref="A1:XFD1048576"/>
    </sheetView>
  </sheetViews>
  <sheetFormatPr defaultRowHeight="14.4" x14ac:dyDescent="0.3"/>
  <cols>
    <col min="1" max="1" width="12.5546875" bestFit="1" customWidth="1"/>
    <col min="2" max="2" width="7" bestFit="1" customWidth="1"/>
    <col min="3" max="3" width="11" bestFit="1" customWidth="1"/>
    <col min="4" max="4" width="16" bestFit="1" customWidth="1"/>
    <col min="5" max="5" width="11.44140625" bestFit="1" customWidth="1"/>
    <col min="6" max="7" width="2" bestFit="1" customWidth="1"/>
    <col min="8" max="8" width="7.33203125" bestFit="1" customWidth="1"/>
    <col min="9" max="9" width="8.6640625" bestFit="1" customWidth="1"/>
    <col min="10" max="10" width="18.5546875" bestFit="1" customWidth="1"/>
  </cols>
  <sheetData>
    <row r="1" spans="1:10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0" x14ac:dyDescent="0.3">
      <c r="A2" s="1" t="s">
        <v>4</v>
      </c>
      <c r="B2" s="1" t="s">
        <v>18</v>
      </c>
      <c r="C2" s="1" t="s">
        <v>19</v>
      </c>
      <c r="D2" s="2" t="s">
        <v>24</v>
      </c>
      <c r="E2" s="2" t="s">
        <v>25</v>
      </c>
      <c r="H2" s="7" t="s">
        <v>5</v>
      </c>
      <c r="I2" s="7" t="s">
        <v>6</v>
      </c>
      <c r="J2" s="8" t="s">
        <v>23</v>
      </c>
    </row>
    <row r="3" spans="1:10" x14ac:dyDescent="0.3">
      <c r="A3">
        <v>5.0000000000000001E-3</v>
      </c>
      <c r="B3" s="3">
        <v>28.3</v>
      </c>
      <c r="C3" s="3">
        <f>$B$1*POWER($C$1,B3)</f>
        <v>1340.5765683205746</v>
      </c>
      <c r="D3" t="str">
        <f>DEC2HEX(C3*A3)</f>
        <v>6</v>
      </c>
      <c r="E3" t="str">
        <f>DEC2HEX((437500/C3)-30.125)</f>
        <v>128</v>
      </c>
      <c r="F3">
        <f>LEN(TEXT(D3,"####"))</f>
        <v>1</v>
      </c>
      <c r="G3">
        <f>LEN(TEXT(E3,"####"))</f>
        <v>3</v>
      </c>
      <c r="H3" t="str">
        <f>IF(F3&lt;&gt;0,LEFT("0x0000",6-F3)&amp;D3,"0x0000")</f>
        <v>0x0006</v>
      </c>
      <c r="I3" t="str">
        <f>IF(G3&lt;&gt;0,LEFT("0x0000",6-G3)&amp;E3,"0x0000")</f>
        <v>0x0128</v>
      </c>
      <c r="J3" t="str">
        <f>"DW "&amp;H3&amp;", "&amp;I3</f>
        <v>DW 0x0006, 0x0128</v>
      </c>
    </row>
    <row r="4" spans="1:10" x14ac:dyDescent="0.3">
      <c r="A4">
        <v>5.0000000000000001E-3</v>
      </c>
      <c r="B4" s="3">
        <v>53.2</v>
      </c>
      <c r="C4" s="3">
        <f t="shared" ref="C4" si="0">$B$1*POWER($C$1,B4)</f>
        <v>5644.7267025497767</v>
      </c>
      <c r="D4" t="str">
        <f t="shared" ref="D4" si="1">DEC2HEX(C4*A4)</f>
        <v>1C</v>
      </c>
      <c r="E4" t="str">
        <f t="shared" ref="E4" si="2">DEC2HEX((437500/C4)-30.125)</f>
        <v>2F</v>
      </c>
      <c r="F4">
        <f t="shared" ref="F4:G4" si="3">LEN(TEXT(D4,"####"))</f>
        <v>2</v>
      </c>
      <c r="G4">
        <f t="shared" si="3"/>
        <v>2</v>
      </c>
      <c r="H4" t="str">
        <f t="shared" ref="H4:I4" si="4">IF(F4&lt;&gt;0,LEFT("0x0000",6-F4)&amp;D4,"0x0000")</f>
        <v>0x001C</v>
      </c>
      <c r="I4" t="str">
        <f t="shared" si="4"/>
        <v>0x002F</v>
      </c>
      <c r="J4" t="str">
        <f t="shared" ref="J4" si="5">"DW "&amp;H4&amp;", "&amp;I4</f>
        <v>DW 0x001C, 0x002F</v>
      </c>
    </row>
    <row r="5" spans="1:10" x14ac:dyDescent="0.3">
      <c r="B5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C10" sqref="C10"/>
    </sheetView>
  </sheetViews>
  <sheetFormatPr defaultRowHeight="14.4" x14ac:dyDescent="0.3"/>
  <cols>
    <col min="1" max="1" width="12.5546875" bestFit="1" customWidth="1"/>
    <col min="2" max="2" width="7" bestFit="1" customWidth="1"/>
    <col min="3" max="3" width="11" bestFit="1" customWidth="1"/>
    <col min="4" max="4" width="16" bestFit="1" customWidth="1"/>
    <col min="5" max="5" width="11.44140625" bestFit="1" customWidth="1"/>
    <col min="6" max="7" width="2" bestFit="1" customWidth="1"/>
    <col min="8" max="8" width="7.33203125" bestFit="1" customWidth="1"/>
    <col min="9" max="9" width="8.6640625" bestFit="1" customWidth="1"/>
    <col min="10" max="10" width="18.5546875" bestFit="1" customWidth="1"/>
  </cols>
  <sheetData>
    <row r="1" spans="1:10" x14ac:dyDescent="0.3">
      <c r="A1" s="5" t="s">
        <v>20</v>
      </c>
      <c r="B1" s="6">
        <v>261.63</v>
      </c>
      <c r="C1" s="6">
        <f>'BASIC OCTAVE'!C3/'BASIC OCTAVE'!C2</f>
        <v>1.059435080074915</v>
      </c>
    </row>
    <row r="2" spans="1:10" x14ac:dyDescent="0.3">
      <c r="A2" s="1" t="s">
        <v>4</v>
      </c>
      <c r="B2" s="1" t="s">
        <v>18</v>
      </c>
      <c r="C2" s="1" t="s">
        <v>19</v>
      </c>
      <c r="D2" s="2" t="s">
        <v>24</v>
      </c>
      <c r="E2" s="2" t="s">
        <v>25</v>
      </c>
      <c r="H2" s="7" t="s">
        <v>5</v>
      </c>
      <c r="I2" s="7" t="s">
        <v>6</v>
      </c>
      <c r="J2" s="8" t="s">
        <v>23</v>
      </c>
    </row>
    <row r="3" spans="1:10" x14ac:dyDescent="0.3">
      <c r="A3">
        <v>5.0000000000000001E-3</v>
      </c>
      <c r="B3" s="3">
        <v>20</v>
      </c>
      <c r="C3" s="3">
        <f>$B$1*POWER($C$1,B3)</f>
        <v>830.18431846802446</v>
      </c>
      <c r="D3" t="str">
        <f>DEC2HEX(C3*A3)</f>
        <v>4</v>
      </c>
      <c r="E3" t="str">
        <f>DEC2HEX((437500/C3)-30.125)</f>
        <v>1F0</v>
      </c>
      <c r="F3">
        <f>LEN(TEXT(D3,"####"))</f>
        <v>1</v>
      </c>
      <c r="G3">
        <f>LEN(TEXT(E3,"####"))</f>
        <v>3</v>
      </c>
      <c r="H3" t="str">
        <f>IF(F3&lt;&gt;0,LEFT("0x0000",6-F3)&amp;D3,"0x0000")</f>
        <v>0x0004</v>
      </c>
      <c r="I3" t="str">
        <f>IF(G3&lt;&gt;0,LEFT("0x0000",6-G3)&amp;E3,"0x0000")</f>
        <v>0x01F0</v>
      </c>
      <c r="J3" t="str">
        <f>"DW "&amp;H3&amp;", "&amp;I3</f>
        <v>DW 0x0004, 0x01F0</v>
      </c>
    </row>
    <row r="4" spans="1:10" x14ac:dyDescent="0.3">
      <c r="A4">
        <v>5.0000000000000001E-3</v>
      </c>
      <c r="B4" s="3">
        <v>23</v>
      </c>
      <c r="C4" s="3">
        <f t="shared" ref="C4" si="0">$B$1*POWER($C$1,B4)</f>
        <v>987.18278499112841</v>
      </c>
      <c r="D4" t="str">
        <f t="shared" ref="D4" si="1">DEC2HEX(C4*A4)</f>
        <v>4</v>
      </c>
      <c r="E4" t="str">
        <f t="shared" ref="E4" si="2">DEC2HEX((437500/C4)-30.125)</f>
        <v>19D</v>
      </c>
      <c r="F4">
        <f t="shared" ref="F4:G4" si="3">LEN(TEXT(D4,"####"))</f>
        <v>1</v>
      </c>
      <c r="G4">
        <f t="shared" si="3"/>
        <v>3</v>
      </c>
      <c r="H4" t="str">
        <f t="shared" ref="H4:I4" si="4">IF(F4&lt;&gt;0,LEFT("0x0000",6-F4)&amp;D4,"0x0000")</f>
        <v>0x0004</v>
      </c>
      <c r="I4" t="str">
        <f t="shared" si="4"/>
        <v>0x019D</v>
      </c>
      <c r="J4" t="str">
        <f t="shared" ref="J4" si="5">"DW "&amp;H4&amp;", "&amp;I4</f>
        <v>DW 0x0004, 0x019D</v>
      </c>
    </row>
    <row r="5" spans="1:10" x14ac:dyDescent="0.3">
      <c r="A5">
        <v>5.0000000000000001E-3</v>
      </c>
      <c r="B5" s="3">
        <v>26</v>
      </c>
      <c r="C5" s="3">
        <f t="shared" ref="C5:C9" si="6">$B$1*POWER($C$1,B5)</f>
        <v>1173.8716683798405</v>
      </c>
      <c r="D5" t="str">
        <f t="shared" ref="D5:D9" si="7">DEC2HEX(C5*A5)</f>
        <v>5</v>
      </c>
      <c r="E5" t="str">
        <f t="shared" ref="E5:E9" si="8">DEC2HEX((437500/C5)-30.125)</f>
        <v>156</v>
      </c>
      <c r="F5">
        <f t="shared" ref="F5:F9" si="9">LEN(TEXT(D5,"####"))</f>
        <v>1</v>
      </c>
      <c r="G5">
        <f t="shared" ref="G5:G9" si="10">LEN(TEXT(E5,"####"))</f>
        <v>3</v>
      </c>
      <c r="H5" t="str">
        <f t="shared" ref="H5:H9" si="11">IF(F5&lt;&gt;0,LEFT("0x0000",6-F5)&amp;D5,"0x0000")</f>
        <v>0x0005</v>
      </c>
      <c r="I5" t="str">
        <f t="shared" ref="I5:I9" si="12">IF(G5&lt;&gt;0,LEFT("0x0000",6-G5)&amp;E5,"0x0000")</f>
        <v>0x0156</v>
      </c>
      <c r="J5" t="str">
        <f t="shared" ref="J5:J9" si="13">"DW "&amp;H5&amp;", "&amp;I5</f>
        <v>DW 0x0005, 0x0156</v>
      </c>
    </row>
    <row r="6" spans="1:10" x14ac:dyDescent="0.3">
      <c r="A6">
        <v>5.0000000000000001E-3</v>
      </c>
      <c r="B6" s="3">
        <v>29</v>
      </c>
      <c r="C6" s="3">
        <f t="shared" si="6"/>
        <v>1395.8658059836953</v>
      </c>
      <c r="D6" t="str">
        <f t="shared" si="7"/>
        <v>6</v>
      </c>
      <c r="E6" t="str">
        <f t="shared" si="8"/>
        <v>11B</v>
      </c>
      <c r="F6">
        <f t="shared" si="9"/>
        <v>1</v>
      </c>
      <c r="G6">
        <f t="shared" si="10"/>
        <v>3</v>
      </c>
      <c r="H6" t="str">
        <f t="shared" si="11"/>
        <v>0x0006</v>
      </c>
      <c r="I6" t="str">
        <f t="shared" si="12"/>
        <v>0x011B</v>
      </c>
      <c r="J6" t="str">
        <f t="shared" si="13"/>
        <v>DW 0x0006, 0x011B</v>
      </c>
    </row>
    <row r="7" spans="1:10" x14ac:dyDescent="0.3">
      <c r="A7">
        <v>5.0000000000000001E-3</v>
      </c>
      <c r="B7" s="3">
        <v>32</v>
      </c>
      <c r="C7" s="3">
        <f t="shared" si="6"/>
        <v>1659.8418726671539</v>
      </c>
      <c r="D7" t="str">
        <f t="shared" si="7"/>
        <v>8</v>
      </c>
      <c r="E7" t="str">
        <f t="shared" si="8"/>
        <v>E9</v>
      </c>
      <c r="F7">
        <f t="shared" si="9"/>
        <v>1</v>
      </c>
      <c r="G7">
        <f t="shared" si="10"/>
        <v>2</v>
      </c>
      <c r="H7" t="str">
        <f t="shared" si="11"/>
        <v>0x0008</v>
      </c>
      <c r="I7" t="str">
        <f t="shared" si="12"/>
        <v>0x00E9</v>
      </c>
      <c r="J7" t="str">
        <f t="shared" si="13"/>
        <v>DW 0x0008, 0x00E9</v>
      </c>
    </row>
    <row r="8" spans="1:10" x14ac:dyDescent="0.3">
      <c r="A8">
        <v>5.0000000000000001E-3</v>
      </c>
      <c r="B8" s="3">
        <v>35</v>
      </c>
      <c r="C8" s="3">
        <f t="shared" si="6"/>
        <v>1973.7391878567055</v>
      </c>
      <c r="D8" t="str">
        <f t="shared" si="7"/>
        <v>9</v>
      </c>
      <c r="E8" t="str">
        <f t="shared" si="8"/>
        <v>BF</v>
      </c>
      <c r="F8">
        <f t="shared" si="9"/>
        <v>1</v>
      </c>
      <c r="G8">
        <f t="shared" si="10"/>
        <v>2</v>
      </c>
      <c r="H8" t="str">
        <f t="shared" si="11"/>
        <v>0x0009</v>
      </c>
      <c r="I8" t="str">
        <f t="shared" si="12"/>
        <v>0x00BF</v>
      </c>
      <c r="J8" t="str">
        <f t="shared" si="13"/>
        <v>DW 0x0009, 0x00BF</v>
      </c>
    </row>
    <row r="9" spans="1:10" x14ac:dyDescent="0.3">
      <c r="A9">
        <v>5.0000000000000001E-3</v>
      </c>
      <c r="B9" s="3">
        <v>38</v>
      </c>
      <c r="C9" s="3">
        <f t="shared" si="6"/>
        <v>2346.9984977674058</v>
      </c>
      <c r="D9" t="str">
        <f t="shared" si="7"/>
        <v>B</v>
      </c>
      <c r="E9" t="str">
        <f t="shared" si="8"/>
        <v>9C</v>
      </c>
      <c r="F9">
        <f t="shared" si="9"/>
        <v>1</v>
      </c>
      <c r="G9">
        <f t="shared" si="10"/>
        <v>2</v>
      </c>
      <c r="H9" t="str">
        <f t="shared" si="11"/>
        <v>0x000B</v>
      </c>
      <c r="I9" t="str">
        <f t="shared" si="12"/>
        <v>0x009C</v>
      </c>
      <c r="J9" t="str">
        <f t="shared" si="13"/>
        <v>DW 0x000B, 0x009C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CHOPIN - NOCTURNA OP 55 NO  (3)</vt:lpstr>
      <vt:lpstr>CHOPIN - NOCTURNA OP 55 NO  (2)</vt:lpstr>
      <vt:lpstr>CHOPIN - NOCTURNA OP 55 NO 1</vt:lpstr>
      <vt:lpstr>THE THREE RAVENS (3)</vt:lpstr>
      <vt:lpstr>THE THREE RAVENS (2)</vt:lpstr>
      <vt:lpstr>THE THREE RAVENS</vt:lpstr>
      <vt:lpstr>DYING</vt:lpstr>
      <vt:lpstr>BASIC OCTAVE</vt:lpstr>
      <vt:lpstr>GREENSLEEVES - FLAT</vt:lpstr>
      <vt:lpstr>GREENSLEEVES - DOUBLE</vt:lpstr>
      <vt:lpstr>RANDOM</vt:lpstr>
      <vt:lpstr>STEPS</vt:lpstr>
      <vt:lpstr>JUMP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Calaça Nunes</dc:creator>
  <cp:lastModifiedBy>Ricardo Calaça Nunes</cp:lastModifiedBy>
  <dcterms:created xsi:type="dcterms:W3CDTF">2017-04-08T23:16:24Z</dcterms:created>
  <dcterms:modified xsi:type="dcterms:W3CDTF">2023-03-16T13:22:24Z</dcterms:modified>
</cp:coreProperties>
</file>