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0490" windowHeight="7230" tabRatio="817"/>
  </bookViews>
  <sheets>
    <sheet name="F-MZGAL-RCO-MT-31" sheetId="1" r:id="rId1"/>
    <sheet name="F-MZGAL-RCO-MT-33" sheetId="31" r:id="rId2"/>
    <sheet name="F-MZGAL-RCO-MT-43" sheetId="32" r:id="rId3"/>
    <sheet name="F-MZGAL-RCO-MT-44" sheetId="33" r:id="rId4"/>
    <sheet name="F-MZGAL-RCO-MT-45" sheetId="3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31_May_99">"Fin_de_ periodo"</definedName>
    <definedName name="_Key1" hidden="1">'[1]E-7 PB'!#REF!</definedName>
    <definedName name="_KK" hidden="1">'[2]E-7 PB'!#REF!</definedName>
    <definedName name="_KKK" hidden="1">'[2]E-7 PB'!#REF!</definedName>
    <definedName name="_NJ215">#REF!</definedName>
    <definedName name="_Order1" hidden="1">255</definedName>
    <definedName name="_Sort" hidden="1">'[1]E-7 PB'!#REF!</definedName>
    <definedName name="_XXX">'[2]E-7 PB'!#REF!</definedName>
    <definedName name="a">#REF!</definedName>
    <definedName name="_xlnm.Print_Area" localSheetId="0">'F-MZGAL-RCO-MT-31'!$A$1:$K$84</definedName>
    <definedName name="_xlnm.Print_Area" localSheetId="4">'F-MZGAL-RCO-MT-45'!$A$1:$J$76</definedName>
    <definedName name="_xlnm.Print_Area">#REF!</definedName>
    <definedName name="Area1">#REF!</definedName>
    <definedName name="Avance">#REF!</definedName>
    <definedName name="Cantidad">#REF!</definedName>
    <definedName name="Cantidad01">#REF!</definedName>
    <definedName name="Cantidad02">#REF!</definedName>
    <definedName name="Cantidad03">#REF!</definedName>
    <definedName name="Cantidad04">#REF!</definedName>
    <definedName name="Cantidad05">#REF!</definedName>
    <definedName name="Cantidad06">#REF!</definedName>
    <definedName name="Cantidad11">#REF!</definedName>
    <definedName name="Cantidad12">#REF!</definedName>
    <definedName name="Cantidad31">#REF!</definedName>
    <definedName name="Catalogo">[3]Catálogo!$B$3:$L$121</definedName>
    <definedName name="CIERRE">'[4]8.-FOTOS(1)'!$G$78</definedName>
    <definedName name="Con_Sanción">#REF!</definedName>
    <definedName name="CONTRATO">'[5]GENERAL '!$K$11</definedName>
    <definedName name="Contrato_No">#REF!</definedName>
    <definedName name="Convenio">#REF!</definedName>
    <definedName name="DESCRIPCION">'[4]8.-FOTOS(1)'!$B$69</definedName>
    <definedName name="Escalatorias">#REF!</definedName>
    <definedName name="Estimación">#REF!</definedName>
    <definedName name="Fecha">#REF!</definedName>
    <definedName name="FECHAS">#REF!</definedName>
    <definedName name="Fin_de_periodo">#REF!</definedName>
    <definedName name="HOLA">'[6]Ctl. Tramite'!$B$24</definedName>
    <definedName name="INFOR">'[4]8.-FOTOS(1)'!$B$78</definedName>
    <definedName name="INFORME">'[4]8.-FOTOS(1)'!$C$72</definedName>
    <definedName name="Inicio">#REF!</definedName>
    <definedName name="INICIO_DIF">'[5]GENERAL '!$N$12</definedName>
    <definedName name="mano_de_obra">#REF!</definedName>
    <definedName name="maquinaria">#REF!</definedName>
    <definedName name="materiales">#REF!</definedName>
    <definedName name="MONTO_CONTRATO">'[7]GENERAL (color)'!$I$10</definedName>
    <definedName name="No_Est">#REF!</definedName>
    <definedName name="OBRA">#REF!</definedName>
    <definedName name="Penalización">#REF!</definedName>
    <definedName name="Periodo">#REF!</definedName>
    <definedName name="Revalidación">#REF!</definedName>
    <definedName name="S">[8]Resumen!$K$37</definedName>
    <definedName name="SA">#REF!</definedName>
    <definedName name="SINIESTROS">#REF!</definedName>
    <definedName name="SUPER">#REF!</definedName>
    <definedName name="Terminacion">#REF!</definedName>
    <definedName name="TERMINO_DIF">'[5]GENERAL '!$N$14</definedName>
    <definedName name="_xlnm.Print_Titles" localSheetId="4">'F-MZGAL-RCO-MT-45'!$1:$11</definedName>
    <definedName name="X">'[1]E-7 PB'!#REF!</definedName>
  </definedNames>
  <calcPr calcId="145621"/>
</workbook>
</file>

<file path=xl/calcChain.xml><?xml version="1.0" encoding="utf-8"?>
<calcChain xmlns="http://schemas.openxmlformats.org/spreadsheetml/2006/main">
  <c r="B50" i="32" l="1"/>
  <c r="BG84" i="31"/>
  <c r="BB42" i="31" l="1"/>
  <c r="BB21" i="31"/>
  <c r="BB22" i="31"/>
  <c r="BB23" i="31"/>
  <c r="BB24" i="31"/>
  <c r="BB25" i="31"/>
  <c r="BB26" i="31"/>
  <c r="BB27" i="31"/>
  <c r="BB28" i="31"/>
  <c r="BB29" i="31"/>
  <c r="BB30" i="31"/>
  <c r="BB31" i="31"/>
  <c r="BB32" i="31"/>
  <c r="BB33" i="31"/>
  <c r="BB34" i="31"/>
  <c r="BB35" i="31"/>
  <c r="BB36" i="31"/>
  <c r="BB37" i="31"/>
  <c r="BB38" i="31"/>
  <c r="BB39" i="31"/>
  <c r="BB40" i="31"/>
  <c r="BB41" i="31"/>
  <c r="BB43" i="31"/>
  <c r="BB44" i="31"/>
  <c r="BB45" i="31"/>
  <c r="BB46" i="31"/>
  <c r="BB47" i="31"/>
  <c r="BB48" i="31"/>
  <c r="BB49" i="31"/>
  <c r="BB50" i="31"/>
  <c r="BB51" i="31"/>
  <c r="BB52" i="31"/>
  <c r="BB53" i="31"/>
  <c r="BB54" i="31"/>
  <c r="BB55" i="31"/>
  <c r="BB56" i="31"/>
  <c r="BB20" i="31"/>
  <c r="B48" i="32" l="1"/>
  <c r="AW84" i="31"/>
  <c r="AW52" i="31"/>
  <c r="B47" i="32" l="1"/>
  <c r="AR84" i="31"/>
  <c r="B46" i="32" l="1"/>
  <c r="B45" i="32"/>
  <c r="AM73" i="31" l="1"/>
  <c r="AM66" i="31"/>
  <c r="AM43" i="31"/>
  <c r="AH43" i="31" l="1"/>
  <c r="AH52" i="31"/>
  <c r="AH73" i="31" l="1"/>
  <c r="AH39" i="31"/>
  <c r="AH15" i="31"/>
  <c r="AH83" i="31" s="1"/>
  <c r="AH84" i="31" s="1"/>
  <c r="B44" i="32" l="1"/>
  <c r="AC84" i="31"/>
  <c r="T42" i="31" l="1"/>
  <c r="X42" i="31" s="1"/>
  <c r="B9" i="33" l="1"/>
  <c r="B7" i="33"/>
  <c r="B6" i="33"/>
  <c r="S20" i="31" l="1"/>
  <c r="S42" i="31"/>
  <c r="I7" i="32" l="1"/>
  <c r="Q7" i="33" s="1"/>
  <c r="I9" i="30" s="1"/>
  <c r="BQ83" i="31" l="1"/>
  <c r="J82" i="1" l="1"/>
  <c r="BL83" i="31" l="1"/>
  <c r="BG83" i="31"/>
  <c r="BB83" i="31"/>
  <c r="BB84" i="31" s="1"/>
  <c r="B49" i="32" s="1"/>
  <c r="AW83" i="31" l="1"/>
  <c r="AR83" i="31" l="1"/>
  <c r="AM83" i="31" l="1"/>
  <c r="AM84" i="31" s="1"/>
  <c r="H9" i="31" l="1"/>
  <c r="H10" i="31"/>
  <c r="I9" i="32" s="1"/>
  <c r="Q8" i="33" s="1"/>
  <c r="I10" i="30" s="1"/>
  <c r="BS83" i="31" l="1"/>
  <c r="BS84" i="31" s="1"/>
  <c r="AC83" i="31"/>
  <c r="X83" i="31"/>
  <c r="S83" i="31"/>
  <c r="S84" i="31" s="1"/>
  <c r="B42" i="32" s="1"/>
  <c r="N83" i="31"/>
  <c r="X84" i="31" l="1"/>
  <c r="B43" i="32" s="1"/>
  <c r="J83" i="1"/>
</calcChain>
</file>

<file path=xl/sharedStrings.xml><?xml version="1.0" encoding="utf-8"?>
<sst xmlns="http://schemas.openxmlformats.org/spreadsheetml/2006/main" count="449" uniqueCount="160">
  <si>
    <t>SISTEMA DE SEGUIMIENTO DE LOS PROGRAMAS DE CONSERVACIÓN EN AUTOPISTAS Y PUENTES DE CUOTA</t>
  </si>
  <si>
    <t>RELACIÓN DE COSTOS DE PROGRAMA</t>
  </si>
  <si>
    <t>Autopista             :</t>
  </si>
  <si>
    <t>Tramo                     :</t>
  </si>
  <si>
    <t>Longitud               :</t>
  </si>
  <si>
    <t>Administrador  :</t>
  </si>
  <si>
    <t>PROGRAMA:</t>
  </si>
  <si>
    <t>ELEMENTO</t>
  </si>
  <si>
    <t>CANTIDAD</t>
  </si>
  <si>
    <t>UNIDAD</t>
  </si>
  <si>
    <t>C O N C E P T O</t>
  </si>
  <si>
    <t>Nota: La información se considera agrupada de acuerdo a a los siguientes elementos:</t>
  </si>
  <si>
    <t xml:space="preserve">             Pavimentos, Cortes, Terraplenes,Drenajes, Señalamiento y otros.</t>
  </si>
  <si>
    <t>Costo Prom/Km:</t>
  </si>
  <si>
    <t>SEP</t>
  </si>
  <si>
    <t>OCT</t>
  </si>
  <si>
    <t>NOV</t>
  </si>
  <si>
    <t>GRAFICA DE PROGRAMA Y AVANCE DE OBRA</t>
  </si>
  <si>
    <t>PROGRAMADO</t>
  </si>
  <si>
    <t>MES</t>
  </si>
  <si>
    <t>DIRECCIÓN GENERAL DE DESARROLLO CARRETERO</t>
  </si>
  <si>
    <t>DIRECCIÓN GENERAL ADJUNTA DE SUPERVISIÓN FÍSICA DE AUTOPISTAS</t>
  </si>
  <si>
    <t xml:space="preserve"> </t>
  </si>
  <si>
    <t>Total :</t>
  </si>
  <si>
    <t>SEGUIMIENTO DE LOS PROGRAMAS DE CONSERVACIÓN EN AUTOPISTAS Y PUENTES DE CUOTA</t>
  </si>
  <si>
    <t>REPORTE FOTOGRÁFICO</t>
  </si>
  <si>
    <t>ENE</t>
  </si>
  <si>
    <t>FEB</t>
  </si>
  <si>
    <t>MAR</t>
  </si>
  <si>
    <t>ABR</t>
  </si>
  <si>
    <t>DIC</t>
  </si>
  <si>
    <t>MAY</t>
  </si>
  <si>
    <t>JUN</t>
  </si>
  <si>
    <t>JUL</t>
  </si>
  <si>
    <t>AGO</t>
  </si>
  <si>
    <t>Señalamiento Horizontal</t>
  </si>
  <si>
    <t>Informe fotográfico</t>
  </si>
  <si>
    <t>Red de Carreteras de Occidente, S.A.B. de C.V.</t>
  </si>
  <si>
    <t>ENERO</t>
  </si>
  <si>
    <t>FEBRERO</t>
  </si>
  <si>
    <t>MARZO</t>
  </si>
  <si>
    <t>ABRIL</t>
  </si>
  <si>
    <t>MAYO</t>
  </si>
  <si>
    <t>JUNIO</t>
  </si>
  <si>
    <t>JULIO</t>
  </si>
  <si>
    <t>AGOSTO</t>
  </si>
  <si>
    <t>SEPTIEMBRE</t>
  </si>
  <si>
    <t>OCTUBRE</t>
  </si>
  <si>
    <t>NOVIEMBRE</t>
  </si>
  <si>
    <t>DICIEMBRE</t>
  </si>
  <si>
    <t>P. U.</t>
  </si>
  <si>
    <t>IMPORTE</t>
  </si>
  <si>
    <t>TOTAL</t>
  </si>
  <si>
    <t>OBRAS DE CONSERVACIÓN 2017</t>
  </si>
  <si>
    <t>OBRA DE CONSERVACION 2017</t>
  </si>
  <si>
    <t>Bacheo Profundo</t>
  </si>
  <si>
    <t>Bacheo Superfcial</t>
  </si>
  <si>
    <t>Fresado de carpeta asfaltica existente</t>
  </si>
  <si>
    <t>Sellado de grietas</t>
  </si>
  <si>
    <t>Suministro y colocacion de geomalla para sobrecarpeta</t>
  </si>
  <si>
    <t>Recuperacion de estructura de pavimento existente</t>
  </si>
  <si>
    <t>Mortero Asfáltico (Slurry Seal)</t>
  </si>
  <si>
    <t>Reposicion de carpeta asfaltica existente</t>
  </si>
  <si>
    <t>Mortero Asfáltico (Slurry Seal) en barrera central de concreto</t>
  </si>
  <si>
    <t>Sobrecarpeta de espesor variable con asfalto modificado</t>
  </si>
  <si>
    <t>Pavimentos</t>
  </si>
  <si>
    <t>Drenaje</t>
  </si>
  <si>
    <t>Construccion de subdrenaje con geomembrana (Tipo I)</t>
  </si>
  <si>
    <t>Construccion de subdrenaje con geomembrana (Tipo II)</t>
  </si>
  <si>
    <t>Construccion de obra de drenaje con tuberia de acero hincada</t>
  </si>
  <si>
    <t>Construccion / reconstruccion de bordillos</t>
  </si>
  <si>
    <t>Construccion de canal revestido para obras de drenaje</t>
  </si>
  <si>
    <t>Construccion / reconstruccion de cunetas</t>
  </si>
  <si>
    <t>Construccion / reconstruccion de contracunetas</t>
  </si>
  <si>
    <t>Construccion / reconstruccion de lavaderos</t>
  </si>
  <si>
    <t>Derecho de Via</t>
  </si>
  <si>
    <t>Instalación de malla triple torsión</t>
  </si>
  <si>
    <t>Concreto lanzado para taludes</t>
  </si>
  <si>
    <t>Muro de contencion para terraplen</t>
  </si>
  <si>
    <t>Construccion de muros a base de gaviones o mamposteria</t>
  </si>
  <si>
    <t>Conformacion y rehabilitacion del derecho de via</t>
  </si>
  <si>
    <t>Cierre de accesos</t>
  </si>
  <si>
    <t xml:space="preserve">Estabilizacion de talud en km 20 cuerpo A mediante anclas, malla electrosoldada y concreto lanzado </t>
  </si>
  <si>
    <t>Pintura de rayas</t>
  </si>
  <si>
    <t>Pintura de marcas en pavimento</t>
  </si>
  <si>
    <t>Pintura de rayas roja en rampa y franja de emergencia</t>
  </si>
  <si>
    <t>Nivelacion de defensa metalica</t>
  </si>
  <si>
    <t>Suministro y colocación de vialetas</t>
  </si>
  <si>
    <t>Reposicion de malla antideslumbrante de polietileno en barrera central</t>
  </si>
  <si>
    <t>Reposicion de malla antideslumbrante tipo ciclon</t>
  </si>
  <si>
    <t xml:space="preserve">Suministro y colocación de barrera central </t>
  </si>
  <si>
    <t>Reposición de defensa metálica dos crestas en tramos aislados</t>
  </si>
  <si>
    <t>Reposición de defensa metálica tres crestas en tramos aislados</t>
  </si>
  <si>
    <t>Suministro y colocacion de indicador de alineamiento</t>
  </si>
  <si>
    <t>Reposicion de tableros elevados</t>
  </si>
  <si>
    <t>Suministro y colocacion de señalamiento elevado tipo bandera sencilla</t>
  </si>
  <si>
    <t>Suministro y colocacion de señalamiento elevado tipo bandera doble</t>
  </si>
  <si>
    <t>Rehabilitacion de señalamiento vertical elevado</t>
  </si>
  <si>
    <t>Elevacion de defensa metalica</t>
  </si>
  <si>
    <t>Suministro y colocacion de señalamiento elevado tipo puente</t>
  </si>
  <si>
    <t>Señalamiento Vertical</t>
  </si>
  <si>
    <t>Pintura de parapetos metálicos en estructuras</t>
  </si>
  <si>
    <t>Pintura vinílica para estructuras</t>
  </si>
  <si>
    <t>Construccion de juntas en puentes</t>
  </si>
  <si>
    <t>Rehabilitacion de subestructura y superestructura</t>
  </si>
  <si>
    <t>Revestimiento en cono de derrame km 443+155</t>
  </si>
  <si>
    <t>Puentes y Estructuras</t>
  </si>
  <si>
    <t xml:space="preserve">Construccion de base de conservacion </t>
  </si>
  <si>
    <t>Ampliacion de la base de USA</t>
  </si>
  <si>
    <t>Habilitación de bases de conservación</t>
  </si>
  <si>
    <t>Plazas de Cobro</t>
  </si>
  <si>
    <t xml:space="preserve">Rehubicacion de Bases de Conservación </t>
  </si>
  <si>
    <t>Reconstruccion y construccion de losas</t>
  </si>
  <si>
    <t>Desinstalacion de carriles y techumbre en plaza de cobro La Joya</t>
  </si>
  <si>
    <t>Sellado de grietas o Juntas en Losas</t>
  </si>
  <si>
    <t>Suministro y colocacion de pintura termoplastica</t>
  </si>
  <si>
    <t>Inversion sujeta a estudio</t>
  </si>
  <si>
    <t>Aligeramiento de cargas y recuperacion de rasante en puentes</t>
  </si>
  <si>
    <t>Reforzamiento de puente Rio Lerma</t>
  </si>
  <si>
    <t>Izaje de estructura por falta de galibo</t>
  </si>
  <si>
    <t>M3</t>
  </si>
  <si>
    <t>M</t>
  </si>
  <si>
    <t>M2</t>
  </si>
  <si>
    <t>Lote</t>
  </si>
  <si>
    <t>Pza</t>
  </si>
  <si>
    <t>Proy</t>
  </si>
  <si>
    <t>PZA</t>
  </si>
  <si>
    <t>km</t>
  </si>
  <si>
    <t>Zapotlanejo  - Guadalajara</t>
  </si>
  <si>
    <t>REAL</t>
  </si>
  <si>
    <t xml:space="preserve">                                                       SISTEMA DE SEGUIMIENTO DE LOS PROGRAMAS DE CONSERVACIÓN EN AUTOPISTAS Y PUENTES DE CUOTA</t>
  </si>
  <si>
    <t>LARGUILLO DEL PROGRAMA DE CONSERVACIÓN MAYOR O PREVENTIVA Y CORRECTIVA AÑO 2016</t>
  </si>
  <si>
    <t>Cadenamiento                     :</t>
  </si>
  <si>
    <t>Del km. 0+000 al 26+000</t>
  </si>
  <si>
    <t>NO</t>
  </si>
  <si>
    <t>+</t>
  </si>
  <si>
    <t xml:space="preserve">C O N C E P T O </t>
  </si>
  <si>
    <t>SENTIDO</t>
  </si>
  <si>
    <t>S-1   Cuerpo A</t>
  </si>
  <si>
    <t>S-2   Cuerpo B</t>
  </si>
  <si>
    <t>Carpeta de 3/4 a finos</t>
  </si>
  <si>
    <t>de espesor variable en bacheo</t>
  </si>
  <si>
    <t>Mortero Asfaltico (Slurry Seal)</t>
  </si>
  <si>
    <t>calafateo con asfalto modificado y ruteadora</t>
  </si>
  <si>
    <t>Subdrenaje</t>
  </si>
  <si>
    <t>camellon central</t>
  </si>
  <si>
    <t>construccion de cunetas</t>
  </si>
  <si>
    <t>construccion de contracunetas</t>
  </si>
  <si>
    <t>suministro y colocacion de defensa metalica</t>
  </si>
  <si>
    <t xml:space="preserve">RECONSTRUCCION DE LOSAS EN CASETAS </t>
  </si>
  <si>
    <t>REPARACION DE JUNTAS DE DILATACION EN PUENTES</t>
  </si>
  <si>
    <t>Entronque</t>
  </si>
  <si>
    <t>Plaza de Cobro</t>
  </si>
  <si>
    <t>Entronque y Plaza de Cobro</t>
  </si>
  <si>
    <t>Limite de Estados</t>
  </si>
  <si>
    <t>BACHEOP SUPERFICIAL</t>
  </si>
  <si>
    <t>COLOCACION DE APOYOS POT Y PLACAS PUENTE FERNANDO ESPINOSA</t>
  </si>
  <si>
    <t>lote</t>
  </si>
  <si>
    <t>Informe mensual de OCTUBRE 2017</t>
  </si>
  <si>
    <t>FECHA DE ELABORACIÓN: 01/Noviembre/2017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</si>
</sst>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_-* #,##0.00\ &quot;$&quot;_-;\-* #,##0.00\ &quot;$&quot;_-;_-* &quot;-&quot;??\ &quot;$&quot;_-;_-@_-"/>
    <numFmt numFmtId="165" formatCode="_-* #,##0.00\ _€_-;\-* #,##0.00\ _€_-;_-* &quot;-&quot;??\ _€_-;_-@_-"/>
    <numFmt numFmtId="166" formatCode="_(* #,##0_);_(* \(#,##0\);_(* &quot;-&quot;_);_(@_)"/>
    <numFmt numFmtId="167" formatCode="_(&quot;$&quot;* #,##0_);_(&quot;$&quot;* \(#,##0\);_(&quot;$&quot;* &quot;-&quot;_);_(@_)"/>
    <numFmt numFmtId="168" formatCode="_([$€-2]* #,##0.00_);_([$€-2]* \(#,##0.00\);_([$€-2]* &quot;-&quot;??_)"/>
    <numFmt numFmtId="169" formatCode="_ * #,##0.00_ ;_ * \-#,##0.00_ ;_ * &quot;-&quot;??_ ;_ @_ "/>
    <numFmt numFmtId="170" formatCode="&quot;$&quot;#,##0\ ;\(&quot;$&quot;#,##0\)"/>
    <numFmt numFmtId="171" formatCode="_(&quot;$&quot;* #,##0.00_);_(&quot;$&quot;* \(#,##0.00\);_(&quot;$&quot;* &quot;-&quot;??_);_(@_)"/>
    <numFmt numFmtId="172" formatCode="_(* #,##0.00_);_(* \(#,##0.00\);_(* &quot;-&quot;??_);_(@_)"/>
    <numFmt numFmtId="173" formatCode="_-[$€-2]* #,##0.00_-;\-[$€-2]* #,##0.00_-;_-[$€-2]* &quot;-&quot;??_-"/>
    <numFmt numFmtId="174" formatCode="#,##0.00_ ;\-#,##0.00\ "/>
  </numFmts>
  <fonts count="40" x14ac:knownFonts="1">
    <font>
      <sz val="11"/>
      <color theme="1"/>
      <name val="Calibri"/>
      <family val="2"/>
      <scheme val="minor"/>
    </font>
    <font>
      <sz val="10"/>
      <name val="Arial"/>
      <family val="2"/>
    </font>
    <font>
      <sz val="10"/>
      <name val="Century Gothic"/>
      <family val="2"/>
    </font>
    <font>
      <sz val="8"/>
      <name val="Arial Narrow"/>
      <family val="2"/>
    </font>
    <font>
      <b/>
      <sz val="18"/>
      <color indexed="24"/>
      <name val="Arial"/>
      <family val="2"/>
    </font>
    <font>
      <b/>
      <sz val="12"/>
      <color indexed="24"/>
      <name val="Arial"/>
      <family val="2"/>
    </font>
    <font>
      <sz val="10"/>
      <color indexed="24"/>
      <name val="Arial"/>
      <family val="2"/>
    </font>
    <font>
      <sz val="11"/>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9"/>
      <color theme="0"/>
      <name val="Calibri"/>
      <family val="2"/>
      <scheme val="minor"/>
    </font>
    <font>
      <b/>
      <sz val="10"/>
      <color rgb="FF0070C0"/>
      <name val="Calibri"/>
      <family val="2"/>
      <scheme val="minor"/>
    </font>
    <font>
      <b/>
      <sz val="10"/>
      <color theme="1"/>
      <name val="Calibri"/>
      <family val="2"/>
      <scheme val="minor"/>
    </font>
    <font>
      <b/>
      <sz val="11"/>
      <color theme="9" tint="-0.499984740745262"/>
      <name val="Calibri"/>
      <family val="2"/>
      <scheme val="minor"/>
    </font>
    <font>
      <b/>
      <sz val="11"/>
      <color rgb="FF00B0F0"/>
      <name val="Calibri"/>
      <family val="2"/>
      <scheme val="minor"/>
    </font>
    <font>
      <b/>
      <sz val="10"/>
      <color rgb="FF7030A0"/>
      <name val="Calibri"/>
      <family val="2"/>
      <scheme val="minor"/>
    </font>
    <font>
      <sz val="9"/>
      <color rgb="FF000000"/>
      <name val="Calibri"/>
      <family val="2"/>
    </font>
    <font>
      <sz val="10"/>
      <color theme="1"/>
      <name val="Arial"/>
      <family val="2"/>
    </font>
    <font>
      <u/>
      <sz val="8.5"/>
      <color indexed="12"/>
      <name val="Arial"/>
      <family val="2"/>
    </font>
    <font>
      <b/>
      <i/>
      <sz val="10"/>
      <color theme="1"/>
      <name val="Calibri"/>
      <family val="2"/>
      <scheme val="minor"/>
    </font>
    <font>
      <sz val="10"/>
      <color rgb="FF000000"/>
      <name val="Calibri"/>
      <family val="2"/>
    </font>
    <font>
      <sz val="11"/>
      <color theme="1"/>
      <name val="Calibri"/>
      <family val="2"/>
    </font>
    <font>
      <b/>
      <sz val="10"/>
      <color rgb="FF7030A0"/>
      <name val="Calibri"/>
      <family val="2"/>
    </font>
    <font>
      <sz val="8"/>
      <color rgb="FF000000"/>
      <name val="Calibri"/>
      <family val="2"/>
    </font>
    <font>
      <b/>
      <sz val="11"/>
      <color rgb="FF974807"/>
      <name val="Calibri"/>
      <family val="2"/>
    </font>
    <font>
      <b/>
      <sz val="10"/>
      <color rgb="FF0070C0"/>
      <name val="Calibri"/>
      <family val="2"/>
    </font>
    <font>
      <sz val="8"/>
      <color rgb="FFFFFFFF"/>
      <name val="Calibri"/>
      <family val="2"/>
    </font>
    <font>
      <b/>
      <sz val="11"/>
      <color rgb="FF000000"/>
      <name val="Calibri"/>
      <family val="2"/>
    </font>
    <font>
      <sz val="11"/>
      <color rgb="FF974807"/>
      <name val="Calibri"/>
      <family val="2"/>
    </font>
    <font>
      <sz val="11"/>
      <color rgb="FFFF0000"/>
      <name val="Calibri"/>
      <family val="2"/>
    </font>
    <font>
      <sz val="11"/>
      <color rgb="FF7030A0"/>
      <name val="Calibri"/>
      <family val="2"/>
    </font>
    <font>
      <sz val="11"/>
      <color theme="2" tint="-0.749992370372631"/>
      <name val="Calibri"/>
      <family val="2"/>
    </font>
    <font>
      <sz val="11"/>
      <color rgb="FF00B0F0"/>
      <name val="Calibri"/>
      <family val="2"/>
    </font>
    <font>
      <sz val="11"/>
      <color rgb="FFFFFF00"/>
      <name val="Calibri"/>
      <family val="2"/>
    </font>
    <font>
      <sz val="11"/>
      <color theme="9" tint="-0.249977111117893"/>
      <name val="Calibri"/>
      <family val="2"/>
    </font>
  </fonts>
  <fills count="1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indexed="65"/>
        <bgColor indexed="64"/>
      </patternFill>
    </fill>
    <fill>
      <patternFill patternType="solid">
        <fgColor theme="4" tint="0.79998168889431442"/>
        <bgColor indexed="64"/>
      </patternFill>
    </fill>
    <fill>
      <patternFill patternType="solid">
        <fgColor rgb="FFFFFF00"/>
        <bgColor rgb="FF000000"/>
      </patternFill>
    </fill>
    <fill>
      <patternFill patternType="solid">
        <fgColor rgb="FFFFFF00"/>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3" tint="0.59999389629810485"/>
        <bgColor indexed="64"/>
      </patternFill>
    </fill>
  </fills>
  <borders count="51">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top style="hair">
        <color indexed="64"/>
      </top>
      <bottom style="hair">
        <color indexed="64"/>
      </bottom>
      <diagonal/>
    </border>
  </borders>
  <cellStyleXfs count="39">
    <xf numFmtId="0" fontId="0" fillId="0" borderId="0"/>
    <xf numFmtId="0" fontId="3" fillId="0" borderId="1">
      <alignment horizontal="center"/>
    </xf>
    <xf numFmtId="0" fontId="4" fillId="0" borderId="0" applyNumberFormat="0" applyFill="0" applyBorder="0" applyAlignment="0" applyProtection="0"/>
    <xf numFmtId="0" fontId="5" fillId="0" borderId="0" applyNumberForma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43" fontId="2" fillId="0" borderId="0" applyFont="0" applyFill="0" applyBorder="0" applyAlignment="0" applyProtection="0"/>
    <xf numFmtId="169"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70" fontId="6" fillId="0" borderId="0" applyFont="0" applyFill="0" applyBorder="0" applyAlignment="0" applyProtection="0"/>
    <xf numFmtId="0" fontId="8" fillId="0" borderId="0"/>
    <xf numFmtId="0" fontId="1"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3" fontId="6"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73" fontId="1" fillId="0" borderId="0" applyFont="0" applyFill="0" applyBorder="0" applyAlignment="0" applyProtection="0"/>
    <xf numFmtId="0" fontId="23" fillId="0" borderId="0" applyNumberFormat="0" applyFill="0" applyBorder="0" applyAlignment="0" applyProtection="0">
      <alignment vertical="top"/>
      <protection locked="0"/>
    </xf>
    <xf numFmtId="43" fontId="7" fillId="0" borderId="0" applyFont="0" applyFill="0" applyBorder="0" applyAlignment="0" applyProtection="0"/>
    <xf numFmtId="166" fontId="1" fillId="0" borderId="0" applyFont="0" applyFill="0" applyBorder="0" applyAlignment="0" applyProtection="0"/>
    <xf numFmtId="172" fontId="1" fillId="0" borderId="0" applyFont="0" applyFill="0" applyBorder="0" applyAlignment="0" applyProtection="0"/>
    <xf numFmtId="44" fontId="7" fillId="0" borderId="0" applyFont="0" applyFill="0" applyBorder="0" applyAlignment="0" applyProtection="0"/>
    <xf numFmtId="167" fontId="1" fillId="0" borderId="0" applyFont="0" applyFill="0" applyBorder="0" applyAlignment="0" applyProtection="0"/>
    <xf numFmtId="171"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8" fillId="0" borderId="0" applyFont="0" applyFill="0" applyBorder="0" applyAlignment="0" applyProtection="0"/>
  </cellStyleXfs>
  <cellXfs count="208">
    <xf numFmtId="0" fontId="0" fillId="0" borderId="0" xfId="0"/>
    <xf numFmtId="0" fontId="11" fillId="0" borderId="0" xfId="0" applyFont="1"/>
    <xf numFmtId="0" fontId="12" fillId="0" borderId="0" xfId="0" applyFont="1"/>
    <xf numFmtId="0" fontId="13" fillId="0" borderId="0" xfId="0" applyFont="1"/>
    <xf numFmtId="0" fontId="12" fillId="0" borderId="0" xfId="0" applyFont="1" applyAlignment="1">
      <alignment horizontal="right"/>
    </xf>
    <xf numFmtId="0" fontId="0" fillId="0" borderId="2" xfId="0" applyBorder="1"/>
    <xf numFmtId="0" fontId="14" fillId="3" borderId="4" xfId="0" applyFont="1" applyFill="1" applyBorder="1" applyAlignment="1">
      <alignment horizontal="center" vertical="center"/>
    </xf>
    <xf numFmtId="0" fontId="0" fillId="0" borderId="0" xfId="0" applyBorder="1"/>
    <xf numFmtId="0" fontId="0" fillId="4" borderId="5" xfId="0" applyFill="1" applyBorder="1"/>
    <xf numFmtId="0" fontId="0" fillId="4" borderId="6" xfId="0" applyFill="1" applyBorder="1"/>
    <xf numFmtId="0" fontId="11" fillId="0" borderId="0" xfId="0" applyFont="1" applyAlignment="1"/>
    <xf numFmtId="0" fontId="9" fillId="5" borderId="7"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xf>
    <xf numFmtId="0" fontId="10" fillId="0" borderId="10" xfId="0" applyFont="1" applyBorder="1" applyAlignment="1">
      <alignment horizontal="center"/>
    </xf>
    <xf numFmtId="0" fontId="0" fillId="0" borderId="0" xfId="0" applyAlignment="1"/>
    <xf numFmtId="44" fontId="0" fillId="4" borderId="6" xfId="0" applyNumberFormat="1" applyFill="1" applyBorder="1"/>
    <xf numFmtId="0" fontId="16" fillId="0" borderId="0" xfId="0" applyFont="1" applyAlignment="1"/>
    <xf numFmtId="0" fontId="12" fillId="0" borderId="0" xfId="0" applyFont="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4" fontId="0" fillId="4" borderId="11" xfId="0" applyNumberFormat="1" applyFill="1" applyBorder="1" applyAlignment="1"/>
    <xf numFmtId="0" fontId="17" fillId="3" borderId="3" xfId="0" applyFont="1" applyFill="1" applyBorder="1" applyAlignment="1"/>
    <xf numFmtId="44" fontId="10" fillId="0" borderId="6" xfId="0" applyNumberFormat="1" applyFont="1" applyBorder="1"/>
    <xf numFmtId="0" fontId="0" fillId="0" borderId="2" xfId="0" applyFont="1" applyBorder="1"/>
    <xf numFmtId="0" fontId="18" fillId="0" borderId="0" xfId="0" applyFont="1"/>
    <xf numFmtId="0" fontId="19" fillId="0" borderId="0" xfId="0" applyFont="1"/>
    <xf numFmtId="44" fontId="0" fillId="0" borderId="0" xfId="0" applyNumberFormat="1"/>
    <xf numFmtId="0" fontId="0" fillId="4" borderId="0" xfId="0" applyFill="1" applyBorder="1"/>
    <xf numFmtId="0" fontId="0" fillId="4" borderId="16" xfId="0" applyFill="1" applyBorder="1" applyAlignment="1">
      <alignment horizontal="left"/>
    </xf>
    <xf numFmtId="0" fontId="1" fillId="4" borderId="11" xfId="0" applyFont="1" applyFill="1" applyBorder="1" applyAlignment="1">
      <alignment horizontal="left"/>
    </xf>
    <xf numFmtId="0" fontId="0" fillId="4" borderId="18" xfId="0" applyFill="1" applyBorder="1" applyAlignment="1">
      <alignment horizontal="left"/>
    </xf>
    <xf numFmtId="0" fontId="0" fillId="0" borderId="0" xfId="0"/>
    <xf numFmtId="0" fontId="12" fillId="4" borderId="5" xfId="0" applyFont="1" applyFill="1" applyBorder="1" applyAlignment="1">
      <alignment horizontal="center"/>
    </xf>
    <xf numFmtId="4" fontId="12" fillId="4" borderId="17" xfId="0" applyNumberFormat="1" applyFont="1" applyFill="1" applyBorder="1" applyAlignment="1"/>
    <xf numFmtId="4" fontId="21" fillId="6" borderId="5" xfId="0" applyNumberFormat="1" applyFont="1" applyFill="1" applyBorder="1"/>
    <xf numFmtId="4" fontId="12" fillId="4" borderId="21" xfId="0" applyNumberFormat="1" applyFont="1" applyFill="1" applyBorder="1"/>
    <xf numFmtId="0" fontId="0" fillId="0" borderId="0" xfId="0" applyAlignment="1">
      <alignment horizontal="center"/>
    </xf>
    <xf numFmtId="0" fontId="11" fillId="0" borderId="0" xfId="0" applyFont="1" applyAlignment="1">
      <alignment horizontal="center"/>
    </xf>
    <xf numFmtId="0" fontId="20" fillId="0" borderId="0" xfId="0" applyFont="1" applyAlignment="1">
      <alignment horizontal="center"/>
    </xf>
    <xf numFmtId="0" fontId="17" fillId="3" borderId="11" xfId="0" applyFont="1" applyFill="1" applyBorder="1" applyAlignment="1"/>
    <xf numFmtId="0" fontId="14" fillId="3" borderId="3" xfId="0" applyFont="1" applyFill="1" applyBorder="1" applyAlignment="1">
      <alignment horizontal="center" vertical="center"/>
    </xf>
    <xf numFmtId="44" fontId="1" fillId="4" borderId="5" xfId="11" applyFont="1" applyFill="1" applyBorder="1" applyAlignment="1">
      <alignment horizontal="center"/>
    </xf>
    <xf numFmtId="44" fontId="17" fillId="3" borderId="11" xfId="0" applyNumberFormat="1" applyFont="1" applyFill="1" applyBorder="1" applyAlignment="1"/>
    <xf numFmtId="0" fontId="11" fillId="0" borderId="0" xfId="0" applyFont="1" applyAlignment="1">
      <alignment horizontal="center"/>
    </xf>
    <xf numFmtId="0" fontId="20" fillId="0" borderId="0" xfId="0" applyFont="1" applyAlignment="1">
      <alignment horizontal="center"/>
    </xf>
    <xf numFmtId="44" fontId="12" fillId="4" borderId="17" xfId="11" applyFont="1" applyFill="1" applyBorder="1" applyAlignment="1"/>
    <xf numFmtId="44" fontId="0" fillId="4" borderId="11" xfId="11" applyFont="1" applyFill="1" applyBorder="1" applyAlignment="1"/>
    <xf numFmtId="43" fontId="12" fillId="4" borderId="21" xfId="23" applyFont="1" applyFill="1" applyBorder="1"/>
    <xf numFmtId="43" fontId="0" fillId="4" borderId="6" xfId="23" applyFont="1" applyFill="1" applyBorder="1" applyAlignment="1">
      <alignment horizontal="center"/>
    </xf>
    <xf numFmtId="44" fontId="1" fillId="0" borderId="5" xfId="11" applyFont="1" applyFill="1" applyBorder="1" applyAlignment="1">
      <alignment horizontal="center"/>
    </xf>
    <xf numFmtId="44" fontId="1" fillId="7" borderId="5" xfId="11" applyFont="1" applyFill="1" applyBorder="1" applyAlignment="1">
      <alignment horizontal="center"/>
    </xf>
    <xf numFmtId="44" fontId="1" fillId="4" borderId="5" xfId="11" applyFont="1" applyFill="1" applyBorder="1" applyAlignment="1">
      <alignment horizontal="center"/>
    </xf>
    <xf numFmtId="44" fontId="17" fillId="3" borderId="11" xfId="0" applyNumberFormat="1" applyFont="1" applyFill="1" applyBorder="1" applyAlignment="1"/>
    <xf numFmtId="44" fontId="1" fillId="0" borderId="5" xfId="11" applyFont="1" applyFill="1" applyBorder="1" applyAlignment="1">
      <alignment horizontal="center"/>
    </xf>
    <xf numFmtId="0" fontId="0" fillId="0" borderId="0" xfId="0"/>
    <xf numFmtId="44" fontId="1" fillId="4" borderId="5" xfId="11" applyFont="1" applyFill="1" applyBorder="1" applyAlignment="1">
      <alignment horizontal="center"/>
    </xf>
    <xf numFmtId="44" fontId="17" fillId="3" borderId="11" xfId="0" applyNumberFormat="1" applyFont="1" applyFill="1" applyBorder="1" applyAlignment="1"/>
    <xf numFmtId="44" fontId="1" fillId="7" borderId="5" xfId="11" applyFont="1" applyFill="1" applyBorder="1" applyAlignment="1">
      <alignment horizontal="center"/>
    </xf>
    <xf numFmtId="0" fontId="0" fillId="0" borderId="0" xfId="0"/>
    <xf numFmtId="0" fontId="11" fillId="0" borderId="0" xfId="0" applyFont="1" applyAlignment="1">
      <alignment horizontal="center"/>
    </xf>
    <xf numFmtId="0" fontId="20" fillId="0" borderId="0" xfId="0" applyFont="1" applyAlignment="1">
      <alignment horizontal="center"/>
    </xf>
    <xf numFmtId="0" fontId="13" fillId="8" borderId="29" xfId="11" applyNumberFormat="1" applyFont="1" applyFill="1" applyBorder="1" applyAlignment="1"/>
    <xf numFmtId="0" fontId="13" fillId="8" borderId="30" xfId="11" applyNumberFormat="1" applyFont="1" applyFill="1" applyBorder="1" applyAlignment="1"/>
    <xf numFmtId="0" fontId="13" fillId="8" borderId="31" xfId="0" applyNumberFormat="1" applyFont="1" applyFill="1" applyBorder="1" applyAlignment="1"/>
    <xf numFmtId="43" fontId="13" fillId="8" borderId="32" xfId="23" applyFont="1" applyFill="1" applyBorder="1" applyAlignment="1"/>
    <xf numFmtId="43" fontId="13" fillId="8" borderId="33" xfId="23" applyFont="1" applyFill="1" applyBorder="1" applyAlignment="1"/>
    <xf numFmtId="43" fontId="13" fillId="8" borderId="34" xfId="23" applyFont="1" applyFill="1" applyBorder="1" applyAlignment="1">
      <alignment horizontal="right"/>
    </xf>
    <xf numFmtId="44" fontId="24" fillId="3" borderId="11" xfId="0" applyNumberFormat="1" applyFont="1" applyFill="1" applyBorder="1" applyAlignment="1"/>
    <xf numFmtId="43" fontId="13" fillId="8" borderId="35" xfId="23" applyFont="1" applyFill="1" applyBorder="1" applyAlignment="1"/>
    <xf numFmtId="43" fontId="13" fillId="8" borderId="36" xfId="23" applyFont="1" applyFill="1" applyBorder="1" applyAlignment="1"/>
    <xf numFmtId="43" fontId="13" fillId="8" borderId="37" xfId="23" applyFont="1" applyFill="1" applyBorder="1" applyAlignment="1">
      <alignment horizontal="right"/>
    </xf>
    <xf numFmtId="44" fontId="1" fillId="4" borderId="6" xfId="11" applyFont="1" applyFill="1" applyBorder="1" applyAlignment="1">
      <alignment horizontal="center"/>
    </xf>
    <xf numFmtId="43" fontId="13" fillId="8" borderId="38" xfId="23" applyFont="1" applyFill="1" applyBorder="1" applyAlignment="1"/>
    <xf numFmtId="43" fontId="12" fillId="8" borderId="17" xfId="23" applyFont="1" applyFill="1" applyBorder="1" applyAlignment="1"/>
    <xf numFmtId="4" fontId="12" fillId="8" borderId="17" xfId="0" applyNumberFormat="1" applyFont="1" applyFill="1" applyBorder="1" applyAlignment="1"/>
    <xf numFmtId="43" fontId="22" fillId="8" borderId="5" xfId="23" applyFont="1" applyFill="1" applyBorder="1" applyAlignment="1">
      <alignment horizontal="right"/>
    </xf>
    <xf numFmtId="44" fontId="0" fillId="8" borderId="11" xfId="0" applyNumberFormat="1" applyFill="1" applyBorder="1" applyAlignment="1"/>
    <xf numFmtId="0" fontId="0" fillId="2" borderId="17" xfId="0" applyFill="1" applyBorder="1" applyAlignment="1">
      <alignment horizontal="left"/>
    </xf>
    <xf numFmtId="0" fontId="0" fillId="2" borderId="0" xfId="0" applyFill="1" applyBorder="1" applyAlignment="1">
      <alignment horizontal="left"/>
    </xf>
    <xf numFmtId="0" fontId="0" fillId="2" borderId="21" xfId="0" applyFill="1" applyBorder="1" applyAlignment="1">
      <alignment horizontal="left"/>
    </xf>
    <xf numFmtId="0" fontId="0" fillId="2" borderId="17" xfId="0" applyFill="1" applyBorder="1" applyAlignment="1">
      <alignment horizontal="left"/>
    </xf>
    <xf numFmtId="0" fontId="0" fillId="2" borderId="0" xfId="0" applyFill="1" applyBorder="1" applyAlignment="1">
      <alignment horizontal="left"/>
    </xf>
    <xf numFmtId="0" fontId="0" fillId="2" borderId="21" xfId="0" applyFill="1" applyBorder="1" applyAlignment="1">
      <alignment horizontal="left"/>
    </xf>
    <xf numFmtId="0" fontId="14" fillId="3" borderId="3" xfId="0" applyFont="1" applyFill="1" applyBorder="1" applyAlignment="1">
      <alignment horizontal="center" vertical="center"/>
    </xf>
    <xf numFmtId="0" fontId="0" fillId="2" borderId="17" xfId="0" applyFill="1" applyBorder="1" applyAlignment="1"/>
    <xf numFmtId="0" fontId="0" fillId="2" borderId="0" xfId="0" applyFill="1" applyBorder="1" applyAlignment="1"/>
    <xf numFmtId="0" fontId="0" fillId="2" borderId="21" xfId="0" applyFill="1" applyBorder="1" applyAlignment="1"/>
    <xf numFmtId="0" fontId="10" fillId="4" borderId="5" xfId="0" applyFont="1" applyFill="1" applyBorder="1"/>
    <xf numFmtId="0" fontId="11" fillId="2" borderId="17" xfId="0" applyFont="1" applyFill="1" applyBorder="1" applyAlignment="1"/>
    <xf numFmtId="0" fontId="11" fillId="2" borderId="17" xfId="0" applyFont="1" applyFill="1" applyBorder="1" applyAlignment="1">
      <alignment horizontal="left"/>
    </xf>
    <xf numFmtId="4" fontId="11" fillId="4" borderId="21" xfId="0" applyNumberFormat="1" applyFont="1" applyFill="1" applyBorder="1"/>
    <xf numFmtId="0" fontId="11" fillId="4" borderId="5" xfId="0" applyFont="1" applyFill="1" applyBorder="1" applyAlignment="1">
      <alignment horizontal="center"/>
    </xf>
    <xf numFmtId="4" fontId="11" fillId="4" borderId="17" xfId="0" applyNumberFormat="1" applyFont="1" applyFill="1" applyBorder="1" applyAlignment="1"/>
    <xf numFmtId="4" fontId="25" fillId="6" borderId="5" xfId="0" applyNumberFormat="1" applyFont="1" applyFill="1" applyBorder="1"/>
    <xf numFmtId="0" fontId="0" fillId="0" borderId="0" xfId="0" applyFont="1" applyBorder="1"/>
    <xf numFmtId="0" fontId="10" fillId="0" borderId="12" xfId="0" applyFont="1" applyBorder="1" applyAlignment="1">
      <alignment horizontal="center"/>
    </xf>
    <xf numFmtId="0" fontId="0" fillId="0" borderId="20" xfId="0" applyBorder="1" applyAlignment="1">
      <alignment horizontal="center"/>
    </xf>
    <xf numFmtId="174" fontId="0" fillId="0" borderId="26" xfId="0" applyNumberFormat="1" applyBorder="1" applyAlignment="1">
      <alignment horizontal="center"/>
    </xf>
    <xf numFmtId="0" fontId="0" fillId="0" borderId="0" xfId="0" applyNumberFormat="1"/>
    <xf numFmtId="0" fontId="0" fillId="0" borderId="13" xfId="0" applyBorder="1" applyAlignment="1">
      <alignment horizontal="center"/>
    </xf>
    <xf numFmtId="174" fontId="0" fillId="0" borderId="14" xfId="0" applyNumberFormat="1" applyBorder="1" applyAlignment="1">
      <alignment horizontal="center"/>
    </xf>
    <xf numFmtId="0" fontId="0" fillId="0" borderId="0" xfId="38" applyNumberFormat="1" applyFont="1"/>
    <xf numFmtId="0" fontId="10" fillId="0" borderId="15" xfId="0" applyFont="1" applyBorder="1" applyAlignment="1">
      <alignment horizontal="center"/>
    </xf>
    <xf numFmtId="0" fontId="0" fillId="0" borderId="19" xfId="0" applyBorder="1" applyAlignment="1">
      <alignment horizontal="center"/>
    </xf>
    <xf numFmtId="174" fontId="0" fillId="0" borderId="27" xfId="0" applyNumberFormat="1" applyBorder="1" applyAlignment="1">
      <alignment horizontal="center"/>
    </xf>
    <xf numFmtId="0" fontId="26" fillId="0" borderId="0" xfId="0" applyFont="1" applyBorder="1" applyProtection="1"/>
    <xf numFmtId="0" fontId="26" fillId="0" borderId="0" xfId="0" applyFont="1" applyBorder="1" applyAlignment="1" applyProtection="1">
      <alignment horizontal="center" wrapText="1"/>
    </xf>
    <xf numFmtId="0" fontId="0" fillId="0" borderId="0" xfId="0" applyProtection="1">
      <protection locked="0"/>
    </xf>
    <xf numFmtId="0" fontId="25" fillId="0" borderId="0" xfId="0" applyFont="1" applyBorder="1" applyAlignment="1" applyProtection="1"/>
    <xf numFmtId="0" fontId="27" fillId="0" borderId="0" xfId="0" applyFont="1" applyBorder="1" applyAlignment="1" applyProtection="1"/>
    <xf numFmtId="0" fontId="28" fillId="0" borderId="0" xfId="0" applyFont="1" applyBorder="1" applyAlignment="1" applyProtection="1">
      <alignment horizontal="right"/>
    </xf>
    <xf numFmtId="0" fontId="29" fillId="0" borderId="0" xfId="0" applyFont="1" applyBorder="1" applyProtection="1"/>
    <xf numFmtId="0" fontId="19" fillId="0" borderId="0" xfId="0" applyFont="1" applyProtection="1"/>
    <xf numFmtId="0" fontId="26" fillId="0" borderId="0" xfId="0" applyFont="1" applyBorder="1" applyProtection="1">
      <protection locked="0"/>
    </xf>
    <xf numFmtId="0" fontId="31" fillId="0" borderId="0" xfId="0" applyFont="1" applyBorder="1" applyAlignment="1" applyProtection="1">
      <alignment horizontal="center"/>
      <protection locked="0"/>
    </xf>
    <xf numFmtId="0" fontId="26" fillId="6" borderId="0" xfId="0" applyFont="1" applyFill="1" applyBorder="1" applyProtection="1">
      <protection locked="0"/>
    </xf>
    <xf numFmtId="0" fontId="26" fillId="6" borderId="0" xfId="0" applyFont="1" applyFill="1" applyBorder="1" applyAlignment="1" applyProtection="1">
      <alignment horizontal="center"/>
      <protection locked="0"/>
    </xf>
    <xf numFmtId="0" fontId="28" fillId="6" borderId="42" xfId="0" applyFont="1" applyFill="1" applyBorder="1" applyAlignment="1" applyProtection="1">
      <alignment horizontal="center" vertical="center"/>
      <protection locked="0"/>
    </xf>
    <xf numFmtId="0" fontId="28" fillId="6" borderId="43" xfId="0" applyFont="1" applyFill="1" applyBorder="1" applyAlignment="1" applyProtection="1">
      <alignment horizontal="center" vertical="center"/>
      <protection locked="0"/>
    </xf>
    <xf numFmtId="0" fontId="32" fillId="9" borderId="4" xfId="0" applyFont="1" applyFill="1" applyBorder="1" applyAlignment="1" applyProtection="1">
      <alignment horizontal="center" vertical="center"/>
      <protection locked="0"/>
    </xf>
    <xf numFmtId="0" fontId="32" fillId="9" borderId="11" xfId="0" applyFont="1" applyFill="1" applyBorder="1" applyAlignment="1" applyProtection="1">
      <alignment horizontal="center" vertical="center"/>
      <protection locked="0"/>
    </xf>
    <xf numFmtId="0" fontId="28" fillId="6" borderId="44" xfId="0" applyFont="1" applyFill="1" applyBorder="1" applyAlignment="1" applyProtection="1">
      <alignment horizontal="center" vertical="center"/>
      <protection locked="0"/>
    </xf>
    <xf numFmtId="0" fontId="26" fillId="0" borderId="0" xfId="0" applyFont="1" applyBorder="1" applyAlignment="1" applyProtection="1">
      <protection locked="0"/>
    </xf>
    <xf numFmtId="0" fontId="32" fillId="0" borderId="42" xfId="0" applyFont="1" applyBorder="1" applyAlignment="1" applyProtection="1">
      <alignment horizontal="center"/>
      <protection locked="0"/>
    </xf>
    <xf numFmtId="0" fontId="26" fillId="10" borderId="46" xfId="0" applyFont="1" applyFill="1" applyBorder="1" applyProtection="1">
      <protection locked="0"/>
    </xf>
    <xf numFmtId="0" fontId="26" fillId="0" borderId="47" xfId="0" applyFont="1" applyBorder="1" applyAlignment="1" applyProtection="1">
      <alignment horizontal="center"/>
      <protection locked="0"/>
    </xf>
    <xf numFmtId="0" fontId="32" fillId="0" borderId="44" xfId="0" applyFont="1" applyBorder="1" applyAlignment="1" applyProtection="1">
      <alignment horizontal="center"/>
      <protection locked="0"/>
    </xf>
    <xf numFmtId="0" fontId="26" fillId="10" borderId="19" xfId="0" applyFont="1" applyFill="1" applyBorder="1" applyProtection="1">
      <protection locked="0"/>
    </xf>
    <xf numFmtId="0" fontId="26" fillId="0" borderId="0" xfId="0" applyFont="1" applyFill="1" applyBorder="1" applyAlignment="1" applyProtection="1">
      <protection locked="0"/>
    </xf>
    <xf numFmtId="0" fontId="26" fillId="0" borderId="45" xfId="0" applyFont="1" applyBorder="1" applyAlignment="1" applyProtection="1">
      <alignment horizontal="center"/>
      <protection locked="0"/>
    </xf>
    <xf numFmtId="0" fontId="26" fillId="0" borderId="46" xfId="0" applyFont="1" applyFill="1" applyBorder="1" applyProtection="1">
      <protection locked="0"/>
    </xf>
    <xf numFmtId="0" fontId="26" fillId="0" borderId="19" xfId="0" applyFont="1" applyFill="1" applyBorder="1" applyProtection="1">
      <protection locked="0"/>
    </xf>
    <xf numFmtId="0" fontId="33" fillId="0" borderId="45" xfId="0" applyFont="1" applyBorder="1" applyAlignment="1" applyProtection="1">
      <alignment horizontal="center"/>
      <protection locked="0"/>
    </xf>
    <xf numFmtId="0" fontId="35" fillId="0" borderId="45" xfId="0" applyFont="1" applyBorder="1" applyAlignment="1" applyProtection="1">
      <alignment horizontal="center"/>
      <protection locked="0"/>
    </xf>
    <xf numFmtId="0" fontId="26" fillId="0" borderId="0" xfId="0" applyFont="1" applyFill="1" applyBorder="1" applyProtection="1">
      <protection locked="0"/>
    </xf>
    <xf numFmtId="0" fontId="36" fillId="0" borderId="12" xfId="0" applyFont="1" applyBorder="1" applyAlignment="1" applyProtection="1">
      <alignment horizontal="center"/>
      <protection locked="0"/>
    </xf>
    <xf numFmtId="0" fontId="26" fillId="10" borderId="20" xfId="0" applyFont="1" applyFill="1" applyBorder="1" applyProtection="1">
      <protection locked="0"/>
    </xf>
    <xf numFmtId="0" fontId="37" fillId="0" borderId="12" xfId="0" applyFont="1" applyBorder="1" applyAlignment="1" applyProtection="1">
      <alignment horizontal="center"/>
      <protection locked="0"/>
    </xf>
    <xf numFmtId="0" fontId="32" fillId="0" borderId="5" xfId="0" applyFont="1" applyBorder="1" applyAlignment="1" applyProtection="1">
      <alignment horizontal="center"/>
      <protection locked="0"/>
    </xf>
    <xf numFmtId="0" fontId="26" fillId="0" borderId="48" xfId="0" applyFont="1" applyFill="1" applyBorder="1" applyProtection="1">
      <protection locked="0"/>
    </xf>
    <xf numFmtId="0" fontId="26" fillId="0" borderId="49" xfId="0" applyFont="1" applyFill="1" applyBorder="1" applyProtection="1">
      <protection locked="0"/>
    </xf>
    <xf numFmtId="0" fontId="26" fillId="0" borderId="14" xfId="0" applyFont="1" applyFill="1" applyBorder="1" applyProtection="1">
      <protection locked="0"/>
    </xf>
    <xf numFmtId="0" fontId="38" fillId="0" borderId="15" xfId="0" applyFont="1" applyBorder="1" applyAlignment="1" applyProtection="1">
      <alignment horizontal="center"/>
      <protection locked="0"/>
    </xf>
    <xf numFmtId="0" fontId="26" fillId="0" borderId="12" xfId="0" applyFont="1" applyFill="1" applyBorder="1" applyProtection="1">
      <protection locked="0"/>
    </xf>
    <xf numFmtId="0" fontId="26" fillId="0" borderId="20" xfId="0" applyFont="1" applyFill="1" applyBorder="1" applyProtection="1">
      <protection locked="0"/>
    </xf>
    <xf numFmtId="0" fontId="26" fillId="0" borderId="26" xfId="0" applyFont="1" applyFill="1" applyBorder="1" applyProtection="1">
      <protection locked="0"/>
    </xf>
    <xf numFmtId="0" fontId="26" fillId="0" borderId="15" xfId="0" applyFont="1" applyFill="1" applyBorder="1" applyProtection="1">
      <protection locked="0"/>
    </xf>
    <xf numFmtId="0" fontId="26" fillId="0" borderId="27" xfId="0" applyFont="1" applyFill="1" applyBorder="1" applyProtection="1">
      <protection locked="0"/>
    </xf>
    <xf numFmtId="0" fontId="39" fillId="0" borderId="12" xfId="0" applyFont="1" applyBorder="1" applyAlignment="1" applyProtection="1">
      <alignment horizontal="center"/>
      <protection locked="0"/>
    </xf>
    <xf numFmtId="0" fontId="26" fillId="0" borderId="15" xfId="0" applyFont="1" applyBorder="1" applyAlignment="1" applyProtection="1">
      <alignment horizontal="center"/>
      <protection locked="0"/>
    </xf>
    <xf numFmtId="0" fontId="26" fillId="0" borderId="48" xfId="0" applyFont="1" applyBorder="1" applyAlignment="1" applyProtection="1">
      <alignment horizontal="center"/>
      <protection locked="0"/>
    </xf>
    <xf numFmtId="0" fontId="10" fillId="0" borderId="0" xfId="0" applyFont="1" applyAlignment="1" applyProtection="1">
      <protection locked="0"/>
    </xf>
    <xf numFmtId="0" fontId="10" fillId="0" borderId="0" xfId="0" applyFont="1" applyProtection="1">
      <protection locked="0"/>
    </xf>
    <xf numFmtId="0" fontId="10" fillId="0" borderId="0" xfId="0" applyFont="1" applyAlignment="1" applyProtection="1">
      <alignment vertical="center"/>
      <protection locked="0"/>
    </xf>
    <xf numFmtId="0" fontId="34" fillId="0" borderId="46" xfId="0" applyFont="1" applyFill="1" applyBorder="1" applyProtection="1">
      <protection locked="0"/>
    </xf>
    <xf numFmtId="0" fontId="34" fillId="0" borderId="19" xfId="0" applyFont="1" applyFill="1" applyBorder="1" applyProtection="1">
      <protection locked="0"/>
    </xf>
    <xf numFmtId="0" fontId="0" fillId="0" borderId="0" xfId="0" applyFill="1" applyProtection="1">
      <protection locked="0"/>
    </xf>
    <xf numFmtId="165" fontId="0" fillId="0" borderId="13" xfId="0" applyNumberFormat="1" applyBorder="1" applyAlignment="1">
      <alignment horizontal="center"/>
    </xf>
    <xf numFmtId="0" fontId="26" fillId="11" borderId="20" xfId="0" applyFont="1" applyFill="1" applyBorder="1" applyProtection="1">
      <protection locked="0"/>
    </xf>
    <xf numFmtId="0" fontId="26" fillId="11" borderId="19" xfId="0" applyFont="1" applyFill="1" applyBorder="1" applyProtection="1">
      <protection locked="0"/>
    </xf>
    <xf numFmtId="164" fontId="17" fillId="3" borderId="11" xfId="0" applyNumberFormat="1" applyFont="1" applyFill="1" applyBorder="1" applyAlignment="1"/>
    <xf numFmtId="164" fontId="0" fillId="0" borderId="13" xfId="0" applyNumberFormat="1" applyBorder="1" applyAlignment="1">
      <alignment horizontal="center"/>
    </xf>
    <xf numFmtId="0" fontId="26" fillId="13" borderId="20" xfId="0" applyFont="1" applyFill="1" applyBorder="1" applyProtection="1">
      <protection locked="0"/>
    </xf>
    <xf numFmtId="0" fontId="26" fillId="13" borderId="19" xfId="0" applyFont="1" applyFill="1" applyBorder="1" applyProtection="1">
      <protection locked="0"/>
    </xf>
    <xf numFmtId="0" fontId="26" fillId="13" borderId="46" xfId="0" applyFont="1" applyFill="1" applyBorder="1" applyProtection="1">
      <protection locked="0"/>
    </xf>
    <xf numFmtId="0" fontId="26" fillId="14" borderId="20" xfId="0" applyFont="1" applyFill="1" applyBorder="1" applyProtection="1">
      <protection locked="0"/>
    </xf>
    <xf numFmtId="0" fontId="26" fillId="14" borderId="19" xfId="0" applyFont="1" applyFill="1" applyBorder="1" applyProtection="1">
      <protection locked="0"/>
    </xf>
    <xf numFmtId="0" fontId="26" fillId="12" borderId="20" xfId="0" applyFont="1" applyFill="1" applyBorder="1" applyProtection="1">
      <protection locked="0"/>
    </xf>
    <xf numFmtId="0" fontId="26" fillId="12" borderId="19" xfId="0" applyFont="1" applyFill="1" applyBorder="1" applyProtection="1">
      <protection locked="0"/>
    </xf>
    <xf numFmtId="0" fontId="11" fillId="0" borderId="0" xfId="0" applyFont="1" applyAlignment="1">
      <alignment horizontal="center"/>
    </xf>
    <xf numFmtId="0" fontId="20" fillId="0" borderId="0" xfId="0" applyFont="1" applyAlignment="1">
      <alignment horizontal="center"/>
    </xf>
    <xf numFmtId="0" fontId="14" fillId="3" borderId="3"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28" xfId="0" applyFont="1" applyFill="1" applyBorder="1" applyAlignment="1">
      <alignment horizontal="center" vertical="center"/>
    </xf>
    <xf numFmtId="43" fontId="13" fillId="13" borderId="32" xfId="23" applyFont="1" applyFill="1" applyBorder="1" applyAlignment="1">
      <alignment horizontal="right" vertical="center"/>
    </xf>
    <xf numFmtId="43" fontId="13" fillId="13" borderId="50" xfId="23" applyFont="1" applyFill="1" applyBorder="1" applyAlignment="1">
      <alignment horizontal="right" vertical="center"/>
    </xf>
    <xf numFmtId="43" fontId="13" fillId="13" borderId="40" xfId="23" applyFont="1" applyFill="1" applyBorder="1" applyAlignment="1">
      <alignment horizontal="right" vertical="center"/>
    </xf>
    <xf numFmtId="43" fontId="13" fillId="13" borderId="32" xfId="23" applyFont="1" applyFill="1" applyBorder="1" applyAlignment="1">
      <alignment horizontal="center"/>
    </xf>
    <xf numFmtId="43" fontId="13" fillId="13" borderId="50" xfId="23" applyFont="1" applyFill="1" applyBorder="1" applyAlignment="1">
      <alignment horizontal="center"/>
    </xf>
    <xf numFmtId="43" fontId="13" fillId="13" borderId="40" xfId="23" applyFont="1" applyFill="1" applyBorder="1" applyAlignment="1">
      <alignment horizontal="center"/>
    </xf>
    <xf numFmtId="43" fontId="13" fillId="13" borderId="41" xfId="23" applyFont="1" applyFill="1" applyBorder="1" applyAlignment="1">
      <alignment horizontal="center"/>
    </xf>
    <xf numFmtId="0" fontId="17" fillId="3" borderId="3" xfId="0" applyFont="1" applyFill="1" applyBorder="1" applyAlignment="1">
      <alignment horizontal="center"/>
    </xf>
    <xf numFmtId="0" fontId="17" fillId="3" borderId="25" xfId="0" applyFont="1" applyFill="1" applyBorder="1" applyAlignment="1">
      <alignment horizontal="center"/>
    </xf>
    <xf numFmtId="0" fontId="17" fillId="3" borderId="28" xfId="0" applyFont="1" applyFill="1" applyBorder="1" applyAlignment="1">
      <alignment horizontal="center"/>
    </xf>
    <xf numFmtId="43" fontId="13" fillId="14" borderId="32" xfId="23" applyFont="1" applyFill="1" applyBorder="1" applyAlignment="1">
      <alignment horizontal="center"/>
    </xf>
    <xf numFmtId="43" fontId="13" fillId="14" borderId="50" xfId="23" applyFont="1" applyFill="1" applyBorder="1" applyAlignment="1">
      <alignment horizontal="center"/>
    </xf>
    <xf numFmtId="43" fontId="13" fillId="14" borderId="40" xfId="23" applyFont="1" applyFill="1" applyBorder="1" applyAlignment="1">
      <alignment horizontal="center"/>
    </xf>
    <xf numFmtId="43" fontId="13" fillId="12" borderId="32" xfId="23" applyFont="1" applyFill="1" applyBorder="1" applyAlignment="1">
      <alignment horizontal="center"/>
    </xf>
    <xf numFmtId="43" fontId="13" fillId="12" borderId="50" xfId="23" applyFont="1" applyFill="1" applyBorder="1" applyAlignment="1">
      <alignment horizontal="center"/>
    </xf>
    <xf numFmtId="43" fontId="13" fillId="12" borderId="40" xfId="23" applyFont="1" applyFill="1" applyBorder="1" applyAlignment="1">
      <alignment horizontal="center"/>
    </xf>
    <xf numFmtId="0" fontId="17" fillId="3" borderId="11" xfId="0" applyFont="1" applyFill="1" applyBorder="1" applyAlignment="1">
      <alignment horizontal="center"/>
    </xf>
    <xf numFmtId="0" fontId="17" fillId="3" borderId="16" xfId="0" applyFont="1" applyFill="1" applyBorder="1" applyAlignment="1">
      <alignment horizontal="center"/>
    </xf>
    <xf numFmtId="0" fontId="17" fillId="3" borderId="18" xfId="0" applyFont="1" applyFill="1" applyBorder="1" applyAlignment="1">
      <alignment horizontal="center"/>
    </xf>
    <xf numFmtId="0" fontId="14" fillId="3" borderId="22" xfId="0" applyFont="1" applyFill="1" applyBorder="1" applyAlignment="1">
      <alignment horizontal="center" vertical="center"/>
    </xf>
    <xf numFmtId="0" fontId="14" fillId="3" borderId="23" xfId="0" applyFont="1" applyFill="1" applyBorder="1" applyAlignment="1">
      <alignment horizontal="center" vertical="center"/>
    </xf>
    <xf numFmtId="0" fontId="14" fillId="3" borderId="24" xfId="0" applyFont="1" applyFill="1" applyBorder="1" applyAlignment="1">
      <alignment horizontal="center" vertical="center"/>
    </xf>
    <xf numFmtId="43" fontId="13" fillId="8" borderId="32" xfId="23" applyFont="1" applyFill="1" applyBorder="1" applyAlignment="1">
      <alignment horizontal="center"/>
    </xf>
    <xf numFmtId="43" fontId="13" fillId="8" borderId="50" xfId="23" applyFont="1" applyFill="1" applyBorder="1" applyAlignment="1">
      <alignment horizontal="center"/>
    </xf>
    <xf numFmtId="43" fontId="13" fillId="8" borderId="40" xfId="23" applyFont="1" applyFill="1" applyBorder="1" applyAlignment="1">
      <alignment horizontal="center"/>
    </xf>
    <xf numFmtId="43" fontId="13" fillId="8" borderId="39" xfId="23" applyFont="1" applyFill="1" applyBorder="1" applyAlignment="1">
      <alignment horizontal="center"/>
    </xf>
    <xf numFmtId="43" fontId="13" fillId="12" borderId="39" xfId="23" applyFont="1" applyFill="1" applyBorder="1" applyAlignment="1">
      <alignment horizontal="center"/>
    </xf>
    <xf numFmtId="43" fontId="13" fillId="12" borderId="41" xfId="23" applyFont="1" applyFill="1" applyBorder="1" applyAlignment="1">
      <alignment horizontal="center"/>
    </xf>
    <xf numFmtId="43" fontId="13" fillId="13" borderId="39" xfId="23" applyFont="1" applyFill="1" applyBorder="1" applyAlignment="1">
      <alignment horizontal="center"/>
    </xf>
    <xf numFmtId="0" fontId="0" fillId="0" borderId="0" xfId="0" applyAlignment="1">
      <alignment horizontal="center"/>
    </xf>
    <xf numFmtId="0" fontId="26" fillId="6" borderId="0" xfId="0" applyFont="1" applyFill="1" applyBorder="1" applyAlignment="1" applyProtection="1">
      <alignment horizontal="center"/>
      <protection locked="0"/>
    </xf>
    <xf numFmtId="0" fontId="26" fillId="0" borderId="0" xfId="0" applyFont="1" applyBorder="1" applyAlignment="1" applyProtection="1">
      <alignment horizontal="center" wrapText="1"/>
    </xf>
    <xf numFmtId="0" fontId="30" fillId="0" borderId="0" xfId="0" applyFont="1" applyBorder="1" applyAlignment="1" applyProtection="1">
      <alignment horizontal="center" vertical="center" wrapText="1"/>
      <protection locked="0"/>
    </xf>
  </cellXfs>
  <cellStyles count="39">
    <cellStyle name="3" xfId="1"/>
    <cellStyle name="Cabecera 1" xfId="2"/>
    <cellStyle name="Cabecera 2" xfId="3"/>
    <cellStyle name="Comma [0]" xfId="4"/>
    <cellStyle name="Currency [0]" xfId="5"/>
    <cellStyle name="Euro" xfId="6"/>
    <cellStyle name="Euro 2" xfId="25"/>
    <cellStyle name="Fecha" xfId="7"/>
    <cellStyle name="Fijo" xfId="8"/>
    <cellStyle name="Hyperlink" xfId="26"/>
    <cellStyle name="Millares" xfId="23" builtinId="3"/>
    <cellStyle name="Millares [0] 2" xfId="28"/>
    <cellStyle name="Millares 2" xfId="9"/>
    <cellStyle name="Millares 2 2" xfId="29"/>
    <cellStyle name="Millares 3" xfId="10"/>
    <cellStyle name="Millares 4" xfId="27"/>
    <cellStyle name="Millares 5" xfId="24"/>
    <cellStyle name="Millares 6" xfId="37"/>
    <cellStyle name="Moneda" xfId="11" builtinId="4"/>
    <cellStyle name="Moneda [0] 2" xfId="31"/>
    <cellStyle name="Moneda 2" xfId="12"/>
    <cellStyle name="Moneda 2 2" xfId="32"/>
    <cellStyle name="Moneda 3" xfId="30"/>
    <cellStyle name="Moneda 4" xfId="35"/>
    <cellStyle name="Moneda 5" xfId="36"/>
    <cellStyle name="Monetario0" xfId="13"/>
    <cellStyle name="Normal" xfId="0" builtinId="0"/>
    <cellStyle name="Normal 2" xfId="14"/>
    <cellStyle name="Normal 2 2" xfId="15"/>
    <cellStyle name="Normal 3" xfId="16"/>
    <cellStyle name="Normal 4" xfId="17"/>
    <cellStyle name="Normal 5" xfId="18"/>
    <cellStyle name="Normal 6" xfId="19"/>
    <cellStyle name="Porcentaje" xfId="38" builtinId="5"/>
    <cellStyle name="Porcentaje 2" xfId="33"/>
    <cellStyle name="Porcentual 2" xfId="20"/>
    <cellStyle name="Porcentual 2 2" xfId="34"/>
    <cellStyle name="Porcentual 3" xfId="21"/>
    <cellStyle name="Punto0"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66420952700492E-2"/>
          <c:y val="0.11543911949277945"/>
          <c:w val="0.90853074216786656"/>
          <c:h val="0.72937904366892625"/>
        </c:manualLayout>
      </c:layout>
      <c:lineChart>
        <c:grouping val="standard"/>
        <c:varyColors val="0"/>
        <c:ser>
          <c:idx val="0"/>
          <c:order val="0"/>
          <c:tx>
            <c:strRef>
              <c:f>'F-MZGAL-RCO-MT-43'!$B$40</c:f>
              <c:strCache>
                <c:ptCount val="1"/>
                <c:pt idx="0">
                  <c:v>REAL</c:v>
                </c:pt>
              </c:strCache>
            </c:strRef>
          </c:tx>
          <c:spPr>
            <a:ln>
              <a:prstDash val="dash"/>
            </a:ln>
          </c:spPr>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'F-MZGAL-RCO-MT-43'!$B$41:$B$52</c:f>
              <c:numCache>
                <c:formatCode>_-* #,##0.00\ _€_-;\-* #,##0.00\ _€_-;_-* "-"??\ _€_-;_-@_-</c:formatCode>
                <c:ptCount val="12"/>
                <c:pt idx="0" formatCode="General">
                  <c:v>0</c:v>
                </c:pt>
                <c:pt idx="1">
                  <c:v>858006.86400000006</c:v>
                </c:pt>
                <c:pt idx="2">
                  <c:v>1305218.7104000002</c:v>
                </c:pt>
                <c:pt idx="3">
                  <c:v>1305218.7104000002</c:v>
                </c:pt>
                <c:pt idx="4">
                  <c:v>4975285.0112640001</c:v>
                </c:pt>
                <c:pt idx="5" formatCode="_-* #,##0.00\ &quot;$&quot;_-;\-* #,##0.00\ &quot;$&quot;_-;_-* &quot;-&quot;??\ &quot;$&quot;_-;_-@_-">
                  <c:v>6713579.3289599996</c:v>
                </c:pt>
                <c:pt idx="6" formatCode="_-* #,##0.00\ &quot;$&quot;_-;\-* #,##0.00\ &quot;$&quot;_-;_-* &quot;-&quot;??\ &quot;$&quot;_-;_-@_-">
                  <c:v>6713579.3289599996</c:v>
                </c:pt>
                <c:pt idx="7" formatCode="_-* #,##0.00\ &quot;$&quot;_-;\-* #,##0.00\ &quot;$&quot;_-;_-* &quot;-&quot;??\ &quot;$&quot;_-;_-@_-">
                  <c:v>7144611.3260255996</c:v>
                </c:pt>
                <c:pt idx="8" formatCode="_-* #,##0.00\ &quot;$&quot;_-;\-* #,##0.00\ &quot;$&quot;_-;_-* &quot;-&quot;??\ &quot;$&quot;_-;_-@_-">
                  <c:v>8482437.5324255992</c:v>
                </c:pt>
                <c:pt idx="9" formatCode="General">
                  <c:v>8482437.5324255992</c:v>
                </c:pt>
              </c:numCache>
            </c:numRef>
          </c:val>
          <c:smooth val="0"/>
          <c:extLst xmlns:c16r2="http://schemas.microsoft.com/office/drawing/2015/06/chart">
            <c:ext xmlns:c16="http://schemas.microsoft.com/office/drawing/2014/chart" uri="{C3380CC4-5D6E-409C-BE32-E72D297353CC}">
              <c16:uniqueId val="{00000000-4F26-4F7A-B948-ED869C8CAC9F}"/>
            </c:ext>
          </c:extLst>
        </c:ser>
        <c:ser>
          <c:idx val="1"/>
          <c:order val="1"/>
          <c:tx>
            <c:strRef>
              <c:f>'F-MZGAL-RCO-MT-43'!$C$40</c:f>
              <c:strCache>
                <c:ptCount val="1"/>
                <c:pt idx="0">
                  <c:v>PROGRAMADO</c:v>
                </c:pt>
              </c:strCache>
            </c:strRef>
          </c:tx>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'F-MZGAL-RCO-MT-43'!$C$41:$C$52</c:f>
              <c:numCache>
                <c:formatCode>#,##0.00_ ;\-#,##0.00\ </c:formatCode>
                <c:ptCount val="12"/>
                <c:pt idx="0">
                  <c:v>778367.20880000002</c:v>
                </c:pt>
                <c:pt idx="1">
                  <c:v>2186465.4727464179</c:v>
                </c:pt>
                <c:pt idx="2">
                  <c:v>3594563.7366928356</c:v>
                </c:pt>
                <c:pt idx="3">
                  <c:v>5358304.8113059197</c:v>
                </c:pt>
                <c:pt idx="4">
                  <c:v>7178342.9151030043</c:v>
                </c:pt>
                <c:pt idx="5">
                  <c:v>7629447.5607114714</c:v>
                </c:pt>
                <c:pt idx="6">
                  <c:v>8124940.9357757699</c:v>
                </c:pt>
                <c:pt idx="7">
                  <c:v>9727859.9361189716</c:v>
                </c:pt>
                <c:pt idx="8">
                  <c:v>12327485.624494489</c:v>
                </c:pt>
                <c:pt idx="9">
                  <c:v>13883145.414267339</c:v>
                </c:pt>
                <c:pt idx="10">
                  <c:v>15409901.569712188</c:v>
                </c:pt>
                <c:pt idx="11">
                  <c:v>15534406.597268987</c:v>
                </c:pt>
              </c:numCache>
            </c:numRef>
          </c:val>
          <c:smooth val="0"/>
          <c:extLst xmlns:c16r2="http://schemas.microsoft.com/office/drawing/2015/06/chart">
            <c:ext xmlns:c16="http://schemas.microsoft.com/office/drawing/2014/chart" uri="{C3380CC4-5D6E-409C-BE32-E72D297353CC}">
              <c16:uniqueId val="{00000001-4F26-4F7A-B948-ED869C8CAC9F}"/>
            </c:ext>
          </c:extLst>
        </c:ser>
        <c:dLbls>
          <c:showLegendKey val="0"/>
          <c:showVal val="0"/>
          <c:showCatName val="0"/>
          <c:showSerName val="0"/>
          <c:showPercent val="0"/>
          <c:showBubbleSize val="0"/>
        </c:dLbls>
        <c:marker val="1"/>
        <c:smooth val="0"/>
        <c:axId val="207196544"/>
        <c:axId val="207404416"/>
      </c:lineChart>
      <c:catAx>
        <c:axId val="207196544"/>
        <c:scaling>
          <c:orientation val="minMax"/>
        </c:scaling>
        <c:delete val="0"/>
        <c:axPos val="b"/>
        <c:numFmt formatCode="General" sourceLinked="1"/>
        <c:majorTickMark val="none"/>
        <c:minorTickMark val="none"/>
        <c:tickLblPos val="nextTo"/>
        <c:crossAx val="207404416"/>
        <c:crosses val="autoZero"/>
        <c:auto val="1"/>
        <c:lblAlgn val="ctr"/>
        <c:lblOffset val="100"/>
        <c:noMultiLvlLbl val="0"/>
      </c:catAx>
      <c:valAx>
        <c:axId val="207404416"/>
        <c:scaling>
          <c:orientation val="minMax"/>
        </c:scaling>
        <c:delete val="0"/>
        <c:axPos val="l"/>
        <c:majorGridlines/>
        <c:numFmt formatCode="General" sourceLinked="1"/>
        <c:majorTickMark val="none"/>
        <c:minorTickMark val="none"/>
        <c:tickLblPos val="nextTo"/>
        <c:spPr>
          <a:ln w="9525">
            <a:noFill/>
          </a:ln>
        </c:spPr>
        <c:crossAx val="207196544"/>
        <c:crosses val="autoZero"/>
        <c:crossBetween val="between"/>
      </c:valAx>
    </c:plotArea>
    <c:legend>
      <c:legendPos val="b"/>
      <c:overlay val="0"/>
    </c:legend>
    <c:plotVisOnly val="1"/>
    <c:dispBlanksAs val="gap"/>
    <c:showDLblsOverMax val="0"/>
  </c:chart>
  <c:spPr>
    <a:ln w="19050" cmpd="dbl">
      <a:solidFill>
        <a:schemeClr val="tx1"/>
      </a:solidFill>
    </a:ln>
  </c:sp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49307</xdr:colOff>
      <xdr:row>0</xdr:row>
      <xdr:rowOff>48746</xdr:rowOff>
    </xdr:from>
    <xdr:to>
      <xdr:col>1</xdr:col>
      <xdr:colOff>123265</xdr:colOff>
      <xdr:row>3</xdr:row>
      <xdr:rowOff>142404</xdr:rowOff>
    </xdr:to>
    <xdr:pic>
      <xdr:nvPicPr>
        <xdr:cNvPr id="1186" name="Imagen 2">
          <a:extLst>
            <a:ext uri="{FF2B5EF4-FFF2-40B4-BE49-F238E27FC236}">
              <a16:creationId xmlns="" xmlns:a16="http://schemas.microsoft.com/office/drawing/2014/main" id="{00000000-0008-0000-0000-0000A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07" y="48746"/>
          <a:ext cx="1250576" cy="665158"/>
        </a:xfrm>
        <a:prstGeom prst="rect">
          <a:avLst/>
        </a:prstGeom>
        <a:solidFill>
          <a:srgbClr val="FFFFFF"/>
        </a:solidFill>
        <a:ln w="9525">
          <a:noFill/>
          <a:miter lim="800000"/>
          <a:headEnd/>
          <a:tailEnd/>
        </a:ln>
      </xdr:spPr>
    </xdr:pic>
    <xdr:clientData/>
  </xdr:twoCellAnchor>
  <xdr:twoCellAnchor editAs="oneCell">
    <xdr:from>
      <xdr:col>9</xdr:col>
      <xdr:colOff>156883</xdr:colOff>
      <xdr:row>0</xdr:row>
      <xdr:rowOff>112059</xdr:rowOff>
    </xdr:from>
    <xdr:to>
      <xdr:col>9</xdr:col>
      <xdr:colOff>1221443</xdr:colOff>
      <xdr:row>2</xdr:row>
      <xdr:rowOff>133567</xdr:rowOff>
    </xdr:to>
    <xdr:pic>
      <xdr:nvPicPr>
        <xdr:cNvPr id="5" name="4 Imagen">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50942" y="112059"/>
          <a:ext cx="1064560" cy="40250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65314</xdr:colOff>
      <xdr:row>0</xdr:row>
      <xdr:rowOff>36740</xdr:rowOff>
    </xdr:from>
    <xdr:to>
      <xdr:col>0</xdr:col>
      <xdr:colOff>1115785</xdr:colOff>
      <xdr:row>3</xdr:row>
      <xdr:rowOff>21135</xdr:rowOff>
    </xdr:to>
    <xdr:pic>
      <xdr:nvPicPr>
        <xdr:cNvPr id="2" name="Imagen 2">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314" y="36740"/>
          <a:ext cx="1050471" cy="555895"/>
        </a:xfrm>
        <a:prstGeom prst="rect">
          <a:avLst/>
        </a:prstGeom>
        <a:solidFill>
          <a:srgbClr val="FFFFFF"/>
        </a:solidFill>
        <a:ln w="9525">
          <a:noFill/>
          <a:miter lim="800000"/>
          <a:headEnd/>
          <a:tailEnd/>
        </a:ln>
      </xdr:spPr>
    </xdr:pic>
    <xdr:clientData/>
  </xdr:twoCellAnchor>
  <xdr:twoCellAnchor editAs="oneCell">
    <xdr:from>
      <xdr:col>70</xdr:col>
      <xdr:colOff>408214</xdr:colOff>
      <xdr:row>0</xdr:row>
      <xdr:rowOff>68036</xdr:rowOff>
    </xdr:from>
    <xdr:to>
      <xdr:col>70</xdr:col>
      <xdr:colOff>1472774</xdr:colOff>
      <xdr:row>2</xdr:row>
      <xdr:rowOff>89544</xdr:rowOff>
    </xdr:to>
    <xdr:pic>
      <xdr:nvPicPr>
        <xdr:cNvPr id="4" name="3 Imagen">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37133893" y="68036"/>
          <a:ext cx="1064560" cy="40250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188624</xdr:rowOff>
    </xdr:from>
    <xdr:to>
      <xdr:col>0</xdr:col>
      <xdr:colOff>1028700</xdr:colOff>
      <xdr:row>2</xdr:row>
      <xdr:rowOff>182851</xdr:rowOff>
    </xdr:to>
    <xdr:pic>
      <xdr:nvPicPr>
        <xdr:cNvPr id="2" name="Picture 4">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38100" y="188624"/>
          <a:ext cx="990600" cy="375227"/>
        </a:xfrm>
        <a:prstGeom prst="rect">
          <a:avLst/>
        </a:prstGeom>
        <a:noFill/>
        <a:ln w="9525">
          <a:noFill/>
          <a:miter lim="800000"/>
          <a:headEnd/>
          <a:tailEnd/>
        </a:ln>
      </xdr:spPr>
    </xdr:pic>
    <xdr:clientData/>
  </xdr:twoCellAnchor>
  <xdr:twoCellAnchor>
    <xdr:from>
      <xdr:col>0</xdr:col>
      <xdr:colOff>66675</xdr:colOff>
      <xdr:row>9</xdr:row>
      <xdr:rowOff>47625</xdr:rowOff>
    </xdr:from>
    <xdr:to>
      <xdr:col>11</xdr:col>
      <xdr:colOff>904875</xdr:colOff>
      <xdr:row>33</xdr:row>
      <xdr:rowOff>104775</xdr:rowOff>
    </xdr:to>
    <xdr:graphicFrame macro="">
      <xdr:nvGraphicFramePr>
        <xdr:cNvPr id="3" name="4 Gráfico">
          <a:extLst>
            <a:ext uri="{FF2B5EF4-FFF2-40B4-BE49-F238E27FC236}">
              <a16:creationId xmlns=""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29</xdr:row>
      <xdr:rowOff>133350</xdr:rowOff>
    </xdr:from>
    <xdr:to>
      <xdr:col>11</xdr:col>
      <xdr:colOff>809625</xdr:colOff>
      <xdr:row>29</xdr:row>
      <xdr:rowOff>142875</xdr:rowOff>
    </xdr:to>
    <xdr:cxnSp macro="">
      <xdr:nvCxnSpPr>
        <xdr:cNvPr id="4" name="7 Conector recto de flecha">
          <a:extLst>
            <a:ext uri="{FF2B5EF4-FFF2-40B4-BE49-F238E27FC236}">
              <a16:creationId xmlns="" xmlns:a16="http://schemas.microsoft.com/office/drawing/2014/main" id="{00000000-0008-0000-0200-000004000000}"/>
            </a:ext>
          </a:extLst>
        </xdr:cNvPr>
        <xdr:cNvCxnSpPr/>
      </xdr:nvCxnSpPr>
      <xdr:spPr>
        <a:xfrm flipV="1">
          <a:off x="742950" y="5534025"/>
          <a:ext cx="8296275" cy="9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0</xdr:row>
      <xdr:rowOff>43703</xdr:rowOff>
    </xdr:from>
    <xdr:to>
      <xdr:col>0</xdr:col>
      <xdr:colOff>1143000</xdr:colOff>
      <xdr:row>3</xdr:row>
      <xdr:rowOff>51769</xdr:rowOff>
    </xdr:to>
    <xdr:pic>
      <xdr:nvPicPr>
        <xdr:cNvPr id="5" name="Imagen 2">
          <a:extLst>
            <a:ext uri="{FF2B5EF4-FFF2-40B4-BE49-F238E27FC236}">
              <a16:creationId xmlns=""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43703"/>
          <a:ext cx="1095375" cy="579566"/>
        </a:xfrm>
        <a:prstGeom prst="rect">
          <a:avLst/>
        </a:prstGeom>
        <a:solidFill>
          <a:srgbClr val="FFFFFF"/>
        </a:solidFill>
        <a:ln w="9525">
          <a:noFill/>
          <a:miter lim="800000"/>
          <a:headEnd/>
          <a:tailEnd/>
        </a:ln>
      </xdr:spPr>
    </xdr:pic>
    <xdr:clientData/>
  </xdr:twoCellAnchor>
  <xdr:twoCellAnchor editAs="oneCell">
    <xdr:from>
      <xdr:col>10</xdr:col>
      <xdr:colOff>78441</xdr:colOff>
      <xdr:row>0</xdr:row>
      <xdr:rowOff>78440</xdr:rowOff>
    </xdr:from>
    <xdr:to>
      <xdr:col>11</xdr:col>
      <xdr:colOff>662803</xdr:colOff>
      <xdr:row>2</xdr:row>
      <xdr:rowOff>134469</xdr:rowOff>
    </xdr:to>
    <xdr:pic>
      <xdr:nvPicPr>
        <xdr:cNvPr id="6" name="10 Imagen">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8831916" y="78440"/>
          <a:ext cx="1155862" cy="437029"/>
        </a:xfrm>
        <a:prstGeom prst="rect">
          <a:avLst/>
        </a:prstGeom>
        <a:noFill/>
        <a:ln w="9525">
          <a:noFill/>
          <a:miter lim="800000"/>
          <a:headEnd/>
          <a:tailEnd/>
        </a:ln>
      </xdr:spPr>
    </xdr:pic>
    <xdr:clientData/>
  </xdr:twoCellAnchor>
</xdr:wsDr>
</file>

<file path=xl/drawings/drawing4.xml><?xml version="1.0" encoding="utf-8"?>
<c:userShapes xmlns:c="http://schemas.openxmlformats.org/drawingml/2006/chart">
  <cdr:relSizeAnchor xmlns:cdr="http://schemas.openxmlformats.org/drawingml/2006/chartDrawing">
    <cdr:from>
      <cdr:x>0.0734</cdr:x>
      <cdr:y>0.06173</cdr:y>
    </cdr:from>
    <cdr:to>
      <cdr:x>0.07553</cdr:x>
      <cdr:y>0.84156</cdr:y>
    </cdr:to>
    <cdr:sp macro="" textlink="">
      <cdr:nvSpPr>
        <cdr:cNvPr id="3" name="2 Conector recto de flecha"/>
        <cdr:cNvSpPr/>
      </cdr:nvSpPr>
      <cdr:spPr>
        <a:xfrm xmlns:a="http://schemas.openxmlformats.org/drawingml/2006/main" rot="16200000" flipV="1">
          <a:off x="657225" y="285750"/>
          <a:ext cx="19051" cy="3609976"/>
        </a:xfrm>
        <a:prstGeom xmlns:a="http://schemas.openxmlformats.org/drawingml/2006/main" prst="straightConnector1">
          <a:avLst/>
        </a:prstGeom>
        <a:ln xmlns:a="http://schemas.openxmlformats.org/drawingml/2006/main" w="25400">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323851</xdr:colOff>
      <xdr:row>52</xdr:row>
      <xdr:rowOff>25768</xdr:rowOff>
    </xdr:from>
    <xdr:to>
      <xdr:col>18</xdr:col>
      <xdr:colOff>1</xdr:colOff>
      <xdr:row>65</xdr:row>
      <xdr:rowOff>44818</xdr:rowOff>
    </xdr:to>
    <xdr:sp macro="" textlink="">
      <xdr:nvSpPr>
        <xdr:cNvPr id="2" name="1 Rectángulo">
          <a:extLst>
            <a:ext uri="{FF2B5EF4-FFF2-40B4-BE49-F238E27FC236}">
              <a16:creationId xmlns="" xmlns:a16="http://schemas.microsoft.com/office/drawing/2014/main" id="{00000000-0008-0000-0300-000002000000}"/>
            </a:ext>
          </a:extLst>
        </xdr:cNvPr>
        <xdr:cNvSpPr/>
      </xdr:nvSpPr>
      <xdr:spPr>
        <a:xfrm>
          <a:off x="3181351" y="11179543"/>
          <a:ext cx="4705350"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1</xdr:col>
      <xdr:colOff>1000125</xdr:colOff>
      <xdr:row>56</xdr:row>
      <xdr:rowOff>85725</xdr:rowOff>
    </xdr:from>
    <xdr:to>
      <xdr:col>1</xdr:col>
      <xdr:colOff>1495424</xdr:colOff>
      <xdr:row>58</xdr:row>
      <xdr:rowOff>123825</xdr:rowOff>
    </xdr:to>
    <xdr:sp macro="" textlink="">
      <xdr:nvSpPr>
        <xdr:cNvPr id="3" name="2 Elipse">
          <a:extLst>
            <a:ext uri="{FF2B5EF4-FFF2-40B4-BE49-F238E27FC236}">
              <a16:creationId xmlns="" xmlns:a16="http://schemas.microsoft.com/office/drawing/2014/main" id="{00000000-0008-0000-0300-000003000000}"/>
            </a:ext>
          </a:extLst>
        </xdr:cNvPr>
        <xdr:cNvSpPr/>
      </xdr:nvSpPr>
      <xdr:spPr>
        <a:xfrm>
          <a:off x="3857625" y="12001500"/>
          <a:ext cx="495299" cy="419100"/>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1</xdr:col>
      <xdr:colOff>1219200</xdr:colOff>
      <xdr:row>66</xdr:row>
      <xdr:rowOff>95251</xdr:rowOff>
    </xdr:from>
    <xdr:to>
      <xdr:col>1</xdr:col>
      <xdr:colOff>1828804</xdr:colOff>
      <xdr:row>66</xdr:row>
      <xdr:rowOff>104776</xdr:rowOff>
    </xdr:to>
    <xdr:cxnSp macro="">
      <xdr:nvCxnSpPr>
        <xdr:cNvPr id="4" name="3 Conector recto">
          <a:extLst>
            <a:ext uri="{FF2B5EF4-FFF2-40B4-BE49-F238E27FC236}">
              <a16:creationId xmlns="" xmlns:a16="http://schemas.microsoft.com/office/drawing/2014/main" id="{00000000-0008-0000-0300-000004000000}"/>
            </a:ext>
          </a:extLst>
        </xdr:cNvPr>
        <xdr:cNvCxnSpPr/>
      </xdr:nvCxnSpPr>
      <xdr:spPr>
        <a:xfrm rot="10800000">
          <a:off x="4076700" y="13916026"/>
          <a:ext cx="4572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914400</xdr:colOff>
      <xdr:row>61</xdr:row>
      <xdr:rowOff>152400</xdr:rowOff>
    </xdr:from>
    <xdr:to>
      <xdr:col>2</xdr:col>
      <xdr:colOff>85725</xdr:colOff>
      <xdr:row>65</xdr:row>
      <xdr:rowOff>104775</xdr:rowOff>
    </xdr:to>
    <xdr:grpSp>
      <xdr:nvGrpSpPr>
        <xdr:cNvPr id="5" name="14 Grupo">
          <a:extLst>
            <a:ext uri="{FF2B5EF4-FFF2-40B4-BE49-F238E27FC236}">
              <a16:creationId xmlns="" xmlns:a16="http://schemas.microsoft.com/office/drawing/2014/main" id="{00000000-0008-0000-0300-000005000000}"/>
            </a:ext>
          </a:extLst>
        </xdr:cNvPr>
        <xdr:cNvGrpSpPr>
          <a:grpSpLocks/>
        </xdr:cNvGrpSpPr>
      </xdr:nvGrpSpPr>
      <xdr:grpSpPr bwMode="auto">
        <a:xfrm>
          <a:off x="3771900" y="12284869"/>
          <a:ext cx="850106" cy="714375"/>
          <a:chOff x="2352675" y="7496174"/>
          <a:chExt cx="733425" cy="419101"/>
        </a:xfrm>
      </xdr:grpSpPr>
      <xdr:sp macro="" textlink="">
        <xdr:nvSpPr>
          <xdr:cNvPr id="6" name="5 Pentágono regular">
            <a:extLst>
              <a:ext uri="{FF2B5EF4-FFF2-40B4-BE49-F238E27FC236}">
                <a16:creationId xmlns="" xmlns:a16="http://schemas.microsoft.com/office/drawing/2014/main" id="{00000000-0008-0000-0300-000006000000}"/>
              </a:ext>
            </a:extLst>
          </xdr:cNvPr>
          <xdr:cNvSpPr/>
        </xdr:nvSpPr>
        <xdr:spPr>
          <a:xfrm>
            <a:off x="2484527" y="7496174"/>
            <a:ext cx="477962" cy="35204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7" name="6 Rectángulo">
            <a:extLst>
              <a:ext uri="{FF2B5EF4-FFF2-40B4-BE49-F238E27FC236}">
                <a16:creationId xmlns="" xmlns:a16="http://schemas.microsoft.com/office/drawing/2014/main" id="{00000000-0008-0000-0300-000007000000}"/>
              </a:ext>
            </a:extLst>
          </xdr:cNvPr>
          <xdr:cNvSpPr/>
        </xdr:nvSpPr>
        <xdr:spPr>
          <a:xfrm>
            <a:off x="2352675" y="7507350"/>
            <a:ext cx="733425" cy="407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1</xdr:col>
      <xdr:colOff>1028700</xdr:colOff>
      <xdr:row>59</xdr:row>
      <xdr:rowOff>133351</xdr:rowOff>
    </xdr:from>
    <xdr:to>
      <xdr:col>1</xdr:col>
      <xdr:colOff>1495424</xdr:colOff>
      <xdr:row>61</xdr:row>
      <xdr:rowOff>76201</xdr:rowOff>
    </xdr:to>
    <xdr:sp macro="" textlink="">
      <xdr:nvSpPr>
        <xdr:cNvPr id="8" name="7 Rectángulo">
          <a:extLst>
            <a:ext uri="{FF2B5EF4-FFF2-40B4-BE49-F238E27FC236}">
              <a16:creationId xmlns="" xmlns:a16="http://schemas.microsoft.com/office/drawing/2014/main" id="{00000000-0008-0000-0300-000008000000}"/>
            </a:ext>
          </a:extLst>
        </xdr:cNvPr>
        <xdr:cNvSpPr/>
      </xdr:nvSpPr>
      <xdr:spPr>
        <a:xfrm>
          <a:off x="3886200" y="12620626"/>
          <a:ext cx="466724"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18</xdr:col>
      <xdr:colOff>57710</xdr:colOff>
      <xdr:row>52</xdr:row>
      <xdr:rowOff>12881</xdr:rowOff>
    </xdr:from>
    <xdr:to>
      <xdr:col>29</xdr:col>
      <xdr:colOff>0</xdr:colOff>
      <xdr:row>65</xdr:row>
      <xdr:rowOff>12881</xdr:rowOff>
    </xdr:to>
    <xdr:sp macro="" textlink="">
      <xdr:nvSpPr>
        <xdr:cNvPr id="9" name="8 CuadroTexto">
          <a:extLst>
            <a:ext uri="{FF2B5EF4-FFF2-40B4-BE49-F238E27FC236}">
              <a16:creationId xmlns="" xmlns:a16="http://schemas.microsoft.com/office/drawing/2014/main" id="{00000000-0008-0000-0300-000009000000}"/>
            </a:ext>
          </a:extLst>
        </xdr:cNvPr>
        <xdr:cNvSpPr txBox="1"/>
      </xdr:nvSpPr>
      <xdr:spPr>
        <a:xfrm>
          <a:off x="7944410" y="11166656"/>
          <a:ext cx="224734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MX" sz="1100" b="1"/>
            <a:t>NOTAS:</a:t>
          </a:r>
        </a:p>
        <a:p>
          <a:endParaRPr lang="es-MX" sz="1100" b="1" baseline="0"/>
        </a:p>
        <a:p>
          <a:endParaRPr lang="es-MX" sz="1100" b="1" baseline="0"/>
        </a:p>
        <a:p>
          <a:endParaRPr lang="es-MX" sz="1100" b="1" baseline="0"/>
        </a:p>
        <a:p>
          <a:endParaRPr lang="es-MX" sz="1100" b="1" baseline="0"/>
        </a:p>
        <a:p>
          <a:endParaRPr lang="es-ES" sz="1100" b="0" i="0" baseline="0">
            <a:solidFill>
              <a:schemeClr val="dk1"/>
            </a:solidFill>
            <a:latin typeface="+mn-lt"/>
            <a:ea typeface="+mn-ea"/>
            <a:cs typeface="+mn-cs"/>
          </a:endParaRPr>
        </a:p>
        <a:p>
          <a:pPr rtl="0"/>
          <a:endParaRPr lang="es-MX" sz="1100"/>
        </a:p>
      </xdr:txBody>
    </xdr:sp>
    <xdr:clientData/>
  </xdr:twoCellAnchor>
  <xdr:twoCellAnchor>
    <xdr:from>
      <xdr:col>11</xdr:col>
      <xdr:colOff>45619</xdr:colOff>
      <xdr:row>9</xdr:row>
      <xdr:rowOff>163286</xdr:rowOff>
    </xdr:from>
    <xdr:to>
      <xdr:col>15</xdr:col>
      <xdr:colOff>137669</xdr:colOff>
      <xdr:row>10</xdr:row>
      <xdr:rowOff>296636</xdr:rowOff>
    </xdr:to>
    <xdr:sp macro="" textlink="">
      <xdr:nvSpPr>
        <xdr:cNvPr id="10" name="9 Rectángulo">
          <a:extLst>
            <a:ext uri="{FF2B5EF4-FFF2-40B4-BE49-F238E27FC236}">
              <a16:creationId xmlns="" xmlns:a16="http://schemas.microsoft.com/office/drawing/2014/main" id="{00000000-0008-0000-0300-00000A000000}"/>
            </a:ext>
          </a:extLst>
        </xdr:cNvPr>
        <xdr:cNvSpPr/>
      </xdr:nvSpPr>
      <xdr:spPr>
        <a:xfrm>
          <a:off x="6465469" y="1877786"/>
          <a:ext cx="930250" cy="41910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a:solidFill>
                <a:schemeClr val="bg1"/>
              </a:solidFill>
            </a:rPr>
            <a:t>PC</a:t>
          </a:r>
          <a:r>
            <a:rPr lang="es-ES" sz="900" baseline="0">
              <a:solidFill>
                <a:schemeClr val="bg1"/>
              </a:solidFill>
            </a:rPr>
            <a:t> LA JOYA</a:t>
          </a:r>
          <a:endParaRPr lang="es-ES" sz="900">
            <a:solidFill>
              <a:schemeClr val="bg1"/>
            </a:solidFill>
          </a:endParaRPr>
        </a:p>
      </xdr:txBody>
    </xdr:sp>
    <xdr:clientData/>
  </xdr:twoCellAnchor>
  <xdr:twoCellAnchor>
    <xdr:from>
      <xdr:col>12</xdr:col>
      <xdr:colOff>193699</xdr:colOff>
      <xdr:row>10</xdr:row>
      <xdr:rowOff>296636</xdr:rowOff>
    </xdr:from>
    <xdr:to>
      <xdr:col>12</xdr:col>
      <xdr:colOff>193702</xdr:colOff>
      <xdr:row>10</xdr:row>
      <xdr:rowOff>707572</xdr:rowOff>
    </xdr:to>
    <xdr:cxnSp macro="">
      <xdr:nvCxnSpPr>
        <xdr:cNvPr id="11" name="10 Conector recto">
          <a:extLst>
            <a:ext uri="{FF2B5EF4-FFF2-40B4-BE49-F238E27FC236}">
              <a16:creationId xmlns="" xmlns:a16="http://schemas.microsoft.com/office/drawing/2014/main" id="{00000000-0008-0000-0300-00000B000000}"/>
            </a:ext>
          </a:extLst>
        </xdr:cNvPr>
        <xdr:cNvCxnSpPr>
          <a:stCxn id="10" idx="2"/>
        </xdr:cNvCxnSpPr>
      </xdr:nvCxnSpPr>
      <xdr:spPr>
        <a:xfrm>
          <a:off x="6823099" y="2296886"/>
          <a:ext cx="3" cy="489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83344</xdr:colOff>
      <xdr:row>1</xdr:row>
      <xdr:rowOff>11906</xdr:rowOff>
    </xdr:from>
    <xdr:to>
      <xdr:col>0</xdr:col>
      <xdr:colOff>1168914</xdr:colOff>
      <xdr:row>4</xdr:row>
      <xdr:rowOff>15656</xdr:rowOff>
    </xdr:to>
    <xdr:pic>
      <xdr:nvPicPr>
        <xdr:cNvPr id="14" name="Imagen 2">
          <a:extLst>
            <a:ext uri="{FF2B5EF4-FFF2-40B4-BE49-F238E27FC236}">
              <a16:creationId xmlns=""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3344" y="202406"/>
          <a:ext cx="1085570" cy="575250"/>
        </a:xfrm>
        <a:prstGeom prst="rect">
          <a:avLst/>
        </a:prstGeom>
        <a:solidFill>
          <a:srgbClr val="FFFFFF"/>
        </a:solidFill>
        <a:ln w="9525">
          <a:noFill/>
          <a:miter lim="800000"/>
          <a:headEnd/>
          <a:tailEnd/>
        </a:ln>
      </xdr:spPr>
    </xdr:pic>
    <xdr:clientData/>
  </xdr:twoCellAnchor>
  <xdr:twoCellAnchor editAs="oneCell">
    <xdr:from>
      <xdr:col>22</xdr:col>
      <xdr:colOff>0</xdr:colOff>
      <xdr:row>1</xdr:row>
      <xdr:rowOff>0</xdr:rowOff>
    </xdr:from>
    <xdr:to>
      <xdr:col>27</xdr:col>
      <xdr:colOff>84299</xdr:colOff>
      <xdr:row>3</xdr:row>
      <xdr:rowOff>56029</xdr:rowOff>
    </xdr:to>
    <xdr:pic>
      <xdr:nvPicPr>
        <xdr:cNvPr id="15" name="14 Imagen">
          <a:extLst>
            <a:ext uri="{FF2B5EF4-FFF2-40B4-BE49-F238E27FC236}">
              <a16:creationId xmlns=""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822531" y="190500"/>
          <a:ext cx="1155862" cy="43702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733425</xdr:colOff>
      <xdr:row>12</xdr:row>
      <xdr:rowOff>19050</xdr:rowOff>
    </xdr:from>
    <xdr:to>
      <xdr:col>9</xdr:col>
      <xdr:colOff>1057275</xdr:colOff>
      <xdr:row>26</xdr:row>
      <xdr:rowOff>171450</xdr:rowOff>
    </xdr:to>
    <xdr:sp macro="" textlink="">
      <xdr:nvSpPr>
        <xdr:cNvPr id="51" name="50 Rectángulo">
          <a:extLst>
            <a:ext uri="{FF2B5EF4-FFF2-40B4-BE49-F238E27FC236}">
              <a16:creationId xmlns="" xmlns:a16="http://schemas.microsoft.com/office/drawing/2014/main" id="{00000000-0008-0000-0400-000033000000}"/>
            </a:ext>
          </a:extLst>
        </xdr:cNvPr>
        <xdr:cNvSpPr/>
      </xdr:nvSpPr>
      <xdr:spPr>
        <a:xfrm>
          <a:off x="4200525"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12</xdr:row>
      <xdr:rowOff>19050</xdr:rowOff>
    </xdr:from>
    <xdr:to>
      <xdr:col>4</xdr:col>
      <xdr:colOff>600075</xdr:colOff>
      <xdr:row>26</xdr:row>
      <xdr:rowOff>171450</xdr:rowOff>
    </xdr:to>
    <xdr:sp macro="" textlink="">
      <xdr:nvSpPr>
        <xdr:cNvPr id="52" name="51 Rectángulo">
          <a:extLst>
            <a:ext uri="{FF2B5EF4-FFF2-40B4-BE49-F238E27FC236}">
              <a16:creationId xmlns="" xmlns:a16="http://schemas.microsoft.com/office/drawing/2014/main" id="{00000000-0008-0000-0400-000034000000}"/>
            </a:ext>
          </a:extLst>
        </xdr:cNvPr>
        <xdr:cNvSpPr/>
      </xdr:nvSpPr>
      <xdr:spPr>
        <a:xfrm>
          <a:off x="0"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xdr:row>
      <xdr:rowOff>9525</xdr:rowOff>
    </xdr:from>
    <xdr:to>
      <xdr:col>9</xdr:col>
      <xdr:colOff>1057275</xdr:colOff>
      <xdr:row>42</xdr:row>
      <xdr:rowOff>161925</xdr:rowOff>
    </xdr:to>
    <xdr:sp macro="" textlink="">
      <xdr:nvSpPr>
        <xdr:cNvPr id="53" name="52 Rectángulo">
          <a:extLst>
            <a:ext uri="{FF2B5EF4-FFF2-40B4-BE49-F238E27FC236}">
              <a16:creationId xmlns="" xmlns:a16="http://schemas.microsoft.com/office/drawing/2014/main" id="{00000000-0008-0000-0400-000035000000}"/>
            </a:ext>
          </a:extLst>
        </xdr:cNvPr>
        <xdr:cNvSpPr/>
      </xdr:nvSpPr>
      <xdr:spPr>
        <a:xfrm>
          <a:off x="4200525"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28</xdr:row>
      <xdr:rowOff>9525</xdr:rowOff>
    </xdr:from>
    <xdr:to>
      <xdr:col>4</xdr:col>
      <xdr:colOff>600075</xdr:colOff>
      <xdr:row>42</xdr:row>
      <xdr:rowOff>161925</xdr:rowOff>
    </xdr:to>
    <xdr:sp macro="" textlink="">
      <xdr:nvSpPr>
        <xdr:cNvPr id="54" name="53 Rectángulo">
          <a:extLst>
            <a:ext uri="{FF2B5EF4-FFF2-40B4-BE49-F238E27FC236}">
              <a16:creationId xmlns="" xmlns:a16="http://schemas.microsoft.com/office/drawing/2014/main" id="{00000000-0008-0000-0400-000036000000}"/>
            </a:ext>
          </a:extLst>
        </xdr:cNvPr>
        <xdr:cNvSpPr/>
      </xdr:nvSpPr>
      <xdr:spPr>
        <a:xfrm>
          <a:off x="0"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23813</xdr:colOff>
      <xdr:row>0</xdr:row>
      <xdr:rowOff>47629</xdr:rowOff>
    </xdr:from>
    <xdr:to>
      <xdr:col>0</xdr:col>
      <xdr:colOff>1109383</xdr:colOff>
      <xdr:row>3</xdr:row>
      <xdr:rowOff>51379</xdr:rowOff>
    </xdr:to>
    <xdr:pic>
      <xdr:nvPicPr>
        <xdr:cNvPr id="88" name="Imagen 2">
          <a:extLst>
            <a:ext uri="{FF2B5EF4-FFF2-40B4-BE49-F238E27FC236}">
              <a16:creationId xmlns=""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3" y="47629"/>
          <a:ext cx="1085570" cy="575250"/>
        </a:xfrm>
        <a:prstGeom prst="rect">
          <a:avLst/>
        </a:prstGeom>
        <a:solidFill>
          <a:srgbClr val="FFFFFF"/>
        </a:solidFill>
        <a:ln w="9525">
          <a:noFill/>
          <a:miter lim="800000"/>
          <a:headEnd/>
          <a:tailEnd/>
        </a:ln>
      </xdr:spPr>
    </xdr:pic>
    <xdr:clientData/>
  </xdr:twoCellAnchor>
  <xdr:twoCellAnchor editAs="oneCell">
    <xdr:from>
      <xdr:col>9</xdr:col>
      <xdr:colOff>212911</xdr:colOff>
      <xdr:row>0</xdr:row>
      <xdr:rowOff>78441</xdr:rowOff>
    </xdr:from>
    <xdr:to>
      <xdr:col>9</xdr:col>
      <xdr:colOff>1368773</xdr:colOff>
      <xdr:row>2</xdr:row>
      <xdr:rowOff>134470</xdr:rowOff>
    </xdr:to>
    <xdr:pic>
      <xdr:nvPicPr>
        <xdr:cNvPr id="90" name="89 Imagen">
          <a:extLst>
            <a:ext uri="{FF2B5EF4-FFF2-40B4-BE49-F238E27FC236}">
              <a16:creationId xmlns="" xmlns:a16="http://schemas.microsoft.com/office/drawing/2014/main" id="{00000000-0008-0000-04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429499" y="78441"/>
          <a:ext cx="1155862" cy="437029"/>
        </a:xfrm>
        <a:prstGeom prst="rect">
          <a:avLst/>
        </a:prstGeom>
        <a:noFill/>
        <a:ln w="9525">
          <a:noFill/>
          <a:miter lim="800000"/>
          <a:headEnd/>
          <a:tailEnd/>
        </a:ln>
      </xdr:spPr>
    </xdr:pic>
    <xdr:clientData/>
  </xdr:twoCellAnchor>
  <xdr:twoCellAnchor>
    <xdr:from>
      <xdr:col>4</xdr:col>
      <xdr:colOff>733425</xdr:colOff>
      <xdr:row>44</xdr:row>
      <xdr:rowOff>19050</xdr:rowOff>
    </xdr:from>
    <xdr:to>
      <xdr:col>9</xdr:col>
      <xdr:colOff>1057275</xdr:colOff>
      <xdr:row>58</xdr:row>
      <xdr:rowOff>171450</xdr:rowOff>
    </xdr:to>
    <xdr:sp macro="" textlink="">
      <xdr:nvSpPr>
        <xdr:cNvPr id="31" name="30 Rectángulo">
          <a:extLst>
            <a:ext uri="{FF2B5EF4-FFF2-40B4-BE49-F238E27FC236}">
              <a16:creationId xmlns="" xmlns:a16="http://schemas.microsoft.com/office/drawing/2014/main" id="{00000000-0008-0000-0400-00000C000000}"/>
            </a:ext>
          </a:extLst>
        </xdr:cNvPr>
        <xdr:cNvSpPr/>
      </xdr:nvSpPr>
      <xdr:spPr>
        <a:xfrm>
          <a:off x="4204758" y="8591550"/>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44</xdr:row>
      <xdr:rowOff>19050</xdr:rowOff>
    </xdr:from>
    <xdr:to>
      <xdr:col>4</xdr:col>
      <xdr:colOff>600075</xdr:colOff>
      <xdr:row>58</xdr:row>
      <xdr:rowOff>171450</xdr:rowOff>
    </xdr:to>
    <xdr:sp macro="" textlink="">
      <xdr:nvSpPr>
        <xdr:cNvPr id="32" name="31 Rectángulo">
          <a:extLst>
            <a:ext uri="{FF2B5EF4-FFF2-40B4-BE49-F238E27FC236}">
              <a16:creationId xmlns="" xmlns:a16="http://schemas.microsoft.com/office/drawing/2014/main" id="{00000000-0008-0000-0400-00000D000000}"/>
            </a:ext>
          </a:extLst>
        </xdr:cNvPr>
        <xdr:cNvSpPr/>
      </xdr:nvSpPr>
      <xdr:spPr>
        <a:xfrm>
          <a:off x="0" y="8591550"/>
          <a:ext cx="407140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60</xdr:row>
      <xdr:rowOff>9525</xdr:rowOff>
    </xdr:from>
    <xdr:to>
      <xdr:col>9</xdr:col>
      <xdr:colOff>1057275</xdr:colOff>
      <xdr:row>74</xdr:row>
      <xdr:rowOff>161925</xdr:rowOff>
    </xdr:to>
    <xdr:sp macro="" textlink="">
      <xdr:nvSpPr>
        <xdr:cNvPr id="33" name="32 Rectángulo">
          <a:extLst>
            <a:ext uri="{FF2B5EF4-FFF2-40B4-BE49-F238E27FC236}">
              <a16:creationId xmlns="" xmlns:a16="http://schemas.microsoft.com/office/drawing/2014/main" id="{00000000-0008-0000-0400-00000E000000}"/>
            </a:ext>
          </a:extLst>
        </xdr:cNvPr>
        <xdr:cNvSpPr/>
      </xdr:nvSpPr>
      <xdr:spPr>
        <a:xfrm>
          <a:off x="4204758" y="11630025"/>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60</xdr:row>
      <xdr:rowOff>9525</xdr:rowOff>
    </xdr:from>
    <xdr:to>
      <xdr:col>4</xdr:col>
      <xdr:colOff>600075</xdr:colOff>
      <xdr:row>74</xdr:row>
      <xdr:rowOff>161925</xdr:rowOff>
    </xdr:to>
    <xdr:sp macro="" textlink="">
      <xdr:nvSpPr>
        <xdr:cNvPr id="34" name="33 Rectángulo">
          <a:extLst>
            <a:ext uri="{FF2B5EF4-FFF2-40B4-BE49-F238E27FC236}">
              <a16:creationId xmlns="" xmlns:a16="http://schemas.microsoft.com/office/drawing/2014/main" id="{00000000-0008-0000-0400-00000F000000}"/>
            </a:ext>
          </a:extLst>
        </xdr:cNvPr>
        <xdr:cNvSpPr/>
      </xdr:nvSpPr>
      <xdr:spPr>
        <a:xfrm>
          <a:off x="0" y="11630025"/>
          <a:ext cx="407140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5</xdr:col>
      <xdr:colOff>74084</xdr:colOff>
      <xdr:row>22</xdr:row>
      <xdr:rowOff>63498</xdr:rowOff>
    </xdr:from>
    <xdr:to>
      <xdr:col>9</xdr:col>
      <xdr:colOff>924644</xdr:colOff>
      <xdr:row>26</xdr:row>
      <xdr:rowOff>57858</xdr:rowOff>
    </xdr:to>
    <xdr:sp macro="" textlink="">
      <xdr:nvSpPr>
        <xdr:cNvPr id="16" name="Rectangle 151">
          <a:extLst>
            <a:ext uri="{FF2B5EF4-FFF2-40B4-BE49-F238E27FC236}">
              <a16:creationId xmlns="" xmlns:a16="http://schemas.microsoft.com/office/drawing/2014/main" id="{00000000-0008-0000-0400-000046000000}"/>
            </a:ext>
          </a:extLst>
        </xdr:cNvPr>
        <xdr:cNvSpPr>
          <a:spLocks noChangeArrowheads="1"/>
        </xdr:cNvSpPr>
      </xdr:nvSpPr>
      <xdr:spPr bwMode="auto">
        <a:xfrm>
          <a:off x="4307417" y="4254498"/>
          <a:ext cx="3835060" cy="756360"/>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colocacion de defensa metalica de tres crestas en la autopista Zapotlanejo Guadalajara km 9+000 camellon central</a:t>
          </a:r>
          <a:endParaRPr lang="es-ES_tradnl" sz="1100" b="1" baseline="0">
            <a:solidFill>
              <a:schemeClr val="bg1"/>
            </a:solidFill>
            <a:latin typeface="+mn-lt"/>
            <a:ea typeface="+mn-ea"/>
            <a:cs typeface="+mn-cs"/>
          </a:endParaRPr>
        </a:p>
      </xdr:txBody>
    </xdr:sp>
    <xdr:clientData/>
  </xdr:twoCellAnchor>
  <xdr:twoCellAnchor>
    <xdr:from>
      <xdr:col>0</xdr:col>
      <xdr:colOff>84666</xdr:colOff>
      <xdr:row>38</xdr:row>
      <xdr:rowOff>105833</xdr:rowOff>
    </xdr:from>
    <xdr:to>
      <xdr:col>4</xdr:col>
      <xdr:colOff>448393</xdr:colOff>
      <xdr:row>42</xdr:row>
      <xdr:rowOff>100193</xdr:rowOff>
    </xdr:to>
    <xdr:sp macro="" textlink="">
      <xdr:nvSpPr>
        <xdr:cNvPr id="18" name="Rectangle 151">
          <a:extLst>
            <a:ext uri="{FF2B5EF4-FFF2-40B4-BE49-F238E27FC236}">
              <a16:creationId xmlns="" xmlns:a16="http://schemas.microsoft.com/office/drawing/2014/main" id="{00000000-0008-0000-0400-000046000000}"/>
            </a:ext>
          </a:extLst>
        </xdr:cNvPr>
        <xdr:cNvSpPr>
          <a:spLocks noChangeArrowheads="1"/>
        </xdr:cNvSpPr>
      </xdr:nvSpPr>
      <xdr:spPr bwMode="auto">
        <a:xfrm>
          <a:off x="84666" y="7344833"/>
          <a:ext cx="3835060" cy="756360"/>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colocacion de defensa metalica de tres crestas en la autopista Zapotlanejo Guadalajara km 4+200 camellon central</a:t>
          </a:r>
          <a:endParaRPr lang="es-ES_tradnl" sz="1100" b="1" baseline="0">
            <a:solidFill>
              <a:schemeClr val="bg1"/>
            </a:solidFill>
            <a:latin typeface="+mn-lt"/>
            <a:ea typeface="+mn-ea"/>
            <a:cs typeface="+mn-cs"/>
          </a:endParaRPr>
        </a:p>
      </xdr:txBody>
    </xdr:sp>
    <xdr:clientData/>
  </xdr:twoCellAnchor>
  <xdr:twoCellAnchor>
    <xdr:from>
      <xdr:col>5</xdr:col>
      <xdr:colOff>63500</xdr:colOff>
      <xdr:row>38</xdr:row>
      <xdr:rowOff>137584</xdr:rowOff>
    </xdr:from>
    <xdr:to>
      <xdr:col>9</xdr:col>
      <xdr:colOff>914060</xdr:colOff>
      <xdr:row>42</xdr:row>
      <xdr:rowOff>131944</xdr:rowOff>
    </xdr:to>
    <xdr:sp macro="" textlink="">
      <xdr:nvSpPr>
        <xdr:cNvPr id="20" name="Rectangle 151">
          <a:extLst>
            <a:ext uri="{FF2B5EF4-FFF2-40B4-BE49-F238E27FC236}">
              <a16:creationId xmlns="" xmlns:a16="http://schemas.microsoft.com/office/drawing/2014/main" id="{00000000-0008-0000-0400-000046000000}"/>
            </a:ext>
          </a:extLst>
        </xdr:cNvPr>
        <xdr:cNvSpPr>
          <a:spLocks noChangeArrowheads="1"/>
        </xdr:cNvSpPr>
      </xdr:nvSpPr>
      <xdr:spPr bwMode="auto">
        <a:xfrm>
          <a:off x="4296833" y="7376584"/>
          <a:ext cx="3835060" cy="756360"/>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colocacion de defensa metalica de tres crestas en la autopista Zapotlanejo Guadalajara km 9+000 camellon central</a:t>
          </a:r>
          <a:endParaRPr lang="es-ES_tradnl" sz="1100" b="1" baseline="0">
            <a:solidFill>
              <a:schemeClr val="bg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uis\cluis\Excel\CONCURSO\SCT\coli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Calera-Cajititlan\ESTIMACIONES\EXCEL5\Colima\Programas\EXCEL5\CONCURSO\SCT\colima(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VR\Tepeji\Construcci&#243;n\Estimaciones\Asignaci&#243;n%2099\P.U\PU6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ia-pc3\PC3\1Rj\OBRAS\GUADALAJARA-COLIMA\INFORMES\02-C.%20MAYOR%20ENERO\MAYOR_INFORME_E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servacion%202003-2004_maq03\6.-%20Informe%20Mexico%20Marzo\Conser_Mayor\informe_Mayor_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ng_hcmg\varios\windows\TEMP\ESTIMACION%20CUATRO%20SANCC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ia-pc3\PC3\Conservacion%202003-2004\Informe%20Mexico%20Octubre\Conser_Mayor\Informe_Octubr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ONSERVACIONM-Z\MttoMenor2004\ANPE\Estimacion%205\ESTIMACION%202%20FINAL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uan/Documents/RCO%20MONARREZ%202016/ANEXO%2014%202016/3-%20Anexo%2014%20Zapotlanejo%20-%20Guadalajara%20Diciembre%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INDIREC"/>
      <sheetName val="FINANCIAM"/>
      <sheetName val="PRG-MATER"/>
      <sheetName val="PER TEC.SERV."/>
      <sheetName val="PO Quin.Mntos "/>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PROG-MAQ. $"/>
      <sheetName val="PRG-MQ"/>
      <sheetName val="PRG-MATER"/>
      <sheetName val="PRG-MATER $"/>
      <sheetName val="PRG-MA"/>
      <sheetName val="PER TEC.SERV."/>
      <sheetName val="PRG-MO"/>
      <sheetName val="INDIREC"/>
      <sheetName val="FINANCIAM"/>
      <sheetName val="PO Quin.Mntos"/>
      <sheetName val="EXP-GLOB"/>
      <sheetName val="PR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Avance"/>
      <sheetName val="Gráficas"/>
    </sheetNames>
    <sheetDataSet>
      <sheetData sheetId="0" refreshError="1">
        <row r="3">
          <cell r="B3">
            <v>1</v>
          </cell>
          <cell r="C3" t="str">
            <v>TERRACERIAS</v>
          </cell>
          <cell r="D3" t="str">
            <v>Terracerias</v>
          </cell>
          <cell r="E3" t="str">
            <v xml:space="preserve"> </v>
          </cell>
          <cell r="H3">
            <v>3470950.3500000006</v>
          </cell>
        </row>
        <row r="4">
          <cell r="B4">
            <v>1.0109999999999999</v>
          </cell>
          <cell r="C4" t="str">
            <v>TALA DE ARBOLES DE DIAM. MENOR A 10 CM.</v>
          </cell>
          <cell r="D4" t="str">
            <v>Tala de árboles, incluye el destronque y el retiro del material de desperdicio fuera de la zona de trabajo a 5.0 km.. (P.U.O.T.)
a) diámetro menor de 10 cm.</v>
          </cell>
          <cell r="E4" t="str">
            <v>PZA</v>
          </cell>
          <cell r="F4">
            <v>175.7</v>
          </cell>
          <cell r="G4">
            <v>149</v>
          </cell>
          <cell r="H4">
            <v>26179.3</v>
          </cell>
          <cell r="I4">
            <v>138.35</v>
          </cell>
          <cell r="J4">
            <v>19.579999999999998</v>
          </cell>
          <cell r="K4">
            <v>3.63</v>
          </cell>
          <cell r="L4">
            <v>14.14</v>
          </cell>
        </row>
        <row r="5">
          <cell r="B5">
            <v>1.012</v>
          </cell>
          <cell r="C5" t="str">
            <v>TALA DE ARBOLES DE 10 A 30 CM. DE DIAM.</v>
          </cell>
          <cell r="D5" t="str">
            <v>Tala de árboles, incluye el destronque y el retiro del material de desperdicio fuera de la zona de trabajo a 5.0 km. (P.U.O.T.)
b).- diámetro de 10 cm. a 30 cm.</v>
          </cell>
          <cell r="E5" t="str">
            <v>PZA</v>
          </cell>
          <cell r="F5">
            <v>209.69000000000003</v>
          </cell>
          <cell r="G5">
            <v>321</v>
          </cell>
          <cell r="H5">
            <v>67310.490000000005</v>
          </cell>
          <cell r="I5">
            <v>165.12</v>
          </cell>
          <cell r="J5">
            <v>23.36</v>
          </cell>
          <cell r="K5">
            <v>4.34</v>
          </cell>
          <cell r="L5">
            <v>16.87</v>
          </cell>
        </row>
        <row r="6">
          <cell r="B6">
            <v>1.0129999999999999</v>
          </cell>
          <cell r="C6" t="str">
            <v>TALA DE ARBOLES DE DIAMETRO MAYOR DE 30 CMS.</v>
          </cell>
          <cell r="D6" t="str">
            <v>Tala de árboles, incluye el destronque y el retiro del material de desperdicio fuera de la zona de trabajo a 5.0 km. (P.U.O.T.)
c).- diámetro mayor de 30 cm.</v>
          </cell>
          <cell r="E6" t="str">
            <v>PZA</v>
          </cell>
          <cell r="F6">
            <v>478.24</v>
          </cell>
          <cell r="G6">
            <v>161</v>
          </cell>
          <cell r="H6">
            <v>76996.639999999999</v>
          </cell>
          <cell r="I6">
            <v>376.58</v>
          </cell>
          <cell r="J6">
            <v>53.29</v>
          </cell>
          <cell r="K6">
            <v>9.89</v>
          </cell>
          <cell r="L6">
            <v>38.479999999999997</v>
          </cell>
        </row>
        <row r="7">
          <cell r="B7">
            <v>1.02</v>
          </cell>
          <cell r="C7" t="str">
            <v>DESPALME EN AMPLIACION DE CORTES Y DESPLANTE P/TERRAPLEN</v>
          </cell>
          <cell r="D7" t="str">
            <v>Despalme en ampliación de cortes y desplante para terraplén. P.U.O.T.</v>
          </cell>
          <cell r="E7" t="str">
            <v>M3</v>
          </cell>
          <cell r="F7">
            <v>3.1300000000000003</v>
          </cell>
          <cell r="G7">
            <v>25186</v>
          </cell>
          <cell r="H7">
            <v>78832.179999999993</v>
          </cell>
          <cell r="I7">
            <v>2.4700000000000002</v>
          </cell>
          <cell r="J7">
            <v>0.35</v>
          </cell>
          <cell r="K7">
            <v>0.06</v>
          </cell>
          <cell r="L7">
            <v>0.25</v>
          </cell>
        </row>
        <row r="8">
          <cell r="B8">
            <v>1.03</v>
          </cell>
          <cell r="C8" t="str">
            <v>EXCAVACION EN AMPLIACION DE CORTES Y ADC. ABAJO DE SUBRASANTE</v>
          </cell>
          <cell r="D8" t="str">
            <v>Excavación en ampliación de cortes y adicionales abajo de la subrasante. P.U.O.T.</v>
          </cell>
          <cell r="E8" t="str">
            <v>M3</v>
          </cell>
          <cell r="F8">
            <v>10.16</v>
          </cell>
          <cell r="G8">
            <v>75472.63</v>
          </cell>
          <cell r="H8">
            <v>766801.92000000004</v>
          </cell>
          <cell r="I8">
            <v>8</v>
          </cell>
          <cell r="J8">
            <v>1.1299999999999999</v>
          </cell>
          <cell r="K8">
            <v>0.21</v>
          </cell>
          <cell r="L8">
            <v>0.82</v>
          </cell>
        </row>
        <row r="9">
          <cell r="B9">
            <v>1.04</v>
          </cell>
          <cell r="C9" t="str">
            <v>EXCAVACION EN ESCALONES DE LIGA UTIL. EL MAT. EN TERRAPLEN</v>
          </cell>
          <cell r="D9" t="str">
            <v>Excavación en escalones de liga utilizando el material en la formación del terraplén P.U.O.T.</v>
          </cell>
          <cell r="E9" t="str">
            <v>M3</v>
          </cell>
          <cell r="F9">
            <v>7.44</v>
          </cell>
          <cell r="G9">
            <v>21853.37</v>
          </cell>
          <cell r="H9">
            <v>162589.07</v>
          </cell>
          <cell r="I9">
            <v>5.86</v>
          </cell>
          <cell r="J9">
            <v>0.83</v>
          </cell>
          <cell r="K9">
            <v>0.15</v>
          </cell>
          <cell r="L9">
            <v>0.6</v>
          </cell>
        </row>
        <row r="10">
          <cell r="B10">
            <v>1.05</v>
          </cell>
          <cell r="C10" t="str">
            <v>AFINE Y COMP. DEL TERRENO NAT. AL 90%</v>
          </cell>
          <cell r="D10" t="str">
            <v>Afine y compactación del terreno natural en un espesor de 20 cm, compactado al 90% de su P.V.S.M., P.U.O.T.</v>
          </cell>
          <cell r="E10" t="str">
            <v>M3</v>
          </cell>
          <cell r="F10">
            <v>10.290000000000001</v>
          </cell>
          <cell r="G10">
            <v>16763</v>
          </cell>
          <cell r="H10">
            <v>172491.27</v>
          </cell>
          <cell r="I10">
            <v>8.1</v>
          </cell>
          <cell r="J10">
            <v>1.1499999999999999</v>
          </cell>
          <cell r="K10">
            <v>0.21</v>
          </cell>
          <cell r="L10">
            <v>0.83</v>
          </cell>
        </row>
        <row r="11">
          <cell r="B11">
            <v>1.06</v>
          </cell>
          <cell r="C11" t="str">
            <v>FORMACION DE TERRAPLEN C/MAT. PROD. CORTE ESC. LIGA</v>
          </cell>
          <cell r="D11" t="str">
            <v>Formación de terraplén con material producto del corte de escalones de liga en ampliación de corona con sus cuñas de sobre ancho en capas no mayores de 30 cm. compactadas al 90% de su P.V.S.M. P.U.O.T.</v>
          </cell>
          <cell r="E11" t="str">
            <v>M3</v>
          </cell>
          <cell r="F11">
            <v>6.01</v>
          </cell>
          <cell r="G11">
            <v>21853.37</v>
          </cell>
          <cell r="H11">
            <v>131338.75</v>
          </cell>
          <cell r="I11">
            <v>4.74</v>
          </cell>
          <cell r="J11">
            <v>0.67</v>
          </cell>
          <cell r="K11">
            <v>0.12</v>
          </cell>
          <cell r="L11">
            <v>0.48</v>
          </cell>
        </row>
        <row r="12">
          <cell r="B12">
            <v>1.07</v>
          </cell>
          <cell r="C12" t="str">
            <v>FORM. DE TERRAP. EN AMP. DE CORONA AL 90% INCL. SUM. MAT.</v>
          </cell>
          <cell r="D12" t="str">
            <v>Formación de terraplén en ampliación de corona con sus cuñas de sobreancho con material de préstamo de banco en capas de espesor de 30 cm, compactadas al 90% de P.V.S.M. Incluye acarreo y suministro de materiales pétreos, P.U.O.T.</v>
          </cell>
          <cell r="E12" t="str">
            <v>M3</v>
          </cell>
          <cell r="F12">
            <v>28.39</v>
          </cell>
          <cell r="G12">
            <v>37326.800000000003</v>
          </cell>
          <cell r="H12">
            <v>1059707.8500000001</v>
          </cell>
          <cell r="I12">
            <v>22.36</v>
          </cell>
          <cell r="J12">
            <v>3.16</v>
          </cell>
          <cell r="K12">
            <v>0.59</v>
          </cell>
          <cell r="L12">
            <v>2.2799999999999998</v>
          </cell>
        </row>
        <row r="13">
          <cell r="B13">
            <v>1.08</v>
          </cell>
          <cell r="C13" t="str">
            <v>FORMACION DE TERRAPLEN AL 90% CON MAT. DE CORTE</v>
          </cell>
          <cell r="D13" t="str">
            <v>Formación de terraplén con material producto del corte en ampliación de corona con sus cuñas de sobre ancho compactado al 90% de su P.V.S.M. P.U.O.T.</v>
          </cell>
          <cell r="E13" t="str">
            <v>M3</v>
          </cell>
          <cell r="F13">
            <v>7.74</v>
          </cell>
          <cell r="G13">
            <v>30065.07</v>
          </cell>
          <cell r="H13">
            <v>232703.64</v>
          </cell>
          <cell r="I13">
            <v>6.1</v>
          </cell>
          <cell r="J13">
            <v>0.86</v>
          </cell>
          <cell r="K13">
            <v>0.16</v>
          </cell>
          <cell r="L13">
            <v>0.62</v>
          </cell>
        </row>
        <row r="14">
          <cell r="B14">
            <v>1.0900000000000001</v>
          </cell>
          <cell r="C14" t="str">
            <v>FORM. DE LA CAPA SUBRASANTE AL 95%</v>
          </cell>
          <cell r="D14" t="str">
            <v>Formación de la capa subrasante con material producto del fresado del acotamiento, en un espesor de 30 cm. compactada al 95% de su P.V.S.M. P.U.O.T.</v>
          </cell>
          <cell r="E14" t="str">
            <v>M3</v>
          </cell>
          <cell r="F14">
            <v>11.23</v>
          </cell>
          <cell r="G14">
            <v>29036.62</v>
          </cell>
          <cell r="H14">
            <v>326081.24</v>
          </cell>
          <cell r="I14">
            <v>8.85</v>
          </cell>
          <cell r="J14">
            <v>1.25</v>
          </cell>
          <cell r="K14">
            <v>0.23</v>
          </cell>
          <cell r="L14">
            <v>0.9</v>
          </cell>
        </row>
        <row r="15">
          <cell r="B15">
            <v>1.1000000000000001</v>
          </cell>
          <cell r="C15" t="str">
            <v>FORM. DE SUBRASANTE AL 95% INCLUYE MAT. DE BANCO Y ACARREOS</v>
          </cell>
          <cell r="D15" t="str">
            <v>Formación de la capa subrasante con material de banco en un espesor de 30 cm. compactada al 95% de su P.V.S.M. Incluye suministro y acarreo de materiales, P.U.O.T.</v>
          </cell>
          <cell r="E15" t="str">
            <v>M3</v>
          </cell>
          <cell r="F15">
            <v>12.2</v>
          </cell>
          <cell r="G15">
            <v>10465.82</v>
          </cell>
          <cell r="H15">
            <v>127683</v>
          </cell>
          <cell r="I15">
            <v>9.61</v>
          </cell>
          <cell r="J15">
            <v>1.36</v>
          </cell>
          <cell r="K15">
            <v>0.25</v>
          </cell>
          <cell r="L15">
            <v>0.98</v>
          </cell>
        </row>
        <row r="16">
          <cell r="B16">
            <v>1.1100000000000001</v>
          </cell>
          <cell r="C16" t="str">
            <v>SOBRE ACARREO AL 1ER KM. MAT. DESPERDICIO</v>
          </cell>
          <cell r="D16" t="str">
            <v>Sobreacarreo de material de desperdicio producto de los cortes al almacén de tiro, P.U.O.T.
Para el 1er. kilómetro</v>
          </cell>
          <cell r="E16" t="str">
            <v>M3-KM</v>
          </cell>
          <cell r="F16">
            <v>6.49</v>
          </cell>
          <cell r="G16">
            <v>10000</v>
          </cell>
          <cell r="H16">
            <v>64900</v>
          </cell>
          <cell r="I16">
            <v>5.12</v>
          </cell>
          <cell r="J16">
            <v>0.72</v>
          </cell>
          <cell r="K16">
            <v>0.13</v>
          </cell>
          <cell r="L16">
            <v>0.52</v>
          </cell>
        </row>
        <row r="17">
          <cell r="B17">
            <v>1.1200000000000001</v>
          </cell>
          <cell r="C17" t="str">
            <v>SOBREACARREO A KMS. SUBSECUENTES MAT. DESPERDICIO</v>
          </cell>
          <cell r="D17" t="str">
            <v>Sobreacarreo de material de desperdicio producto de los cortes al almacén de tiro, P.U.O.T.
Para kilómetros subsecuentes</v>
          </cell>
          <cell r="E17" t="str">
            <v>M3-KM</v>
          </cell>
          <cell r="F17">
            <v>2.8899999999999997</v>
          </cell>
          <cell r="G17">
            <v>35000</v>
          </cell>
          <cell r="H17">
            <v>101150</v>
          </cell>
          <cell r="I17">
            <v>2.2799999999999998</v>
          </cell>
          <cell r="J17">
            <v>0.32</v>
          </cell>
          <cell r="K17">
            <v>0.06</v>
          </cell>
          <cell r="L17">
            <v>0.23</v>
          </cell>
        </row>
        <row r="18">
          <cell r="B18">
            <v>1.1299999999999999</v>
          </cell>
          <cell r="C18" t="str">
            <v>FORMACION DEL ALMACEN DE DESPERDICIOS</v>
          </cell>
          <cell r="D18" t="str">
            <v>Formación del almacén de desperdicios, P.U.O.T.</v>
          </cell>
          <cell r="E18" t="str">
            <v>M3</v>
          </cell>
          <cell r="F18">
            <v>2.8200000000000003</v>
          </cell>
          <cell r="G18">
            <v>9000</v>
          </cell>
          <cell r="H18">
            <v>25380</v>
          </cell>
          <cell r="I18">
            <v>2.2200000000000002</v>
          </cell>
          <cell r="J18">
            <v>0.31</v>
          </cell>
          <cell r="K18">
            <v>0.06</v>
          </cell>
          <cell r="L18">
            <v>0.23</v>
          </cell>
        </row>
        <row r="19">
          <cell r="B19">
            <v>1.1399999999999999</v>
          </cell>
          <cell r="C19" t="str">
            <v>EXC. EN CAJA UTILIZANDO MAQUINA FRESADORA</v>
          </cell>
          <cell r="D19" t="str">
            <v>Excavación en caja de carpeta asfáltica en acotamientos con espesor promedio de 0.16 m. utilizando maquinaria fresadora, recuperando el material producto del corte para utilizarlo posteriormente en capa de subrasante. (P.U.O.T.)</v>
          </cell>
          <cell r="E19" t="str">
            <v>M3</v>
          </cell>
          <cell r="F19">
            <v>64.41</v>
          </cell>
          <cell r="G19">
            <v>500</v>
          </cell>
          <cell r="H19">
            <v>32205</v>
          </cell>
          <cell r="I19">
            <v>50.72</v>
          </cell>
          <cell r="J19">
            <v>7.18</v>
          </cell>
          <cell r="K19">
            <v>1.33</v>
          </cell>
          <cell r="L19">
            <v>5.18</v>
          </cell>
        </row>
        <row r="20">
          <cell r="B20">
            <v>1.1499999999999999</v>
          </cell>
          <cell r="C20" t="str">
            <v>EXCAVACION EN CAJA BAJO DE CARPETA</v>
          </cell>
          <cell r="D20" t="str">
            <v>Excavación en caja bajo de carpeta asfáltica después de haberse retirado esta, hasta 48 cm. de profundidad a partir del nivel actual de rasante, aprovechando el material de las capas hidráulicas del pavimento existente, para su utilización posterior en ca</v>
          </cell>
          <cell r="E20" t="str">
            <v>M3</v>
          </cell>
          <cell r="F20">
            <v>7.44</v>
          </cell>
          <cell r="G20">
            <v>2500</v>
          </cell>
          <cell r="H20">
            <v>18600</v>
          </cell>
          <cell r="I20">
            <v>5.86</v>
          </cell>
          <cell r="J20">
            <v>0.83</v>
          </cell>
          <cell r="K20">
            <v>0.15</v>
          </cell>
          <cell r="L20">
            <v>0.6</v>
          </cell>
        </row>
        <row r="21">
          <cell r="B21">
            <v>2</v>
          </cell>
          <cell r="C21" t="str">
            <v>PAVIMENTOS</v>
          </cell>
          <cell r="D21" t="str">
            <v>Pavimentos</v>
          </cell>
          <cell r="E21" t="str">
            <v xml:space="preserve"> </v>
          </cell>
          <cell r="F21">
            <v>0</v>
          </cell>
          <cell r="H21">
            <v>23840597.329999998</v>
          </cell>
          <cell r="J21">
            <v>0</v>
          </cell>
          <cell r="K21">
            <v>0</v>
          </cell>
          <cell r="L21">
            <v>0</v>
          </cell>
        </row>
        <row r="22">
          <cell r="B22">
            <v>2.0099999999999998</v>
          </cell>
          <cell r="C22" t="str">
            <v>FRESADO DE CARPETA Y RECUPERACION DE ESTR. DE PAV.</v>
          </cell>
          <cell r="D22" t="str">
            <v>Fresado de la carpeta y recuperación de la estructura de pavimento existentes en el acotamiento hasta una profundidad de 45 cm. depositando el material sobre el cuerpo del terraplén para formación de la capa subrasante P.U.O.T.</v>
          </cell>
          <cell r="E22" t="str">
            <v>M3</v>
          </cell>
          <cell r="F22">
            <v>42.650000000000006</v>
          </cell>
          <cell r="G22">
            <v>30036.62</v>
          </cell>
          <cell r="H22">
            <v>1281061.8400000001</v>
          </cell>
          <cell r="I22">
            <v>33.590000000000003</v>
          </cell>
          <cell r="J22">
            <v>4.75</v>
          </cell>
          <cell r="K22">
            <v>0.88</v>
          </cell>
          <cell r="L22">
            <v>3.43</v>
          </cell>
        </row>
        <row r="23">
          <cell r="B23">
            <v>2.02</v>
          </cell>
          <cell r="C23" t="str">
            <v>SUB BASE RIGIDIZADA C/CEMENTO AL 6% COMP. AL 100%</v>
          </cell>
          <cell r="D23" t="str">
            <v>Formación y compactación de sub base rigidizada con cemento portland en proporción del 6% en relación al peso de los agregados pétreos, compactada al 100 % de su Peso Volumétrico Seco Máximo, en un espesor de 15 cm. Incluye suministro de materiales y acar</v>
          </cell>
          <cell r="E23" t="str">
            <v>M3</v>
          </cell>
          <cell r="F23">
            <v>118.03</v>
          </cell>
          <cell r="G23">
            <v>25432.98</v>
          </cell>
          <cell r="H23">
            <v>3001854.63</v>
          </cell>
          <cell r="I23">
            <v>92.94</v>
          </cell>
          <cell r="J23">
            <v>13.15</v>
          </cell>
          <cell r="K23">
            <v>2.44</v>
          </cell>
          <cell r="L23">
            <v>9.5</v>
          </cell>
        </row>
        <row r="24">
          <cell r="B24">
            <v>2.0299999999999998</v>
          </cell>
          <cell r="C24" t="str">
            <v>BASE HIDRAULICA COMPACTADA AL 100 PVSM</v>
          </cell>
          <cell r="D24" t="str">
            <v>Formación y compactación de base hidráulica en un espesor de 20 cm. compactada al 100% de su Peso Volumétrico Seco Máximo. Incluye materiales y acarreos. P.U.O.T.</v>
          </cell>
          <cell r="E24" t="str">
            <v>M3</v>
          </cell>
          <cell r="F24">
            <v>113.08</v>
          </cell>
          <cell r="G24">
            <v>36454.5</v>
          </cell>
          <cell r="H24">
            <v>4122274.86</v>
          </cell>
          <cell r="I24">
            <v>89.04</v>
          </cell>
          <cell r="J24">
            <v>12.6</v>
          </cell>
          <cell r="K24">
            <v>2.34</v>
          </cell>
          <cell r="L24">
            <v>9.1</v>
          </cell>
        </row>
        <row r="25">
          <cell r="B25">
            <v>2.04</v>
          </cell>
          <cell r="C25" t="str">
            <v>RIEGO DE IMPREGNACION</v>
          </cell>
          <cell r="D25" t="str">
            <v>Riego de Impregnación con emulsión asfáltica de rompimiento lento a razón de 1.3 lt/m2, Incluye limpieza, suministro, flete y aplicación. P.U.O.T.</v>
          </cell>
          <cell r="E25" t="str">
            <v>LT</v>
          </cell>
          <cell r="F25">
            <v>2.2200000000000002</v>
          </cell>
          <cell r="G25">
            <v>236954.25</v>
          </cell>
          <cell r="H25">
            <v>526038.43999999994</v>
          </cell>
          <cell r="I25">
            <v>1.74</v>
          </cell>
          <cell r="J25">
            <v>0.25</v>
          </cell>
          <cell r="K25">
            <v>0.05</v>
          </cell>
          <cell r="L25">
            <v>0.18</v>
          </cell>
        </row>
        <row r="26">
          <cell r="B26">
            <v>2.0499999999999998</v>
          </cell>
          <cell r="C26" t="str">
            <v>RIEGO DE LIGA</v>
          </cell>
          <cell r="D26" t="str">
            <v>Riego de Liga con emulsión asfáltica de rompimiento rápido RR-2K a razón de 0.5 lt/m2, Incluye limpieza, suministro, flete y aplicación. P.U.O.T.</v>
          </cell>
          <cell r="E26" t="str">
            <v>LT</v>
          </cell>
          <cell r="F26">
            <v>1.6400000000000001</v>
          </cell>
          <cell r="G26">
            <v>91136.25</v>
          </cell>
          <cell r="H26">
            <v>149463.45000000001</v>
          </cell>
          <cell r="I26">
            <v>1.3</v>
          </cell>
          <cell r="J26">
            <v>0.18</v>
          </cell>
          <cell r="K26">
            <v>0.03</v>
          </cell>
          <cell r="L26">
            <v>0.13</v>
          </cell>
        </row>
        <row r="27">
          <cell r="B27">
            <v>2.06</v>
          </cell>
          <cell r="C27" t="str">
            <v>CARPETA ASF. MOD. CON POLIMERO SBS SOLPRENE 411</v>
          </cell>
          <cell r="D27" t="str">
            <v>Construcción de la carpeta asfáltica elaborada en caliente con material pétreo de tamaño máximo de agregado de 19 mm. y cemento asfáltico tipo AC-20 modificado con polímeros tipo SBS Solprene 411 en proporción del 2.5% con relación al peso del cemento asf</v>
          </cell>
          <cell r="E27" t="str">
            <v>M3</v>
          </cell>
          <cell r="F27">
            <v>277.3</v>
          </cell>
          <cell r="G27">
            <v>20423.12</v>
          </cell>
          <cell r="H27">
            <v>5663331.1799999997</v>
          </cell>
          <cell r="I27">
            <v>218.36</v>
          </cell>
          <cell r="J27">
            <v>30.9</v>
          </cell>
          <cell r="K27">
            <v>5.73</v>
          </cell>
          <cell r="L27">
            <v>22.31</v>
          </cell>
        </row>
        <row r="28">
          <cell r="B28">
            <v>2.0699999999999998</v>
          </cell>
          <cell r="C28" t="str">
            <v>ADITIVO TIPO SSB SOLPRENE 411 DE NEGROMEX</v>
          </cell>
          <cell r="D28" t="str">
            <v>Suministro de Aditivo tipo SBS solprene 411 de negromex o similar, dosificado en un 2.5% con relación al peso del cemento asfáltico tipo AC-20 para emplearse en la carpeta asfáltica, P.U.O.T.</v>
          </cell>
          <cell r="E28" t="str">
            <v>KG</v>
          </cell>
          <cell r="F28">
            <v>22.47</v>
          </cell>
          <cell r="G28">
            <v>67396.3</v>
          </cell>
          <cell r="H28">
            <v>1514394.86</v>
          </cell>
          <cell r="I28">
            <v>17.7</v>
          </cell>
          <cell r="J28">
            <v>2.5</v>
          </cell>
          <cell r="K28">
            <v>0.46</v>
          </cell>
          <cell r="L28">
            <v>1.81</v>
          </cell>
        </row>
        <row r="29">
          <cell r="B29">
            <v>2.08</v>
          </cell>
          <cell r="C29" t="str">
            <v>CEMENTO ASFALTICO AC-20</v>
          </cell>
          <cell r="D29" t="str">
            <v>Suministro de cemento asfáltico tipo AC-20 para elaboración de mezcla asfáltica, incluye suministro, acarreo, calentamiento y aplicación, P.U.O.T.</v>
          </cell>
          <cell r="E29" t="str">
            <v>KG</v>
          </cell>
          <cell r="F29">
            <v>1.2300000000000002</v>
          </cell>
          <cell r="G29">
            <v>2710371.84</v>
          </cell>
          <cell r="H29">
            <v>3333757.36</v>
          </cell>
          <cell r="I29">
            <v>0.96</v>
          </cell>
          <cell r="J29">
            <v>0.14000000000000001</v>
          </cell>
          <cell r="K29">
            <v>0.03</v>
          </cell>
          <cell r="L29">
            <v>0.1</v>
          </cell>
        </row>
        <row r="30">
          <cell r="B30">
            <v>2.09</v>
          </cell>
          <cell r="C30" t="str">
            <v>CEMENTO PORTLAND P/RIGID. DE SUB-BASE Y BASE</v>
          </cell>
          <cell r="D30" t="str">
            <v>Suministro y aplicación de cemento portland para rigidización de la sub-base y base, P.U.O.T.</v>
          </cell>
          <cell r="E30" t="str">
            <v>KG</v>
          </cell>
          <cell r="F30">
            <v>1.33</v>
          </cell>
          <cell r="G30">
            <v>3050907</v>
          </cell>
          <cell r="H30">
            <v>4057706.31</v>
          </cell>
          <cell r="I30">
            <v>1.04</v>
          </cell>
          <cell r="J30">
            <v>0.15</v>
          </cell>
          <cell r="K30">
            <v>0.03</v>
          </cell>
          <cell r="L30">
            <v>0.11</v>
          </cell>
        </row>
        <row r="31">
          <cell r="B31">
            <v>2.1</v>
          </cell>
          <cell r="C31" t="str">
            <v>FRESADO Y RETIRO DEL MAT. HASTA 5.0 KM.</v>
          </cell>
          <cell r="D31" t="str">
            <v>Fresado de la carpeta existente, retirando el material al sitio que indique el Organismo incluye acarreos hasta 5.0 km. P.U.O.T.</v>
          </cell>
          <cell r="E31" t="str">
            <v>M3</v>
          </cell>
          <cell r="F31">
            <v>58.06</v>
          </cell>
          <cell r="G31">
            <v>600</v>
          </cell>
          <cell r="H31">
            <v>34836</v>
          </cell>
          <cell r="I31">
            <v>45.72</v>
          </cell>
          <cell r="J31">
            <v>6.47</v>
          </cell>
          <cell r="K31">
            <v>1.2</v>
          </cell>
          <cell r="L31">
            <v>4.67</v>
          </cell>
        </row>
        <row r="32">
          <cell r="B32">
            <v>2.11</v>
          </cell>
          <cell r="C32" t="str">
            <v>RECUPERACION DEL PAV. EXIST. COMP. AL 100%</v>
          </cell>
          <cell r="D32" t="str">
            <v>Recuperación del pavimento existente, en todo lo ancho de la corona, para la formación de la capa de base rigidizada con cemento portland tipo I en proporción del 5% con relación al peso de los agregados recuperados, compactada al 100% de su Peso Volumétr</v>
          </cell>
          <cell r="E32" t="str">
            <v>M3</v>
          </cell>
          <cell r="F32">
            <v>28.48</v>
          </cell>
          <cell r="G32">
            <v>1800</v>
          </cell>
          <cell r="H32">
            <v>51264</v>
          </cell>
          <cell r="I32">
            <v>22.43</v>
          </cell>
          <cell r="J32">
            <v>3.17</v>
          </cell>
          <cell r="K32">
            <v>0.59</v>
          </cell>
          <cell r="L32">
            <v>2.29</v>
          </cell>
        </row>
        <row r="33">
          <cell r="B33">
            <v>2.12</v>
          </cell>
          <cell r="C33" t="str">
            <v>ESCARIF. Y COMP. DE SUP. DESC. AL 90%</v>
          </cell>
          <cell r="D33" t="str">
            <v>Escarificación y compactación de la superficie descubierta al 90% peso volumétrico seco máximo en un espesor de 0.15 cm. P.U.O.T.</v>
          </cell>
          <cell r="E33" t="str">
            <v>M3</v>
          </cell>
          <cell r="F33">
            <v>14.690000000000001</v>
          </cell>
          <cell r="G33">
            <v>800</v>
          </cell>
          <cell r="H33">
            <v>11752</v>
          </cell>
          <cell r="I33">
            <v>11.57</v>
          </cell>
          <cell r="J33">
            <v>1.64</v>
          </cell>
          <cell r="K33">
            <v>0.3</v>
          </cell>
          <cell r="L33">
            <v>1.18</v>
          </cell>
        </row>
        <row r="34">
          <cell r="B34">
            <v>2.13</v>
          </cell>
          <cell r="C34" t="str">
            <v>RENIVELACION DE RASANTE EXISTENTE C/MEZCLA ASF.</v>
          </cell>
          <cell r="D34" t="str">
            <v>Renivelación de la rasante existente con mezcla asfáltica elaborada en caliente con material pétreo de tamaño máximo de 19 mm. y cemento asfáltico AC-20 compactado al 95% de su peso volumétrico Marshall P.U.O.T.</v>
          </cell>
          <cell r="E34" t="str">
            <v>M3</v>
          </cell>
          <cell r="F34">
            <v>775.12</v>
          </cell>
          <cell r="G34">
            <v>30</v>
          </cell>
          <cell r="H34">
            <v>23253.599999999999</v>
          </cell>
          <cell r="I34">
            <v>610.36</v>
          </cell>
          <cell r="J34">
            <v>86.37</v>
          </cell>
          <cell r="K34">
            <v>16.02</v>
          </cell>
          <cell r="L34">
            <v>62.37</v>
          </cell>
        </row>
        <row r="35">
          <cell r="B35">
            <v>2.14</v>
          </cell>
          <cell r="C35" t="str">
            <v>BACHEO ASFALTICO</v>
          </cell>
          <cell r="D35" t="str">
            <v>Bacheo asfáltico con mezcla asfáltica elaborada en caliente con material pétreo tamaño máximo de 19 mm y cemento asfáltico AC-20 incluye abrir caja, compactar la superficie descubierta, aplicar riego de impregnación y riego de liga, retirar el material de</v>
          </cell>
          <cell r="E35" t="str">
            <v>M3</v>
          </cell>
          <cell r="F35">
            <v>870.11</v>
          </cell>
          <cell r="G35">
            <v>80</v>
          </cell>
          <cell r="H35">
            <v>69608.800000000003</v>
          </cell>
          <cell r="I35">
            <v>685.16</v>
          </cell>
          <cell r="J35">
            <v>96.95</v>
          </cell>
          <cell r="K35">
            <v>17.989999999999998</v>
          </cell>
          <cell r="L35">
            <v>70.010000000000005</v>
          </cell>
        </row>
        <row r="36">
          <cell r="B36">
            <v>3</v>
          </cell>
          <cell r="C36" t="str">
            <v>OBRAS DE DRENAJE</v>
          </cell>
          <cell r="D36" t="str">
            <v>Obras de Drenaje</v>
          </cell>
          <cell r="E36" t="str">
            <v xml:space="preserve"> </v>
          </cell>
          <cell r="F36">
            <v>0</v>
          </cell>
          <cell r="H36">
            <v>3650240.69</v>
          </cell>
          <cell r="J36">
            <v>0</v>
          </cell>
          <cell r="K36">
            <v>0</v>
          </cell>
          <cell r="L36">
            <v>0</v>
          </cell>
        </row>
        <row r="37">
          <cell r="B37">
            <v>3.01</v>
          </cell>
          <cell r="C37" t="str">
            <v>DEMOLICION DE CABEZOTES</v>
          </cell>
          <cell r="D37" t="str">
            <v>Demolición de cabezotes y aleros de mampostería de 3a, incluye acarreos al almacén de desperdicios, P.U.O.T.</v>
          </cell>
          <cell r="E37" t="str">
            <v>M3</v>
          </cell>
          <cell r="F37">
            <v>186.1</v>
          </cell>
          <cell r="G37">
            <v>750</v>
          </cell>
          <cell r="H37">
            <v>139575</v>
          </cell>
          <cell r="I37">
            <v>146.54</v>
          </cell>
          <cell r="J37">
            <v>20.74</v>
          </cell>
          <cell r="K37">
            <v>3.85</v>
          </cell>
          <cell r="L37">
            <v>14.97</v>
          </cell>
        </row>
        <row r="38">
          <cell r="B38">
            <v>3.02</v>
          </cell>
          <cell r="C38" t="str">
            <v>CONSTRUCCION DE CABEZOTES DE MAMPOSTERIA DE 3A.</v>
          </cell>
          <cell r="D38" t="str">
            <v>Construcción de cabezotes, aleros y estribos de mampostería de 3a. P.U.O.T.</v>
          </cell>
          <cell r="E38" t="str">
            <v>M3</v>
          </cell>
          <cell r="F38">
            <v>403.27</v>
          </cell>
          <cell r="G38">
            <v>1350</v>
          </cell>
          <cell r="H38">
            <v>544414.5</v>
          </cell>
          <cell r="I38">
            <v>317.55</v>
          </cell>
          <cell r="J38">
            <v>44.93</v>
          </cell>
          <cell r="K38">
            <v>8.34</v>
          </cell>
          <cell r="L38">
            <v>32.450000000000003</v>
          </cell>
        </row>
        <row r="39">
          <cell r="B39">
            <v>3.03</v>
          </cell>
          <cell r="C39" t="str">
            <v>S. Y C. DE ARENA P/COLCHON EN TUBERIAS</v>
          </cell>
          <cell r="D39" t="str">
            <v>Suministro y colocación de arena para colchón en tuberías, P.U.O.T.</v>
          </cell>
          <cell r="E39" t="str">
            <v>M3</v>
          </cell>
          <cell r="F39">
            <v>94.28</v>
          </cell>
          <cell r="G39">
            <v>31.54</v>
          </cell>
          <cell r="H39">
            <v>2973.59</v>
          </cell>
          <cell r="I39">
            <v>74.239999999999995</v>
          </cell>
          <cell r="J39">
            <v>10.5</v>
          </cell>
          <cell r="K39">
            <v>1.95</v>
          </cell>
          <cell r="L39">
            <v>7.59</v>
          </cell>
        </row>
        <row r="40">
          <cell r="B40">
            <v>3.04</v>
          </cell>
          <cell r="C40" t="str">
            <v>TUBO DE LAM. GALV. CAL. 14 DE 0.90 M. DE DIAM.</v>
          </cell>
          <cell r="D40" t="str">
            <v>Suministro y colocación de tubo de lámina galvanizada calibre 14 de 0.90 m. de diámetro. P.U.O.T.</v>
          </cell>
          <cell r="E40" t="str">
            <v>ML</v>
          </cell>
          <cell r="F40">
            <v>668.07999999999993</v>
          </cell>
          <cell r="G40">
            <v>96</v>
          </cell>
          <cell r="H40">
            <v>64135.68</v>
          </cell>
          <cell r="I40">
            <v>526.08000000000004</v>
          </cell>
          <cell r="J40">
            <v>74.44</v>
          </cell>
          <cell r="K40">
            <v>13.81</v>
          </cell>
          <cell r="L40">
            <v>53.75</v>
          </cell>
        </row>
        <row r="41">
          <cell r="B41">
            <v>3.05</v>
          </cell>
          <cell r="C41" t="str">
            <v>TUBO DE CONCRETO HID. DE 0.90 M. DE DIAM.</v>
          </cell>
          <cell r="D41" t="str">
            <v>Suministro y colocación de tubo de concreto hidráulico de 0.90 m. de diámetro. P.U.O.T.</v>
          </cell>
          <cell r="E41" t="str">
            <v>ML</v>
          </cell>
          <cell r="F41">
            <v>971.71</v>
          </cell>
          <cell r="G41">
            <v>91</v>
          </cell>
          <cell r="H41">
            <v>88425.61</v>
          </cell>
          <cell r="I41">
            <v>765.17</v>
          </cell>
          <cell r="J41">
            <v>108.27</v>
          </cell>
          <cell r="K41">
            <v>20.09</v>
          </cell>
          <cell r="L41">
            <v>78.180000000000007</v>
          </cell>
        </row>
        <row r="42">
          <cell r="B42">
            <v>3.06</v>
          </cell>
          <cell r="C42" t="str">
            <v>TUBO DE CONCRETO HID. DE 0.38 M. DE DIAM.</v>
          </cell>
          <cell r="D42" t="str">
            <v>Suministro y colocación de tubo de concreto hidráulico de 0.38 m. de diámetro. P.U.O.T.</v>
          </cell>
          <cell r="E42" t="str">
            <v>ML</v>
          </cell>
          <cell r="F42">
            <v>171.33999999999997</v>
          </cell>
          <cell r="G42">
            <v>1.9</v>
          </cell>
          <cell r="H42">
            <v>325.55</v>
          </cell>
          <cell r="I42">
            <v>134.91999999999999</v>
          </cell>
          <cell r="J42">
            <v>19.09</v>
          </cell>
          <cell r="K42">
            <v>3.54</v>
          </cell>
          <cell r="L42">
            <v>13.79</v>
          </cell>
        </row>
        <row r="43">
          <cell r="B43">
            <v>3.07</v>
          </cell>
          <cell r="C43" t="str">
            <v>BOVEDA DE MAMPOSTERIA DE 3A. INC. CLAVES DE CONCRETO F´C=100 KG/CM2</v>
          </cell>
          <cell r="D43" t="str">
            <v>Construcción de bóveda de mampostería de 3a, incluye claves de concreto f´c= 100 kg/cm2. P.U.O.T.</v>
          </cell>
          <cell r="E43" t="str">
            <v>M3</v>
          </cell>
          <cell r="F43">
            <v>396.6</v>
          </cell>
          <cell r="G43">
            <v>200</v>
          </cell>
          <cell r="H43">
            <v>79320</v>
          </cell>
          <cell r="I43">
            <v>312.3</v>
          </cell>
          <cell r="J43">
            <v>44.19</v>
          </cell>
          <cell r="K43">
            <v>8.1999999999999993</v>
          </cell>
          <cell r="L43">
            <v>31.91</v>
          </cell>
        </row>
        <row r="44">
          <cell r="B44">
            <v>3.08</v>
          </cell>
          <cell r="C44" t="str">
            <v>PLANTILLA DE CONCRETO F´C= 100 KG/CM2.</v>
          </cell>
          <cell r="D44" t="str">
            <v>Construcción de plantilla de concreto pobre de f´c= 100 kg/cm2 en estribos, P.U.O.T.</v>
          </cell>
          <cell r="E44" t="str">
            <v>M3</v>
          </cell>
          <cell r="F44">
            <v>627.2700000000001</v>
          </cell>
          <cell r="G44">
            <v>121.09</v>
          </cell>
          <cell r="H44">
            <v>75956.12</v>
          </cell>
          <cell r="I44">
            <v>493.94</v>
          </cell>
          <cell r="J44">
            <v>69.89</v>
          </cell>
          <cell r="K44">
            <v>12.97</v>
          </cell>
          <cell r="L44">
            <v>50.47</v>
          </cell>
        </row>
        <row r="45">
          <cell r="B45">
            <v>3.09</v>
          </cell>
          <cell r="C45" t="str">
            <v>CONCRETO F´C=250 KG/CM2. EN LOSAS Y P.V.S.</v>
          </cell>
          <cell r="D45" t="str">
            <v>Suministro y colocación de concreto hidráulico para ampliación de losas de alcantarillas, pasos de ganado y P.V.S.. f´c= 250 kg/cm2, P.U.O.T.</v>
          </cell>
          <cell r="E45" t="str">
            <v>M3</v>
          </cell>
          <cell r="F45">
            <v>1022.8</v>
          </cell>
          <cell r="G45">
            <v>268.98</v>
          </cell>
          <cell r="H45">
            <v>275112.74</v>
          </cell>
          <cell r="I45">
            <v>805.4</v>
          </cell>
          <cell r="J45">
            <v>113.96</v>
          </cell>
          <cell r="K45">
            <v>21.15</v>
          </cell>
          <cell r="L45">
            <v>82.29</v>
          </cell>
        </row>
        <row r="46">
          <cell r="B46">
            <v>3.1</v>
          </cell>
          <cell r="C46" t="str">
            <v>ACERO DE REFUERZO FY=4,200 KG/CM2.</v>
          </cell>
          <cell r="D46" t="str">
            <v>Suministro y colocación de acero de refuerzo fy= 4,200 kg/cm2 para losas de alcantarilla, pasos de ganado y P.S.V. diam. 3/8", 1/2", 5/8", 3/4" y 7/8", P.U.O.T.</v>
          </cell>
          <cell r="E46" t="str">
            <v>KG</v>
          </cell>
          <cell r="F46">
            <v>6.06</v>
          </cell>
          <cell r="G46">
            <v>34922.1</v>
          </cell>
          <cell r="H46">
            <v>211627.93</v>
          </cell>
          <cell r="I46">
            <v>4.7699999999999996</v>
          </cell>
          <cell r="J46">
            <v>0.67</v>
          </cell>
          <cell r="K46">
            <v>0.13</v>
          </cell>
          <cell r="L46">
            <v>0.49</v>
          </cell>
        </row>
        <row r="47">
          <cell r="B47">
            <v>3.11</v>
          </cell>
          <cell r="C47" t="str">
            <v>DEMOLICION DE CUNETAS DE C. HID. INCL. ACARREO</v>
          </cell>
          <cell r="D47" t="str">
            <v>Demolición de cunetas de concreto hidráulico, incluye acarreo, al almacén de desperdicio, P.U.O.T.</v>
          </cell>
          <cell r="E47" t="str">
            <v>ML</v>
          </cell>
          <cell r="F47">
            <v>22.87</v>
          </cell>
          <cell r="G47">
            <v>4300</v>
          </cell>
          <cell r="H47">
            <v>98341</v>
          </cell>
          <cell r="I47">
            <v>18.010000000000002</v>
          </cell>
          <cell r="J47">
            <v>2.5499999999999998</v>
          </cell>
          <cell r="K47">
            <v>0.47</v>
          </cell>
          <cell r="L47">
            <v>1.84</v>
          </cell>
        </row>
        <row r="48">
          <cell r="B48">
            <v>3.12</v>
          </cell>
          <cell r="C48" t="str">
            <v>CUNETA DE CONCRETO HID. F´C= 100 KG/CM2.</v>
          </cell>
          <cell r="D48" t="str">
            <v>Construcción de cuneta de concreto hidráulico f´c= 100 kg/cm2. Incluye formación, afine, compactación, relleno, materiales, elaboración de concreto y cimbra, P.U.O.T.</v>
          </cell>
          <cell r="E48" t="str">
            <v>ML</v>
          </cell>
          <cell r="F48">
            <v>84.11</v>
          </cell>
          <cell r="G48">
            <v>7400</v>
          </cell>
          <cell r="H48">
            <v>622414</v>
          </cell>
          <cell r="I48">
            <v>66.23</v>
          </cell>
          <cell r="J48">
            <v>9.3699999999999992</v>
          </cell>
          <cell r="K48">
            <v>1.74</v>
          </cell>
          <cell r="L48">
            <v>6.77</v>
          </cell>
        </row>
        <row r="49">
          <cell r="B49">
            <v>3.13</v>
          </cell>
          <cell r="C49" t="str">
            <v>GUARNICION PREFABRICADA C/FIBRA SINTETICA</v>
          </cell>
          <cell r="D49" t="str">
            <v>Construcción de guarnición prefabricada de concreto f´c= 100 kg/cm2, reforzado con fibra sintética de polipropileno de 3 cm de longitud con un diámetro de 0.15 mm en una proporción de 900 g/m3. Incluye suministro, colocación, alineación, junteo P.U.O.T.</v>
          </cell>
          <cell r="E49" t="str">
            <v>ML</v>
          </cell>
          <cell r="F49">
            <v>56.46</v>
          </cell>
          <cell r="G49">
            <v>18750</v>
          </cell>
          <cell r="H49">
            <v>1058625</v>
          </cell>
          <cell r="I49">
            <v>44.46</v>
          </cell>
          <cell r="J49">
            <v>6.29</v>
          </cell>
          <cell r="K49">
            <v>1.17</v>
          </cell>
          <cell r="L49">
            <v>4.54</v>
          </cell>
        </row>
        <row r="50">
          <cell r="B50">
            <v>3.14</v>
          </cell>
          <cell r="C50" t="str">
            <v>TUBO DE PVC DE 5 CM. DIAM. PARA DRENES</v>
          </cell>
          <cell r="D50" t="str">
            <v>Suministro y colocación de tubo de P.V.C. de 5 cm. de diámetro para drenes con bóveda P.U.O.T.</v>
          </cell>
          <cell r="E50" t="str">
            <v>ML</v>
          </cell>
          <cell r="F50">
            <v>20.029999999999998</v>
          </cell>
          <cell r="G50">
            <v>50</v>
          </cell>
          <cell r="H50">
            <v>1001.5</v>
          </cell>
          <cell r="I50">
            <v>15.78</v>
          </cell>
          <cell r="J50">
            <v>2.23</v>
          </cell>
          <cell r="K50">
            <v>0.41</v>
          </cell>
          <cell r="L50">
            <v>1.61</v>
          </cell>
        </row>
        <row r="51">
          <cell r="B51">
            <v>3.15</v>
          </cell>
          <cell r="C51" t="str">
            <v>LAVADERO DE CONCRETO HID. F´C0 100 KG/CM2.</v>
          </cell>
          <cell r="D51" t="str">
            <v>Construcción de lavadero de concreto hidráulico f´c= 100 kg/cm2. Incluye formación, afine, compactación, relleno, materiales, elaboración de concreto y cimbra. P.U.O.T.</v>
          </cell>
          <cell r="E51" t="str">
            <v>ML</v>
          </cell>
          <cell r="F51">
            <v>88.460000000000008</v>
          </cell>
          <cell r="G51">
            <v>800</v>
          </cell>
          <cell r="H51">
            <v>70768</v>
          </cell>
          <cell r="I51">
            <v>69.650000000000006</v>
          </cell>
          <cell r="J51">
            <v>9.86</v>
          </cell>
          <cell r="K51">
            <v>1.83</v>
          </cell>
          <cell r="L51">
            <v>7.12</v>
          </cell>
        </row>
        <row r="52">
          <cell r="B52">
            <v>3.16</v>
          </cell>
          <cell r="C52" t="str">
            <v>DEMOLICION DE GUARNICIONES Y LOSAS DE ALCANTARILLA</v>
          </cell>
          <cell r="D52" t="str">
            <v>Demolición de guarniciones de losas y losas de alcantarilla y P.V.S. de concreto armado, incluye acarreos al almacén de desperdicios.</v>
          </cell>
          <cell r="E52" t="str">
            <v>M3</v>
          </cell>
          <cell r="F52">
            <v>205.96999999999997</v>
          </cell>
          <cell r="G52">
            <v>123.11</v>
          </cell>
          <cell r="H52">
            <v>25356.97</v>
          </cell>
          <cell r="I52">
            <v>162.19</v>
          </cell>
          <cell r="J52">
            <v>22.95</v>
          </cell>
          <cell r="K52">
            <v>4.26</v>
          </cell>
          <cell r="L52">
            <v>16.57</v>
          </cell>
        </row>
        <row r="53">
          <cell r="B53">
            <v>3.17</v>
          </cell>
          <cell r="C53" t="str">
            <v>EXCAVACION PARA ESTRUCTURAS Y CANALES</v>
          </cell>
          <cell r="D53" t="str">
            <v>Excavación para estructuras y canales a cualquier profundidad.</v>
          </cell>
          <cell r="E53" t="str">
            <v>M3</v>
          </cell>
          <cell r="F53">
            <v>14.31</v>
          </cell>
          <cell r="G53">
            <v>1971.62</v>
          </cell>
          <cell r="H53">
            <v>28213.88</v>
          </cell>
          <cell r="I53">
            <v>11.27</v>
          </cell>
          <cell r="J53">
            <v>1.59</v>
          </cell>
          <cell r="K53">
            <v>0.3</v>
          </cell>
          <cell r="L53">
            <v>1.1499999999999999</v>
          </cell>
        </row>
        <row r="54">
          <cell r="B54">
            <v>3.18</v>
          </cell>
          <cell r="C54" t="str">
            <v>RELLENO PARA ESTRUCTURAS Y O. DRENAJE</v>
          </cell>
          <cell r="D54" t="str">
            <v>Relleno para estructuras y obras de drenaje, con material producto de la excavación. P.U.O.T.</v>
          </cell>
          <cell r="E54" t="str">
            <v>M3</v>
          </cell>
          <cell r="F54">
            <v>35.97</v>
          </cell>
          <cell r="G54">
            <v>1950</v>
          </cell>
          <cell r="H54">
            <v>70141.5</v>
          </cell>
          <cell r="I54">
            <v>28.33</v>
          </cell>
          <cell r="J54">
            <v>4.01</v>
          </cell>
          <cell r="K54">
            <v>0.74</v>
          </cell>
          <cell r="L54">
            <v>2.89</v>
          </cell>
        </row>
        <row r="55">
          <cell r="B55">
            <v>3.19</v>
          </cell>
          <cell r="C55" t="str">
            <v>ZAMPEADO DE CONTRACUNETAS</v>
          </cell>
          <cell r="D55" t="str">
            <v>Zampeado de contracunetas de concreto hidráulico de f´c= 100 kg/cm2 de 10 cm de espesor, P.U.O.T.</v>
          </cell>
          <cell r="E55" t="str">
            <v>M3</v>
          </cell>
          <cell r="F55">
            <v>549.04999999999995</v>
          </cell>
          <cell r="G55">
            <v>120</v>
          </cell>
          <cell r="H55">
            <v>65886</v>
          </cell>
          <cell r="I55">
            <v>432.34</v>
          </cell>
          <cell r="J55">
            <v>61.18</v>
          </cell>
          <cell r="K55">
            <v>11.35</v>
          </cell>
          <cell r="L55">
            <v>44.18</v>
          </cell>
        </row>
        <row r="56">
          <cell r="B56">
            <v>3.2</v>
          </cell>
          <cell r="C56" t="str">
            <v>ARROPE DE GUARNICIONES Y TALUDES</v>
          </cell>
          <cell r="D56" t="str">
            <v>Arrope de guarniciones y taludes, con material producto del despalme, P.U.O.T.</v>
          </cell>
          <cell r="E56" t="str">
            <v>M3</v>
          </cell>
          <cell r="F56">
            <v>2.8200000000000003</v>
          </cell>
          <cell r="G56">
            <v>22108</v>
          </cell>
          <cell r="H56">
            <v>62344.56</v>
          </cell>
          <cell r="I56">
            <v>2.2200000000000002</v>
          </cell>
          <cell r="J56">
            <v>0.31</v>
          </cell>
          <cell r="K56">
            <v>0.06</v>
          </cell>
          <cell r="L56">
            <v>0.23</v>
          </cell>
        </row>
        <row r="57">
          <cell r="B57">
            <v>3.21</v>
          </cell>
          <cell r="C57" t="str">
            <v>ZAMPEADO DE MAMPOSTERIA DE 3A. CLASE</v>
          </cell>
          <cell r="D57" t="str">
            <v>Zampeado de mampostería de tercera clase, junteado con mortero hidráulico cemento-arena (1:5). Incluye suministro y colocación, P.U.O.T.</v>
          </cell>
          <cell r="E57" t="str">
            <v>M3</v>
          </cell>
          <cell r="F57">
            <v>286.35000000000002</v>
          </cell>
          <cell r="G57">
            <v>183.62</v>
          </cell>
          <cell r="H57">
            <v>52579.59</v>
          </cell>
          <cell r="I57">
            <v>225.48</v>
          </cell>
          <cell r="J57">
            <v>31.91</v>
          </cell>
          <cell r="K57">
            <v>5.92</v>
          </cell>
          <cell r="L57">
            <v>23.04</v>
          </cell>
        </row>
        <row r="58">
          <cell r="B58">
            <v>3.22</v>
          </cell>
          <cell r="C58" t="str">
            <v>CAJA DESARENADORA</v>
          </cell>
          <cell r="D58" t="str">
            <v>Construcción de caja desarenadora con concreto hidráulico f´c= 150 kg/cm2 P.U.O.T.</v>
          </cell>
          <cell r="E58" t="str">
            <v>M3</v>
          </cell>
          <cell r="F58">
            <v>829.11</v>
          </cell>
          <cell r="G58">
            <v>15.32</v>
          </cell>
          <cell r="H58">
            <v>12701.97</v>
          </cell>
          <cell r="I58">
            <v>652.88</v>
          </cell>
          <cell r="J58">
            <v>92.38</v>
          </cell>
          <cell r="K58">
            <v>17.14</v>
          </cell>
          <cell r="L58">
            <v>66.709999999999994</v>
          </cell>
        </row>
        <row r="59">
          <cell r="B59">
            <v>4</v>
          </cell>
          <cell r="C59" t="str">
            <v>SEÑALAMIENTO</v>
          </cell>
          <cell r="D59" t="str">
            <v>Señalamiento</v>
          </cell>
          <cell r="E59" t="str">
            <v xml:space="preserve"> </v>
          </cell>
          <cell r="F59">
            <v>0</v>
          </cell>
          <cell r="H59">
            <v>1442068.3</v>
          </cell>
          <cell r="J59">
            <v>0</v>
          </cell>
          <cell r="K59">
            <v>0</v>
          </cell>
          <cell r="L59">
            <v>0</v>
          </cell>
        </row>
        <row r="60">
          <cell r="B60">
            <v>4.01</v>
          </cell>
          <cell r="C60" t="str">
            <v>RECUPERACION Y ALM. DE SEÑALES BAJAS</v>
          </cell>
          <cell r="D60" t="str">
            <v>Recuperación y almacenamiento de señales bajas existentes para colocarlas nuevamente después de ejecutada la ampliación del tercer carril, P.U.O.T.</v>
          </cell>
          <cell r="E60" t="str">
            <v>PZA</v>
          </cell>
          <cell r="F60">
            <v>47.089999999999996</v>
          </cell>
          <cell r="G60">
            <v>64</v>
          </cell>
          <cell r="H60">
            <v>3013.76</v>
          </cell>
          <cell r="I60">
            <v>37.08</v>
          </cell>
          <cell r="J60">
            <v>5.25</v>
          </cell>
          <cell r="K60">
            <v>0.97</v>
          </cell>
          <cell r="L60">
            <v>3.79</v>
          </cell>
        </row>
        <row r="61">
          <cell r="B61">
            <v>4.0199999999999996</v>
          </cell>
          <cell r="C61" t="str">
            <v>RECUPERACION Y ALM. DE SEÑALES ELEVADAS</v>
          </cell>
          <cell r="D61" t="str">
            <v>Recuperación y almacenamiento de señales elevadas existentes para colocarlas nuevamente después de ejecutada la ampliación del tercer carril, P.U.O.T.</v>
          </cell>
          <cell r="E61" t="str">
            <v>PZA</v>
          </cell>
          <cell r="F61">
            <v>165.14</v>
          </cell>
          <cell r="G61">
            <v>15</v>
          </cell>
          <cell r="H61">
            <v>2477.1</v>
          </cell>
          <cell r="I61">
            <v>130.04</v>
          </cell>
          <cell r="J61">
            <v>18.399999999999999</v>
          </cell>
          <cell r="K61">
            <v>3.41</v>
          </cell>
          <cell r="L61">
            <v>13.29</v>
          </cell>
        </row>
        <row r="62">
          <cell r="B62">
            <v>4.03</v>
          </cell>
          <cell r="C62" t="str">
            <v>COLOCACION DE SEÑALES BAJAS</v>
          </cell>
          <cell r="D62" t="str">
            <v>Colocación de señales bajas, incluye base de concreto de 100 kg/cm2, P.U.O.T.</v>
          </cell>
          <cell r="E62" t="str">
            <v>PZA</v>
          </cell>
          <cell r="F62">
            <v>64.02000000000001</v>
          </cell>
          <cell r="G62">
            <v>54</v>
          </cell>
          <cell r="H62">
            <v>3457.08</v>
          </cell>
          <cell r="I62">
            <v>50.42</v>
          </cell>
          <cell r="J62">
            <v>7.13</v>
          </cell>
          <cell r="K62">
            <v>1.32</v>
          </cell>
          <cell r="L62">
            <v>5.15</v>
          </cell>
        </row>
        <row r="63">
          <cell r="B63">
            <v>4.04</v>
          </cell>
          <cell r="C63" t="str">
            <v>COLOCACION DE SEÑALES ELEVADAS</v>
          </cell>
          <cell r="D63" t="str">
            <v>Colocación de señales elevadas, incluye base de concreto de 250 kg/cm2 y ampliación de 3.65 mts. de estructura metálica, P.U.O.T.</v>
          </cell>
          <cell r="E63" t="str">
            <v>PZA</v>
          </cell>
          <cell r="F63">
            <v>1210.6500000000001</v>
          </cell>
          <cell r="G63">
            <v>15</v>
          </cell>
          <cell r="H63">
            <v>18159.75</v>
          </cell>
          <cell r="I63">
            <v>953.32</v>
          </cell>
          <cell r="J63">
            <v>134.88999999999999</v>
          </cell>
          <cell r="K63">
            <v>25.03</v>
          </cell>
          <cell r="L63">
            <v>97.41</v>
          </cell>
        </row>
        <row r="64">
          <cell r="B64">
            <v>4.05</v>
          </cell>
          <cell r="C64" t="str">
            <v>RECUPERACION Y ALM. DE DEFENSA METALICA</v>
          </cell>
          <cell r="D64" t="str">
            <v>Recuperación y almacenamiento de defensa metálica y postes existentes para posterior colocación después de ejecutada la ampliación del tercer carril, P.U.O.T.</v>
          </cell>
          <cell r="E64" t="str">
            <v>ML</v>
          </cell>
          <cell r="F64">
            <v>22.83</v>
          </cell>
          <cell r="G64">
            <v>7330</v>
          </cell>
          <cell r="H64">
            <v>167343.9</v>
          </cell>
          <cell r="I64">
            <v>17.98</v>
          </cell>
          <cell r="J64">
            <v>2.54</v>
          </cell>
          <cell r="K64">
            <v>0.47</v>
          </cell>
          <cell r="L64">
            <v>1.84</v>
          </cell>
        </row>
        <row r="65">
          <cell r="B65">
            <v>4.0599999999999996</v>
          </cell>
          <cell r="C65" t="str">
            <v>COLOCACION DE POSTES Y DEFENSA METALICA</v>
          </cell>
          <cell r="D65" t="str">
            <v>Colocación de postes y defensa metálica, P.U.O.T.</v>
          </cell>
          <cell r="E65" t="str">
            <v>ML</v>
          </cell>
          <cell r="F65">
            <v>22.37</v>
          </cell>
          <cell r="G65">
            <v>7330</v>
          </cell>
          <cell r="H65">
            <v>163972.1</v>
          </cell>
          <cell r="I65">
            <v>17.62</v>
          </cell>
          <cell r="J65">
            <v>2.4900000000000002</v>
          </cell>
          <cell r="K65">
            <v>0.46</v>
          </cell>
          <cell r="L65">
            <v>1.8</v>
          </cell>
        </row>
        <row r="66">
          <cell r="B66">
            <v>4.07</v>
          </cell>
          <cell r="C66" t="str">
            <v>RECUPERACION Y ALM. DE DEFENSA MET. DOBLE</v>
          </cell>
          <cell r="D66" t="str">
            <v>Recuperación y almacenamiento de defensa metálica doble y postes existentes para posterior colocación, después de ejecutada la ampliación del tercer carril, P.U.O.T.</v>
          </cell>
          <cell r="E66" t="str">
            <v>ML</v>
          </cell>
          <cell r="F66">
            <v>27.630000000000003</v>
          </cell>
          <cell r="G66">
            <v>1000</v>
          </cell>
          <cell r="H66">
            <v>27630</v>
          </cell>
          <cell r="I66">
            <v>21.76</v>
          </cell>
          <cell r="J66">
            <v>3.08</v>
          </cell>
          <cell r="K66">
            <v>0.56999999999999995</v>
          </cell>
          <cell r="L66">
            <v>2.2200000000000002</v>
          </cell>
        </row>
        <row r="67">
          <cell r="B67">
            <v>4.08</v>
          </cell>
          <cell r="C67" t="str">
            <v>COLOCACION DE POSTES Y DEFENSA MET. DOBLE</v>
          </cell>
          <cell r="D67" t="str">
            <v>Colocación de postes y defensa metálica doble, P.U.O.T.</v>
          </cell>
          <cell r="E67" t="str">
            <v>ML</v>
          </cell>
          <cell r="F67">
            <v>27.630000000000003</v>
          </cell>
          <cell r="G67">
            <v>1000</v>
          </cell>
          <cell r="H67">
            <v>27630</v>
          </cell>
          <cell r="I67">
            <v>21.76</v>
          </cell>
          <cell r="J67">
            <v>3.08</v>
          </cell>
          <cell r="K67">
            <v>0.56999999999999995</v>
          </cell>
          <cell r="L67">
            <v>2.2200000000000002</v>
          </cell>
        </row>
        <row r="68">
          <cell r="B68">
            <v>4.09</v>
          </cell>
          <cell r="C68" t="str">
            <v>SEÑAL TIPO SP-6 DE 117 X 117 CM.</v>
          </cell>
          <cell r="D68" t="str">
            <v>Suministro y colocación de señales preventivas tipo SP-6 de 1.17 x 1.17 m. P.U.O.T.</v>
          </cell>
          <cell r="E68" t="str">
            <v>PZA</v>
          </cell>
          <cell r="F68">
            <v>996.3</v>
          </cell>
          <cell r="G68">
            <v>5</v>
          </cell>
          <cell r="H68">
            <v>4981.5</v>
          </cell>
          <cell r="I68">
            <v>784.53</v>
          </cell>
          <cell r="J68">
            <v>111.01</v>
          </cell>
          <cell r="K68">
            <v>20.6</v>
          </cell>
          <cell r="L68">
            <v>80.16</v>
          </cell>
        </row>
        <row r="69">
          <cell r="B69">
            <v>4.0999999999999996</v>
          </cell>
          <cell r="C69" t="str">
            <v>SEÑAL TIPO SIR DE 0.86X2.39 M.</v>
          </cell>
          <cell r="D69" t="str">
            <v>Suministro y colocación de señales Informativas de recomendación, tipo SIR de 0.86 x 2.39 m. P.U.O.T.</v>
          </cell>
          <cell r="E69" t="str">
            <v>PZA</v>
          </cell>
          <cell r="F69">
            <v>1571.19</v>
          </cell>
          <cell r="G69">
            <v>12</v>
          </cell>
          <cell r="H69">
            <v>18854.28</v>
          </cell>
          <cell r="I69">
            <v>1237.22</v>
          </cell>
          <cell r="J69">
            <v>175.07</v>
          </cell>
          <cell r="K69">
            <v>32.479999999999997</v>
          </cell>
          <cell r="L69">
            <v>126.42</v>
          </cell>
        </row>
        <row r="70">
          <cell r="B70">
            <v>4.1100000000000003</v>
          </cell>
          <cell r="C70" t="str">
            <v>SEÑAL TIPO SII-14 DE 0.30 X 1.20 M.</v>
          </cell>
          <cell r="D70" t="str">
            <v>Suministro y colocación de señales informativas de identificación tipo SII-14 de 0.30 x 1.20 m. P.U.O.T.</v>
          </cell>
          <cell r="E70" t="str">
            <v>PZA</v>
          </cell>
          <cell r="F70">
            <v>504.02</v>
          </cell>
          <cell r="G70">
            <v>4</v>
          </cell>
          <cell r="H70">
            <v>2016.08</v>
          </cell>
          <cell r="I70">
            <v>396.89</v>
          </cell>
          <cell r="J70">
            <v>56.16</v>
          </cell>
          <cell r="K70">
            <v>10.42</v>
          </cell>
          <cell r="L70">
            <v>40.549999999999997</v>
          </cell>
        </row>
        <row r="71">
          <cell r="B71">
            <v>4.12</v>
          </cell>
          <cell r="C71" t="str">
            <v>RAYA DISC. SEPARADORA DE CARRILES DE 20 CM. BLANCA</v>
          </cell>
          <cell r="D71" t="str">
            <v>Suministro y aplicación de pintura blanca reflejante de 20 cm de ancho en rayas discontinuas separadoras de carriles, P.U.O.T.</v>
          </cell>
          <cell r="E71" t="str">
            <v>ML</v>
          </cell>
          <cell r="F71">
            <v>4.1899999999999995</v>
          </cell>
          <cell r="G71">
            <v>17450</v>
          </cell>
          <cell r="H71">
            <v>73115.5</v>
          </cell>
          <cell r="I71">
            <v>3.29</v>
          </cell>
          <cell r="J71">
            <v>0.47</v>
          </cell>
          <cell r="K71">
            <v>0.09</v>
          </cell>
          <cell r="L71">
            <v>0.34</v>
          </cell>
        </row>
        <row r="72">
          <cell r="B72">
            <v>4.13</v>
          </cell>
          <cell r="C72" t="str">
            <v>RAYA CONTINUA EN ORILLA DE CALZADA DE 20 CM. BLANCA</v>
          </cell>
          <cell r="D72" t="str">
            <v>Suministro y aplicación de pintura blanca reflejante de 20 cm de ancho en rayas continuas en las orillas de la calzada para delimitar el acotamiento exterior, P.U.O.T.</v>
          </cell>
          <cell r="E72" t="str">
            <v>ML</v>
          </cell>
          <cell r="F72">
            <v>4.93</v>
          </cell>
          <cell r="G72">
            <v>32000</v>
          </cell>
          <cell r="H72">
            <v>157760</v>
          </cell>
          <cell r="I72">
            <v>3.88</v>
          </cell>
          <cell r="J72">
            <v>0.55000000000000004</v>
          </cell>
          <cell r="K72">
            <v>0.1</v>
          </cell>
          <cell r="L72">
            <v>0.4</v>
          </cell>
        </row>
        <row r="73">
          <cell r="B73">
            <v>4.1399999999999997</v>
          </cell>
          <cell r="C73" t="str">
            <v>RAYA CONTINUA DE 20 CM. AMARILLA P/DELIM. ACOT. INT.</v>
          </cell>
          <cell r="D73" t="str">
            <v>Suministro y aplicación de pintura amarilla reflejante de 20 cm de ancho en rayas continuas en las orillas de la calzada para delimitar el acotamiento interior, P.U.O.T.</v>
          </cell>
          <cell r="E73" t="str">
            <v>ML</v>
          </cell>
          <cell r="F73">
            <v>4.839999999999999</v>
          </cell>
          <cell r="G73">
            <v>32000</v>
          </cell>
          <cell r="H73">
            <v>154880</v>
          </cell>
          <cell r="I73">
            <v>3.81</v>
          </cell>
          <cell r="J73">
            <v>0.54</v>
          </cell>
          <cell r="K73">
            <v>0.1</v>
          </cell>
          <cell r="L73">
            <v>0.39</v>
          </cell>
        </row>
        <row r="74">
          <cell r="B74">
            <v>4.1500000000000004</v>
          </cell>
          <cell r="C74" t="str">
            <v>RECUPERACION Y ALM. DE IND. DE ALINEAMIENTO</v>
          </cell>
          <cell r="D74" t="str">
            <v>Recuperación a mano y almacenamiento de indicadores de alineamiento flexibles existentes, para colocarlos nuevamente después de ejecutada la ampliación del tercer carril, P.U.O.T.</v>
          </cell>
          <cell r="E74" t="str">
            <v>PZA</v>
          </cell>
          <cell r="F74">
            <v>23.54</v>
          </cell>
          <cell r="G74">
            <v>663</v>
          </cell>
          <cell r="H74">
            <v>15607.02</v>
          </cell>
          <cell r="I74">
            <v>18.54</v>
          </cell>
          <cell r="J74">
            <v>2.62</v>
          </cell>
          <cell r="K74">
            <v>0.49</v>
          </cell>
          <cell r="L74">
            <v>1.89</v>
          </cell>
        </row>
        <row r="75">
          <cell r="B75">
            <v>4.16</v>
          </cell>
          <cell r="C75" t="str">
            <v>COLOCACION DE INDICADORES DE ALINEAMIENTO</v>
          </cell>
          <cell r="D75" t="str">
            <v>Colocación de indicadores de alineamiento flexibles, incluye base de concreto de 100 kg/cm2, P.U.O.T.</v>
          </cell>
          <cell r="E75" t="str">
            <v>PZA</v>
          </cell>
          <cell r="F75">
            <v>26.229999999999997</v>
          </cell>
          <cell r="G75">
            <v>918</v>
          </cell>
          <cell r="H75">
            <v>24079.14</v>
          </cell>
          <cell r="I75">
            <v>20.66</v>
          </cell>
          <cell r="J75">
            <v>2.92</v>
          </cell>
          <cell r="K75">
            <v>0.54</v>
          </cell>
          <cell r="L75">
            <v>2.11</v>
          </cell>
        </row>
        <row r="76">
          <cell r="B76">
            <v>4.17</v>
          </cell>
          <cell r="C76" t="str">
            <v>VIALETA DE COLOR BLANCO Y REF. EN EL SENTIDO DEL TRANSITO</v>
          </cell>
          <cell r="D76" t="str">
            <v>Suministro y colocación de vialetas en rayas separadoras de carriles, de superficie lisa con la estructura de color blanco y con reflejante en el sentido del transito, P.U.O.T.</v>
          </cell>
          <cell r="E76" t="str">
            <v>PZA</v>
          </cell>
          <cell r="F76">
            <v>36.08</v>
          </cell>
          <cell r="G76">
            <v>4036</v>
          </cell>
          <cell r="H76">
            <v>145618.88</v>
          </cell>
          <cell r="I76">
            <v>28.41</v>
          </cell>
          <cell r="J76">
            <v>4.0199999999999996</v>
          </cell>
          <cell r="K76">
            <v>0.75</v>
          </cell>
          <cell r="L76">
            <v>2.9</v>
          </cell>
        </row>
        <row r="77">
          <cell r="B77">
            <v>4.18</v>
          </cell>
          <cell r="C77" t="str">
            <v>VIALETA DE COLOR AMARILLO Y REF. EN EL SENTIDO DEL TRANSITO</v>
          </cell>
          <cell r="D77" t="str">
            <v>Suministro y colocación de vialetas en rayas en las orillas de la calzada, de superficie lisa con la estructura de color amarillo y con reflejante en el sentido del transito, P.U.O.T.</v>
          </cell>
          <cell r="E77" t="str">
            <v>PZA</v>
          </cell>
          <cell r="F77">
            <v>36.08</v>
          </cell>
          <cell r="G77">
            <v>2130</v>
          </cell>
          <cell r="H77">
            <v>76850.399999999994</v>
          </cell>
          <cell r="I77">
            <v>28.41</v>
          </cell>
          <cell r="J77">
            <v>4.0199999999999996</v>
          </cell>
          <cell r="K77">
            <v>0.75</v>
          </cell>
          <cell r="L77">
            <v>2.9</v>
          </cell>
        </row>
        <row r="78">
          <cell r="B78">
            <v>4.1900000000000004</v>
          </cell>
          <cell r="C78" t="str">
            <v>VIALETAS COLOR ROJO Y REF. EN EL SENTIDO DEL TRANSITO</v>
          </cell>
          <cell r="D78" t="str">
            <v>Suministro y colocación de vialetas en rayas en las orillas de la calzada, de superficie lisa con la estructura de color rojo y con reflejante en el sentido del transito, P.U.O.T.</v>
          </cell>
          <cell r="E78" t="str">
            <v>PZA</v>
          </cell>
          <cell r="F78">
            <v>36.08</v>
          </cell>
          <cell r="G78">
            <v>1320</v>
          </cell>
          <cell r="H78">
            <v>47625.599999999999</v>
          </cell>
          <cell r="I78">
            <v>28.41</v>
          </cell>
          <cell r="J78">
            <v>4.0199999999999996</v>
          </cell>
          <cell r="K78">
            <v>0.75</v>
          </cell>
          <cell r="L78">
            <v>2.9</v>
          </cell>
        </row>
        <row r="79">
          <cell r="B79">
            <v>4.2</v>
          </cell>
          <cell r="C79" t="str">
            <v>RAYAS CANALIZADORAS DE 20 CM DE ANCHO COLOR AMARILLO</v>
          </cell>
          <cell r="D79" t="str">
            <v>Suministro y colocación de pintura amarilla reflejante de 20 cm de ancho en rayas canalizadoras, P.U.O.T.</v>
          </cell>
          <cell r="E79" t="str">
            <v>ML</v>
          </cell>
          <cell r="F79">
            <v>4.839999999999999</v>
          </cell>
          <cell r="G79">
            <v>2997.05</v>
          </cell>
          <cell r="H79">
            <v>14505.72</v>
          </cell>
          <cell r="I79">
            <v>3.81</v>
          </cell>
          <cell r="J79">
            <v>0.54</v>
          </cell>
          <cell r="K79">
            <v>0.1</v>
          </cell>
          <cell r="L79">
            <v>0.39</v>
          </cell>
        </row>
        <row r="80">
          <cell r="B80">
            <v>4.21</v>
          </cell>
          <cell r="C80" t="str">
            <v>REFLEJANTES DE PARED, COLOR ROJO</v>
          </cell>
          <cell r="D80" t="str">
            <v>Reflejantes de pared para colocarse en la defensa metálica, de color rojo, de una cara a cada 15 m, P.U.O.T.</v>
          </cell>
          <cell r="E80" t="str">
            <v>PZA</v>
          </cell>
          <cell r="F80">
            <v>27.25</v>
          </cell>
          <cell r="G80">
            <v>41</v>
          </cell>
          <cell r="H80">
            <v>1117.25</v>
          </cell>
          <cell r="I80">
            <v>21.46</v>
          </cell>
          <cell r="J80">
            <v>3.04</v>
          </cell>
          <cell r="K80">
            <v>0.56000000000000005</v>
          </cell>
          <cell r="L80">
            <v>2.19</v>
          </cell>
        </row>
        <row r="81">
          <cell r="B81">
            <v>4.22</v>
          </cell>
          <cell r="C81" t="str">
            <v>DEFENSA METALICA SENCILLA</v>
          </cell>
          <cell r="D81" t="str">
            <v>Suministro y colocación de defensa metálica sencilla, P.U.O.T.</v>
          </cell>
          <cell r="E81" t="str">
            <v>ML</v>
          </cell>
          <cell r="F81">
            <v>275.66999999999996</v>
          </cell>
          <cell r="G81">
            <v>150.5</v>
          </cell>
          <cell r="H81">
            <v>41488.339999999997</v>
          </cell>
          <cell r="I81">
            <v>217.07</v>
          </cell>
          <cell r="J81">
            <v>30.72</v>
          </cell>
          <cell r="K81">
            <v>5.7</v>
          </cell>
          <cell r="L81">
            <v>22.18</v>
          </cell>
        </row>
        <row r="82">
          <cell r="B82">
            <v>4.2300000000000004</v>
          </cell>
          <cell r="C82" t="str">
            <v>SUMINISTRO Y COLOCACION DE DEFENSA METLICA DOBLE (P.U.O.T.)</v>
          </cell>
          <cell r="D82" t="str">
            <v>Suministro y colocación de defensa metálica doble, P.U.O.T.</v>
          </cell>
          <cell r="E82" t="str">
            <v>ML</v>
          </cell>
          <cell r="F82">
            <v>531.67000000000007</v>
          </cell>
          <cell r="G82">
            <v>470</v>
          </cell>
          <cell r="H82">
            <v>249884.9</v>
          </cell>
          <cell r="I82">
            <v>418.66</v>
          </cell>
          <cell r="J82">
            <v>59.24</v>
          </cell>
          <cell r="K82">
            <v>10.99</v>
          </cell>
          <cell r="L82">
            <v>42.78</v>
          </cell>
        </row>
        <row r="83">
          <cell r="B83">
            <v>5</v>
          </cell>
          <cell r="C83" t="str">
            <v>ARQUITECTURA DE PAISAJE</v>
          </cell>
          <cell r="D83" t="str">
            <v>Arquitectura de Paisaje</v>
          </cell>
          <cell r="E83" t="str">
            <v xml:space="preserve"> </v>
          </cell>
          <cell r="F83">
            <v>0</v>
          </cell>
          <cell r="H83">
            <v>1322202.45</v>
          </cell>
          <cell r="J83">
            <v>0</v>
          </cell>
          <cell r="K83">
            <v>0</v>
          </cell>
          <cell r="L83">
            <v>0</v>
          </cell>
        </row>
        <row r="84">
          <cell r="B84">
            <v>5.01</v>
          </cell>
          <cell r="C84" t="str">
            <v>JARDINERA TIPO "A"</v>
          </cell>
          <cell r="D84" t="str">
            <v>Formación de jardineras tipo "A", Incluye suministro y plantación de arbustos Iantarias, margaritas, azaleas, hortensias, buxus arrayan, pasto, el envase apropiado autorizado, transportación de arbustos puestos en el centro de acopio, maniobras de carga y</v>
          </cell>
          <cell r="E84" t="str">
            <v>PZA</v>
          </cell>
          <cell r="F84">
            <v>20285.8</v>
          </cell>
          <cell r="G84">
            <v>9</v>
          </cell>
          <cell r="H84">
            <v>182572.2</v>
          </cell>
          <cell r="I84">
            <v>15973.91</v>
          </cell>
          <cell r="J84">
            <v>2260.31</v>
          </cell>
          <cell r="K84">
            <v>419.39</v>
          </cell>
          <cell r="L84">
            <v>1632.19</v>
          </cell>
        </row>
        <row r="85">
          <cell r="B85">
            <v>5.0199999999999996</v>
          </cell>
          <cell r="C85" t="str">
            <v>JARDINERA TIPO "C"</v>
          </cell>
          <cell r="D85" t="str">
            <v>Formación de jardineras tipo "C", Incluye suministro y plantación de arbustos Iantarias, azaleas, pasto, el envase apropiado autorizado, transportación de arbustos puestos en el centro de acopio, maniobras de carga y descarga, acomodo, mano de obra, herra</v>
          </cell>
          <cell r="E85" t="str">
            <v>PZA</v>
          </cell>
          <cell r="F85">
            <v>42453.880000000005</v>
          </cell>
          <cell r="G85">
            <v>8</v>
          </cell>
          <cell r="H85">
            <v>339631.04</v>
          </cell>
          <cell r="I85">
            <v>33430.01</v>
          </cell>
          <cell r="J85">
            <v>4730.3500000000004</v>
          </cell>
          <cell r="K85">
            <v>877.69</v>
          </cell>
          <cell r="L85">
            <v>3415.83</v>
          </cell>
        </row>
        <row r="86">
          <cell r="B86">
            <v>5.03</v>
          </cell>
          <cell r="C86" t="str">
            <v>JARDINERA TIPO "B"</v>
          </cell>
          <cell r="D86" t="str">
            <v xml:space="preserve">Formación de jardineras tipo "B", Incluye suministro y plantación de arbustos  azaleas, buxus arrayan, pasto, el envase apropiado autorizado, transportación de arbustos puestos en el centro de acopio, maniobras de carga y descarga, acomodo, mano de obra, </v>
          </cell>
          <cell r="E86" t="str">
            <v>PZA</v>
          </cell>
          <cell r="F86">
            <v>44939.56</v>
          </cell>
          <cell r="G86">
            <v>8</v>
          </cell>
          <cell r="H86">
            <v>359516.48</v>
          </cell>
          <cell r="I86">
            <v>35387.339999999997</v>
          </cell>
          <cell r="J86">
            <v>5007.3100000000004</v>
          </cell>
          <cell r="K86">
            <v>929.08</v>
          </cell>
          <cell r="L86">
            <v>3615.83</v>
          </cell>
        </row>
        <row r="87">
          <cell r="B87">
            <v>5.04</v>
          </cell>
          <cell r="C87" t="str">
            <v>ARBOLOES DE 1.0-1.50 M. DE ALTURA</v>
          </cell>
          <cell r="D87" t="str">
            <v>Suministro y plantación de árboles de diferentes especies no menores de 1.0 m ni mayores de 1.50 m. de altura, incluye: maniobras de carga y descarga, acomodo, mano de obra, herramienta, equipo y todo lo necesario para su arraigo, P.U.O.T.</v>
          </cell>
          <cell r="E87" t="str">
            <v>PZA</v>
          </cell>
          <cell r="F87">
            <v>46.75</v>
          </cell>
          <cell r="G87">
            <v>1161</v>
          </cell>
          <cell r="H87">
            <v>54276.75</v>
          </cell>
          <cell r="I87">
            <v>36.81</v>
          </cell>
          <cell r="J87">
            <v>5.21</v>
          </cell>
          <cell r="K87">
            <v>0.97</v>
          </cell>
          <cell r="L87">
            <v>3.76</v>
          </cell>
        </row>
        <row r="88">
          <cell r="B88">
            <v>5.05</v>
          </cell>
          <cell r="C88" t="str">
            <v>PASTO EN ROLLO</v>
          </cell>
          <cell r="D88" t="str">
            <v>Suministro y colocación de pasto en rollo en taludes, incluye maniobras de carga, descarga, acomodo, mano de obra, herramienta, equipo y todo lo necesario para su arraigo, P.U.O.T.</v>
          </cell>
          <cell r="E88" t="str">
            <v>M2</v>
          </cell>
          <cell r="F88">
            <v>9.84</v>
          </cell>
          <cell r="G88">
            <v>12255.27</v>
          </cell>
          <cell r="H88">
            <v>120591.86</v>
          </cell>
          <cell r="I88">
            <v>7.75</v>
          </cell>
          <cell r="J88">
            <v>1.1000000000000001</v>
          </cell>
          <cell r="K88">
            <v>0.2</v>
          </cell>
          <cell r="L88">
            <v>0.79</v>
          </cell>
        </row>
        <row r="89">
          <cell r="B89">
            <v>5.0599999999999996</v>
          </cell>
          <cell r="C89" t="str">
            <v>CASETAS S.O.S. SEGUN ESPECIFICACIONES</v>
          </cell>
          <cell r="D89" t="str">
            <v>Construcción de casetas de S.O.S. según especificaciones Incluye: suministro de materiales mano de obra y equipo. P.U.O.T.</v>
          </cell>
          <cell r="E89" t="str">
            <v>ML</v>
          </cell>
          <cell r="F89">
            <v>30135.1</v>
          </cell>
          <cell r="G89">
            <v>7</v>
          </cell>
          <cell r="H89">
            <v>210945.7</v>
          </cell>
          <cell r="I89">
            <v>23729.68</v>
          </cell>
          <cell r="J89">
            <v>3357.75</v>
          </cell>
          <cell r="K89">
            <v>623.01</v>
          </cell>
          <cell r="L89">
            <v>2424.66</v>
          </cell>
        </row>
        <row r="90">
          <cell r="B90">
            <v>5.07</v>
          </cell>
          <cell r="C90" t="str">
            <v>JARDINERAS TIPO 1 PARA CASETAS DE S.O.S.</v>
          </cell>
          <cell r="D90" t="str">
            <v>Construcción de jardineras tipo 1 para casetas de S.O.S. Incluye materiales, mano de obra y equipo. P.U.O.T.</v>
          </cell>
          <cell r="E90" t="str">
            <v>PZA</v>
          </cell>
          <cell r="F90">
            <v>12428.11</v>
          </cell>
          <cell r="G90">
            <v>2</v>
          </cell>
          <cell r="H90">
            <v>24856.22</v>
          </cell>
          <cell r="I90">
            <v>9786.43</v>
          </cell>
          <cell r="J90">
            <v>1384.78</v>
          </cell>
          <cell r="K90">
            <v>256.94</v>
          </cell>
          <cell r="L90">
            <v>999.96</v>
          </cell>
        </row>
        <row r="91">
          <cell r="B91">
            <v>5.08</v>
          </cell>
          <cell r="C91" t="str">
            <v>JARDINERAS TIPO 2 PARA CASETAS DE S.O.S.</v>
          </cell>
          <cell r="D91" t="str">
            <v>Construcción de jardineras tipo 2 para casetas de S.O.S. Incluye materiales, mano de obra y equipo. P.U.O.T.</v>
          </cell>
          <cell r="E91" t="str">
            <v>PZA</v>
          </cell>
          <cell r="F91">
            <v>5962.4400000000005</v>
          </cell>
          <cell r="G91">
            <v>5</v>
          </cell>
          <cell r="H91">
            <v>29812.2</v>
          </cell>
          <cell r="I91">
            <v>4695.08</v>
          </cell>
          <cell r="J91">
            <v>664.35</v>
          </cell>
          <cell r="K91">
            <v>123.27</v>
          </cell>
          <cell r="L91">
            <v>479.74</v>
          </cell>
        </row>
        <row r="92">
          <cell r="B92">
            <v>6</v>
          </cell>
          <cell r="C92" t="str">
            <v>OBRA EXTRAORDINARIA (Precios provisionales)</v>
          </cell>
          <cell r="D92" t="str">
            <v>Obra Extraordinaria (Precios provisionales)</v>
          </cell>
          <cell r="E92" t="str">
            <v xml:space="preserve"> </v>
          </cell>
          <cell r="H92">
            <v>133686.69</v>
          </cell>
        </row>
        <row r="93">
          <cell r="B93">
            <v>6.01</v>
          </cell>
          <cell r="C93" t="str">
            <v>ESCARIFICADO Y COMPACTACION DE BASE HIDRAULICA</v>
          </cell>
          <cell r="D93" t="str">
            <v>Escarificado, acamellonamiento y compactación de base hidráulica en un espesor de 20 cm. compactada al 100% de su Peso Volumétrico Seco Máximo. P.U.O.T.</v>
          </cell>
          <cell r="E93" t="str">
            <v xml:space="preserve"> M3</v>
          </cell>
          <cell r="F93">
            <v>26.68</v>
          </cell>
          <cell r="G93">
            <v>1</v>
          </cell>
          <cell r="H93">
            <v>26.68</v>
          </cell>
          <cell r="I93">
            <v>26.26</v>
          </cell>
          <cell r="J93">
            <v>3.72</v>
          </cell>
          <cell r="K93">
            <v>0.69</v>
          </cell>
          <cell r="L93">
            <v>2.68</v>
          </cell>
        </row>
        <row r="94">
          <cell r="B94">
            <v>6.02</v>
          </cell>
          <cell r="C94" t="str">
            <v>DESASOLVE DE OBRAS DE DRENAJE</v>
          </cell>
          <cell r="D94" t="str">
            <v>Desasolve de obras de drenaje, Incluye equipos y acarreo del 1er Km., P.U.O.T.</v>
          </cell>
          <cell r="E94" t="str">
            <v>M3</v>
          </cell>
          <cell r="F94">
            <v>64.62</v>
          </cell>
          <cell r="G94">
            <v>1</v>
          </cell>
          <cell r="H94">
            <v>64.62</v>
          </cell>
          <cell r="I94">
            <v>63.6</v>
          </cell>
          <cell r="J94">
            <v>9</v>
          </cell>
          <cell r="K94">
            <v>1.67</v>
          </cell>
          <cell r="L94">
            <v>6.5</v>
          </cell>
        </row>
        <row r="95">
          <cell r="B95">
            <v>6.03</v>
          </cell>
          <cell r="C95" t="str">
            <v>DEMOLICION DE MATERIAL "C" CON HTA. MANUAL</v>
          </cell>
          <cell r="D95" t="str">
            <v>Demolición de material "C" a base de maseta y cincel</v>
          </cell>
          <cell r="E95" t="str">
            <v>M3</v>
          </cell>
          <cell r="F95">
            <v>300.91000000000003</v>
          </cell>
          <cell r="G95">
            <v>1</v>
          </cell>
          <cell r="H95">
            <v>300.91000000000003</v>
          </cell>
          <cell r="I95">
            <v>296.19</v>
          </cell>
          <cell r="J95">
            <v>41.91</v>
          </cell>
          <cell r="K95">
            <v>7.78</v>
          </cell>
          <cell r="L95">
            <v>30.26</v>
          </cell>
        </row>
        <row r="96">
          <cell r="B96">
            <v>6.04</v>
          </cell>
          <cell r="C96" t="str">
            <v>CARGA Y ACARREO MAT. PROD. DE DERRUMBES</v>
          </cell>
          <cell r="D96" t="str">
            <v>Carga y acarreo de material producto de derrumbes, P.U.O.T.
Para el 1er. kilómetro</v>
          </cell>
          <cell r="E96" t="str">
            <v>M3-KM</v>
          </cell>
          <cell r="F96">
            <v>8.9499999999999993</v>
          </cell>
          <cell r="G96">
            <v>1</v>
          </cell>
          <cell r="H96">
            <v>8.9499999999999993</v>
          </cell>
          <cell r="I96">
            <v>8.81</v>
          </cell>
          <cell r="J96">
            <v>1.25</v>
          </cell>
          <cell r="K96">
            <v>0.23</v>
          </cell>
          <cell r="L96">
            <v>0.9</v>
          </cell>
        </row>
        <row r="97">
          <cell r="B97">
            <v>6.05</v>
          </cell>
          <cell r="C97" t="str">
            <v xml:space="preserve">CONCRETO FC=250 KG/CM2. EN ESTRUCTURAS VERTICALES                                                    </v>
          </cell>
          <cell r="D97" t="str">
            <v>Suministro y colocación de concreto hidráulico en estructuras verticales. f´c= 250 kg/cm2, P.U.O.T.</v>
          </cell>
          <cell r="E97" t="str">
            <v>M3</v>
          </cell>
          <cell r="F97">
            <v>1022.88</v>
          </cell>
          <cell r="G97">
            <v>1</v>
          </cell>
          <cell r="H97">
            <v>1022.88</v>
          </cell>
          <cell r="I97">
            <v>1006.82</v>
          </cell>
          <cell r="J97">
            <v>142.47</v>
          </cell>
          <cell r="K97">
            <v>26.43</v>
          </cell>
          <cell r="L97">
            <v>102.88</v>
          </cell>
        </row>
        <row r="98">
          <cell r="B98">
            <v>6.06</v>
          </cell>
          <cell r="C98" t="str">
            <v>TUBO DE CONCRETO HID. DE 0.75 M. DE DIAM.</v>
          </cell>
          <cell r="D98" t="str">
            <v>Suministro y colocación de tubo de concreto hidráulico de 0.75 m. de diámetro. P.U.O.T.</v>
          </cell>
          <cell r="E98" t="str">
            <v>ML</v>
          </cell>
          <cell r="F98">
            <v>744.5</v>
          </cell>
          <cell r="G98">
            <v>1</v>
          </cell>
          <cell r="H98">
            <v>744.5</v>
          </cell>
          <cell r="I98">
            <v>732.82</v>
          </cell>
          <cell r="J98">
            <v>103.69</v>
          </cell>
          <cell r="K98">
            <v>19.239999999999998</v>
          </cell>
          <cell r="L98">
            <v>74.88</v>
          </cell>
        </row>
        <row r="99">
          <cell r="B99">
            <v>6.07</v>
          </cell>
          <cell r="C99" t="str">
            <v xml:space="preserve">RELLENO DE ESTRUCTURAS Y O. DRENAJE MAT. DE BANCO                                                   </v>
          </cell>
          <cell r="D99" t="str">
            <v>Relleno para estructuras y obras de drenaje, con material producto de banco. P.U.O.T.</v>
          </cell>
          <cell r="E99" t="str">
            <v>M3</v>
          </cell>
          <cell r="F99">
            <v>45.4</v>
          </cell>
          <cell r="G99">
            <v>1</v>
          </cell>
          <cell r="H99">
            <v>45.4</v>
          </cell>
          <cell r="I99">
            <v>44.69</v>
          </cell>
          <cell r="J99">
            <v>6.32</v>
          </cell>
          <cell r="K99">
            <v>1.17</v>
          </cell>
          <cell r="L99">
            <v>4.57</v>
          </cell>
        </row>
        <row r="100">
          <cell r="B100">
            <v>6.0810000000000004</v>
          </cell>
          <cell r="C100" t="str">
            <v xml:space="preserve">SOBREACARREO HASTA CINCO ESTACIONES </v>
          </cell>
          <cell r="D100" t="str">
            <v>Sobre acarreo de material producto de los cortes para formación de terraplenes, P.U.O.T.
a) Para distancias hasta cinco estaciones de 20 m.</v>
          </cell>
          <cell r="E100" t="str">
            <v>M3EST</v>
          </cell>
          <cell r="F100">
            <v>1.89</v>
          </cell>
          <cell r="G100">
            <v>1</v>
          </cell>
          <cell r="H100">
            <v>1.89</v>
          </cell>
          <cell r="I100">
            <v>1.86</v>
          </cell>
          <cell r="J100">
            <v>0.26</v>
          </cell>
          <cell r="K100">
            <v>0.05</v>
          </cell>
          <cell r="L100">
            <v>0.19</v>
          </cell>
        </row>
        <row r="101">
          <cell r="B101">
            <v>6.0819999999999999</v>
          </cell>
          <cell r="C101" t="str">
            <v xml:space="preserve">SOBREACARREO PRIMER HECTOMETRO    </v>
          </cell>
          <cell r="D101" t="str">
            <v xml:space="preserve">Sobre acarreo de material producto de los cortes para formación de terraplenes, P.U.O.T.
b) Para el primer hectómetro </v>
          </cell>
          <cell r="E101" t="str">
            <v>M3-HM</v>
          </cell>
          <cell r="F101">
            <v>5.68</v>
          </cell>
          <cell r="G101">
            <v>1</v>
          </cell>
          <cell r="H101">
            <v>5.68</v>
          </cell>
          <cell r="I101">
            <v>5.59</v>
          </cell>
          <cell r="J101">
            <v>0.79</v>
          </cell>
          <cell r="K101">
            <v>0.15</v>
          </cell>
          <cell r="L101">
            <v>0.56999999999999995</v>
          </cell>
        </row>
        <row r="102">
          <cell r="B102">
            <v>6.0830000000000002</v>
          </cell>
          <cell r="C102" t="str">
            <v>SOBREACARREO HECTOMETROS SUBSECUENTES AL PRIMERO</v>
          </cell>
          <cell r="D102" t="str">
            <v>Sobre acarreo de material producto de los cortes para formación de terraplenes, P.U.O.T.
c) Para hectómetros subsecuentes al primer hectómetro</v>
          </cell>
          <cell r="E102" t="str">
            <v>M3-HM</v>
          </cell>
          <cell r="F102">
            <v>4.17</v>
          </cell>
          <cell r="G102">
            <v>1</v>
          </cell>
          <cell r="H102">
            <v>4.17</v>
          </cell>
          <cell r="I102">
            <v>4.0999999999999996</v>
          </cell>
          <cell r="J102">
            <v>0.57999999999999996</v>
          </cell>
          <cell r="K102">
            <v>0.11</v>
          </cell>
          <cell r="L102">
            <v>0.42</v>
          </cell>
        </row>
        <row r="103">
          <cell r="B103">
            <v>6.0839999999999996</v>
          </cell>
          <cell r="C103" t="str">
            <v xml:space="preserve">SOBREACARREO PRIMEROS CINCO HECTOMETROS </v>
          </cell>
          <cell r="D103" t="str">
            <v>Sobre acarreo de material producto de los cortes para formación de terraplenes, P.U.O.T.
d) Para los primeros cinco hectómetros</v>
          </cell>
          <cell r="E103" t="str">
            <v>M3-5H</v>
          </cell>
          <cell r="F103">
            <v>5.55</v>
          </cell>
          <cell r="G103">
            <v>1</v>
          </cell>
          <cell r="H103">
            <v>5.55</v>
          </cell>
          <cell r="I103">
            <v>5.47</v>
          </cell>
          <cell r="J103">
            <v>0.77</v>
          </cell>
          <cell r="K103">
            <v>0.14000000000000001</v>
          </cell>
          <cell r="L103">
            <v>0.56000000000000005</v>
          </cell>
        </row>
        <row r="104">
          <cell r="B104">
            <v>6.085</v>
          </cell>
          <cell r="C104" t="str">
            <v>SOBREACARREO DISTANCIA SUBSECUENT A LOS PRIMEROS CINCO HECTOMETROS</v>
          </cell>
          <cell r="D104" t="str">
            <v>Sobre acarreo de material producto de los cortes para formación de terraplenes, P.U.O.T.
e) Para la distancia exedente a los primeros cinco hectómetros</v>
          </cell>
          <cell r="E104" t="str">
            <v>M3-5H</v>
          </cell>
          <cell r="F104">
            <v>5.55</v>
          </cell>
          <cell r="G104">
            <v>1</v>
          </cell>
          <cell r="H104">
            <v>5.55</v>
          </cell>
          <cell r="I104">
            <v>5.47</v>
          </cell>
          <cell r="J104">
            <v>0.77</v>
          </cell>
          <cell r="K104">
            <v>0.14000000000000001</v>
          </cell>
          <cell r="L104">
            <v>0.56000000000000005</v>
          </cell>
        </row>
        <row r="105">
          <cell r="B105">
            <v>6.0860000000000003</v>
          </cell>
          <cell r="C105" t="str">
            <v xml:space="preserve">SOBREACARREO PRIMER KILOMETRO </v>
          </cell>
          <cell r="D105" t="str">
            <v>Sobre acarreo de material producto de los cortes para formación de terraplenes, P.U.O.T.
f) Para el primer kilometro</v>
          </cell>
          <cell r="E105" t="str">
            <v>M3-KM</v>
          </cell>
          <cell r="F105">
            <v>5.19</v>
          </cell>
          <cell r="G105">
            <v>1</v>
          </cell>
          <cell r="H105">
            <v>5.19</v>
          </cell>
          <cell r="I105">
            <v>5.12</v>
          </cell>
          <cell r="J105">
            <v>0.72</v>
          </cell>
          <cell r="K105">
            <v>0.13</v>
          </cell>
          <cell r="L105">
            <v>0.52</v>
          </cell>
        </row>
        <row r="106">
          <cell r="B106">
            <v>6.0869999999999997</v>
          </cell>
          <cell r="C106" t="str">
            <v>SOBREACARREO KILOMETROS SUBSECUENTES</v>
          </cell>
          <cell r="D106" t="str">
            <v>Sobre acarreo de material producto de los cortes para formación de terraplenes, P.U.O.T.
g) Para los kilometros subsecuentes</v>
          </cell>
          <cell r="E106" t="str">
            <v>M3-KM</v>
          </cell>
          <cell r="F106">
            <v>2.31</v>
          </cell>
          <cell r="G106">
            <v>1</v>
          </cell>
          <cell r="H106">
            <v>2.31</v>
          </cell>
          <cell r="I106">
            <v>2.2799999999999998</v>
          </cell>
          <cell r="J106">
            <v>0.32</v>
          </cell>
          <cell r="K106">
            <v>0.06</v>
          </cell>
          <cell r="L106">
            <v>0.23</v>
          </cell>
        </row>
        <row r="107">
          <cell r="B107">
            <v>6.09</v>
          </cell>
          <cell r="C107" t="str">
            <v>REPARACION DE TUBERIA DE PEMEX</v>
          </cell>
          <cell r="D107" t="str">
            <v>Trabajos ejecutados en la reparación del tubo de 14'' de ø del gasoducto de Pemex,
en el km. 67+070 de la Autopista Mex-Qro.</v>
          </cell>
          <cell r="E107" t="str">
            <v>LOTE</v>
          </cell>
          <cell r="F107">
            <v>65068.42</v>
          </cell>
          <cell r="G107">
            <v>1</v>
          </cell>
          <cell r="H107">
            <v>65068.42</v>
          </cell>
          <cell r="I107">
            <v>64047.1</v>
          </cell>
          <cell r="J107">
            <v>9062.66</v>
          </cell>
          <cell r="K107">
            <v>1681.52</v>
          </cell>
          <cell r="L107">
            <v>6544.24</v>
          </cell>
        </row>
        <row r="108">
          <cell r="B108">
            <v>6.1</v>
          </cell>
          <cell r="C108" t="str">
            <v>DEMOLICION DE CONCRETO POBRE DE BASES DEL SEÑALAMIENTO</v>
          </cell>
          <cell r="D108" t="str">
            <v>Demolición de concreto pobre, que fija las bases de las señales bajas y los postes de la barrera, existente
P.U.O.T.</v>
          </cell>
          <cell r="E108" t="str">
            <v>PZA</v>
          </cell>
          <cell r="F108">
            <v>4.4400000000000004</v>
          </cell>
          <cell r="G108">
            <v>1</v>
          </cell>
          <cell r="H108">
            <v>4.4400000000000004</v>
          </cell>
          <cell r="I108">
            <v>4.37</v>
          </cell>
          <cell r="J108">
            <v>0.62</v>
          </cell>
          <cell r="K108">
            <v>0.11</v>
          </cell>
          <cell r="L108">
            <v>0.45</v>
          </cell>
        </row>
        <row r="109">
          <cell r="B109">
            <v>6.11</v>
          </cell>
          <cell r="C109" t="str">
            <v>SUMINISTRO Y COLOCACION DE CONCRETO DE POSTES</v>
          </cell>
          <cell r="D109" t="str">
            <v>Suministro y colocación de concreto pobre de f´c=100 kg/cm2 para fijación de los postes de la barrera metálica.
P.U.O.T.</v>
          </cell>
          <cell r="E109" t="str">
            <v>PZA</v>
          </cell>
          <cell r="F109">
            <v>36.729999999999997</v>
          </cell>
          <cell r="G109">
            <v>1</v>
          </cell>
          <cell r="H109">
            <v>36.729999999999997</v>
          </cell>
          <cell r="I109">
            <v>36.15</v>
          </cell>
          <cell r="J109">
            <v>5.12</v>
          </cell>
          <cell r="K109">
            <v>0.95</v>
          </cell>
          <cell r="L109">
            <v>3.69</v>
          </cell>
        </row>
        <row r="110">
          <cell r="B110">
            <v>6.12</v>
          </cell>
          <cell r="C110" t="str">
            <v xml:space="preserve">BORDILLO DE CONCRETO HID. FC= 100 KG/CM2. </v>
          </cell>
          <cell r="D110" t="str">
            <v>Construcción de bordillo de concreto hidráulico f´c= 100 kg/cm2. Incluye materiales, elaboración de concreto y cimbra (P.U.O.T.)</v>
          </cell>
          <cell r="E110" t="str">
            <v>M3</v>
          </cell>
          <cell r="F110">
            <v>58.6</v>
          </cell>
          <cell r="G110">
            <v>1</v>
          </cell>
          <cell r="H110">
            <v>58.6</v>
          </cell>
          <cell r="I110">
            <v>57.69</v>
          </cell>
          <cell r="J110">
            <v>8.16</v>
          </cell>
          <cell r="K110">
            <v>1.51</v>
          </cell>
          <cell r="L110">
            <v>5.89</v>
          </cell>
        </row>
        <row r="111">
          <cell r="B111">
            <v>6.13</v>
          </cell>
          <cell r="C111" t="str">
            <v>RENTA DE FLECHA LUMINOSA</v>
          </cell>
          <cell r="D111" t="str">
            <v>Renta de flecha luminosa para señalizacion de desvio en el km 73+000 del cuerpo "B" Incluye instalación,  mantenimiento y retiro, P.U.O.T.</v>
          </cell>
          <cell r="E111" t="str">
            <v>PZA</v>
          </cell>
          <cell r="F111">
            <v>14644.27</v>
          </cell>
          <cell r="G111">
            <v>1</v>
          </cell>
          <cell r="H111">
            <v>14644.27</v>
          </cell>
          <cell r="I111">
            <v>14414.42</v>
          </cell>
          <cell r="J111">
            <v>2039.64</v>
          </cell>
          <cell r="K111">
            <v>378.44</v>
          </cell>
          <cell r="L111">
            <v>1472.84</v>
          </cell>
        </row>
        <row r="112">
          <cell r="B112">
            <v>6.14</v>
          </cell>
          <cell r="C112" t="str">
            <v>RETIRO DE POSTE PARA SUMINISTRO DE ENERGIA ELECTRICA</v>
          </cell>
          <cell r="D112" t="str">
            <v>Retiro de poste para suministro de energia electrica y reubicación de las instalaciones del mismo, P.U.O.T.</v>
          </cell>
          <cell r="E112" t="str">
            <v>PZA</v>
          </cell>
          <cell r="F112">
            <v>8866.8700000000008</v>
          </cell>
          <cell r="G112">
            <v>1</v>
          </cell>
          <cell r="H112">
            <v>8866.8700000000008</v>
          </cell>
          <cell r="I112">
            <v>8727.7000000000007</v>
          </cell>
          <cell r="J112">
            <v>1234.97</v>
          </cell>
          <cell r="K112">
            <v>229.14</v>
          </cell>
          <cell r="L112">
            <v>891.78</v>
          </cell>
        </row>
        <row r="113">
          <cell r="B113">
            <v>6.15</v>
          </cell>
          <cell r="C113" t="str">
            <v>CONSTRUCCION DE MURO SECO</v>
          </cell>
          <cell r="D113" t="str">
            <v>Construcción de filtro (muro seco) en muros y aleros de mamposteria, P.U.O.T.</v>
          </cell>
          <cell r="E113" t="str">
            <v>M3</v>
          </cell>
          <cell r="F113">
            <v>277.42</v>
          </cell>
          <cell r="G113">
            <v>1</v>
          </cell>
          <cell r="H113">
            <v>277.42</v>
          </cell>
          <cell r="I113">
            <v>273.06</v>
          </cell>
          <cell r="J113">
            <v>38.64</v>
          </cell>
          <cell r="K113">
            <v>7.17</v>
          </cell>
          <cell r="L113">
            <v>27.9</v>
          </cell>
        </row>
        <row r="114">
          <cell r="B114">
            <v>6.16</v>
          </cell>
          <cell r="C114" t="str">
            <v>BANQUETA DE CONCRETO PREMEZCLADO</v>
          </cell>
          <cell r="D114" t="str">
            <v>Banqueta de concreto premezclado de f'c=100 kg/cm2 de 8.5 cm espesor, incl: cimbra descimbra, acarreos, relleno de 20 cm de esp., afine, compactación, materiales, mano de obra y equipo.</v>
          </cell>
          <cell r="E114" t="str">
            <v>M2</v>
          </cell>
          <cell r="F114">
            <v>122.22</v>
          </cell>
          <cell r="G114">
            <v>1</v>
          </cell>
          <cell r="H114">
            <v>122.22</v>
          </cell>
          <cell r="I114">
            <v>120.3</v>
          </cell>
          <cell r="J114">
            <v>17.02</v>
          </cell>
          <cell r="K114">
            <v>3.16</v>
          </cell>
          <cell r="L114">
            <v>12.29</v>
          </cell>
        </row>
        <row r="115">
          <cell r="B115">
            <v>6.17</v>
          </cell>
          <cell r="C115" t="str">
            <v>GUARNICION DE CONCRETO</v>
          </cell>
          <cell r="D115" t="str">
            <v>Construccion de guarnicion de concreto f'c=100 kg/cm2 armado con varilla de # 3, colada en sitio, incl: cimbra, descimbra, acarreos, materiales, mano de obra y equipo.</v>
          </cell>
          <cell r="E115" t="str">
            <v>ML</v>
          </cell>
          <cell r="F115">
            <v>118.25</v>
          </cell>
          <cell r="G115">
            <v>1</v>
          </cell>
          <cell r="H115">
            <v>118.25</v>
          </cell>
          <cell r="I115">
            <v>116.39</v>
          </cell>
          <cell r="J115">
            <v>16.47</v>
          </cell>
          <cell r="K115">
            <v>3.06</v>
          </cell>
          <cell r="L115">
            <v>11.89</v>
          </cell>
        </row>
        <row r="116">
          <cell r="B116">
            <v>6.18</v>
          </cell>
          <cell r="C116" t="str">
            <v>AFINE Y RELLENO P/ CUNETAS</v>
          </cell>
          <cell r="D116" t="str">
            <v>Afine y relleno en capas de 20 cm. Para recibir cunetas y banquetas, incl: acarreo a una estacion, compactación y conformacion del terreno.</v>
          </cell>
          <cell r="E116" t="str">
            <v>M3</v>
          </cell>
          <cell r="F116">
            <v>130.22</v>
          </cell>
          <cell r="G116">
            <v>1</v>
          </cell>
          <cell r="H116">
            <v>130.22</v>
          </cell>
          <cell r="I116">
            <v>128.16999999999999</v>
          </cell>
          <cell r="J116">
            <v>18.14</v>
          </cell>
          <cell r="K116">
            <v>3.37</v>
          </cell>
          <cell r="L116">
            <v>13.1</v>
          </cell>
        </row>
        <row r="117">
          <cell r="B117">
            <v>6.19</v>
          </cell>
          <cell r="C117" t="str">
            <v>BOMBEO DE CONCRETO PREMEZCLADO</v>
          </cell>
          <cell r="D117" t="str">
            <v>Sobreprecio por bombeo de concreto premezclado en estructuras verticales, incl: bombeo, revenimiento, mermas desperdicos y alambron doble para sujecion de cimbra manteniendo su posicion de proyecto</v>
          </cell>
          <cell r="E117" t="str">
            <v>M3</v>
          </cell>
          <cell r="F117">
            <v>240.93</v>
          </cell>
          <cell r="G117">
            <v>1</v>
          </cell>
          <cell r="H117">
            <v>240.93</v>
          </cell>
          <cell r="I117">
            <v>237.14</v>
          </cell>
          <cell r="J117">
            <v>33.56</v>
          </cell>
          <cell r="K117">
            <v>6.23</v>
          </cell>
          <cell r="L117">
            <v>24.23</v>
          </cell>
        </row>
        <row r="118">
          <cell r="B118">
            <v>6.2</v>
          </cell>
          <cell r="C118" t="str">
            <v>CUNETA DE CONCRETO DE 1.65 X 0.085 M</v>
          </cell>
          <cell r="D118" t="str">
            <v>Construccion de cuneta de concrreto premezclado f'c=100 kg/cm2 con un desarrollo de 1.65m de ancho y 0.08 m. de espesor, incl: formacion, afine, compactación, relleno, mano de obra, materiales, cimbra y descimbra.</v>
          </cell>
          <cell r="E118" t="str">
            <v>ML</v>
          </cell>
          <cell r="F118">
            <v>196.34</v>
          </cell>
          <cell r="G118">
            <v>1</v>
          </cell>
          <cell r="H118">
            <v>196.34</v>
          </cell>
          <cell r="I118">
            <v>193.26</v>
          </cell>
          <cell r="J118">
            <v>27.35</v>
          </cell>
          <cell r="K118">
            <v>5.07</v>
          </cell>
          <cell r="L118">
            <v>19.75</v>
          </cell>
        </row>
        <row r="119">
          <cell r="B119">
            <v>6.21</v>
          </cell>
          <cell r="C119" t="str">
            <v>ENTUBAMIENTO DE CANAL DE RIEGO</v>
          </cell>
          <cell r="D119" t="str">
            <v>Entubamiento de canal de riego, para ampliacion de acceso vecinal con tuberia de concrreto reforzado de 0.90 m. de diámetro y relleno con material producto de corte. P.U.O.T.</v>
          </cell>
          <cell r="E119" t="str">
            <v>PZA</v>
          </cell>
          <cell r="F119">
            <v>35440.44</v>
          </cell>
          <cell r="G119">
            <v>1</v>
          </cell>
          <cell r="H119">
            <v>35440.44</v>
          </cell>
          <cell r="I119">
            <v>34884.160000000003</v>
          </cell>
          <cell r="J119">
            <v>4936.1099999999997</v>
          </cell>
          <cell r="K119">
            <v>915.87</v>
          </cell>
          <cell r="L119">
            <v>3564.41</v>
          </cell>
        </row>
        <row r="120">
          <cell r="B120">
            <v>6.22</v>
          </cell>
          <cell r="C120" t="str">
            <v>MATERIAL PARA INSTALACION HIDRAULICA</v>
          </cell>
          <cell r="D120" t="str">
            <v>Relacion de materiales suministrados pera reposicion de tuberia de fierro galvanizado de 2" de diametro, ubicado en el km 69+300</v>
          </cell>
          <cell r="E120" t="str">
            <v>PZA</v>
          </cell>
          <cell r="F120">
            <v>5848.67</v>
          </cell>
          <cell r="G120">
            <v>1</v>
          </cell>
          <cell r="H120">
            <v>5848.67</v>
          </cell>
          <cell r="I120">
            <v>5756.87</v>
          </cell>
          <cell r="J120">
            <v>814.6</v>
          </cell>
          <cell r="K120">
            <v>151.13999999999999</v>
          </cell>
          <cell r="L120">
            <v>588.23</v>
          </cell>
        </row>
        <row r="121">
          <cell r="B121">
            <v>6.3</v>
          </cell>
          <cell r="C121" t="str">
            <v>DESASOLVE DE OBRAS DE DRENAJE</v>
          </cell>
          <cell r="D121" t="str">
            <v>Desasolve de obras de drenaje P.U.O.T.</v>
          </cell>
          <cell r="E121" t="str">
            <v>M3</v>
          </cell>
          <cell r="F121">
            <v>388.59</v>
          </cell>
          <cell r="G121">
            <v>1</v>
          </cell>
          <cell r="H121">
            <v>388.59</v>
          </cell>
          <cell r="I121">
            <v>305.99</v>
          </cell>
          <cell r="J121">
            <v>43.3</v>
          </cell>
          <cell r="K121">
            <v>8.0299999999999994</v>
          </cell>
          <cell r="L121">
            <v>31.27</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AFINE(color)"/>
      <sheetName val="1.2.- LARGILLO MALLA(color) (2)"/>
      <sheetName val="1.2.- LARGILLO RENIV(color) (3)"/>
      <sheetName val="2.1 CONTROL(negro)"/>
      <sheetName val="2.2.- PROGRAMA(color)mod"/>
      <sheetName val="3.1.- AVAN FIS (color)"/>
      <sheetName val="3.2.- FINANCIERO(color)"/>
      <sheetName val="4.- LLUVIAS(negro)"/>
      <sheetName val="4.1 MAQUINARIA(negro) "/>
      <sheetName val="4.2 PERSONAL(negro) "/>
      <sheetName val="5.- TOPOGRAFIA(negro) "/>
      <sheetName val="5.- LABORATORIO(color) "/>
      <sheetName val="6.- ESTIMACIONES(negro)"/>
      <sheetName val="7.1(negro)"/>
      <sheetName val="7.2(negro)"/>
      <sheetName val="7.3(negro)"/>
      <sheetName val="8.-FOTOS(1)"/>
      <sheetName val="8.-FOTOS(2)"/>
      <sheetName val="8.-FOTOS(3)"/>
      <sheetName val="8.-FOTOS(4)"/>
      <sheetName val="8.-FOTOS(5)"/>
      <sheetName val="8.-FOTOS(6)"/>
      <sheetName val="8.-FOTOS(7)"/>
      <sheetName val="9.- (neg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9">
          <cell r="B69" t="str">
            <v>AFINE DE TALUDES</v>
          </cell>
        </row>
        <row r="78">
          <cell r="B78" t="str">
            <v>2  ( DOS )</v>
          </cell>
          <cell r="G78" t="str">
            <v>31  DE ENERO DE  2003</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2.1- LARGILLO"/>
      <sheetName val="2.1- LARGILLO (2)"/>
      <sheetName val="2.1- LARGILLO (3)"/>
      <sheetName val="2.1- LARGILLO (4)"/>
      <sheetName val="2.1- LARGILLO (5)"/>
      <sheetName val="2.1- LARGILLO (6)"/>
      <sheetName val="2.1- LARGILLO (7)"/>
      <sheetName val="2.1- LARGILLO (8)"/>
      <sheetName val="3.1.-AVANCE"/>
      <sheetName val="3.1.-AVANCE (2)"/>
      <sheetName val="4.1- PROGRAMA"/>
      <sheetName val="4.2 MAQUINARIA(negro) "/>
      <sheetName val="4.2 MAQUINARIA(negro)  (2)"/>
      <sheetName val="5.2 LAB_bases (5)"/>
      <sheetName val="4.3 PERSONAL(negro) "/>
      <sheetName val="4.4.AVAN  FISICO"/>
      <sheetName val="4.5.AVAN  FINANC"/>
      <sheetName val="4.- LLUVIAS"/>
      <sheetName val="5.- TOPOGRAFIA"/>
      <sheetName val="5.2 LABORATORIO"/>
      <sheetName val="5.2 LABORATORIO (8)"/>
      <sheetName val="5.2 LABORATORIO (2)"/>
      <sheetName val="5.2 LABORATORIO (6)"/>
      <sheetName val="5.2 LABORATORIO (3)"/>
      <sheetName val="5.2 LABORATORIO (4)"/>
      <sheetName val="5.2 LABORATORIO (5)"/>
      <sheetName val="5.2 LABORATORIO (7)"/>
      <sheetName val="5.2 LABORATORIO (9)"/>
      <sheetName val="5.2 LABORATORIO (10)"/>
      <sheetName val="5.2 LAB_bases"/>
      <sheetName val="5.2 LAB_bases (2)"/>
      <sheetName val="5.2 LAB_bases (3)"/>
      <sheetName val="5.2 LAB_bases (4)"/>
      <sheetName val="5.2 LAB_bases (6)"/>
      <sheetName val="5.3 IMPACTO AMBIENTALfalta"/>
      <sheetName val="5.4 CONTROL DE SEGURIDADfalta"/>
      <sheetName val="6.- ESTIMACIONES"/>
      <sheetName val="7. CANALES DE COMUNICACION"/>
      <sheetName val="8. COMENTARIOS DE OBRAfalta"/>
      <sheetName val="9 FOTOS"/>
      <sheetName val="9 FOTOS(2)"/>
      <sheetName val="9 FOTOS(3)"/>
      <sheetName val="9 FOTOS(4)"/>
      <sheetName val="9 FOTOS(5)"/>
      <sheetName val="9 FOTOS(6)"/>
      <sheetName val="9 FOTOS(7)"/>
      <sheetName val="9 FOTOS(8)"/>
      <sheetName val="9 FOTOS(9)"/>
      <sheetName val="9 FOTOS(10)"/>
      <sheetName val="9 FOTOS(11)"/>
    </sheetNames>
    <sheetDataSet>
      <sheetData sheetId="0">
        <row r="11">
          <cell r="K11">
            <v>33222557.109999999</v>
          </cell>
        </row>
        <row r="12">
          <cell r="N12">
            <v>37936</v>
          </cell>
        </row>
        <row r="14">
          <cell r="N14">
            <v>38145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Resumen"/>
      <sheetName val="Desglose 1"/>
      <sheetName val="Desglose 3"/>
      <sheetName val="Ctl. Tramite"/>
      <sheetName val="OFICIO"/>
    </sheetNames>
    <sheetDataSet>
      <sheetData sheetId="0"/>
      <sheetData sheetId="1"/>
      <sheetData sheetId="2"/>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RENIV(color) (1)"/>
      <sheetName val="1.2.- LARGILLO RENIV(color) (2)"/>
      <sheetName val="1.2.- LARGILLO RENIV(color)(3)"/>
      <sheetName val="1.2.- LARGILLO RECUP(color) (1)"/>
      <sheetName val="1.2.- LARGILLO RECUP(color) (2)"/>
      <sheetName val="1.2.- SELLO PREMEZ(color)"/>
      <sheetName val="1.2.- SELLO PREMEZ(color)(2)"/>
      <sheetName val="2.1 CONTROL(negro)"/>
      <sheetName val="2.2.- PROGRAMA(color)mod"/>
      <sheetName val="3.1.- AVAN FIS (color)"/>
      <sheetName val="3.2.- FINANCIERO(color)"/>
      <sheetName val="4.- LLUVIAS(negro)"/>
      <sheetName val="4.1 MAQUINARIA(negro) "/>
      <sheetName val="4.1 MAQUINARIA(negro)  (2)"/>
      <sheetName val="4.2 PERSONAL(negro) "/>
      <sheetName val="5.1.- TOPOGRAFIA(negro) "/>
      <sheetName val="5.2.- LABORATORIO(color) "/>
      <sheetName val="6.- ESTIMACIONES(negro)"/>
      <sheetName val="7.1(negro)"/>
      <sheetName val="7.2(negro)"/>
      <sheetName val="7.3(negro)"/>
      <sheetName val="8.-FOTOS(1)"/>
      <sheetName val="8.-FOTOS(2)"/>
      <sheetName val="8.-FOTOS(3)"/>
      <sheetName val="9.- (negro) (2)"/>
    </sheetNames>
    <sheetDataSet>
      <sheetData sheetId="0">
        <row r="10">
          <cell r="I10">
            <v>33222557.109999999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sheetName val="tramite"/>
      <sheetName val="Caratula"/>
      <sheetName val="Resumen"/>
      <sheetName val="Desglose"/>
      <sheetName val="Desglose (2)"/>
      <sheetName val="Desglose (3)"/>
      <sheetName val="2"/>
      <sheetName val="5"/>
      <sheetName val="8"/>
      <sheetName val="9"/>
      <sheetName val="11-S"/>
      <sheetName val="12"/>
      <sheetName val="13"/>
      <sheetName val="14"/>
      <sheetName val="16"/>
      <sheetName val="18"/>
      <sheetName val="19"/>
      <sheetName val="Resp 19"/>
      <sheetName val="21"/>
      <sheetName val="Resp 21"/>
      <sheetName val="22"/>
      <sheetName val="25"/>
      <sheetName val="27"/>
      <sheetName val="33"/>
    </sheetNames>
    <sheetDataSet>
      <sheetData sheetId="0"/>
      <sheetData sheetId="1"/>
      <sheetData sheetId="2"/>
      <sheetData sheetId="3">
        <row r="37">
          <cell r="K37">
            <v>235012.93999999997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ZGAL-RCO-MT-31"/>
      <sheetName val="F-MZGAL-RCO-MT-33"/>
      <sheetName val="F-MZGAL-RCO-MT-43"/>
      <sheetName val="F-MZGAL-RCO-MT-44"/>
      <sheetName val="F-MZGAL-RCO-MT-45"/>
      <sheetName val="Programa"/>
    </sheetNames>
    <sheetDataSet>
      <sheetData sheetId="0">
        <row r="6">
          <cell r="B6" t="str">
            <v>Zapotlanejo  - Guadalajara</v>
          </cell>
        </row>
        <row r="7">
          <cell r="B7" t="str">
            <v>Zapotlanejo  - Guadalajara</v>
          </cell>
        </row>
        <row r="10">
          <cell r="B10" t="str">
            <v>Red de Carreteras de Occidente, S.A.B. de C.V.</v>
          </cell>
        </row>
      </sheetData>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87"/>
  <sheetViews>
    <sheetView tabSelected="1" view="pageBreakPreview" zoomScale="80" zoomScaleNormal="80" zoomScaleSheetLayoutView="80" workbookViewId="0">
      <selection activeCell="O14" sqref="O14"/>
    </sheetView>
  </sheetViews>
  <sheetFormatPr baseColWidth="10" defaultRowHeight="15" x14ac:dyDescent="0.25"/>
  <cols>
    <col min="1" max="1" width="22.85546875" customWidth="1"/>
    <col min="7" max="7" width="18.140625" customWidth="1"/>
    <col min="8" max="8" width="12.140625" customWidth="1"/>
    <col min="9" max="9" width="18.5703125" customWidth="1"/>
    <col min="10" max="10" width="20.7109375" customWidth="1"/>
    <col min="11" max="34" width="8.7109375" customWidth="1"/>
  </cols>
  <sheetData>
    <row r="1" spans="1:11" x14ac:dyDescent="0.25">
      <c r="B1" s="15" t="s">
        <v>22</v>
      </c>
      <c r="C1" s="15"/>
      <c r="D1" s="15"/>
      <c r="E1" s="15"/>
      <c r="F1" s="15"/>
      <c r="G1" s="15"/>
      <c r="H1" s="15"/>
      <c r="I1" s="15"/>
      <c r="J1" s="15"/>
      <c r="K1" s="15"/>
    </row>
    <row r="2" spans="1:11" x14ac:dyDescent="0.25">
      <c r="B2" s="170" t="s">
        <v>21</v>
      </c>
      <c r="C2" s="170"/>
      <c r="D2" s="170"/>
      <c r="E2" s="170"/>
      <c r="F2" s="170"/>
      <c r="G2" s="170"/>
      <c r="H2" s="170"/>
      <c r="I2" s="170"/>
      <c r="J2" s="10"/>
      <c r="K2" s="10"/>
    </row>
    <row r="3" spans="1:11" x14ac:dyDescent="0.25">
      <c r="B3" s="170" t="s">
        <v>0</v>
      </c>
      <c r="C3" s="170"/>
      <c r="D3" s="170"/>
      <c r="E3" s="170"/>
      <c r="F3" s="170"/>
      <c r="G3" s="170"/>
      <c r="H3" s="170"/>
      <c r="I3" s="170"/>
    </row>
    <row r="4" spans="1:11" x14ac:dyDescent="0.25">
      <c r="B4" s="171" t="s">
        <v>1</v>
      </c>
      <c r="C4" s="171"/>
      <c r="D4" s="171"/>
      <c r="E4" s="171"/>
      <c r="F4" s="171"/>
      <c r="G4" s="171"/>
      <c r="H4" s="171"/>
      <c r="I4" s="171"/>
    </row>
    <row r="5" spans="1:11" x14ac:dyDescent="0.25">
      <c r="B5" s="1"/>
      <c r="G5" s="1"/>
      <c r="H5" s="1"/>
    </row>
    <row r="6" spans="1:11" x14ac:dyDescent="0.25">
      <c r="A6" s="3" t="s">
        <v>2</v>
      </c>
      <c r="B6" s="25" t="s">
        <v>128</v>
      </c>
    </row>
    <row r="7" spans="1:11" x14ac:dyDescent="0.25">
      <c r="A7" s="3" t="s">
        <v>3</v>
      </c>
      <c r="B7" s="25" t="s">
        <v>128</v>
      </c>
      <c r="D7" s="18" t="s">
        <v>6</v>
      </c>
      <c r="E7" s="5" t="s">
        <v>53</v>
      </c>
      <c r="F7" s="24"/>
    </row>
    <row r="8" spans="1:11" s="59" customFormat="1" x14ac:dyDescent="0.25">
      <c r="A8" s="3" t="s">
        <v>3</v>
      </c>
      <c r="B8" s="25" t="s">
        <v>128</v>
      </c>
      <c r="D8" s="18"/>
      <c r="E8" s="7"/>
      <c r="F8" s="95"/>
    </row>
    <row r="9" spans="1:11" s="59" customFormat="1" x14ac:dyDescent="0.25">
      <c r="A9" s="3" t="s">
        <v>4</v>
      </c>
      <c r="B9" s="59">
        <v>26</v>
      </c>
      <c r="C9" s="59" t="s">
        <v>127</v>
      </c>
      <c r="H9" s="26" t="s">
        <v>158</v>
      </c>
      <c r="I9" s="3"/>
    </row>
    <row r="10" spans="1:11" s="59" customFormat="1" ht="15.75" thickBot="1" x14ac:dyDescent="0.3">
      <c r="A10" s="3" t="s">
        <v>5</v>
      </c>
      <c r="B10" s="17" t="s">
        <v>37</v>
      </c>
      <c r="C10" s="17"/>
      <c r="D10" s="17"/>
      <c r="H10" s="3" t="s">
        <v>159</v>
      </c>
    </row>
    <row r="11" spans="1:11" s="59" customFormat="1" ht="22.5" customHeight="1" thickBot="1" x14ac:dyDescent="0.3">
      <c r="A11" s="84" t="s">
        <v>7</v>
      </c>
      <c r="B11" s="172" t="s">
        <v>10</v>
      </c>
      <c r="C11" s="173"/>
      <c r="D11" s="173"/>
      <c r="E11" s="173"/>
      <c r="F11" s="174"/>
      <c r="G11" s="6" t="s">
        <v>8</v>
      </c>
      <c r="H11" s="6" t="s">
        <v>9</v>
      </c>
      <c r="I11" s="84" t="s">
        <v>50</v>
      </c>
      <c r="J11" s="6" t="s">
        <v>51</v>
      </c>
    </row>
    <row r="12" spans="1:11" s="59" customFormat="1" x14ac:dyDescent="0.25">
      <c r="A12" s="88">
        <v>2017</v>
      </c>
      <c r="B12" s="81"/>
      <c r="C12" s="82"/>
      <c r="D12" s="82"/>
      <c r="E12" s="82"/>
      <c r="F12" s="83"/>
      <c r="G12" s="36"/>
      <c r="H12" s="33"/>
      <c r="I12" s="34"/>
      <c r="J12" s="35"/>
    </row>
    <row r="13" spans="1:11" s="32" customFormat="1" x14ac:dyDescent="0.25">
      <c r="A13" s="8" t="s">
        <v>65</v>
      </c>
      <c r="B13" s="85"/>
      <c r="C13" s="86"/>
      <c r="D13" s="86"/>
      <c r="E13" s="86"/>
      <c r="F13" s="87"/>
      <c r="G13" s="36"/>
      <c r="H13" s="33"/>
      <c r="I13" s="34"/>
      <c r="J13" s="35"/>
      <c r="K13" s="59"/>
    </row>
    <row r="14" spans="1:11" s="32" customFormat="1" x14ac:dyDescent="0.25">
      <c r="A14" s="8"/>
      <c r="B14" s="89" t="s">
        <v>55</v>
      </c>
      <c r="C14" s="86"/>
      <c r="D14" s="86"/>
      <c r="E14" s="86"/>
      <c r="F14" s="87"/>
      <c r="G14" s="91">
        <v>1920</v>
      </c>
      <c r="H14" s="92" t="s">
        <v>120</v>
      </c>
      <c r="I14" s="93">
        <v>2137.6915199999999</v>
      </c>
      <c r="J14" s="94">
        <v>4104367.7183999997</v>
      </c>
      <c r="K14" s="59"/>
    </row>
    <row r="15" spans="1:11" s="32" customFormat="1" x14ac:dyDescent="0.25">
      <c r="A15" s="8"/>
      <c r="B15" s="89" t="s">
        <v>56</v>
      </c>
      <c r="C15" s="86"/>
      <c r="D15" s="86"/>
      <c r="E15" s="86"/>
      <c r="F15" s="87"/>
      <c r="G15" s="91">
        <v>500</v>
      </c>
      <c r="H15" s="92" t="s">
        <v>120</v>
      </c>
      <c r="I15" s="93">
        <v>4245.1399040000006</v>
      </c>
      <c r="J15" s="94">
        <v>2122569.9520000005</v>
      </c>
      <c r="K15" s="59"/>
    </row>
    <row r="16" spans="1:11" s="32" customFormat="1" x14ac:dyDescent="0.25">
      <c r="A16" s="8"/>
      <c r="B16" s="90" t="s">
        <v>57</v>
      </c>
      <c r="C16" s="79"/>
      <c r="D16" s="79"/>
      <c r="E16" s="79"/>
      <c r="F16" s="80"/>
      <c r="G16" s="91">
        <v>0</v>
      </c>
      <c r="H16" s="92" t="s">
        <v>120</v>
      </c>
      <c r="I16" s="93">
        <v>416.95424000000003</v>
      </c>
      <c r="J16" s="94">
        <v>0</v>
      </c>
      <c r="K16" s="59"/>
    </row>
    <row r="17" spans="1:11" s="32" customFormat="1" x14ac:dyDescent="0.25">
      <c r="A17" s="8"/>
      <c r="B17" s="90" t="s">
        <v>58</v>
      </c>
      <c r="C17" s="79"/>
      <c r="D17" s="79"/>
      <c r="E17" s="79"/>
      <c r="F17" s="80"/>
      <c r="G17" s="91">
        <v>6317.85</v>
      </c>
      <c r="H17" s="92" t="s">
        <v>121</v>
      </c>
      <c r="I17" s="93">
        <v>86.191904000000008</v>
      </c>
      <c r="J17" s="94">
        <v>544547.52068640012</v>
      </c>
      <c r="K17" s="59"/>
    </row>
    <row r="18" spans="1:11" s="32" customFormat="1" x14ac:dyDescent="0.25">
      <c r="A18" s="8"/>
      <c r="B18" s="90" t="s">
        <v>59</v>
      </c>
      <c r="C18" s="79"/>
      <c r="D18" s="79"/>
      <c r="E18" s="79"/>
      <c r="F18" s="80"/>
      <c r="G18" s="91">
        <v>0</v>
      </c>
      <c r="H18" s="92" t="s">
        <v>122</v>
      </c>
      <c r="I18" s="93">
        <v>100.31088</v>
      </c>
      <c r="J18" s="94">
        <v>0</v>
      </c>
    </row>
    <row r="19" spans="1:11" s="32" customFormat="1" ht="15.75" customHeight="1" x14ac:dyDescent="0.25">
      <c r="A19" s="8"/>
      <c r="B19" s="90" t="s">
        <v>60</v>
      </c>
      <c r="C19" s="79"/>
      <c r="D19" s="79"/>
      <c r="E19" s="79"/>
      <c r="F19" s="80"/>
      <c r="G19" s="91">
        <v>0</v>
      </c>
      <c r="H19" s="92" t="s">
        <v>120</v>
      </c>
      <c r="I19" s="93">
        <v>1481.97568</v>
      </c>
      <c r="J19" s="94">
        <v>0</v>
      </c>
    </row>
    <row r="20" spans="1:11" s="32" customFormat="1" ht="15.75" customHeight="1" x14ac:dyDescent="0.25">
      <c r="A20" s="8"/>
      <c r="B20" s="89" t="s">
        <v>61</v>
      </c>
      <c r="C20" s="86"/>
      <c r="D20" s="86"/>
      <c r="E20" s="86"/>
      <c r="F20" s="87"/>
      <c r="G20" s="91">
        <v>8400</v>
      </c>
      <c r="H20" s="92" t="s">
        <v>122</v>
      </c>
      <c r="I20" s="93">
        <v>86.191904000000008</v>
      </c>
      <c r="J20" s="94">
        <v>724011.99360000005</v>
      </c>
    </row>
    <row r="21" spans="1:11" s="32" customFormat="1" ht="15.75" customHeight="1" x14ac:dyDescent="0.25">
      <c r="A21" s="8"/>
      <c r="B21" s="89" t="s">
        <v>62</v>
      </c>
      <c r="C21" s="86"/>
      <c r="D21" s="86"/>
      <c r="E21" s="86"/>
      <c r="F21" s="87"/>
      <c r="G21" s="91">
        <v>0</v>
      </c>
      <c r="H21" s="92" t="s">
        <v>120</v>
      </c>
      <c r="I21" s="93">
        <v>4216.6125440000005</v>
      </c>
      <c r="J21" s="94">
        <v>0</v>
      </c>
    </row>
    <row r="22" spans="1:11" s="32" customFormat="1" ht="15.75" customHeight="1" x14ac:dyDescent="0.25">
      <c r="A22" s="8"/>
      <c r="B22" s="89" t="s">
        <v>63</v>
      </c>
      <c r="C22" s="86"/>
      <c r="D22" s="86"/>
      <c r="E22" s="86"/>
      <c r="F22" s="87"/>
      <c r="G22" s="91">
        <v>0</v>
      </c>
      <c r="H22" s="92" t="s">
        <v>122</v>
      </c>
      <c r="I22" s="93">
        <v>92.45</v>
      </c>
      <c r="J22" s="94">
        <v>0</v>
      </c>
    </row>
    <row r="23" spans="1:11" s="32" customFormat="1" ht="15.75" customHeight="1" x14ac:dyDescent="0.25">
      <c r="A23" s="8"/>
      <c r="B23" s="89" t="s">
        <v>64</v>
      </c>
      <c r="C23" s="86"/>
      <c r="D23" s="86"/>
      <c r="E23" s="86"/>
      <c r="F23" s="87"/>
      <c r="G23" s="91">
        <v>0</v>
      </c>
      <c r="H23" s="92" t="s">
        <v>120</v>
      </c>
      <c r="I23" s="93">
        <v>4309.8019199999999</v>
      </c>
      <c r="J23" s="94">
        <v>0</v>
      </c>
    </row>
    <row r="24" spans="1:11" ht="13.5" customHeight="1" x14ac:dyDescent="0.25">
      <c r="A24" s="8" t="s">
        <v>66</v>
      </c>
      <c r="B24" s="85"/>
      <c r="C24" s="86"/>
      <c r="D24" s="86"/>
      <c r="E24" s="86"/>
      <c r="F24" s="87"/>
      <c r="G24" s="91"/>
      <c r="H24" s="92"/>
      <c r="I24" s="93"/>
      <c r="J24" s="94"/>
    </row>
    <row r="25" spans="1:11" s="32" customFormat="1" ht="13.5" customHeight="1" x14ac:dyDescent="0.25">
      <c r="A25" s="8"/>
      <c r="B25" s="89" t="s">
        <v>67</v>
      </c>
      <c r="C25" s="86"/>
      <c r="D25" s="86"/>
      <c r="E25" s="86"/>
      <c r="F25" s="87"/>
      <c r="G25" s="91">
        <v>400</v>
      </c>
      <c r="H25" s="92" t="s">
        <v>121</v>
      </c>
      <c r="I25" s="93">
        <v>1268.7543360000002</v>
      </c>
      <c r="J25" s="94">
        <v>507501.73440000007</v>
      </c>
    </row>
    <row r="26" spans="1:11" ht="13.5" customHeight="1" x14ac:dyDescent="0.25">
      <c r="A26" s="28"/>
      <c r="B26" s="89" t="s">
        <v>68</v>
      </c>
      <c r="C26" s="86"/>
      <c r="D26" s="86"/>
      <c r="E26" s="86"/>
      <c r="F26" s="87"/>
      <c r="G26" s="91">
        <v>500</v>
      </c>
      <c r="H26" s="92" t="s">
        <v>121</v>
      </c>
      <c r="I26" s="93">
        <v>1804.6862720000001</v>
      </c>
      <c r="J26" s="94">
        <v>902343.13600000006</v>
      </c>
    </row>
    <row r="27" spans="1:11" ht="13.5" customHeight="1" x14ac:dyDescent="0.25">
      <c r="B27" s="89" t="s">
        <v>69</v>
      </c>
      <c r="C27" s="86"/>
      <c r="D27" s="86"/>
      <c r="E27" s="86"/>
      <c r="F27" s="87"/>
      <c r="G27" s="91">
        <v>0</v>
      </c>
      <c r="H27" s="92" t="s">
        <v>121</v>
      </c>
      <c r="I27" s="93">
        <v>6312.7120000000004</v>
      </c>
      <c r="J27" s="94">
        <v>0</v>
      </c>
    </row>
    <row r="28" spans="1:11" ht="13.5" customHeight="1" x14ac:dyDescent="0.25">
      <c r="A28" s="8"/>
      <c r="B28" s="89" t="s">
        <v>70</v>
      </c>
      <c r="C28" s="86"/>
      <c r="D28" s="86"/>
      <c r="E28" s="86"/>
      <c r="F28" s="87"/>
      <c r="G28" s="91">
        <v>0</v>
      </c>
      <c r="H28" s="92" t="s">
        <v>121</v>
      </c>
      <c r="I28" s="93">
        <v>3630.5716800000005</v>
      </c>
      <c r="J28" s="94">
        <v>0</v>
      </c>
    </row>
    <row r="29" spans="1:11" ht="13.5" customHeight="1" x14ac:dyDescent="0.25">
      <c r="A29" s="8"/>
      <c r="B29" s="89" t="s">
        <v>71</v>
      </c>
      <c r="C29" s="86"/>
      <c r="D29" s="86"/>
      <c r="E29" s="86"/>
      <c r="F29" s="87"/>
      <c r="G29" s="91">
        <v>0</v>
      </c>
      <c r="H29" s="92" t="s">
        <v>120</v>
      </c>
      <c r="I29" s="93">
        <v>4194.76224</v>
      </c>
      <c r="J29" s="94">
        <v>0</v>
      </c>
    </row>
    <row r="30" spans="1:11" ht="13.5" customHeight="1" x14ac:dyDescent="0.25">
      <c r="A30" s="8"/>
      <c r="B30" s="89" t="s">
        <v>72</v>
      </c>
      <c r="C30" s="86"/>
      <c r="D30" s="86"/>
      <c r="E30" s="86"/>
      <c r="F30" s="87"/>
      <c r="G30" s="91">
        <v>79.2</v>
      </c>
      <c r="H30" s="92" t="s">
        <v>120</v>
      </c>
      <c r="I30" s="93">
        <v>4414.8776959999996</v>
      </c>
      <c r="J30" s="94">
        <v>349658.31352319999</v>
      </c>
    </row>
    <row r="31" spans="1:11" ht="13.5" customHeight="1" x14ac:dyDescent="0.25">
      <c r="A31" s="8"/>
      <c r="B31" s="89" t="s">
        <v>73</v>
      </c>
      <c r="C31" s="86"/>
      <c r="D31" s="86"/>
      <c r="E31" s="86"/>
      <c r="F31" s="87"/>
      <c r="G31" s="91">
        <v>0</v>
      </c>
      <c r="H31" s="92" t="s">
        <v>120</v>
      </c>
      <c r="I31" s="93">
        <v>4723.5726720000011</v>
      </c>
      <c r="J31" s="94">
        <v>0</v>
      </c>
    </row>
    <row r="32" spans="1:11" ht="13.5" customHeight="1" x14ac:dyDescent="0.25">
      <c r="A32" s="8"/>
      <c r="B32" s="90" t="s">
        <v>74</v>
      </c>
      <c r="C32" s="79"/>
      <c r="D32" s="79"/>
      <c r="E32" s="79"/>
      <c r="F32" s="80"/>
      <c r="G32" s="91">
        <v>10</v>
      </c>
      <c r="H32" s="92" t="s">
        <v>120</v>
      </c>
      <c r="I32" s="93">
        <v>3878.8217280000003</v>
      </c>
      <c r="J32" s="94">
        <v>38788.217280000004</v>
      </c>
    </row>
    <row r="33" spans="1:10" s="59" customFormat="1" ht="13.5" customHeight="1" x14ac:dyDescent="0.25">
      <c r="A33" s="8" t="s">
        <v>75</v>
      </c>
      <c r="B33" s="78"/>
      <c r="C33" s="79"/>
      <c r="D33" s="79"/>
      <c r="E33" s="79"/>
      <c r="F33" s="80"/>
      <c r="G33" s="91"/>
      <c r="H33" s="92"/>
      <c r="I33" s="93"/>
      <c r="J33" s="94"/>
    </row>
    <row r="34" spans="1:10" s="59" customFormat="1" ht="13.5" customHeight="1" x14ac:dyDescent="0.25">
      <c r="A34" s="8"/>
      <c r="B34" s="90" t="s">
        <v>76</v>
      </c>
      <c r="C34" s="79"/>
      <c r="D34" s="79"/>
      <c r="E34" s="79"/>
      <c r="F34" s="80"/>
      <c r="G34" s="91">
        <v>0</v>
      </c>
      <c r="H34" s="92" t="s">
        <v>122</v>
      </c>
      <c r="I34" s="93">
        <v>105.35484800000002</v>
      </c>
      <c r="J34" s="94">
        <v>0</v>
      </c>
    </row>
    <row r="35" spans="1:10" s="59" customFormat="1" ht="13.5" customHeight="1" x14ac:dyDescent="0.25">
      <c r="A35" s="8"/>
      <c r="B35" s="90" t="s">
        <v>77</v>
      </c>
      <c r="C35" s="79"/>
      <c r="D35" s="79"/>
      <c r="E35" s="79"/>
      <c r="F35" s="80"/>
      <c r="G35" s="91">
        <v>0</v>
      </c>
      <c r="H35" s="92" t="s">
        <v>122</v>
      </c>
      <c r="I35" s="93">
        <v>366.32851200000005</v>
      </c>
      <c r="J35" s="94">
        <v>0</v>
      </c>
    </row>
    <row r="36" spans="1:10" s="59" customFormat="1" ht="13.5" customHeight="1" x14ac:dyDescent="0.25">
      <c r="A36" s="8"/>
      <c r="B36" s="90" t="s">
        <v>78</v>
      </c>
      <c r="C36" s="79"/>
      <c r="D36" s="79"/>
      <c r="E36" s="79"/>
      <c r="F36" s="80"/>
      <c r="G36" s="91">
        <v>0</v>
      </c>
      <c r="H36" s="92" t="s">
        <v>123</v>
      </c>
      <c r="I36" s="93">
        <v>3493113.2160000005</v>
      </c>
      <c r="J36" s="94">
        <v>0</v>
      </c>
    </row>
    <row r="37" spans="1:10" s="59" customFormat="1" ht="13.5" customHeight="1" x14ac:dyDescent="0.25">
      <c r="A37" s="8"/>
      <c r="B37" s="90" t="s">
        <v>79</v>
      </c>
      <c r="C37" s="79"/>
      <c r="D37" s="79"/>
      <c r="E37" s="79"/>
      <c r="F37" s="80"/>
      <c r="G37" s="91">
        <v>0</v>
      </c>
      <c r="H37" s="92" t="s">
        <v>122</v>
      </c>
      <c r="I37" s="93">
        <v>1377.9955200000002</v>
      </c>
      <c r="J37" s="94">
        <v>0</v>
      </c>
    </row>
    <row r="38" spans="1:10" s="59" customFormat="1" ht="13.5" customHeight="1" x14ac:dyDescent="0.25">
      <c r="A38" s="8"/>
      <c r="B38" s="90" t="s">
        <v>80</v>
      </c>
      <c r="C38" s="79"/>
      <c r="D38" s="79"/>
      <c r="E38" s="79"/>
      <c r="F38" s="80"/>
      <c r="G38" s="91">
        <v>0.12</v>
      </c>
      <c r="H38" s="92" t="s">
        <v>123</v>
      </c>
      <c r="I38" s="93">
        <v>4685715.3975680005</v>
      </c>
      <c r="J38" s="94">
        <v>562285.84770816006</v>
      </c>
    </row>
    <row r="39" spans="1:10" s="59" customFormat="1" ht="13.5" customHeight="1" x14ac:dyDescent="0.25">
      <c r="A39" s="8"/>
      <c r="B39" s="90" t="s">
        <v>81</v>
      </c>
      <c r="C39" s="79"/>
      <c r="D39" s="79"/>
      <c r="E39" s="79"/>
      <c r="F39" s="80"/>
      <c r="G39" s="91">
        <v>1</v>
      </c>
      <c r="H39" s="92" t="s">
        <v>123</v>
      </c>
      <c r="I39" s="93">
        <v>112594.05836800001</v>
      </c>
      <c r="J39" s="94">
        <v>112594.05836800001</v>
      </c>
    </row>
    <row r="40" spans="1:10" s="59" customFormat="1" ht="13.5" customHeight="1" x14ac:dyDescent="0.25">
      <c r="A40" s="8"/>
      <c r="B40" s="90" t="s">
        <v>82</v>
      </c>
      <c r="C40" s="79"/>
      <c r="D40" s="79"/>
      <c r="E40" s="79"/>
      <c r="F40" s="80"/>
      <c r="G40" s="91">
        <v>0</v>
      </c>
      <c r="H40" s="92" t="s">
        <v>122</v>
      </c>
      <c r="I40" s="93">
        <v>438.75</v>
      </c>
      <c r="J40" s="94">
        <v>0</v>
      </c>
    </row>
    <row r="41" spans="1:10" s="59" customFormat="1" ht="13.5" customHeight="1" x14ac:dyDescent="0.25">
      <c r="A41" s="8" t="s">
        <v>35</v>
      </c>
      <c r="B41" s="90"/>
      <c r="C41" s="79"/>
      <c r="D41" s="79"/>
      <c r="E41" s="79"/>
      <c r="F41" s="80"/>
      <c r="G41" s="91"/>
      <c r="H41" s="92"/>
      <c r="I41" s="93"/>
      <c r="J41" s="94"/>
    </row>
    <row r="42" spans="1:10" s="59" customFormat="1" ht="13.5" customHeight="1" x14ac:dyDescent="0.25">
      <c r="A42" s="8"/>
      <c r="B42" s="90" t="s">
        <v>83</v>
      </c>
      <c r="C42" s="79"/>
      <c r="D42" s="79"/>
      <c r="E42" s="79"/>
      <c r="F42" s="80"/>
      <c r="G42" s="91">
        <v>420022.61714421032</v>
      </c>
      <c r="H42" s="92" t="s">
        <v>121</v>
      </c>
      <c r="I42" s="93">
        <v>5.7261440000000006</v>
      </c>
      <c r="J42" s="94">
        <v>2405109.9890246172</v>
      </c>
    </row>
    <row r="43" spans="1:10" s="59" customFormat="1" ht="13.5" customHeight="1" x14ac:dyDescent="0.25">
      <c r="A43" s="8"/>
      <c r="B43" s="90" t="s">
        <v>84</v>
      </c>
      <c r="C43" s="79"/>
      <c r="D43" s="79"/>
      <c r="E43" s="79"/>
      <c r="F43" s="80"/>
      <c r="G43" s="91">
        <v>5218.7032378260674</v>
      </c>
      <c r="H43" s="92" t="s">
        <v>122</v>
      </c>
      <c r="I43" s="93">
        <v>112.18694400000001</v>
      </c>
      <c r="J43" s="94">
        <v>585470.36789461179</v>
      </c>
    </row>
    <row r="44" spans="1:10" s="59" customFormat="1" ht="13.5" customHeight="1" x14ac:dyDescent="0.25">
      <c r="A44" s="8"/>
      <c r="B44" s="90" t="s">
        <v>85</v>
      </c>
      <c r="C44" s="79"/>
      <c r="D44" s="79"/>
      <c r="E44" s="79"/>
      <c r="F44" s="80"/>
      <c r="G44" s="91">
        <v>0</v>
      </c>
      <c r="H44" s="92" t="s">
        <v>121</v>
      </c>
      <c r="I44" s="93">
        <v>14.408384</v>
      </c>
      <c r="J44" s="94">
        <v>0</v>
      </c>
    </row>
    <row r="45" spans="1:10" s="59" customFormat="1" ht="13.5" customHeight="1" x14ac:dyDescent="0.25">
      <c r="A45" s="8"/>
      <c r="B45" s="90" t="s">
        <v>86</v>
      </c>
      <c r="C45" s="79"/>
      <c r="D45" s="79"/>
      <c r="E45" s="79"/>
      <c r="F45" s="80"/>
      <c r="G45" s="91">
        <v>0</v>
      </c>
      <c r="H45" s="92" t="s">
        <v>121</v>
      </c>
      <c r="I45" s="93">
        <v>337.67712</v>
      </c>
      <c r="J45" s="94">
        <v>0</v>
      </c>
    </row>
    <row r="46" spans="1:10" s="59" customFormat="1" ht="13.5" customHeight="1" x14ac:dyDescent="0.25">
      <c r="A46" s="8"/>
      <c r="B46" s="90" t="s">
        <v>87</v>
      </c>
      <c r="C46" s="79"/>
      <c r="D46" s="79"/>
      <c r="E46" s="79"/>
      <c r="F46" s="80"/>
      <c r="G46" s="91">
        <v>8824</v>
      </c>
      <c r="H46" s="92" t="s">
        <v>124</v>
      </c>
      <c r="I46" s="93">
        <v>42.170879999999997</v>
      </c>
      <c r="J46" s="94">
        <v>372115.84511999995</v>
      </c>
    </row>
    <row r="47" spans="1:10" s="59" customFormat="1" ht="13.5" customHeight="1" x14ac:dyDescent="0.25">
      <c r="A47" s="8" t="s">
        <v>100</v>
      </c>
      <c r="B47" s="78"/>
      <c r="C47" s="79"/>
      <c r="D47" s="79"/>
      <c r="E47" s="79"/>
      <c r="F47" s="80"/>
      <c r="G47" s="91"/>
      <c r="H47" s="92"/>
      <c r="I47" s="93"/>
      <c r="J47" s="94"/>
    </row>
    <row r="48" spans="1:10" s="59" customFormat="1" ht="13.5" customHeight="1" x14ac:dyDescent="0.25">
      <c r="A48" s="8"/>
      <c r="B48" s="90" t="s">
        <v>88</v>
      </c>
      <c r="C48" s="79"/>
      <c r="D48" s="79"/>
      <c r="E48" s="79"/>
      <c r="F48" s="80"/>
      <c r="G48" s="91">
        <v>0</v>
      </c>
      <c r="H48" s="92" t="s">
        <v>121</v>
      </c>
      <c r="I48" s="93">
        <v>102.70883200000002</v>
      </c>
      <c r="J48" s="94">
        <v>0</v>
      </c>
    </row>
    <row r="49" spans="1:10" s="59" customFormat="1" ht="13.5" customHeight="1" x14ac:dyDescent="0.25">
      <c r="A49" s="8"/>
      <c r="B49" s="90" t="s">
        <v>89</v>
      </c>
      <c r="C49" s="79"/>
      <c r="D49" s="79"/>
      <c r="E49" s="79"/>
      <c r="F49" s="80"/>
      <c r="G49" s="91">
        <v>400</v>
      </c>
      <c r="H49" s="92" t="s">
        <v>121</v>
      </c>
      <c r="I49" s="93">
        <v>163.76358400000001</v>
      </c>
      <c r="J49" s="94">
        <v>65505.433600000004</v>
      </c>
    </row>
    <row r="50" spans="1:10" s="59" customFormat="1" ht="13.5" customHeight="1" x14ac:dyDescent="0.25">
      <c r="A50" s="8"/>
      <c r="B50" s="90" t="s">
        <v>90</v>
      </c>
      <c r="C50" s="79"/>
      <c r="D50" s="79"/>
      <c r="E50" s="79"/>
      <c r="F50" s="80"/>
      <c r="G50" s="91">
        <v>0</v>
      </c>
      <c r="H50" s="92" t="s">
        <v>124</v>
      </c>
      <c r="I50" s="93">
        <v>1580.2607040000003</v>
      </c>
      <c r="J50" s="94">
        <v>0</v>
      </c>
    </row>
    <row r="51" spans="1:10" s="32" customFormat="1" ht="13.5" customHeight="1" x14ac:dyDescent="0.25">
      <c r="A51" s="8"/>
      <c r="B51" s="90" t="s">
        <v>91</v>
      </c>
      <c r="C51" s="79"/>
      <c r="D51" s="79"/>
      <c r="E51" s="79"/>
      <c r="F51" s="80"/>
      <c r="G51" s="91">
        <v>0</v>
      </c>
      <c r="H51" s="92" t="s">
        <v>121</v>
      </c>
      <c r="I51" s="93">
        <v>678.84780799999999</v>
      </c>
      <c r="J51" s="94">
        <v>0</v>
      </c>
    </row>
    <row r="52" spans="1:10" s="32" customFormat="1" ht="13.5" customHeight="1" x14ac:dyDescent="0.25">
      <c r="A52" s="8"/>
      <c r="B52" s="90" t="s">
        <v>92</v>
      </c>
      <c r="C52" s="79"/>
      <c r="D52" s="79"/>
      <c r="E52" s="79"/>
      <c r="F52" s="80"/>
      <c r="G52" s="91">
        <v>500</v>
      </c>
      <c r="H52" s="92" t="s">
        <v>121</v>
      </c>
      <c r="I52" s="93">
        <v>1077.4453120000001</v>
      </c>
      <c r="J52" s="94">
        <v>538722.65600000008</v>
      </c>
    </row>
    <row r="53" spans="1:10" s="32" customFormat="1" ht="13.5" customHeight="1" x14ac:dyDescent="0.25">
      <c r="A53" s="8"/>
      <c r="B53" s="90" t="s">
        <v>93</v>
      </c>
      <c r="C53" s="79"/>
      <c r="D53" s="79"/>
      <c r="E53" s="79"/>
      <c r="F53" s="80"/>
      <c r="G53" s="91">
        <v>0</v>
      </c>
      <c r="H53" s="92" t="s">
        <v>124</v>
      </c>
      <c r="I53" s="93">
        <v>195.22636800000001</v>
      </c>
      <c r="J53" s="94">
        <v>0</v>
      </c>
    </row>
    <row r="54" spans="1:10" s="32" customFormat="1" ht="13.5" customHeight="1" x14ac:dyDescent="0.25">
      <c r="A54" s="8"/>
      <c r="B54" s="90" t="s">
        <v>94</v>
      </c>
      <c r="C54" s="79"/>
      <c r="D54" s="79"/>
      <c r="E54" s="79"/>
      <c r="F54" s="80"/>
      <c r="G54" s="91">
        <v>0</v>
      </c>
      <c r="H54" s="92" t="s">
        <v>124</v>
      </c>
      <c r="I54" s="93">
        <v>51136.068000000007</v>
      </c>
      <c r="J54" s="94">
        <v>0</v>
      </c>
    </row>
    <row r="55" spans="1:10" ht="13.5" customHeight="1" x14ac:dyDescent="0.25">
      <c r="A55" s="8"/>
      <c r="B55" s="90" t="s">
        <v>95</v>
      </c>
      <c r="C55" s="79"/>
      <c r="D55" s="79"/>
      <c r="E55" s="79"/>
      <c r="F55" s="80"/>
      <c r="G55" s="91">
        <v>0</v>
      </c>
      <c r="H55" s="92" t="s">
        <v>124</v>
      </c>
      <c r="I55" s="93">
        <v>6740.6430720000008</v>
      </c>
      <c r="J55" s="94">
        <v>0</v>
      </c>
    </row>
    <row r="56" spans="1:10" s="32" customFormat="1" ht="13.5" customHeight="1" x14ac:dyDescent="0.25">
      <c r="A56" s="8"/>
      <c r="B56" s="90" t="s">
        <v>96</v>
      </c>
      <c r="C56" s="79"/>
      <c r="D56" s="79"/>
      <c r="E56" s="79"/>
      <c r="F56" s="80"/>
      <c r="G56" s="91">
        <v>0</v>
      </c>
      <c r="H56" s="92" t="s">
        <v>124</v>
      </c>
      <c r="I56" s="93">
        <v>68079.77977600001</v>
      </c>
      <c r="J56" s="94">
        <v>0</v>
      </c>
    </row>
    <row r="57" spans="1:10" s="32" customFormat="1" ht="13.5" customHeight="1" x14ac:dyDescent="0.25">
      <c r="A57" s="8"/>
      <c r="B57" s="90" t="s">
        <v>97</v>
      </c>
      <c r="C57" s="79"/>
      <c r="D57" s="79"/>
      <c r="E57" s="79"/>
      <c r="F57" s="80"/>
      <c r="G57" s="91">
        <v>0</v>
      </c>
      <c r="H57" s="92" t="s">
        <v>124</v>
      </c>
      <c r="I57" s="93">
        <v>63505.676000000007</v>
      </c>
      <c r="J57" s="94">
        <v>0</v>
      </c>
    </row>
    <row r="58" spans="1:10" s="32" customFormat="1" ht="13.5" customHeight="1" x14ac:dyDescent="0.25">
      <c r="A58" s="8"/>
      <c r="B58" s="89" t="s">
        <v>98</v>
      </c>
      <c r="C58" s="86"/>
      <c r="D58" s="86"/>
      <c r="E58" s="86"/>
      <c r="F58" s="87"/>
      <c r="G58" s="91">
        <v>0</v>
      </c>
      <c r="H58" s="92" t="s">
        <v>121</v>
      </c>
      <c r="I58" s="93">
        <v>167.536224</v>
      </c>
      <c r="J58" s="94">
        <v>0</v>
      </c>
    </row>
    <row r="59" spans="1:10" s="32" customFormat="1" ht="13.5" customHeight="1" x14ac:dyDescent="0.25">
      <c r="A59" s="8"/>
      <c r="B59" s="89" t="s">
        <v>99</v>
      </c>
      <c r="C59" s="86"/>
      <c r="D59" s="86"/>
      <c r="E59" s="86"/>
      <c r="F59" s="87"/>
      <c r="G59" s="91">
        <v>0</v>
      </c>
      <c r="H59" s="92" t="s">
        <v>124</v>
      </c>
      <c r="I59" s="93">
        <v>139845.74</v>
      </c>
      <c r="J59" s="94">
        <v>0</v>
      </c>
    </row>
    <row r="60" spans="1:10" s="59" customFormat="1" ht="13.5" customHeight="1" x14ac:dyDescent="0.25">
      <c r="A60" s="8" t="s">
        <v>106</v>
      </c>
      <c r="B60" s="89"/>
      <c r="C60" s="86"/>
      <c r="D60" s="86"/>
      <c r="E60" s="86"/>
      <c r="F60" s="87"/>
      <c r="G60" s="91"/>
      <c r="H60" s="92"/>
      <c r="I60" s="93"/>
      <c r="J60" s="94"/>
    </row>
    <row r="61" spans="1:10" s="59" customFormat="1" ht="13.5" customHeight="1" x14ac:dyDescent="0.25">
      <c r="A61" s="8"/>
      <c r="B61" s="89" t="s">
        <v>101</v>
      </c>
      <c r="C61" s="86"/>
      <c r="D61" s="86"/>
      <c r="E61" s="86"/>
      <c r="F61" s="87"/>
      <c r="G61" s="91">
        <v>0</v>
      </c>
      <c r="H61" s="92" t="s">
        <v>122</v>
      </c>
      <c r="I61" s="93">
        <v>70.532864000000004</v>
      </c>
      <c r="J61" s="94">
        <v>0</v>
      </c>
    </row>
    <row r="62" spans="1:10" s="59" customFormat="1" ht="13.5" customHeight="1" x14ac:dyDescent="0.25">
      <c r="A62" s="8"/>
      <c r="B62" s="89" t="s">
        <v>102</v>
      </c>
      <c r="C62" s="86"/>
      <c r="D62" s="86"/>
      <c r="E62" s="86"/>
      <c r="F62" s="87"/>
      <c r="G62" s="91">
        <v>0</v>
      </c>
      <c r="H62" s="92" t="s">
        <v>122</v>
      </c>
      <c r="I62" s="93">
        <v>50.243296000000001</v>
      </c>
      <c r="J62" s="94">
        <v>0</v>
      </c>
    </row>
    <row r="63" spans="1:10" s="59" customFormat="1" ht="13.5" customHeight="1" x14ac:dyDescent="0.25">
      <c r="A63" s="8"/>
      <c r="B63" s="89" t="s">
        <v>103</v>
      </c>
      <c r="C63" s="86"/>
      <c r="D63" s="86"/>
      <c r="E63" s="86"/>
      <c r="F63" s="87"/>
      <c r="G63" s="91">
        <v>0</v>
      </c>
      <c r="H63" s="92" t="s">
        <v>121</v>
      </c>
      <c r="I63" s="93">
        <v>10774.515136000002</v>
      </c>
      <c r="J63" s="94">
        <v>0</v>
      </c>
    </row>
    <row r="64" spans="1:10" s="59" customFormat="1" ht="13.5" customHeight="1" x14ac:dyDescent="0.25">
      <c r="A64" s="8"/>
      <c r="B64" s="89" t="s">
        <v>104</v>
      </c>
      <c r="C64" s="86"/>
      <c r="D64" s="86"/>
      <c r="E64" s="86"/>
      <c r="F64" s="87"/>
      <c r="G64" s="91">
        <v>0</v>
      </c>
      <c r="H64" s="92" t="s">
        <v>123</v>
      </c>
      <c r="I64" s="93">
        <v>18361.387200000001</v>
      </c>
      <c r="J64" s="94">
        <v>0</v>
      </c>
    </row>
    <row r="65" spans="1:10" s="59" customFormat="1" ht="13.5" customHeight="1" x14ac:dyDescent="0.25">
      <c r="A65" s="8"/>
      <c r="B65" s="89" t="s">
        <v>105</v>
      </c>
      <c r="C65" s="86"/>
      <c r="D65" s="86"/>
      <c r="E65" s="86"/>
      <c r="F65" s="87"/>
      <c r="G65" s="91">
        <v>0</v>
      </c>
      <c r="H65" s="92" t="s">
        <v>120</v>
      </c>
      <c r="I65" s="93">
        <v>3708.1950400000005</v>
      </c>
      <c r="J65" s="94">
        <v>0</v>
      </c>
    </row>
    <row r="66" spans="1:10" s="59" customFormat="1" ht="13.5" customHeight="1" x14ac:dyDescent="0.25">
      <c r="A66" s="8" t="s">
        <v>111</v>
      </c>
      <c r="B66" s="89"/>
      <c r="C66" s="86"/>
      <c r="D66" s="86"/>
      <c r="E66" s="86"/>
      <c r="F66" s="87"/>
      <c r="G66" s="91"/>
      <c r="H66" s="92"/>
      <c r="I66" s="93"/>
      <c r="J66" s="94"/>
    </row>
    <row r="67" spans="1:10" s="59" customFormat="1" ht="13.5" customHeight="1" x14ac:dyDescent="0.25">
      <c r="A67" s="8"/>
      <c r="B67" s="89" t="s">
        <v>107</v>
      </c>
      <c r="C67" s="86"/>
      <c r="D67" s="86"/>
      <c r="E67" s="86"/>
      <c r="F67" s="87"/>
      <c r="G67" s="91">
        <v>1</v>
      </c>
      <c r="H67" s="92" t="s">
        <v>125</v>
      </c>
      <c r="I67" s="93">
        <v>1489240.2342399999</v>
      </c>
      <c r="J67" s="94">
        <v>1489240.2342399999</v>
      </c>
    </row>
    <row r="68" spans="1:10" s="59" customFormat="1" ht="13.5" customHeight="1" x14ac:dyDescent="0.25">
      <c r="A68" s="8"/>
      <c r="B68" s="89" t="s">
        <v>108</v>
      </c>
      <c r="C68" s="86"/>
      <c r="D68" s="86"/>
      <c r="E68" s="86"/>
      <c r="F68" s="87"/>
      <c r="G68" s="91">
        <v>0</v>
      </c>
      <c r="H68" s="92" t="s">
        <v>125</v>
      </c>
      <c r="I68" s="93">
        <v>311386.59443200001</v>
      </c>
      <c r="J68" s="94">
        <v>0</v>
      </c>
    </row>
    <row r="69" spans="1:10" s="59" customFormat="1" ht="13.5" customHeight="1" x14ac:dyDescent="0.25">
      <c r="A69" s="8"/>
      <c r="B69" s="89" t="s">
        <v>109</v>
      </c>
      <c r="C69" s="86"/>
      <c r="D69" s="86"/>
      <c r="E69" s="86"/>
      <c r="F69" s="87"/>
      <c r="G69" s="91">
        <v>0</v>
      </c>
      <c r="H69" s="92" t="s">
        <v>125</v>
      </c>
      <c r="I69" s="93">
        <v>286526.90999999997</v>
      </c>
      <c r="J69" s="94">
        <v>0</v>
      </c>
    </row>
    <row r="70" spans="1:10" s="59" customFormat="1" ht="13.5" customHeight="1" x14ac:dyDescent="0.25">
      <c r="A70" s="8" t="s">
        <v>110</v>
      </c>
      <c r="B70" s="89"/>
      <c r="C70" s="86"/>
      <c r="D70" s="86"/>
      <c r="E70" s="86"/>
      <c r="F70" s="87"/>
      <c r="G70" s="91"/>
      <c r="H70" s="92"/>
      <c r="I70" s="93"/>
      <c r="J70" s="94"/>
    </row>
    <row r="71" spans="1:10" s="59" customFormat="1" ht="13.5" customHeight="1" x14ac:dyDescent="0.25">
      <c r="A71" s="8"/>
      <c r="B71" s="89" t="s">
        <v>112</v>
      </c>
      <c r="C71" s="86"/>
      <c r="D71" s="86"/>
      <c r="E71" s="86"/>
      <c r="F71" s="87"/>
      <c r="G71" s="91">
        <v>0</v>
      </c>
      <c r="H71" s="92" t="s">
        <v>120</v>
      </c>
      <c r="I71" s="93">
        <v>3562.7675199999999</v>
      </c>
      <c r="J71" s="94">
        <v>0</v>
      </c>
    </row>
    <row r="72" spans="1:10" s="59" customFormat="1" ht="13.5" customHeight="1" x14ac:dyDescent="0.25">
      <c r="A72" s="8"/>
      <c r="B72" s="89" t="s">
        <v>113</v>
      </c>
      <c r="C72" s="86"/>
      <c r="D72" s="86"/>
      <c r="E72" s="86"/>
      <c r="F72" s="87"/>
      <c r="G72" s="91">
        <v>1</v>
      </c>
      <c r="H72" s="92" t="s">
        <v>123</v>
      </c>
      <c r="I72" s="93">
        <v>109573.57942400001</v>
      </c>
      <c r="J72" s="94">
        <v>109573.57942400001</v>
      </c>
    </row>
    <row r="73" spans="1:10" s="59" customFormat="1" ht="13.5" customHeight="1" x14ac:dyDescent="0.25">
      <c r="A73" s="8"/>
      <c r="B73" s="89" t="s">
        <v>114</v>
      </c>
      <c r="C73" s="86"/>
      <c r="D73" s="86"/>
      <c r="E73" s="86"/>
      <c r="F73" s="87"/>
      <c r="G73" s="91">
        <v>0</v>
      </c>
      <c r="H73" s="92" t="s">
        <v>121</v>
      </c>
      <c r="I73" s="93">
        <v>52.858304000000004</v>
      </c>
      <c r="J73" s="94">
        <v>0</v>
      </c>
    </row>
    <row r="74" spans="1:10" s="59" customFormat="1" ht="13.5" customHeight="1" x14ac:dyDescent="0.25">
      <c r="A74" s="8"/>
      <c r="B74" s="89" t="s">
        <v>115</v>
      </c>
      <c r="C74" s="86"/>
      <c r="D74" s="86"/>
      <c r="E74" s="86"/>
      <c r="F74" s="87"/>
      <c r="G74" s="91">
        <v>0</v>
      </c>
      <c r="H74" s="92" t="s">
        <v>120</v>
      </c>
      <c r="I74" s="93">
        <v>66.408799999999999</v>
      </c>
      <c r="J74" s="94">
        <v>0</v>
      </c>
    </row>
    <row r="75" spans="1:10" s="59" customFormat="1" ht="13.5" customHeight="1" x14ac:dyDescent="0.25">
      <c r="A75" s="8" t="s">
        <v>116</v>
      </c>
      <c r="B75" s="89"/>
      <c r="C75" s="86"/>
      <c r="D75" s="86"/>
      <c r="E75" s="86"/>
      <c r="F75" s="87"/>
      <c r="G75" s="91"/>
      <c r="H75" s="92"/>
      <c r="I75" s="93"/>
      <c r="J75" s="94"/>
    </row>
    <row r="76" spans="1:10" s="59" customFormat="1" ht="13.5" customHeight="1" x14ac:dyDescent="0.25">
      <c r="A76" s="8"/>
      <c r="B76" s="89" t="s">
        <v>57</v>
      </c>
      <c r="C76" s="86"/>
      <c r="D76" s="86"/>
      <c r="E76" s="86"/>
      <c r="F76" s="87"/>
      <c r="G76" s="91">
        <v>0</v>
      </c>
      <c r="H76" s="92" t="s">
        <v>120</v>
      </c>
      <c r="I76" s="93">
        <v>416.95424000000003</v>
      </c>
      <c r="J76" s="94">
        <v>0</v>
      </c>
    </row>
    <row r="77" spans="1:10" s="59" customFormat="1" ht="13.5" customHeight="1" x14ac:dyDescent="0.25">
      <c r="A77" s="8"/>
      <c r="B77" s="89" t="s">
        <v>64</v>
      </c>
      <c r="C77" s="86"/>
      <c r="D77" s="86"/>
      <c r="E77" s="86"/>
      <c r="F77" s="87"/>
      <c r="G77" s="91">
        <v>0</v>
      </c>
      <c r="H77" s="92" t="s">
        <v>120</v>
      </c>
      <c r="I77" s="93">
        <v>4309.8019199999999</v>
      </c>
      <c r="J77" s="94">
        <v>0</v>
      </c>
    </row>
    <row r="78" spans="1:10" s="59" customFormat="1" ht="13.5" customHeight="1" x14ac:dyDescent="0.25">
      <c r="A78" s="8"/>
      <c r="B78" s="89" t="s">
        <v>117</v>
      </c>
      <c r="C78" s="86"/>
      <c r="D78" s="86"/>
      <c r="E78" s="86"/>
      <c r="F78" s="87"/>
      <c r="G78" s="91">
        <v>0</v>
      </c>
      <c r="H78" s="92" t="s">
        <v>123</v>
      </c>
      <c r="I78" s="93">
        <v>591776.8892160001</v>
      </c>
      <c r="J78" s="94">
        <v>0</v>
      </c>
    </row>
    <row r="79" spans="1:10" s="59" customFormat="1" ht="13.5" customHeight="1" x14ac:dyDescent="0.25">
      <c r="A79" s="8"/>
      <c r="B79" s="89" t="s">
        <v>118</v>
      </c>
      <c r="C79" s="86"/>
      <c r="D79" s="86"/>
      <c r="E79" s="86"/>
      <c r="F79" s="87"/>
      <c r="G79" s="91">
        <v>0</v>
      </c>
      <c r="H79" s="92" t="s">
        <v>126</v>
      </c>
      <c r="I79" s="93">
        <v>5976636.9600000009</v>
      </c>
      <c r="J79" s="94">
        <v>0</v>
      </c>
    </row>
    <row r="80" spans="1:10" s="55" customFormat="1" ht="13.5" customHeight="1" x14ac:dyDescent="0.25">
      <c r="A80" s="8"/>
      <c r="B80" s="89" t="s">
        <v>119</v>
      </c>
      <c r="C80" s="86"/>
      <c r="D80" s="86"/>
      <c r="E80" s="86"/>
      <c r="F80" s="87"/>
      <c r="G80" s="91">
        <v>0</v>
      </c>
      <c r="H80" s="92" t="s">
        <v>124</v>
      </c>
      <c r="I80" s="93">
        <v>4740787.2283200007</v>
      </c>
      <c r="J80" s="94">
        <v>0</v>
      </c>
    </row>
    <row r="81" spans="1:10" s="32" customFormat="1" ht="13.5" customHeight="1" thickBot="1" x14ac:dyDescent="0.3">
      <c r="A81" s="9"/>
      <c r="B81" s="30"/>
      <c r="C81" s="29"/>
      <c r="D81" s="29"/>
      <c r="E81" s="29"/>
      <c r="F81" s="31"/>
      <c r="G81" s="20"/>
      <c r="H81" s="20"/>
      <c r="I81" s="21"/>
      <c r="J81" s="16"/>
    </row>
    <row r="82" spans="1:10" s="32" customFormat="1" ht="13.5" customHeight="1" thickBot="1" x14ac:dyDescent="0.3">
      <c r="A82"/>
      <c r="B82"/>
      <c r="C82"/>
      <c r="D82"/>
      <c r="E82"/>
      <c r="F82"/>
      <c r="G82"/>
      <c r="H82"/>
      <c r="I82" s="22" t="s">
        <v>23</v>
      </c>
      <c r="J82" s="23">
        <f>SUM(J12:J81)</f>
        <v>15534406.597268986</v>
      </c>
    </row>
    <row r="83" spans="1:10" s="32" customFormat="1" ht="13.5" customHeight="1" thickBot="1" x14ac:dyDescent="0.3">
      <c r="A83"/>
      <c r="B83" s="2" t="s">
        <v>11</v>
      </c>
      <c r="C83" s="2"/>
      <c r="D83" s="2"/>
      <c r="E83" s="2"/>
      <c r="F83" s="2"/>
      <c r="G83" s="2"/>
      <c r="H83"/>
      <c r="I83" s="22" t="s">
        <v>13</v>
      </c>
      <c r="J83" s="23">
        <f>J82/310</f>
        <v>50110.989023448339</v>
      </c>
    </row>
    <row r="84" spans="1:10" s="32" customFormat="1" ht="13.5" customHeight="1" x14ac:dyDescent="0.25">
      <c r="A84"/>
      <c r="B84" s="2" t="s">
        <v>12</v>
      </c>
      <c r="C84" s="2"/>
      <c r="D84" s="2"/>
      <c r="E84" s="2"/>
      <c r="F84" s="2"/>
      <c r="G84" s="2"/>
      <c r="H84"/>
      <c r="I84"/>
      <c r="J84"/>
    </row>
    <row r="85" spans="1:10" s="32" customFormat="1" x14ac:dyDescent="0.25">
      <c r="A85"/>
      <c r="B85"/>
      <c r="C85"/>
      <c r="D85"/>
      <c r="E85"/>
      <c r="F85"/>
      <c r="G85"/>
      <c r="H85"/>
      <c r="I85"/>
      <c r="J85"/>
    </row>
    <row r="86" spans="1:10" s="32" customFormat="1" x14ac:dyDescent="0.25">
      <c r="A86"/>
      <c r="B86"/>
      <c r="C86"/>
      <c r="D86"/>
      <c r="E86"/>
      <c r="F86"/>
      <c r="G86"/>
      <c r="H86"/>
      <c r="I86"/>
      <c r="J86"/>
    </row>
    <row r="87" spans="1:10" s="32" customFormat="1" x14ac:dyDescent="0.25">
      <c r="A87"/>
      <c r="B87"/>
      <c r="C87"/>
      <c r="D87"/>
      <c r="E87"/>
      <c r="F87"/>
      <c r="G87"/>
      <c r="H87"/>
      <c r="I87"/>
      <c r="J87"/>
    </row>
  </sheetData>
  <mergeCells count="4">
    <mergeCell ref="B2:I2"/>
    <mergeCell ref="B3:I3"/>
    <mergeCell ref="B4:I4"/>
    <mergeCell ref="B11:F11"/>
  </mergeCells>
  <printOptions horizontalCentered="1" verticalCentered="1"/>
  <pageMargins left="0.19685039370078741" right="0.19685039370078741" top="0.19685039370078741" bottom="0.19685039370078741" header="0.31496062992125984" footer="0.31496062992125984"/>
  <pageSetup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8"/>
  <sheetViews>
    <sheetView view="pageBreakPreview" topLeftCell="AD55" zoomScale="70" zoomScaleNormal="80" zoomScaleSheetLayoutView="70" workbookViewId="0">
      <selection activeCell="BG84" sqref="BG84"/>
    </sheetView>
  </sheetViews>
  <sheetFormatPr baseColWidth="10" defaultColWidth="11.42578125" defaultRowHeight="15" x14ac:dyDescent="0.25"/>
  <cols>
    <col min="1" max="1" width="17.7109375" style="32" customWidth="1"/>
    <col min="2" max="5" width="11.42578125" style="32"/>
    <col min="6" max="6" width="17.85546875" style="32" customWidth="1"/>
    <col min="7" max="7" width="11.42578125" style="32" customWidth="1"/>
    <col min="8" max="8" width="13" style="32" customWidth="1"/>
    <col min="9" max="9" width="18" style="32" customWidth="1"/>
    <col min="10" max="10" width="5.140625" style="32" customWidth="1"/>
    <col min="11" max="13" width="5.140625" style="59" customWidth="1"/>
    <col min="14" max="14" width="18.7109375" style="32" customWidth="1"/>
    <col min="15" max="15" width="5.140625" style="32" customWidth="1"/>
    <col min="16" max="18" width="5.140625" style="59" customWidth="1"/>
    <col min="19" max="19" width="18.7109375" style="32" customWidth="1"/>
    <col min="20" max="20" width="5.140625" style="32" customWidth="1"/>
    <col min="21" max="23" width="5.140625" style="59" customWidth="1"/>
    <col min="24" max="24" width="18.7109375" style="32" customWidth="1"/>
    <col min="25" max="25" width="5.140625" style="32" customWidth="1"/>
    <col min="26" max="28" width="5.140625" style="59" customWidth="1"/>
    <col min="29" max="29" width="18.7109375" style="32" customWidth="1"/>
    <col min="30" max="30" width="5.140625" style="32" customWidth="1"/>
    <col min="31" max="33" width="5.140625" style="59" customWidth="1"/>
    <col min="34" max="34" width="18.7109375" style="32" customWidth="1"/>
    <col min="35" max="35" width="5.140625" style="32" customWidth="1"/>
    <col min="36" max="38" width="5.140625" style="59" customWidth="1"/>
    <col min="39" max="39" width="18.7109375" style="32" customWidth="1"/>
    <col min="40" max="40" width="5.140625" style="32" customWidth="1"/>
    <col min="41" max="43" width="5.140625" style="59" customWidth="1"/>
    <col min="44" max="44" width="18.7109375" style="32" customWidth="1"/>
    <col min="45" max="45" width="5.140625" style="32" customWidth="1"/>
    <col min="46" max="48" width="5.140625" style="59" customWidth="1"/>
    <col min="49" max="49" width="18.7109375" style="32" customWidth="1"/>
    <col min="50" max="50" width="5.140625" style="32" customWidth="1"/>
    <col min="51" max="53" width="5.140625" style="59" customWidth="1"/>
    <col min="54" max="54" width="18.7109375" style="32" customWidth="1"/>
    <col min="55" max="55" width="5.140625" style="32" customWidth="1"/>
    <col min="56" max="58" width="5.140625" style="59" customWidth="1"/>
    <col min="59" max="59" width="18.5703125" style="32" customWidth="1"/>
    <col min="60" max="60" width="5.140625" style="32" customWidth="1"/>
    <col min="61" max="63" width="5.140625" style="59" customWidth="1"/>
    <col min="64" max="64" width="18.85546875" style="32" customWidth="1"/>
    <col min="65" max="65" width="5.140625" style="32" customWidth="1"/>
    <col min="66" max="68" width="5.140625" style="59" customWidth="1"/>
    <col min="69" max="69" width="20" style="32" customWidth="1"/>
    <col min="70" max="70" width="16.5703125" style="32" customWidth="1"/>
    <col min="71" max="71" width="23.85546875" style="32" customWidth="1"/>
    <col min="72" max="74" width="2.7109375" style="32" customWidth="1"/>
    <col min="75" max="75" width="14.7109375" style="32" customWidth="1"/>
    <col min="76" max="95" width="2.7109375" style="32" customWidth="1"/>
    <col min="96" max="16384" width="11.42578125" style="32"/>
  </cols>
  <sheetData>
    <row r="1" spans="1:72" x14ac:dyDescent="0.25">
      <c r="B1" s="15" t="s">
        <v>22</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row>
    <row r="2" spans="1:72" x14ac:dyDescent="0.25">
      <c r="B2" s="170" t="s">
        <v>21</v>
      </c>
      <c r="C2" s="170"/>
      <c r="D2" s="170"/>
      <c r="E2" s="170"/>
      <c r="F2" s="170"/>
      <c r="G2" s="170"/>
      <c r="H2" s="170"/>
      <c r="I2" s="170"/>
      <c r="J2" s="38"/>
      <c r="K2" s="60"/>
      <c r="L2" s="60"/>
      <c r="M2" s="60"/>
      <c r="N2" s="38"/>
      <c r="O2" s="38"/>
      <c r="P2" s="60"/>
      <c r="Q2" s="60"/>
      <c r="R2" s="60"/>
      <c r="S2" s="38"/>
      <c r="T2" s="38"/>
      <c r="U2" s="60"/>
      <c r="V2" s="60"/>
      <c r="W2" s="60"/>
      <c r="X2" s="38"/>
      <c r="Y2" s="38"/>
      <c r="Z2" s="60"/>
      <c r="AA2" s="60"/>
      <c r="AB2" s="60"/>
      <c r="AC2" s="38"/>
      <c r="AD2" s="38"/>
      <c r="AE2" s="60"/>
      <c r="AF2" s="60"/>
      <c r="AG2" s="60"/>
      <c r="AH2" s="38"/>
      <c r="AI2" s="38"/>
      <c r="AJ2" s="60"/>
      <c r="AK2" s="60"/>
      <c r="AL2" s="60"/>
      <c r="AM2" s="38"/>
      <c r="AN2" s="38"/>
      <c r="AO2" s="60"/>
      <c r="AP2" s="60"/>
      <c r="AQ2" s="60"/>
      <c r="AR2" s="38"/>
      <c r="AS2" s="38"/>
      <c r="AT2" s="60"/>
      <c r="AU2" s="60"/>
      <c r="AV2" s="60"/>
      <c r="AW2" s="38"/>
      <c r="AX2" s="38"/>
      <c r="AY2" s="60"/>
      <c r="AZ2" s="60"/>
      <c r="BA2" s="60"/>
      <c r="BB2" s="38"/>
      <c r="BC2" s="38"/>
      <c r="BD2" s="60"/>
      <c r="BE2" s="60"/>
      <c r="BF2" s="60"/>
      <c r="BG2" s="38"/>
      <c r="BH2" s="38"/>
      <c r="BI2" s="60"/>
      <c r="BJ2" s="60"/>
      <c r="BK2" s="60"/>
      <c r="BL2" s="38"/>
      <c r="BM2" s="44"/>
      <c r="BN2" s="60"/>
      <c r="BO2" s="60"/>
      <c r="BP2" s="60"/>
      <c r="BQ2" s="44"/>
      <c r="BR2" s="38"/>
      <c r="BS2" s="10"/>
      <c r="BT2" s="10"/>
    </row>
    <row r="3" spans="1:72" x14ac:dyDescent="0.25">
      <c r="B3" s="170" t="s">
        <v>0</v>
      </c>
      <c r="C3" s="170"/>
      <c r="D3" s="170"/>
      <c r="E3" s="170"/>
      <c r="F3" s="170"/>
      <c r="G3" s="170"/>
      <c r="H3" s="170"/>
      <c r="I3" s="170"/>
      <c r="J3" s="38"/>
      <c r="K3" s="60"/>
      <c r="L3" s="60"/>
      <c r="M3" s="60"/>
      <c r="N3" s="38"/>
      <c r="O3" s="38"/>
      <c r="P3" s="60"/>
      <c r="Q3" s="60"/>
      <c r="R3" s="60"/>
      <c r="S3" s="38"/>
      <c r="T3" s="38"/>
      <c r="U3" s="60"/>
      <c r="V3" s="60"/>
      <c r="W3" s="60"/>
      <c r="X3" s="38"/>
      <c r="Y3" s="38"/>
      <c r="Z3" s="60"/>
      <c r="AA3" s="60"/>
      <c r="AB3" s="60"/>
      <c r="AC3" s="38"/>
      <c r="AD3" s="38"/>
      <c r="AE3" s="60"/>
      <c r="AF3" s="60"/>
      <c r="AG3" s="60"/>
      <c r="AH3" s="38"/>
      <c r="AI3" s="38"/>
      <c r="AJ3" s="60"/>
      <c r="AK3" s="60"/>
      <c r="AL3" s="60"/>
      <c r="AM3" s="38"/>
      <c r="AN3" s="38"/>
      <c r="AO3" s="60"/>
      <c r="AP3" s="60"/>
      <c r="AQ3" s="60"/>
      <c r="AR3" s="38"/>
      <c r="AS3" s="38"/>
      <c r="AT3" s="60"/>
      <c r="AU3" s="60"/>
      <c r="AV3" s="60"/>
      <c r="AW3" s="38"/>
      <c r="AX3" s="38"/>
      <c r="AY3" s="60"/>
      <c r="AZ3" s="60"/>
      <c r="BA3" s="60"/>
      <c r="BB3" s="38"/>
      <c r="BC3" s="38"/>
      <c r="BD3" s="60"/>
      <c r="BE3" s="60"/>
      <c r="BF3" s="60"/>
      <c r="BG3" s="38"/>
      <c r="BH3" s="38"/>
      <c r="BI3" s="60"/>
      <c r="BJ3" s="60"/>
      <c r="BK3" s="60"/>
      <c r="BL3" s="38"/>
      <c r="BM3" s="44"/>
      <c r="BN3" s="60"/>
      <c r="BO3" s="60"/>
      <c r="BP3" s="60"/>
      <c r="BQ3" s="44"/>
      <c r="BR3" s="38"/>
    </row>
    <row r="4" spans="1:72" x14ac:dyDescent="0.25">
      <c r="B4" s="171" t="s">
        <v>1</v>
      </c>
      <c r="C4" s="171"/>
      <c r="D4" s="171"/>
      <c r="E4" s="171"/>
      <c r="F4" s="171"/>
      <c r="G4" s="171"/>
      <c r="H4" s="171"/>
      <c r="I4" s="171"/>
      <c r="J4" s="39"/>
      <c r="K4" s="61"/>
      <c r="L4" s="61"/>
      <c r="M4" s="61"/>
      <c r="N4" s="39"/>
      <c r="O4" s="39"/>
      <c r="P4" s="61"/>
      <c r="Q4" s="61"/>
      <c r="R4" s="61"/>
      <c r="S4" s="39"/>
      <c r="T4" s="39"/>
      <c r="U4" s="61"/>
      <c r="V4" s="61"/>
      <c r="W4" s="61"/>
      <c r="X4" s="39"/>
      <c r="Y4" s="39"/>
      <c r="Z4" s="61"/>
      <c r="AA4" s="61"/>
      <c r="AB4" s="61"/>
      <c r="AC4" s="39"/>
      <c r="AD4" s="39"/>
      <c r="AE4" s="61"/>
      <c r="AF4" s="61"/>
      <c r="AG4" s="61"/>
      <c r="AH4" s="39"/>
      <c r="AI4" s="39"/>
      <c r="AJ4" s="61"/>
      <c r="AK4" s="61"/>
      <c r="AL4" s="61"/>
      <c r="AM4" s="39"/>
      <c r="AN4" s="39"/>
      <c r="AO4" s="61"/>
      <c r="AP4" s="61"/>
      <c r="AQ4" s="61"/>
      <c r="AR4" s="39"/>
      <c r="AS4" s="39"/>
      <c r="AT4" s="61"/>
      <c r="AU4" s="61"/>
      <c r="AV4" s="61"/>
      <c r="AW4" s="39"/>
      <c r="AX4" s="39"/>
      <c r="AY4" s="61"/>
      <c r="AZ4" s="61"/>
      <c r="BA4" s="61"/>
      <c r="BB4" s="39"/>
      <c r="BC4" s="39"/>
      <c r="BD4" s="61"/>
      <c r="BE4" s="61"/>
      <c r="BF4" s="61"/>
      <c r="BG4" s="39"/>
      <c r="BH4" s="39"/>
      <c r="BI4" s="61"/>
      <c r="BJ4" s="61"/>
      <c r="BK4" s="61"/>
      <c r="BL4" s="39"/>
      <c r="BM4" s="45"/>
      <c r="BN4" s="61"/>
      <c r="BO4" s="61"/>
      <c r="BP4" s="61"/>
      <c r="BQ4" s="45"/>
      <c r="BR4" s="39"/>
    </row>
    <row r="5" spans="1:72" x14ac:dyDescent="0.25">
      <c r="B5" s="1"/>
      <c r="G5" s="1"/>
      <c r="H5" s="1"/>
    </row>
    <row r="6" spans="1:72" x14ac:dyDescent="0.25">
      <c r="A6" s="3" t="s">
        <v>2</v>
      </c>
      <c r="B6" s="25" t="s">
        <v>128</v>
      </c>
    </row>
    <row r="7" spans="1:72" x14ac:dyDescent="0.25">
      <c r="A7" s="3" t="s">
        <v>3</v>
      </c>
      <c r="B7" s="25" t="s">
        <v>128</v>
      </c>
      <c r="D7" s="18" t="s">
        <v>6</v>
      </c>
      <c r="E7" s="5" t="s">
        <v>53</v>
      </c>
      <c r="F7" s="24"/>
    </row>
    <row r="8" spans="1:72" s="59" customFormat="1" x14ac:dyDescent="0.25">
      <c r="A8" s="3" t="s">
        <v>3</v>
      </c>
      <c r="B8" s="25" t="s">
        <v>128</v>
      </c>
      <c r="D8" s="18"/>
      <c r="E8" s="7"/>
      <c r="F8" s="95"/>
    </row>
    <row r="9" spans="1:72" x14ac:dyDescent="0.25">
      <c r="A9" s="3" t="s">
        <v>4</v>
      </c>
      <c r="B9" s="32">
        <v>26</v>
      </c>
      <c r="C9" s="32" t="s">
        <v>127</v>
      </c>
      <c r="H9" s="26" t="str">
        <f>+'F-MZGAL-RCO-MT-31'!H9</f>
        <v>Informe mensual de OCTUBRE 2017</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2" ht="15.75" thickBot="1" x14ac:dyDescent="0.3">
      <c r="A10" s="3" t="s">
        <v>5</v>
      </c>
      <c r="B10" s="17" t="s">
        <v>37</v>
      </c>
      <c r="C10" s="17"/>
      <c r="D10" s="17"/>
      <c r="H10" s="3" t="str">
        <f>+'F-MZGAL-RCO-MT-31'!H10</f>
        <v>FECHA DE ELABORACIÓN: 01/Noviembre/2017</v>
      </c>
    </row>
    <row r="11" spans="1:72" ht="22.5" customHeight="1" thickBot="1" x14ac:dyDescent="0.3">
      <c r="A11" s="41" t="s">
        <v>7</v>
      </c>
      <c r="B11" s="194" t="s">
        <v>10</v>
      </c>
      <c r="C11" s="195"/>
      <c r="D11" s="195"/>
      <c r="E11" s="195"/>
      <c r="F11" s="196"/>
      <c r="G11" s="6" t="s">
        <v>8</v>
      </c>
      <c r="H11" s="6" t="s">
        <v>9</v>
      </c>
      <c r="I11" s="41" t="s">
        <v>50</v>
      </c>
      <c r="J11" s="172" t="s">
        <v>38</v>
      </c>
      <c r="K11" s="173"/>
      <c r="L11" s="173"/>
      <c r="M11" s="173"/>
      <c r="N11" s="174"/>
      <c r="O11" s="172" t="s">
        <v>39</v>
      </c>
      <c r="P11" s="173"/>
      <c r="Q11" s="173"/>
      <c r="R11" s="173"/>
      <c r="S11" s="174"/>
      <c r="T11" s="172" t="s">
        <v>40</v>
      </c>
      <c r="U11" s="173"/>
      <c r="V11" s="173"/>
      <c r="W11" s="173"/>
      <c r="X11" s="174"/>
      <c r="Y11" s="172" t="s">
        <v>41</v>
      </c>
      <c r="Z11" s="173"/>
      <c r="AA11" s="173"/>
      <c r="AB11" s="173"/>
      <c r="AC11" s="174"/>
      <c r="AD11" s="172" t="s">
        <v>42</v>
      </c>
      <c r="AE11" s="173"/>
      <c r="AF11" s="173"/>
      <c r="AG11" s="173"/>
      <c r="AH11" s="174"/>
      <c r="AI11" s="172" t="s">
        <v>43</v>
      </c>
      <c r="AJ11" s="173"/>
      <c r="AK11" s="173"/>
      <c r="AL11" s="173"/>
      <c r="AM11" s="174"/>
      <c r="AN11" s="172" t="s">
        <v>44</v>
      </c>
      <c r="AO11" s="173"/>
      <c r="AP11" s="173"/>
      <c r="AQ11" s="173"/>
      <c r="AR11" s="174"/>
      <c r="AS11" s="172" t="s">
        <v>45</v>
      </c>
      <c r="AT11" s="173"/>
      <c r="AU11" s="173"/>
      <c r="AV11" s="173"/>
      <c r="AW11" s="174"/>
      <c r="AX11" s="172" t="s">
        <v>46</v>
      </c>
      <c r="AY11" s="173"/>
      <c r="AZ11" s="173"/>
      <c r="BA11" s="173"/>
      <c r="BB11" s="174"/>
      <c r="BC11" s="172" t="s">
        <v>47</v>
      </c>
      <c r="BD11" s="173"/>
      <c r="BE11" s="173"/>
      <c r="BF11" s="173"/>
      <c r="BG11" s="174"/>
      <c r="BH11" s="172" t="s">
        <v>48</v>
      </c>
      <c r="BI11" s="173"/>
      <c r="BJ11" s="173"/>
      <c r="BK11" s="173"/>
      <c r="BL11" s="174"/>
      <c r="BM11" s="172" t="s">
        <v>49</v>
      </c>
      <c r="BN11" s="173"/>
      <c r="BO11" s="173"/>
      <c r="BP11" s="173"/>
      <c r="BQ11" s="174"/>
      <c r="BR11" s="172" t="s">
        <v>52</v>
      </c>
      <c r="BS11" s="174"/>
    </row>
    <row r="12" spans="1:72" x14ac:dyDescent="0.25">
      <c r="A12" s="88">
        <v>2017</v>
      </c>
      <c r="B12" s="81"/>
      <c r="C12" s="82"/>
      <c r="D12" s="82"/>
      <c r="E12" s="82"/>
      <c r="F12" s="83"/>
      <c r="G12" s="36"/>
      <c r="H12" s="33"/>
      <c r="I12" s="46"/>
      <c r="J12" s="62"/>
      <c r="K12" s="63"/>
      <c r="L12" s="63"/>
      <c r="M12" s="64"/>
      <c r="N12" s="56"/>
      <c r="O12" s="66"/>
      <c r="P12" s="63"/>
      <c r="Q12" s="63"/>
      <c r="R12" s="64"/>
      <c r="S12" s="56"/>
      <c r="T12" s="66"/>
      <c r="U12" s="63"/>
      <c r="V12" s="63"/>
      <c r="W12" s="64"/>
      <c r="X12" s="56"/>
      <c r="Y12" s="66"/>
      <c r="Z12" s="63"/>
      <c r="AA12" s="63"/>
      <c r="AB12" s="64"/>
      <c r="AC12" s="56"/>
      <c r="AD12" s="66"/>
      <c r="AE12" s="63"/>
      <c r="AF12" s="63"/>
      <c r="AG12" s="64"/>
      <c r="AH12" s="56"/>
      <c r="AI12" s="66"/>
      <c r="AJ12" s="63"/>
      <c r="AK12" s="63"/>
      <c r="AL12" s="64"/>
      <c r="AM12" s="56"/>
      <c r="AN12" s="66"/>
      <c r="AO12" s="63"/>
      <c r="AP12" s="63"/>
      <c r="AQ12" s="64"/>
      <c r="AR12" s="56"/>
      <c r="AS12" s="66"/>
      <c r="AT12" s="63"/>
      <c r="AU12" s="63"/>
      <c r="AV12" s="64"/>
      <c r="AW12" s="56"/>
      <c r="AX12" s="66"/>
      <c r="AY12" s="63"/>
      <c r="AZ12" s="63"/>
      <c r="BA12" s="64"/>
      <c r="BB12" s="56"/>
      <c r="BC12" s="66"/>
      <c r="BD12" s="63"/>
      <c r="BE12" s="63"/>
      <c r="BF12" s="64"/>
      <c r="BG12" s="56"/>
      <c r="BH12" s="66"/>
      <c r="BI12" s="63"/>
      <c r="BJ12" s="63"/>
      <c r="BK12" s="64"/>
      <c r="BL12" s="56"/>
      <c r="BM12" s="66"/>
      <c r="BN12" s="63"/>
      <c r="BO12" s="63"/>
      <c r="BP12" s="64"/>
      <c r="BQ12" s="34"/>
      <c r="BR12" s="75"/>
      <c r="BS12" s="35"/>
    </row>
    <row r="13" spans="1:72" x14ac:dyDescent="0.25">
      <c r="A13" s="8" t="s">
        <v>65</v>
      </c>
      <c r="B13" s="85"/>
      <c r="C13" s="86"/>
      <c r="D13" s="86"/>
      <c r="E13" s="86"/>
      <c r="F13" s="87"/>
      <c r="G13" s="48"/>
      <c r="H13" s="33"/>
      <c r="I13" s="46"/>
      <c r="J13" s="65"/>
      <c r="K13" s="66"/>
      <c r="L13" s="66"/>
      <c r="M13" s="67"/>
      <c r="N13" s="42"/>
      <c r="O13" s="66"/>
      <c r="P13" s="66"/>
      <c r="Q13" s="66"/>
      <c r="R13" s="67"/>
      <c r="S13" s="42"/>
      <c r="T13" s="66"/>
      <c r="U13" s="66"/>
      <c r="V13" s="66"/>
      <c r="W13" s="67"/>
      <c r="X13" s="42"/>
      <c r="Y13" s="66"/>
      <c r="Z13" s="66"/>
      <c r="AA13" s="66"/>
      <c r="AB13" s="67"/>
      <c r="AC13" s="42"/>
      <c r="AD13" s="66"/>
      <c r="AE13" s="66"/>
      <c r="AF13" s="66"/>
      <c r="AG13" s="67"/>
      <c r="AH13" s="42"/>
      <c r="AI13" s="66"/>
      <c r="AJ13" s="66"/>
      <c r="AK13" s="66"/>
      <c r="AL13" s="67"/>
      <c r="AM13" s="42"/>
      <c r="AN13" s="66"/>
      <c r="AO13" s="66"/>
      <c r="AP13" s="66"/>
      <c r="AQ13" s="67"/>
      <c r="AR13" s="56"/>
      <c r="AS13" s="66"/>
      <c r="AT13" s="66"/>
      <c r="AU13" s="66"/>
      <c r="AV13" s="67"/>
      <c r="AW13" s="56"/>
      <c r="AX13" s="66"/>
      <c r="AY13" s="66"/>
      <c r="AZ13" s="66"/>
      <c r="BA13" s="67"/>
      <c r="BB13" s="56"/>
      <c r="BC13" s="66"/>
      <c r="BD13" s="66"/>
      <c r="BE13" s="66"/>
      <c r="BF13" s="67"/>
      <c r="BG13" s="56"/>
      <c r="BH13" s="66"/>
      <c r="BI13" s="66"/>
      <c r="BJ13" s="66"/>
      <c r="BK13" s="67"/>
      <c r="BL13" s="56"/>
      <c r="BM13" s="66"/>
      <c r="BN13" s="66"/>
      <c r="BO13" s="66"/>
      <c r="BP13" s="67"/>
      <c r="BQ13" s="56"/>
      <c r="BR13" s="76"/>
      <c r="BS13" s="42"/>
    </row>
    <row r="14" spans="1:72" s="59" customFormat="1" x14ac:dyDescent="0.25">
      <c r="A14" s="8"/>
      <c r="B14" s="81" t="s">
        <v>55</v>
      </c>
      <c r="C14" s="82"/>
      <c r="D14" s="82"/>
      <c r="E14" s="82"/>
      <c r="F14" s="83"/>
      <c r="G14" s="48">
        <v>1920</v>
      </c>
      <c r="H14" s="33" t="s">
        <v>120</v>
      </c>
      <c r="I14" s="46">
        <v>2137.6915199999999</v>
      </c>
      <c r="J14" s="65"/>
      <c r="K14" s="66"/>
      <c r="L14" s="66"/>
      <c r="M14" s="67"/>
      <c r="N14" s="56"/>
      <c r="O14" s="66"/>
      <c r="P14" s="66"/>
      <c r="Q14" s="66"/>
      <c r="R14" s="67"/>
      <c r="S14" s="56"/>
      <c r="T14" s="66"/>
      <c r="U14" s="66"/>
      <c r="V14" s="66"/>
      <c r="W14" s="67"/>
      <c r="X14" s="56"/>
      <c r="Y14" s="66"/>
      <c r="Z14" s="66"/>
      <c r="AA14" s="66"/>
      <c r="AB14" s="67"/>
      <c r="AC14" s="56"/>
      <c r="AD14" s="66"/>
      <c r="AE14" s="66"/>
      <c r="AF14" s="66"/>
      <c r="AG14" s="67"/>
      <c r="AH14" s="56"/>
      <c r="AI14" s="66"/>
      <c r="AJ14" s="66"/>
      <c r="AK14" s="66"/>
      <c r="AL14" s="67"/>
      <c r="AM14" s="56"/>
      <c r="AN14" s="66"/>
      <c r="AO14" s="66"/>
      <c r="AP14" s="66"/>
      <c r="AQ14" s="67"/>
      <c r="AR14" s="56"/>
      <c r="AS14" s="66"/>
      <c r="AT14" s="66"/>
      <c r="AU14" s="66"/>
      <c r="AV14" s="67"/>
      <c r="AW14" s="56"/>
      <c r="AX14" s="66"/>
      <c r="AY14" s="66"/>
      <c r="AZ14" s="66"/>
      <c r="BA14" s="67"/>
      <c r="BB14" s="56"/>
      <c r="BC14" s="66"/>
      <c r="BD14" s="66"/>
      <c r="BE14" s="66"/>
      <c r="BF14" s="67"/>
      <c r="BG14" s="56"/>
      <c r="BH14" s="66"/>
      <c r="BI14" s="66"/>
      <c r="BJ14" s="66"/>
      <c r="BK14" s="67"/>
      <c r="BL14" s="56"/>
      <c r="BM14" s="66"/>
      <c r="BN14" s="66"/>
      <c r="BO14" s="66"/>
      <c r="BP14" s="67"/>
      <c r="BQ14" s="56"/>
      <c r="BR14" s="76"/>
      <c r="BS14" s="56"/>
    </row>
    <row r="15" spans="1:72" s="59" customFormat="1" x14ac:dyDescent="0.25">
      <c r="A15" s="8"/>
      <c r="B15" s="81" t="s">
        <v>56</v>
      </c>
      <c r="C15" s="82"/>
      <c r="D15" s="82"/>
      <c r="E15" s="82"/>
      <c r="F15" s="83"/>
      <c r="G15" s="48">
        <v>500</v>
      </c>
      <c r="H15" s="33" t="s">
        <v>120</v>
      </c>
      <c r="I15" s="46">
        <v>4245.1399040000006</v>
      </c>
      <c r="J15" s="65"/>
      <c r="K15" s="66"/>
      <c r="L15" s="66"/>
      <c r="M15" s="67"/>
      <c r="N15" s="56"/>
      <c r="O15" s="66"/>
      <c r="P15" s="66"/>
      <c r="Q15" s="66"/>
      <c r="R15" s="67"/>
      <c r="S15" s="56"/>
      <c r="T15" s="66"/>
      <c r="U15" s="66"/>
      <c r="V15" s="66"/>
      <c r="W15" s="67"/>
      <c r="X15" s="56"/>
      <c r="Y15" s="66"/>
      <c r="Z15" s="66"/>
      <c r="AA15" s="66"/>
      <c r="AB15" s="67"/>
      <c r="AC15" s="56"/>
      <c r="AD15" s="66"/>
      <c r="AE15" s="66"/>
      <c r="AF15" s="203">
        <v>300</v>
      </c>
      <c r="AG15" s="180"/>
      <c r="AH15" s="56">
        <f>+AF15*I15</f>
        <v>1273541.9712000003</v>
      </c>
      <c r="AI15" s="66"/>
      <c r="AJ15" s="66"/>
      <c r="AK15" s="66"/>
      <c r="AL15" s="67"/>
      <c r="AM15" s="56"/>
      <c r="AN15" s="66"/>
      <c r="AO15" s="66"/>
      <c r="AP15" s="66"/>
      <c r="AQ15" s="67"/>
      <c r="AR15" s="56"/>
      <c r="AS15" s="66"/>
      <c r="AT15" s="66"/>
      <c r="AU15" s="66"/>
      <c r="AV15" s="67"/>
      <c r="AW15" s="56"/>
      <c r="AX15" s="66"/>
      <c r="AY15" s="66"/>
      <c r="AZ15" s="66"/>
      <c r="BA15" s="67"/>
      <c r="BB15" s="56"/>
      <c r="BC15" s="66"/>
      <c r="BD15" s="66"/>
      <c r="BE15" s="66"/>
      <c r="BF15" s="67"/>
      <c r="BG15" s="56"/>
      <c r="BH15" s="66"/>
      <c r="BI15" s="66"/>
      <c r="BJ15" s="66"/>
      <c r="BK15" s="67"/>
      <c r="BL15" s="56"/>
      <c r="BM15" s="66"/>
      <c r="BN15" s="66"/>
      <c r="BO15" s="66"/>
      <c r="BP15" s="67"/>
      <c r="BQ15" s="56"/>
      <c r="BR15" s="76"/>
      <c r="BS15" s="56"/>
    </row>
    <row r="16" spans="1:72" s="59" customFormat="1" x14ac:dyDescent="0.25">
      <c r="A16" s="8"/>
      <c r="B16" s="81" t="s">
        <v>57</v>
      </c>
      <c r="C16" s="82"/>
      <c r="D16" s="82"/>
      <c r="E16" s="82"/>
      <c r="F16" s="83"/>
      <c r="G16" s="48">
        <v>0</v>
      </c>
      <c r="H16" s="33" t="s">
        <v>120</v>
      </c>
      <c r="I16" s="46">
        <v>416.95424000000003</v>
      </c>
      <c r="J16" s="65"/>
      <c r="K16" s="66"/>
      <c r="L16" s="66"/>
      <c r="M16" s="67"/>
      <c r="N16" s="56"/>
      <c r="O16" s="66"/>
      <c r="P16" s="66"/>
      <c r="Q16" s="66"/>
      <c r="R16" s="67"/>
      <c r="S16" s="56"/>
      <c r="T16" s="66"/>
      <c r="U16" s="66"/>
      <c r="V16" s="66"/>
      <c r="W16" s="67"/>
      <c r="X16" s="56"/>
      <c r="Y16" s="66"/>
      <c r="Z16" s="66"/>
      <c r="AA16" s="66"/>
      <c r="AB16" s="67"/>
      <c r="AC16" s="56"/>
      <c r="AD16" s="66"/>
      <c r="AE16" s="66"/>
      <c r="AF16" s="66"/>
      <c r="AG16" s="67"/>
      <c r="AH16" s="56"/>
      <c r="AI16" s="66"/>
      <c r="AJ16" s="66"/>
      <c r="AK16" s="66"/>
      <c r="AL16" s="67"/>
      <c r="AM16" s="56"/>
      <c r="AN16" s="66"/>
      <c r="AO16" s="66"/>
      <c r="AP16" s="66"/>
      <c r="AQ16" s="67"/>
      <c r="AR16" s="56"/>
      <c r="AS16" s="66"/>
      <c r="AT16" s="66"/>
      <c r="AU16" s="66"/>
      <c r="AV16" s="67"/>
      <c r="AW16" s="56"/>
      <c r="AX16" s="66"/>
      <c r="AY16" s="66"/>
      <c r="AZ16" s="66"/>
      <c r="BA16" s="67"/>
      <c r="BB16" s="56"/>
      <c r="BC16" s="66"/>
      <c r="BD16" s="66"/>
      <c r="BE16" s="66"/>
      <c r="BF16" s="67"/>
      <c r="BG16" s="56"/>
      <c r="BH16" s="66"/>
      <c r="BI16" s="66"/>
      <c r="BJ16" s="66"/>
      <c r="BK16" s="67"/>
      <c r="BL16" s="56"/>
      <c r="BM16" s="66"/>
      <c r="BN16" s="66"/>
      <c r="BO16" s="66"/>
      <c r="BP16" s="67"/>
      <c r="BQ16" s="56"/>
      <c r="BR16" s="76"/>
      <c r="BS16" s="56"/>
    </row>
    <row r="17" spans="1:71" s="59" customFormat="1" x14ac:dyDescent="0.25">
      <c r="A17" s="8"/>
      <c r="B17" s="81" t="s">
        <v>58</v>
      </c>
      <c r="C17" s="82"/>
      <c r="D17" s="82"/>
      <c r="E17" s="82"/>
      <c r="F17" s="83"/>
      <c r="G17" s="48">
        <v>6317.85</v>
      </c>
      <c r="H17" s="33" t="s">
        <v>121</v>
      </c>
      <c r="I17" s="46">
        <v>86.191904000000008</v>
      </c>
      <c r="J17" s="65"/>
      <c r="K17" s="66"/>
      <c r="L17" s="66"/>
      <c r="M17" s="67"/>
      <c r="N17" s="56"/>
      <c r="O17" s="66"/>
      <c r="P17" s="66"/>
      <c r="Q17" s="66"/>
      <c r="R17" s="67"/>
      <c r="S17" s="56"/>
      <c r="T17" s="66"/>
      <c r="U17" s="66"/>
      <c r="V17" s="66"/>
      <c r="W17" s="67"/>
      <c r="X17" s="56"/>
      <c r="Y17" s="66"/>
      <c r="Z17" s="66"/>
      <c r="AA17" s="66"/>
      <c r="AB17" s="67"/>
      <c r="AC17" s="56"/>
      <c r="AD17" s="66"/>
      <c r="AE17" s="66"/>
      <c r="AF17" s="66"/>
      <c r="AG17" s="67"/>
      <c r="AH17" s="56"/>
      <c r="AI17" s="66"/>
      <c r="AJ17" s="66"/>
      <c r="AK17" s="66"/>
      <c r="AL17" s="67"/>
      <c r="AM17" s="56"/>
      <c r="AN17" s="66"/>
      <c r="AO17" s="66"/>
      <c r="AP17" s="66"/>
      <c r="AQ17" s="67"/>
      <c r="AR17" s="56"/>
      <c r="AS17" s="66"/>
      <c r="AT17" s="66"/>
      <c r="AU17" s="66"/>
      <c r="AV17" s="67"/>
      <c r="AW17" s="56"/>
      <c r="AX17" s="66"/>
      <c r="AY17" s="66"/>
      <c r="AZ17" s="66"/>
      <c r="BA17" s="67"/>
      <c r="BB17" s="56"/>
      <c r="BC17" s="66"/>
      <c r="BD17" s="66"/>
      <c r="BE17" s="66"/>
      <c r="BF17" s="67"/>
      <c r="BG17" s="56"/>
      <c r="BH17" s="66"/>
      <c r="BI17" s="66"/>
      <c r="BJ17" s="66"/>
      <c r="BK17" s="67"/>
      <c r="BL17" s="56"/>
      <c r="BM17" s="66"/>
      <c r="BN17" s="66"/>
      <c r="BO17" s="66"/>
      <c r="BP17" s="67"/>
      <c r="BQ17" s="56"/>
      <c r="BR17" s="76"/>
      <c r="BS17" s="56"/>
    </row>
    <row r="18" spans="1:71" s="59" customFormat="1" x14ac:dyDescent="0.25">
      <c r="A18" s="8"/>
      <c r="B18" s="81" t="s">
        <v>59</v>
      </c>
      <c r="C18" s="82"/>
      <c r="D18" s="82"/>
      <c r="E18" s="82"/>
      <c r="F18" s="83"/>
      <c r="G18" s="48">
        <v>0</v>
      </c>
      <c r="H18" s="33" t="s">
        <v>122</v>
      </c>
      <c r="I18" s="46">
        <v>100.31088</v>
      </c>
      <c r="J18" s="65"/>
      <c r="K18" s="66"/>
      <c r="L18" s="66"/>
      <c r="M18" s="67"/>
      <c r="N18" s="56"/>
      <c r="O18" s="66"/>
      <c r="P18" s="66"/>
      <c r="Q18" s="66"/>
      <c r="R18" s="67"/>
      <c r="S18" s="56"/>
      <c r="T18" s="66"/>
      <c r="U18" s="66"/>
      <c r="V18" s="66"/>
      <c r="W18" s="67"/>
      <c r="X18" s="56"/>
      <c r="Y18" s="66"/>
      <c r="Z18" s="66"/>
      <c r="AA18" s="66"/>
      <c r="AB18" s="67"/>
      <c r="AC18" s="56"/>
      <c r="AD18" s="66"/>
      <c r="AE18" s="66"/>
      <c r="AF18" s="66"/>
      <c r="AG18" s="67"/>
      <c r="AH18" s="56"/>
      <c r="AI18" s="66"/>
      <c r="AJ18" s="66"/>
      <c r="AK18" s="66"/>
      <c r="AL18" s="67"/>
      <c r="AM18" s="56"/>
      <c r="AN18" s="66"/>
      <c r="AO18" s="66"/>
      <c r="AP18" s="66"/>
      <c r="AQ18" s="67"/>
      <c r="AR18" s="56"/>
      <c r="AS18" s="66"/>
      <c r="AT18" s="66"/>
      <c r="AU18" s="66"/>
      <c r="AV18" s="67"/>
      <c r="AW18" s="56"/>
      <c r="AX18" s="66"/>
      <c r="AY18" s="66"/>
      <c r="AZ18" s="66"/>
      <c r="BA18" s="67"/>
      <c r="BB18" s="56"/>
      <c r="BC18" s="66"/>
      <c r="BD18" s="66"/>
      <c r="BE18" s="66"/>
      <c r="BF18" s="67"/>
      <c r="BG18" s="56"/>
      <c r="BH18" s="66"/>
      <c r="BI18" s="66"/>
      <c r="BJ18" s="66"/>
      <c r="BK18" s="67"/>
      <c r="BL18" s="56"/>
      <c r="BM18" s="66"/>
      <c r="BN18" s="66"/>
      <c r="BO18" s="66"/>
      <c r="BP18" s="67"/>
      <c r="BQ18" s="56"/>
      <c r="BR18" s="76"/>
      <c r="BS18" s="56"/>
    </row>
    <row r="19" spans="1:71" s="59" customFormat="1" x14ac:dyDescent="0.25">
      <c r="A19" s="8"/>
      <c r="B19" s="81" t="s">
        <v>60</v>
      </c>
      <c r="C19" s="82"/>
      <c r="D19" s="82"/>
      <c r="E19" s="82"/>
      <c r="F19" s="83"/>
      <c r="G19" s="48">
        <v>0</v>
      </c>
      <c r="H19" s="33" t="s">
        <v>120</v>
      </c>
      <c r="I19" s="46">
        <v>1481.97568</v>
      </c>
      <c r="J19" s="65"/>
      <c r="K19" s="66"/>
      <c r="L19" s="66"/>
      <c r="M19" s="67"/>
      <c r="N19" s="56"/>
      <c r="O19" s="66"/>
      <c r="P19" s="66"/>
      <c r="Q19" s="66"/>
      <c r="R19" s="67"/>
      <c r="S19" s="56"/>
      <c r="T19" s="66"/>
      <c r="U19" s="66"/>
      <c r="V19" s="66"/>
      <c r="W19" s="67"/>
      <c r="X19" s="56"/>
      <c r="Y19" s="66"/>
      <c r="Z19" s="66"/>
      <c r="AA19" s="66"/>
      <c r="AB19" s="67"/>
      <c r="AC19" s="56"/>
      <c r="AD19" s="66"/>
      <c r="AE19" s="66"/>
      <c r="AF19" s="66"/>
      <c r="AG19" s="67"/>
      <c r="AH19" s="56"/>
      <c r="AI19" s="66"/>
      <c r="AJ19" s="66"/>
      <c r="AK19" s="66"/>
      <c r="AL19" s="67"/>
      <c r="AM19" s="56"/>
      <c r="AN19" s="66"/>
      <c r="AO19" s="66"/>
      <c r="AP19" s="66"/>
      <c r="AQ19" s="67"/>
      <c r="AR19" s="56"/>
      <c r="AS19" s="66"/>
      <c r="AT19" s="66"/>
      <c r="AU19" s="66"/>
      <c r="AV19" s="67"/>
      <c r="AW19" s="56"/>
      <c r="AX19" s="66"/>
      <c r="AY19" s="66"/>
      <c r="AZ19" s="66"/>
      <c r="BA19" s="67"/>
      <c r="BB19" s="56"/>
      <c r="BC19" s="66"/>
      <c r="BD19" s="66"/>
      <c r="BE19" s="66"/>
      <c r="BF19" s="67"/>
      <c r="BG19" s="56"/>
      <c r="BH19" s="66"/>
      <c r="BI19" s="66"/>
      <c r="BJ19" s="66"/>
      <c r="BK19" s="67"/>
      <c r="BL19" s="56"/>
      <c r="BM19" s="66"/>
      <c r="BN19" s="66"/>
      <c r="BO19" s="66"/>
      <c r="BP19" s="67"/>
      <c r="BQ19" s="56"/>
      <c r="BR19" s="76"/>
      <c r="BS19" s="56"/>
    </row>
    <row r="20" spans="1:71" s="59" customFormat="1" x14ac:dyDescent="0.25">
      <c r="A20" s="8"/>
      <c r="B20" s="81" t="s">
        <v>61</v>
      </c>
      <c r="C20" s="82"/>
      <c r="D20" s="82"/>
      <c r="E20" s="82"/>
      <c r="F20" s="83"/>
      <c r="G20" s="48">
        <v>8400</v>
      </c>
      <c r="H20" s="33" t="s">
        <v>122</v>
      </c>
      <c r="I20" s="46">
        <v>86.191904000000008</v>
      </c>
      <c r="J20" s="65"/>
      <c r="K20" s="66"/>
      <c r="L20" s="66"/>
      <c r="M20" s="67"/>
      <c r="N20" s="56"/>
      <c r="O20" s="188">
        <v>6500</v>
      </c>
      <c r="P20" s="202"/>
      <c r="Q20" s="66"/>
      <c r="R20" s="67"/>
      <c r="S20" s="56">
        <f>+O20*I20</f>
        <v>560247.37600000005</v>
      </c>
      <c r="T20" s="66"/>
      <c r="U20" s="66"/>
      <c r="V20" s="66"/>
      <c r="W20" s="67"/>
      <c r="X20" s="56"/>
      <c r="Y20" s="66"/>
      <c r="Z20" s="66"/>
      <c r="AA20" s="66"/>
      <c r="AB20" s="67"/>
      <c r="AC20" s="56"/>
      <c r="AD20" s="66"/>
      <c r="AE20" s="66"/>
      <c r="AF20" s="66"/>
      <c r="AG20" s="67"/>
      <c r="AH20" s="56"/>
      <c r="AI20" s="66"/>
      <c r="AJ20" s="66"/>
      <c r="AK20" s="66"/>
      <c r="AL20" s="67"/>
      <c r="AM20" s="56"/>
      <c r="AN20" s="66"/>
      <c r="AO20" s="66"/>
      <c r="AP20" s="66"/>
      <c r="AQ20" s="67"/>
      <c r="AR20" s="56"/>
      <c r="AS20" s="66"/>
      <c r="AT20" s="66"/>
      <c r="AU20" s="66"/>
      <c r="AV20" s="67"/>
      <c r="AW20" s="56"/>
      <c r="AX20" s="197">
        <v>7350</v>
      </c>
      <c r="AY20" s="198"/>
      <c r="AZ20" s="198"/>
      <c r="BA20" s="199"/>
      <c r="BB20" s="56">
        <f>+AX20*I20</f>
        <v>633510.49440000008</v>
      </c>
      <c r="BC20" s="66"/>
      <c r="BD20" s="66"/>
      <c r="BE20" s="66"/>
      <c r="BF20" s="67"/>
      <c r="BG20" s="56"/>
      <c r="BH20" s="66"/>
      <c r="BI20" s="66"/>
      <c r="BJ20" s="66"/>
      <c r="BK20" s="67"/>
      <c r="BL20" s="56"/>
      <c r="BM20" s="66"/>
      <c r="BN20" s="66"/>
      <c r="BO20" s="66"/>
      <c r="BP20" s="67"/>
      <c r="BQ20" s="56"/>
      <c r="BR20" s="76"/>
      <c r="BS20" s="56"/>
    </row>
    <row r="21" spans="1:71" s="59" customFormat="1" x14ac:dyDescent="0.25">
      <c r="A21" s="8"/>
      <c r="B21" s="81" t="s">
        <v>62</v>
      </c>
      <c r="C21" s="82"/>
      <c r="D21" s="82"/>
      <c r="E21" s="82"/>
      <c r="F21" s="83"/>
      <c r="G21" s="48">
        <v>0</v>
      </c>
      <c r="H21" s="33" t="s">
        <v>120</v>
      </c>
      <c r="I21" s="46">
        <v>4216.6125440000005</v>
      </c>
      <c r="J21" s="65"/>
      <c r="K21" s="66"/>
      <c r="L21" s="66"/>
      <c r="M21" s="67"/>
      <c r="N21" s="56"/>
      <c r="O21" s="66"/>
      <c r="P21" s="66"/>
      <c r="Q21" s="66"/>
      <c r="R21" s="67"/>
      <c r="S21" s="56"/>
      <c r="T21" s="66"/>
      <c r="U21" s="66"/>
      <c r="V21" s="66"/>
      <c r="W21" s="67"/>
      <c r="X21" s="56"/>
      <c r="Y21" s="66"/>
      <c r="Z21" s="66"/>
      <c r="AA21" s="66"/>
      <c r="AB21" s="67"/>
      <c r="AC21" s="56"/>
      <c r="AD21" s="66"/>
      <c r="AE21" s="66"/>
      <c r="AF21" s="66"/>
      <c r="AG21" s="67"/>
      <c r="AH21" s="56"/>
      <c r="AI21" s="66"/>
      <c r="AJ21" s="66"/>
      <c r="AK21" s="66"/>
      <c r="AL21" s="67"/>
      <c r="AM21" s="56"/>
      <c r="AN21" s="66"/>
      <c r="AO21" s="66"/>
      <c r="AP21" s="66"/>
      <c r="AQ21" s="67"/>
      <c r="AR21" s="56"/>
      <c r="AS21" s="66"/>
      <c r="AT21" s="66"/>
      <c r="AU21" s="66"/>
      <c r="AV21" s="67"/>
      <c r="AW21" s="56"/>
      <c r="AX21" s="66"/>
      <c r="AY21" s="66"/>
      <c r="AZ21" s="66"/>
      <c r="BA21" s="67"/>
      <c r="BB21" s="56">
        <f t="shared" ref="BB21:BB56" si="0">+AX21*I21</f>
        <v>0</v>
      </c>
      <c r="BC21" s="66"/>
      <c r="BD21" s="66"/>
      <c r="BE21" s="66"/>
      <c r="BF21" s="67"/>
      <c r="BG21" s="56"/>
      <c r="BH21" s="66"/>
      <c r="BI21" s="66"/>
      <c r="BJ21" s="66"/>
      <c r="BK21" s="67"/>
      <c r="BL21" s="56"/>
      <c r="BM21" s="66"/>
      <c r="BN21" s="66"/>
      <c r="BO21" s="66"/>
      <c r="BP21" s="67"/>
      <c r="BQ21" s="56"/>
      <c r="BR21" s="76"/>
      <c r="BS21" s="56"/>
    </row>
    <row r="22" spans="1:71" s="59" customFormat="1" x14ac:dyDescent="0.25">
      <c r="A22" s="8"/>
      <c r="B22" s="81" t="s">
        <v>63</v>
      </c>
      <c r="C22" s="82"/>
      <c r="D22" s="82"/>
      <c r="E22" s="82"/>
      <c r="F22" s="83"/>
      <c r="G22" s="48">
        <v>0</v>
      </c>
      <c r="H22" s="33" t="s">
        <v>122</v>
      </c>
      <c r="I22" s="46">
        <v>92.45</v>
      </c>
      <c r="J22" s="65"/>
      <c r="K22" s="66"/>
      <c r="L22" s="66"/>
      <c r="M22" s="67"/>
      <c r="N22" s="56"/>
      <c r="O22" s="66"/>
      <c r="P22" s="66"/>
      <c r="Q22" s="66"/>
      <c r="R22" s="67"/>
      <c r="S22" s="56"/>
      <c r="T22" s="66"/>
      <c r="U22" s="66"/>
      <c r="V22" s="66"/>
      <c r="W22" s="67"/>
      <c r="X22" s="56"/>
      <c r="Y22" s="66"/>
      <c r="Z22" s="66"/>
      <c r="AA22" s="66"/>
      <c r="AB22" s="67"/>
      <c r="AC22" s="56"/>
      <c r="AD22" s="66"/>
      <c r="AE22" s="66"/>
      <c r="AF22" s="66"/>
      <c r="AG22" s="67"/>
      <c r="AH22" s="56"/>
      <c r="AI22" s="66"/>
      <c r="AJ22" s="66"/>
      <c r="AK22" s="66"/>
      <c r="AL22" s="67"/>
      <c r="AM22" s="56"/>
      <c r="AN22" s="66"/>
      <c r="AO22" s="66"/>
      <c r="AP22" s="66"/>
      <c r="AQ22" s="67"/>
      <c r="AR22" s="56"/>
      <c r="AS22" s="66"/>
      <c r="AT22" s="66"/>
      <c r="AU22" s="66"/>
      <c r="AV22" s="67"/>
      <c r="AW22" s="56"/>
      <c r="AX22" s="66"/>
      <c r="AY22" s="66"/>
      <c r="AZ22" s="66"/>
      <c r="BA22" s="67"/>
      <c r="BB22" s="56">
        <f t="shared" si="0"/>
        <v>0</v>
      </c>
      <c r="BC22" s="66"/>
      <c r="BD22" s="66"/>
      <c r="BE22" s="66"/>
      <c r="BF22" s="67"/>
      <c r="BG22" s="56"/>
      <c r="BH22" s="66"/>
      <c r="BI22" s="66"/>
      <c r="BJ22" s="66"/>
      <c r="BK22" s="67"/>
      <c r="BL22" s="56"/>
      <c r="BM22" s="66"/>
      <c r="BN22" s="66"/>
      <c r="BO22" s="66"/>
      <c r="BP22" s="67"/>
      <c r="BQ22" s="56"/>
      <c r="BR22" s="76"/>
      <c r="BS22" s="56"/>
    </row>
    <row r="23" spans="1:71" s="59" customFormat="1" x14ac:dyDescent="0.25">
      <c r="A23" s="8"/>
      <c r="B23" s="81" t="s">
        <v>64</v>
      </c>
      <c r="C23" s="82"/>
      <c r="D23" s="82"/>
      <c r="E23" s="82"/>
      <c r="F23" s="83"/>
      <c r="G23" s="48">
        <v>0</v>
      </c>
      <c r="H23" s="33" t="s">
        <v>120</v>
      </c>
      <c r="I23" s="46">
        <v>4309.8019199999999</v>
      </c>
      <c r="J23" s="65"/>
      <c r="K23" s="66"/>
      <c r="L23" s="66"/>
      <c r="M23" s="67"/>
      <c r="N23" s="56"/>
      <c r="O23" s="66"/>
      <c r="P23" s="66"/>
      <c r="Q23" s="66"/>
      <c r="R23" s="67"/>
      <c r="S23" s="56"/>
      <c r="T23" s="66"/>
      <c r="U23" s="66"/>
      <c r="V23" s="66"/>
      <c r="W23" s="67"/>
      <c r="X23" s="56"/>
      <c r="Y23" s="66"/>
      <c r="Z23" s="66"/>
      <c r="AA23" s="66"/>
      <c r="AB23" s="67"/>
      <c r="AC23" s="56"/>
      <c r="AD23" s="66"/>
      <c r="AE23" s="66"/>
      <c r="AF23" s="66"/>
      <c r="AG23" s="67"/>
      <c r="AH23" s="56"/>
      <c r="AI23" s="66"/>
      <c r="AJ23" s="66"/>
      <c r="AK23" s="66"/>
      <c r="AL23" s="67"/>
      <c r="AM23" s="56"/>
      <c r="AN23" s="66"/>
      <c r="AO23" s="66"/>
      <c r="AP23" s="66"/>
      <c r="AQ23" s="67"/>
      <c r="AR23" s="56"/>
      <c r="AS23" s="66"/>
      <c r="AT23" s="66"/>
      <c r="AU23" s="66"/>
      <c r="AV23" s="67"/>
      <c r="AW23" s="56"/>
      <c r="AX23" s="66"/>
      <c r="AY23" s="66"/>
      <c r="AZ23" s="66"/>
      <c r="BA23" s="67"/>
      <c r="BB23" s="56">
        <f t="shared" si="0"/>
        <v>0</v>
      </c>
      <c r="BC23" s="66"/>
      <c r="BD23" s="66"/>
      <c r="BE23" s="66"/>
      <c r="BF23" s="67"/>
      <c r="BG23" s="56"/>
      <c r="BH23" s="66"/>
      <c r="BI23" s="66"/>
      <c r="BJ23" s="66"/>
      <c r="BK23" s="67"/>
      <c r="BL23" s="56"/>
      <c r="BM23" s="66"/>
      <c r="BN23" s="66"/>
      <c r="BO23" s="66"/>
      <c r="BP23" s="67"/>
      <c r="BQ23" s="56"/>
      <c r="BR23" s="76"/>
      <c r="BS23" s="56"/>
    </row>
    <row r="24" spans="1:71" s="59" customFormat="1" x14ac:dyDescent="0.25">
      <c r="A24" s="8" t="s">
        <v>66</v>
      </c>
      <c r="B24" s="81"/>
      <c r="C24" s="82"/>
      <c r="D24" s="82"/>
      <c r="E24" s="82"/>
      <c r="F24" s="83"/>
      <c r="G24" s="48"/>
      <c r="H24" s="33"/>
      <c r="I24" s="46"/>
      <c r="J24" s="65"/>
      <c r="K24" s="66"/>
      <c r="L24" s="66"/>
      <c r="M24" s="67"/>
      <c r="N24" s="56"/>
      <c r="O24" s="66"/>
      <c r="P24" s="66"/>
      <c r="Q24" s="66"/>
      <c r="R24" s="67"/>
      <c r="S24" s="56"/>
      <c r="T24" s="66"/>
      <c r="U24" s="66"/>
      <c r="V24" s="66"/>
      <c r="W24" s="67"/>
      <c r="X24" s="56"/>
      <c r="Y24" s="66"/>
      <c r="Z24" s="66"/>
      <c r="AA24" s="66"/>
      <c r="AB24" s="67"/>
      <c r="AC24" s="56"/>
      <c r="AD24" s="66"/>
      <c r="AE24" s="66"/>
      <c r="AF24" s="66"/>
      <c r="AG24" s="67"/>
      <c r="AH24" s="56"/>
      <c r="AI24" s="66"/>
      <c r="AJ24" s="66"/>
      <c r="AK24" s="66"/>
      <c r="AL24" s="67"/>
      <c r="AM24" s="56"/>
      <c r="AN24" s="66"/>
      <c r="AO24" s="66"/>
      <c r="AP24" s="66"/>
      <c r="AQ24" s="67"/>
      <c r="AR24" s="56"/>
      <c r="AS24" s="66"/>
      <c r="AT24" s="66"/>
      <c r="AU24" s="66"/>
      <c r="AV24" s="67"/>
      <c r="AW24" s="56"/>
      <c r="AX24" s="66"/>
      <c r="AY24" s="66"/>
      <c r="AZ24" s="66"/>
      <c r="BA24" s="67"/>
      <c r="BB24" s="56">
        <f t="shared" si="0"/>
        <v>0</v>
      </c>
      <c r="BC24" s="66"/>
      <c r="BD24" s="66"/>
      <c r="BE24" s="66"/>
      <c r="BF24" s="67"/>
      <c r="BG24" s="56"/>
      <c r="BH24" s="66"/>
      <c r="BI24" s="66"/>
      <c r="BJ24" s="66"/>
      <c r="BK24" s="67"/>
      <c r="BL24" s="56"/>
      <c r="BM24" s="66"/>
      <c r="BN24" s="66"/>
      <c r="BO24" s="66"/>
      <c r="BP24" s="67"/>
      <c r="BQ24" s="56"/>
      <c r="BR24" s="76"/>
      <c r="BS24" s="56"/>
    </row>
    <row r="25" spans="1:71" s="59" customFormat="1" x14ac:dyDescent="0.25">
      <c r="A25" s="8"/>
      <c r="B25" s="81" t="s">
        <v>67</v>
      </c>
      <c r="C25" s="82"/>
      <c r="D25" s="82"/>
      <c r="E25" s="82"/>
      <c r="F25" s="83"/>
      <c r="G25" s="48">
        <v>400</v>
      </c>
      <c r="H25" s="33" t="s">
        <v>121</v>
      </c>
      <c r="I25" s="46">
        <v>1268.7543360000002</v>
      </c>
      <c r="J25" s="65"/>
      <c r="K25" s="66"/>
      <c r="L25" s="66"/>
      <c r="M25" s="67"/>
      <c r="N25" s="56"/>
      <c r="O25" s="66"/>
      <c r="P25" s="66"/>
      <c r="Q25" s="66"/>
      <c r="R25" s="67"/>
      <c r="S25" s="56"/>
      <c r="T25" s="66"/>
      <c r="U25" s="66"/>
      <c r="V25" s="66"/>
      <c r="W25" s="67"/>
      <c r="X25" s="56"/>
      <c r="Y25" s="66"/>
      <c r="Z25" s="66"/>
      <c r="AA25" s="66"/>
      <c r="AB25" s="67"/>
      <c r="AC25" s="56"/>
      <c r="AD25" s="66"/>
      <c r="AE25" s="66"/>
      <c r="AF25" s="66"/>
      <c r="AG25" s="67"/>
      <c r="AH25" s="56"/>
      <c r="AI25" s="66"/>
      <c r="AJ25" s="66"/>
      <c r="AK25" s="66"/>
      <c r="AL25" s="67"/>
      <c r="AM25" s="56"/>
      <c r="AN25" s="66"/>
      <c r="AO25" s="66"/>
      <c r="AP25" s="66"/>
      <c r="AQ25" s="67"/>
      <c r="AR25" s="56"/>
      <c r="AS25" s="66"/>
      <c r="AT25" s="66"/>
      <c r="AU25" s="66"/>
      <c r="AV25" s="67"/>
      <c r="AW25" s="56"/>
      <c r="AX25" s="66"/>
      <c r="AY25" s="66"/>
      <c r="AZ25" s="66"/>
      <c r="BA25" s="67"/>
      <c r="BB25" s="56">
        <f t="shared" si="0"/>
        <v>0</v>
      </c>
      <c r="BC25" s="66"/>
      <c r="BD25" s="66"/>
      <c r="BE25" s="66"/>
      <c r="BF25" s="67"/>
      <c r="BG25" s="56"/>
      <c r="BH25" s="66"/>
      <c r="BI25" s="66"/>
      <c r="BJ25" s="66"/>
      <c r="BK25" s="67"/>
      <c r="BL25" s="56"/>
      <c r="BM25" s="66"/>
      <c r="BN25" s="66"/>
      <c r="BO25" s="66"/>
      <c r="BP25" s="67"/>
      <c r="BQ25" s="56"/>
      <c r="BR25" s="76"/>
      <c r="BS25" s="56"/>
    </row>
    <row r="26" spans="1:71" s="59" customFormat="1" x14ac:dyDescent="0.25">
      <c r="A26" s="8"/>
      <c r="B26" s="81" t="s">
        <v>68</v>
      </c>
      <c r="C26" s="82"/>
      <c r="D26" s="82"/>
      <c r="E26" s="82"/>
      <c r="F26" s="83"/>
      <c r="G26" s="48">
        <v>500</v>
      </c>
      <c r="H26" s="33" t="s">
        <v>121</v>
      </c>
      <c r="I26" s="46">
        <v>1804.6862720000001</v>
      </c>
      <c r="J26" s="65"/>
      <c r="K26" s="66"/>
      <c r="L26" s="66"/>
      <c r="M26" s="67"/>
      <c r="N26" s="56"/>
      <c r="O26" s="66"/>
      <c r="P26" s="66"/>
      <c r="Q26" s="66"/>
      <c r="R26" s="67"/>
      <c r="S26" s="56"/>
      <c r="T26" s="66"/>
      <c r="U26" s="66"/>
      <c r="V26" s="66"/>
      <c r="W26" s="67"/>
      <c r="X26" s="56"/>
      <c r="Y26" s="66"/>
      <c r="Z26" s="66"/>
      <c r="AA26" s="66"/>
      <c r="AB26" s="67"/>
      <c r="AC26" s="56"/>
      <c r="AD26" s="66"/>
      <c r="AE26" s="66"/>
      <c r="AF26" s="66"/>
      <c r="AG26" s="67"/>
      <c r="AH26" s="56"/>
      <c r="AI26" s="66"/>
      <c r="AJ26" s="66"/>
      <c r="AK26" s="66"/>
      <c r="AL26" s="67"/>
      <c r="AM26" s="56"/>
      <c r="AN26" s="66"/>
      <c r="AO26" s="66"/>
      <c r="AP26" s="66"/>
      <c r="AQ26" s="67"/>
      <c r="AR26" s="56"/>
      <c r="AS26" s="66"/>
      <c r="AT26" s="66"/>
      <c r="AU26" s="66"/>
      <c r="AV26" s="67"/>
      <c r="AW26" s="56"/>
      <c r="AX26" s="66"/>
      <c r="AY26" s="66"/>
      <c r="AZ26" s="66"/>
      <c r="BA26" s="67"/>
      <c r="BB26" s="56">
        <f t="shared" si="0"/>
        <v>0</v>
      </c>
      <c r="BC26" s="66"/>
      <c r="BD26" s="66"/>
      <c r="BE26" s="66"/>
      <c r="BF26" s="67"/>
      <c r="BG26" s="56"/>
      <c r="BH26" s="66"/>
      <c r="BI26" s="66"/>
      <c r="BJ26" s="66"/>
      <c r="BK26" s="67"/>
      <c r="BL26" s="56"/>
      <c r="BM26" s="66"/>
      <c r="BN26" s="66"/>
      <c r="BO26" s="66"/>
      <c r="BP26" s="67"/>
      <c r="BQ26" s="56"/>
      <c r="BR26" s="76"/>
      <c r="BS26" s="56"/>
    </row>
    <row r="27" spans="1:71" s="59" customFormat="1" x14ac:dyDescent="0.25">
      <c r="A27" s="8"/>
      <c r="B27" s="81" t="s">
        <v>69</v>
      </c>
      <c r="C27" s="82"/>
      <c r="D27" s="82"/>
      <c r="E27" s="82"/>
      <c r="F27" s="83"/>
      <c r="G27" s="48">
        <v>0</v>
      </c>
      <c r="H27" s="33" t="s">
        <v>121</v>
      </c>
      <c r="I27" s="46">
        <v>6312.7120000000004</v>
      </c>
      <c r="J27" s="65"/>
      <c r="K27" s="66"/>
      <c r="L27" s="66"/>
      <c r="M27" s="67"/>
      <c r="N27" s="56"/>
      <c r="O27" s="66"/>
      <c r="P27" s="66"/>
      <c r="Q27" s="66"/>
      <c r="R27" s="67"/>
      <c r="S27" s="56"/>
      <c r="T27" s="66"/>
      <c r="U27" s="66"/>
      <c r="V27" s="66"/>
      <c r="W27" s="67"/>
      <c r="X27" s="56"/>
      <c r="Y27" s="66"/>
      <c r="Z27" s="66"/>
      <c r="AA27" s="66"/>
      <c r="AB27" s="67"/>
      <c r="AC27" s="56"/>
      <c r="AD27" s="66"/>
      <c r="AE27" s="66"/>
      <c r="AF27" s="66"/>
      <c r="AG27" s="67"/>
      <c r="AH27" s="56"/>
      <c r="AI27" s="66"/>
      <c r="AJ27" s="66"/>
      <c r="AK27" s="66"/>
      <c r="AL27" s="67"/>
      <c r="AM27" s="56"/>
      <c r="AN27" s="66"/>
      <c r="AO27" s="66"/>
      <c r="AP27" s="66"/>
      <c r="AQ27" s="67"/>
      <c r="AR27" s="56"/>
      <c r="AS27" s="66"/>
      <c r="AT27" s="66"/>
      <c r="AU27" s="66"/>
      <c r="AV27" s="67"/>
      <c r="AW27" s="56"/>
      <c r="AX27" s="66"/>
      <c r="AY27" s="66"/>
      <c r="AZ27" s="66"/>
      <c r="BA27" s="67"/>
      <c r="BB27" s="56">
        <f t="shared" si="0"/>
        <v>0</v>
      </c>
      <c r="BC27" s="66"/>
      <c r="BD27" s="66"/>
      <c r="BE27" s="66"/>
      <c r="BF27" s="67"/>
      <c r="BG27" s="56"/>
      <c r="BH27" s="66"/>
      <c r="BI27" s="66"/>
      <c r="BJ27" s="66"/>
      <c r="BK27" s="67"/>
      <c r="BL27" s="56"/>
      <c r="BM27" s="66"/>
      <c r="BN27" s="66"/>
      <c r="BO27" s="66"/>
      <c r="BP27" s="67"/>
      <c r="BQ27" s="56"/>
      <c r="BR27" s="76"/>
      <c r="BS27" s="56"/>
    </row>
    <row r="28" spans="1:71" s="59" customFormat="1" x14ac:dyDescent="0.25">
      <c r="A28" s="8"/>
      <c r="B28" s="81" t="s">
        <v>70</v>
      </c>
      <c r="C28" s="82"/>
      <c r="D28" s="82"/>
      <c r="E28" s="82"/>
      <c r="F28" s="83"/>
      <c r="G28" s="48">
        <v>0</v>
      </c>
      <c r="H28" s="33" t="s">
        <v>121</v>
      </c>
      <c r="I28" s="46">
        <v>3630.5716800000005</v>
      </c>
      <c r="J28" s="65"/>
      <c r="K28" s="66"/>
      <c r="L28" s="66"/>
      <c r="M28" s="67"/>
      <c r="N28" s="56"/>
      <c r="O28" s="66"/>
      <c r="P28" s="66"/>
      <c r="Q28" s="66"/>
      <c r="R28" s="67"/>
      <c r="S28" s="56"/>
      <c r="T28" s="66"/>
      <c r="U28" s="66"/>
      <c r="V28" s="66"/>
      <c r="W28" s="67"/>
      <c r="X28" s="56"/>
      <c r="Y28" s="66"/>
      <c r="Z28" s="66"/>
      <c r="AA28" s="66"/>
      <c r="AB28" s="67"/>
      <c r="AC28" s="56"/>
      <c r="AD28" s="66"/>
      <c r="AE28" s="66"/>
      <c r="AF28" s="66"/>
      <c r="AG28" s="67"/>
      <c r="AH28" s="56"/>
      <c r="AI28" s="66"/>
      <c r="AJ28" s="66"/>
      <c r="AK28" s="66"/>
      <c r="AL28" s="67"/>
      <c r="AM28" s="56"/>
      <c r="AN28" s="66"/>
      <c r="AO28" s="66"/>
      <c r="AP28" s="66"/>
      <c r="AQ28" s="67"/>
      <c r="AR28" s="56"/>
      <c r="AS28" s="66"/>
      <c r="AT28" s="66"/>
      <c r="AU28" s="66"/>
      <c r="AV28" s="67"/>
      <c r="AW28" s="56"/>
      <c r="AX28" s="66"/>
      <c r="AY28" s="66"/>
      <c r="AZ28" s="66"/>
      <c r="BA28" s="67"/>
      <c r="BB28" s="56">
        <f t="shared" si="0"/>
        <v>0</v>
      </c>
      <c r="BC28" s="66"/>
      <c r="BD28" s="66"/>
      <c r="BE28" s="66"/>
      <c r="BF28" s="67"/>
      <c r="BG28" s="56"/>
      <c r="BH28" s="66"/>
      <c r="BI28" s="66"/>
      <c r="BJ28" s="66"/>
      <c r="BK28" s="67"/>
      <c r="BL28" s="56"/>
      <c r="BM28" s="66"/>
      <c r="BN28" s="66"/>
      <c r="BO28" s="66"/>
      <c r="BP28" s="67"/>
      <c r="BQ28" s="56"/>
      <c r="BR28" s="76"/>
      <c r="BS28" s="56"/>
    </row>
    <row r="29" spans="1:71" s="59" customFormat="1" x14ac:dyDescent="0.25">
      <c r="A29" s="8"/>
      <c r="B29" s="81" t="s">
        <v>71</v>
      </c>
      <c r="C29" s="82"/>
      <c r="D29" s="82"/>
      <c r="E29" s="82"/>
      <c r="F29" s="83"/>
      <c r="G29" s="48">
        <v>0</v>
      </c>
      <c r="H29" s="33" t="s">
        <v>120</v>
      </c>
      <c r="I29" s="46">
        <v>4194.76224</v>
      </c>
      <c r="J29" s="65"/>
      <c r="K29" s="66"/>
      <c r="L29" s="66"/>
      <c r="M29" s="67"/>
      <c r="N29" s="56"/>
      <c r="O29" s="66"/>
      <c r="P29" s="66"/>
      <c r="Q29" s="66"/>
      <c r="R29" s="67"/>
      <c r="S29" s="56"/>
      <c r="T29" s="66"/>
      <c r="U29" s="66"/>
      <c r="V29" s="66"/>
      <c r="W29" s="67"/>
      <c r="X29" s="56"/>
      <c r="Y29" s="66"/>
      <c r="Z29" s="66"/>
      <c r="AA29" s="66"/>
      <c r="AB29" s="67"/>
      <c r="AC29" s="56"/>
      <c r="AD29" s="66"/>
      <c r="AE29" s="66"/>
      <c r="AF29" s="66"/>
      <c r="AG29" s="67"/>
      <c r="AH29" s="56"/>
      <c r="AI29" s="66"/>
      <c r="AJ29" s="66"/>
      <c r="AK29" s="66"/>
      <c r="AL29" s="67"/>
      <c r="AM29" s="56"/>
      <c r="AN29" s="66"/>
      <c r="AO29" s="66"/>
      <c r="AP29" s="66"/>
      <c r="AQ29" s="67"/>
      <c r="AR29" s="56"/>
      <c r="AS29" s="66"/>
      <c r="AT29" s="66"/>
      <c r="AU29" s="66"/>
      <c r="AV29" s="67"/>
      <c r="AW29" s="56"/>
      <c r="AX29" s="66"/>
      <c r="AY29" s="66"/>
      <c r="AZ29" s="66"/>
      <c r="BA29" s="67"/>
      <c r="BB29" s="56">
        <f t="shared" si="0"/>
        <v>0</v>
      </c>
      <c r="BC29" s="66"/>
      <c r="BD29" s="66"/>
      <c r="BE29" s="66"/>
      <c r="BF29" s="67"/>
      <c r="BG29" s="56"/>
      <c r="BH29" s="66"/>
      <c r="BI29" s="66"/>
      <c r="BJ29" s="66"/>
      <c r="BK29" s="67"/>
      <c r="BL29" s="56"/>
      <c r="BM29" s="66"/>
      <c r="BN29" s="66"/>
      <c r="BO29" s="66"/>
      <c r="BP29" s="67"/>
      <c r="BQ29" s="56"/>
      <c r="BR29" s="76"/>
      <c r="BS29" s="56"/>
    </row>
    <row r="30" spans="1:71" s="59" customFormat="1" x14ac:dyDescent="0.25">
      <c r="A30" s="8"/>
      <c r="B30" s="81" t="s">
        <v>72</v>
      </c>
      <c r="C30" s="82"/>
      <c r="D30" s="82"/>
      <c r="E30" s="82"/>
      <c r="F30" s="83"/>
      <c r="G30" s="48">
        <v>79.2</v>
      </c>
      <c r="H30" s="33" t="s">
        <v>120</v>
      </c>
      <c r="I30" s="46">
        <v>4414.8776959999996</v>
      </c>
      <c r="J30" s="65"/>
      <c r="K30" s="66"/>
      <c r="L30" s="66"/>
      <c r="M30" s="67"/>
      <c r="N30" s="56"/>
      <c r="O30" s="66"/>
      <c r="P30" s="66"/>
      <c r="Q30" s="66"/>
      <c r="R30" s="67"/>
      <c r="S30" s="56"/>
      <c r="T30" s="66"/>
      <c r="U30" s="66"/>
      <c r="V30" s="66"/>
      <c r="W30" s="67"/>
      <c r="X30" s="56"/>
      <c r="Y30" s="66"/>
      <c r="Z30" s="66"/>
      <c r="AA30" s="66"/>
      <c r="AB30" s="67"/>
      <c r="AC30" s="56"/>
      <c r="AD30" s="66"/>
      <c r="AE30" s="66"/>
      <c r="AF30" s="66"/>
      <c r="AG30" s="67"/>
      <c r="AH30" s="56"/>
      <c r="AI30" s="66"/>
      <c r="AJ30" s="66"/>
      <c r="AK30" s="66"/>
      <c r="AL30" s="67"/>
      <c r="AM30" s="56"/>
      <c r="AN30" s="66"/>
      <c r="AO30" s="66"/>
      <c r="AP30" s="66"/>
      <c r="AQ30" s="67"/>
      <c r="AR30" s="56"/>
      <c r="AS30" s="66"/>
      <c r="AT30" s="66"/>
      <c r="AU30" s="66"/>
      <c r="AV30" s="67"/>
      <c r="AW30" s="56"/>
      <c r="AX30" s="66"/>
      <c r="AY30" s="66"/>
      <c r="AZ30" s="66"/>
      <c r="BA30" s="67"/>
      <c r="BB30" s="56">
        <f t="shared" si="0"/>
        <v>0</v>
      </c>
      <c r="BC30" s="66"/>
      <c r="BD30" s="66"/>
      <c r="BE30" s="66"/>
      <c r="BF30" s="67"/>
      <c r="BG30" s="56"/>
      <c r="BH30" s="66"/>
      <c r="BI30" s="66"/>
      <c r="BJ30" s="66"/>
      <c r="BK30" s="67"/>
      <c r="BL30" s="56"/>
      <c r="BM30" s="66"/>
      <c r="BN30" s="66"/>
      <c r="BO30" s="66"/>
      <c r="BP30" s="67"/>
      <c r="BQ30" s="56"/>
      <c r="BR30" s="76"/>
      <c r="BS30" s="56"/>
    </row>
    <row r="31" spans="1:71" s="59" customFormat="1" x14ac:dyDescent="0.25">
      <c r="A31" s="8"/>
      <c r="B31" s="81" t="s">
        <v>73</v>
      </c>
      <c r="C31" s="82"/>
      <c r="D31" s="82"/>
      <c r="E31" s="82"/>
      <c r="F31" s="83"/>
      <c r="G31" s="48">
        <v>0</v>
      </c>
      <c r="H31" s="33" t="s">
        <v>120</v>
      </c>
      <c r="I31" s="46">
        <v>4723.5726720000011</v>
      </c>
      <c r="J31" s="65"/>
      <c r="K31" s="66"/>
      <c r="L31" s="66"/>
      <c r="M31" s="67"/>
      <c r="N31" s="56"/>
      <c r="O31" s="66"/>
      <c r="P31" s="66"/>
      <c r="Q31" s="66"/>
      <c r="R31" s="67"/>
      <c r="S31" s="56"/>
      <c r="T31" s="66"/>
      <c r="U31" s="66"/>
      <c r="V31" s="66"/>
      <c r="W31" s="67"/>
      <c r="X31" s="56"/>
      <c r="Y31" s="66"/>
      <c r="Z31" s="66"/>
      <c r="AA31" s="66"/>
      <c r="AB31" s="67"/>
      <c r="AC31" s="56"/>
      <c r="AD31" s="66"/>
      <c r="AE31" s="66"/>
      <c r="AF31" s="66"/>
      <c r="AG31" s="67"/>
      <c r="AH31" s="56"/>
      <c r="AI31" s="66"/>
      <c r="AJ31" s="66"/>
      <c r="AK31" s="66"/>
      <c r="AL31" s="67"/>
      <c r="AM31" s="56"/>
      <c r="AN31" s="66"/>
      <c r="AO31" s="66"/>
      <c r="AP31" s="66"/>
      <c r="AQ31" s="67"/>
      <c r="AR31" s="56"/>
      <c r="AS31" s="66"/>
      <c r="AT31" s="66"/>
      <c r="AU31" s="66"/>
      <c r="AV31" s="67"/>
      <c r="AW31" s="56"/>
      <c r="AX31" s="66"/>
      <c r="AY31" s="66"/>
      <c r="AZ31" s="66"/>
      <c r="BA31" s="67"/>
      <c r="BB31" s="56">
        <f t="shared" si="0"/>
        <v>0</v>
      </c>
      <c r="BC31" s="66"/>
      <c r="BD31" s="66"/>
      <c r="BE31" s="66"/>
      <c r="BF31" s="67"/>
      <c r="BG31" s="56"/>
      <c r="BH31" s="66"/>
      <c r="BI31" s="66"/>
      <c r="BJ31" s="66"/>
      <c r="BK31" s="67"/>
      <c r="BL31" s="56"/>
      <c r="BM31" s="66"/>
      <c r="BN31" s="66"/>
      <c r="BO31" s="66"/>
      <c r="BP31" s="67"/>
      <c r="BQ31" s="56"/>
      <c r="BR31" s="76"/>
      <c r="BS31" s="56"/>
    </row>
    <row r="32" spans="1:71" s="59" customFormat="1" x14ac:dyDescent="0.25">
      <c r="A32" s="8"/>
      <c r="B32" s="81" t="s">
        <v>74</v>
      </c>
      <c r="C32" s="82"/>
      <c r="D32" s="82"/>
      <c r="E32" s="82"/>
      <c r="F32" s="83"/>
      <c r="G32" s="48">
        <v>10</v>
      </c>
      <c r="H32" s="33" t="s">
        <v>120</v>
      </c>
      <c r="I32" s="46">
        <v>3878.8217280000003</v>
      </c>
      <c r="J32" s="65"/>
      <c r="K32" s="66"/>
      <c r="L32" s="66"/>
      <c r="M32" s="67"/>
      <c r="N32" s="56"/>
      <c r="O32" s="66"/>
      <c r="P32" s="66"/>
      <c r="Q32" s="66"/>
      <c r="R32" s="67"/>
      <c r="S32" s="56"/>
      <c r="T32" s="66"/>
      <c r="U32" s="66"/>
      <c r="V32" s="66"/>
      <c r="W32" s="67"/>
      <c r="X32" s="56"/>
      <c r="Y32" s="66"/>
      <c r="Z32" s="66"/>
      <c r="AA32" s="66"/>
      <c r="AB32" s="67"/>
      <c r="AC32" s="56"/>
      <c r="AD32" s="66"/>
      <c r="AE32" s="66"/>
      <c r="AF32" s="66"/>
      <c r="AG32" s="67"/>
      <c r="AH32" s="56"/>
      <c r="AI32" s="66"/>
      <c r="AJ32" s="66"/>
      <c r="AK32" s="66"/>
      <c r="AL32" s="67"/>
      <c r="AM32" s="56"/>
      <c r="AN32" s="66"/>
      <c r="AO32" s="66"/>
      <c r="AP32" s="66"/>
      <c r="AQ32" s="67"/>
      <c r="AR32" s="56"/>
      <c r="AS32" s="66"/>
      <c r="AT32" s="66"/>
      <c r="AU32" s="66"/>
      <c r="AV32" s="67"/>
      <c r="AW32" s="56"/>
      <c r="AX32" s="66"/>
      <c r="AY32" s="66"/>
      <c r="AZ32" s="66"/>
      <c r="BA32" s="67"/>
      <c r="BB32" s="56">
        <f t="shared" si="0"/>
        <v>0</v>
      </c>
      <c r="BC32" s="66"/>
      <c r="BD32" s="66"/>
      <c r="BE32" s="66"/>
      <c r="BF32" s="67"/>
      <c r="BG32" s="56"/>
      <c r="BH32" s="66"/>
      <c r="BI32" s="66"/>
      <c r="BJ32" s="66"/>
      <c r="BK32" s="67"/>
      <c r="BL32" s="56"/>
      <c r="BM32" s="66"/>
      <c r="BN32" s="66"/>
      <c r="BO32" s="66"/>
      <c r="BP32" s="67"/>
      <c r="BQ32" s="56"/>
      <c r="BR32" s="76"/>
      <c r="BS32" s="56"/>
    </row>
    <row r="33" spans="1:71" s="59" customFormat="1" x14ac:dyDescent="0.25">
      <c r="A33" s="8" t="s">
        <v>75</v>
      </c>
      <c r="B33" s="81"/>
      <c r="C33" s="82"/>
      <c r="D33" s="82"/>
      <c r="E33" s="82"/>
      <c r="F33" s="83"/>
      <c r="G33" s="48"/>
      <c r="H33" s="33"/>
      <c r="I33" s="46"/>
      <c r="J33" s="65"/>
      <c r="K33" s="66"/>
      <c r="L33" s="66"/>
      <c r="M33" s="67"/>
      <c r="N33" s="56"/>
      <c r="O33" s="66"/>
      <c r="P33" s="66"/>
      <c r="Q33" s="66"/>
      <c r="R33" s="67"/>
      <c r="S33" s="56"/>
      <c r="T33" s="66"/>
      <c r="U33" s="66"/>
      <c r="V33" s="66"/>
      <c r="W33" s="67"/>
      <c r="X33" s="56"/>
      <c r="Y33" s="66"/>
      <c r="Z33" s="66"/>
      <c r="AA33" s="66"/>
      <c r="AB33" s="67"/>
      <c r="AC33" s="56"/>
      <c r="AD33" s="66"/>
      <c r="AE33" s="66"/>
      <c r="AF33" s="66"/>
      <c r="AG33" s="67"/>
      <c r="AH33" s="56"/>
      <c r="AI33" s="66"/>
      <c r="AJ33" s="66"/>
      <c r="AK33" s="66"/>
      <c r="AL33" s="67"/>
      <c r="AM33" s="56"/>
      <c r="AN33" s="66"/>
      <c r="AO33" s="66"/>
      <c r="AP33" s="66"/>
      <c r="AQ33" s="67"/>
      <c r="AR33" s="56"/>
      <c r="AS33" s="66"/>
      <c r="AT33" s="66"/>
      <c r="AU33" s="66"/>
      <c r="AV33" s="67"/>
      <c r="AW33" s="56"/>
      <c r="AX33" s="66"/>
      <c r="AY33" s="66"/>
      <c r="AZ33" s="66"/>
      <c r="BA33" s="67"/>
      <c r="BB33" s="56">
        <f t="shared" si="0"/>
        <v>0</v>
      </c>
      <c r="BC33" s="66"/>
      <c r="BD33" s="66"/>
      <c r="BE33" s="66"/>
      <c r="BF33" s="67"/>
      <c r="BG33" s="56"/>
      <c r="BH33" s="66"/>
      <c r="BI33" s="66"/>
      <c r="BJ33" s="66"/>
      <c r="BK33" s="67"/>
      <c r="BL33" s="56"/>
      <c r="BM33" s="66"/>
      <c r="BN33" s="66"/>
      <c r="BO33" s="66"/>
      <c r="BP33" s="67"/>
      <c r="BQ33" s="56"/>
      <c r="BR33" s="76"/>
      <c r="BS33" s="56"/>
    </row>
    <row r="34" spans="1:71" s="59" customFormat="1" x14ac:dyDescent="0.25">
      <c r="A34" s="8"/>
      <c r="B34" s="81" t="s">
        <v>76</v>
      </c>
      <c r="C34" s="82"/>
      <c r="D34" s="82"/>
      <c r="E34" s="82"/>
      <c r="F34" s="83"/>
      <c r="G34" s="48">
        <v>0</v>
      </c>
      <c r="H34" s="33" t="s">
        <v>122</v>
      </c>
      <c r="I34" s="46">
        <v>105.35484800000002</v>
      </c>
      <c r="J34" s="65"/>
      <c r="K34" s="66"/>
      <c r="L34" s="66"/>
      <c r="M34" s="67"/>
      <c r="N34" s="56"/>
      <c r="O34" s="66"/>
      <c r="P34" s="66"/>
      <c r="Q34" s="66"/>
      <c r="R34" s="67"/>
      <c r="S34" s="56"/>
      <c r="T34" s="66"/>
      <c r="U34" s="66"/>
      <c r="V34" s="66"/>
      <c r="W34" s="67"/>
      <c r="X34" s="56"/>
      <c r="Y34" s="66"/>
      <c r="Z34" s="66"/>
      <c r="AA34" s="66"/>
      <c r="AB34" s="67"/>
      <c r="AC34" s="56"/>
      <c r="AD34" s="66"/>
      <c r="AE34" s="66"/>
      <c r="AF34" s="66"/>
      <c r="AG34" s="67"/>
      <c r="AH34" s="56"/>
      <c r="AI34" s="66"/>
      <c r="AJ34" s="66"/>
      <c r="AK34" s="66"/>
      <c r="AL34" s="67"/>
      <c r="AM34" s="56"/>
      <c r="AN34" s="66"/>
      <c r="AO34" s="66"/>
      <c r="AP34" s="66"/>
      <c r="AQ34" s="67"/>
      <c r="AR34" s="56"/>
      <c r="AS34" s="66"/>
      <c r="AT34" s="66"/>
      <c r="AU34" s="66"/>
      <c r="AV34" s="67"/>
      <c r="AW34" s="56"/>
      <c r="AX34" s="66"/>
      <c r="AY34" s="66"/>
      <c r="AZ34" s="66"/>
      <c r="BA34" s="67"/>
      <c r="BB34" s="56">
        <f t="shared" si="0"/>
        <v>0</v>
      </c>
      <c r="BC34" s="66"/>
      <c r="BD34" s="66"/>
      <c r="BE34" s="66"/>
      <c r="BF34" s="67"/>
      <c r="BG34" s="56"/>
      <c r="BH34" s="66"/>
      <c r="BI34" s="66"/>
      <c r="BJ34" s="66"/>
      <c r="BK34" s="67"/>
      <c r="BL34" s="56"/>
      <c r="BM34" s="66"/>
      <c r="BN34" s="66"/>
      <c r="BO34" s="66"/>
      <c r="BP34" s="67"/>
      <c r="BQ34" s="56"/>
      <c r="BR34" s="76"/>
      <c r="BS34" s="56"/>
    </row>
    <row r="35" spans="1:71" s="59" customFormat="1" x14ac:dyDescent="0.25">
      <c r="A35" s="8"/>
      <c r="B35" s="81" t="s">
        <v>77</v>
      </c>
      <c r="C35" s="82"/>
      <c r="D35" s="82"/>
      <c r="E35" s="82"/>
      <c r="F35" s="83"/>
      <c r="G35" s="48">
        <v>0</v>
      </c>
      <c r="H35" s="33" t="s">
        <v>122</v>
      </c>
      <c r="I35" s="46">
        <v>366.32851200000005</v>
      </c>
      <c r="J35" s="65"/>
      <c r="K35" s="66"/>
      <c r="L35" s="66"/>
      <c r="M35" s="67"/>
      <c r="N35" s="56"/>
      <c r="O35" s="66"/>
      <c r="P35" s="66"/>
      <c r="Q35" s="66"/>
      <c r="R35" s="67"/>
      <c r="S35" s="56"/>
      <c r="T35" s="66"/>
      <c r="U35" s="66"/>
      <c r="V35" s="66"/>
      <c r="W35" s="67"/>
      <c r="X35" s="56"/>
      <c r="Y35" s="66"/>
      <c r="Z35" s="66"/>
      <c r="AA35" s="66"/>
      <c r="AB35" s="67"/>
      <c r="AC35" s="56"/>
      <c r="AD35" s="66"/>
      <c r="AE35" s="66"/>
      <c r="AF35" s="66"/>
      <c r="AG35" s="67"/>
      <c r="AH35" s="56"/>
      <c r="AI35" s="66"/>
      <c r="AJ35" s="66"/>
      <c r="AK35" s="66"/>
      <c r="AL35" s="67"/>
      <c r="AM35" s="56"/>
      <c r="AN35" s="66"/>
      <c r="AO35" s="66"/>
      <c r="AP35" s="66"/>
      <c r="AQ35" s="67"/>
      <c r="AR35" s="56"/>
      <c r="AS35" s="66"/>
      <c r="AT35" s="66"/>
      <c r="AU35" s="66"/>
      <c r="AV35" s="67"/>
      <c r="AW35" s="56"/>
      <c r="AX35" s="66"/>
      <c r="AY35" s="66"/>
      <c r="AZ35" s="66"/>
      <c r="BA35" s="67"/>
      <c r="BB35" s="56">
        <f t="shared" si="0"/>
        <v>0</v>
      </c>
      <c r="BC35" s="66"/>
      <c r="BD35" s="66"/>
      <c r="BE35" s="66"/>
      <c r="BF35" s="67"/>
      <c r="BG35" s="56"/>
      <c r="BH35" s="66"/>
      <c r="BI35" s="66"/>
      <c r="BJ35" s="66"/>
      <c r="BK35" s="67"/>
      <c r="BL35" s="56"/>
      <c r="BM35" s="66"/>
      <c r="BN35" s="66"/>
      <c r="BO35" s="66"/>
      <c r="BP35" s="67"/>
      <c r="BQ35" s="56"/>
      <c r="BR35" s="76"/>
      <c r="BS35" s="56"/>
    </row>
    <row r="36" spans="1:71" s="59" customFormat="1" x14ac:dyDescent="0.25">
      <c r="A36" s="8"/>
      <c r="B36" s="81" t="s">
        <v>78</v>
      </c>
      <c r="C36" s="82"/>
      <c r="D36" s="82"/>
      <c r="E36" s="82"/>
      <c r="F36" s="83"/>
      <c r="G36" s="48">
        <v>0</v>
      </c>
      <c r="H36" s="33" t="s">
        <v>123</v>
      </c>
      <c r="I36" s="46">
        <v>3493113.2160000005</v>
      </c>
      <c r="J36" s="65"/>
      <c r="K36" s="66"/>
      <c r="L36" s="66"/>
      <c r="M36" s="67"/>
      <c r="N36" s="56"/>
      <c r="O36" s="66"/>
      <c r="P36" s="66"/>
      <c r="Q36" s="66"/>
      <c r="R36" s="67"/>
      <c r="S36" s="56"/>
      <c r="T36" s="66"/>
      <c r="U36" s="66"/>
      <c r="V36" s="66"/>
      <c r="W36" s="67"/>
      <c r="X36" s="56"/>
      <c r="Y36" s="66"/>
      <c r="Z36" s="66"/>
      <c r="AA36" s="66"/>
      <c r="AB36" s="67"/>
      <c r="AC36" s="56"/>
      <c r="AD36" s="66"/>
      <c r="AE36" s="66"/>
      <c r="AF36" s="66"/>
      <c r="AG36" s="67"/>
      <c r="AH36" s="56"/>
      <c r="AI36" s="66"/>
      <c r="AJ36" s="66"/>
      <c r="AK36" s="66"/>
      <c r="AL36" s="67"/>
      <c r="AM36" s="56"/>
      <c r="AN36" s="66"/>
      <c r="AO36" s="66"/>
      <c r="AP36" s="66"/>
      <c r="AQ36" s="67"/>
      <c r="AR36" s="56"/>
      <c r="AS36" s="66"/>
      <c r="AT36" s="66"/>
      <c r="AU36" s="66"/>
      <c r="AV36" s="67"/>
      <c r="AW36" s="56"/>
      <c r="AX36" s="66"/>
      <c r="AY36" s="66"/>
      <c r="AZ36" s="66"/>
      <c r="BA36" s="67"/>
      <c r="BB36" s="56">
        <f t="shared" si="0"/>
        <v>0</v>
      </c>
      <c r="BC36" s="66"/>
      <c r="BD36" s="66"/>
      <c r="BE36" s="66"/>
      <c r="BF36" s="67"/>
      <c r="BG36" s="56"/>
      <c r="BH36" s="66"/>
      <c r="BI36" s="66"/>
      <c r="BJ36" s="66"/>
      <c r="BK36" s="67"/>
      <c r="BL36" s="56"/>
      <c r="BM36" s="66"/>
      <c r="BN36" s="66"/>
      <c r="BO36" s="66"/>
      <c r="BP36" s="67"/>
      <c r="BQ36" s="56"/>
      <c r="BR36" s="76"/>
      <c r="BS36" s="56"/>
    </row>
    <row r="37" spans="1:71" s="59" customFormat="1" x14ac:dyDescent="0.25">
      <c r="A37" s="8"/>
      <c r="B37" s="81" t="s">
        <v>79</v>
      </c>
      <c r="C37" s="82"/>
      <c r="D37" s="82"/>
      <c r="E37" s="82"/>
      <c r="F37" s="83"/>
      <c r="G37" s="48">
        <v>0</v>
      </c>
      <c r="H37" s="33" t="s">
        <v>122</v>
      </c>
      <c r="I37" s="46">
        <v>1377.9955200000002</v>
      </c>
      <c r="J37" s="65"/>
      <c r="K37" s="66"/>
      <c r="L37" s="66"/>
      <c r="M37" s="67"/>
      <c r="N37" s="56"/>
      <c r="O37" s="66"/>
      <c r="P37" s="66"/>
      <c r="Q37" s="66"/>
      <c r="R37" s="67"/>
      <c r="S37" s="56"/>
      <c r="T37" s="66"/>
      <c r="U37" s="66"/>
      <c r="V37" s="66"/>
      <c r="W37" s="67"/>
      <c r="X37" s="56"/>
      <c r="Y37" s="66"/>
      <c r="Z37" s="66"/>
      <c r="AA37" s="66"/>
      <c r="AB37" s="67"/>
      <c r="AC37" s="56"/>
      <c r="AD37" s="66"/>
      <c r="AE37" s="66"/>
      <c r="AF37" s="66"/>
      <c r="AG37" s="67"/>
      <c r="AH37" s="56"/>
      <c r="AI37" s="66"/>
      <c r="AJ37" s="66"/>
      <c r="AK37" s="66"/>
      <c r="AL37" s="67"/>
      <c r="AM37" s="56"/>
      <c r="AN37" s="66"/>
      <c r="AO37" s="66"/>
      <c r="AP37" s="66"/>
      <c r="AQ37" s="67"/>
      <c r="AR37" s="56"/>
      <c r="AS37" s="66"/>
      <c r="AT37" s="66"/>
      <c r="AU37" s="66"/>
      <c r="AV37" s="67"/>
      <c r="AW37" s="56"/>
      <c r="AX37" s="66"/>
      <c r="AY37" s="66"/>
      <c r="AZ37" s="66"/>
      <c r="BA37" s="67"/>
      <c r="BB37" s="56">
        <f t="shared" si="0"/>
        <v>0</v>
      </c>
      <c r="BC37" s="66"/>
      <c r="BD37" s="66"/>
      <c r="BE37" s="66"/>
      <c r="BF37" s="67"/>
      <c r="BG37" s="56"/>
      <c r="BH37" s="66"/>
      <c r="BI37" s="66"/>
      <c r="BJ37" s="66"/>
      <c r="BK37" s="67"/>
      <c r="BL37" s="56"/>
      <c r="BM37" s="66"/>
      <c r="BN37" s="66"/>
      <c r="BO37" s="66"/>
      <c r="BP37" s="67"/>
      <c r="BQ37" s="56"/>
      <c r="BR37" s="76"/>
      <c r="BS37" s="56"/>
    </row>
    <row r="38" spans="1:71" s="59" customFormat="1" x14ac:dyDescent="0.25">
      <c r="A38" s="8"/>
      <c r="B38" s="81" t="s">
        <v>80</v>
      </c>
      <c r="C38" s="82"/>
      <c r="D38" s="82"/>
      <c r="E38" s="82"/>
      <c r="F38" s="83"/>
      <c r="G38" s="48">
        <v>0.12</v>
      </c>
      <c r="H38" s="33" t="s">
        <v>123</v>
      </c>
      <c r="I38" s="46">
        <v>4685715.3975680005</v>
      </c>
      <c r="J38" s="65"/>
      <c r="K38" s="66"/>
      <c r="L38" s="66"/>
      <c r="M38" s="67"/>
      <c r="N38" s="56"/>
      <c r="O38" s="66"/>
      <c r="P38" s="66"/>
      <c r="Q38" s="66"/>
      <c r="R38" s="67"/>
      <c r="S38" s="56"/>
      <c r="T38" s="66"/>
      <c r="U38" s="66"/>
      <c r="V38" s="66"/>
      <c r="W38" s="67"/>
      <c r="X38" s="56"/>
      <c r="Y38" s="66"/>
      <c r="Z38" s="66"/>
      <c r="AA38" s="66"/>
      <c r="AB38" s="67"/>
      <c r="AC38" s="56"/>
      <c r="AD38" s="66"/>
      <c r="AE38" s="66"/>
      <c r="AF38" s="66"/>
      <c r="AG38" s="67"/>
      <c r="AH38" s="56"/>
      <c r="AI38" s="66"/>
      <c r="AJ38" s="66"/>
      <c r="AK38" s="66"/>
      <c r="AL38" s="67"/>
      <c r="AM38" s="56"/>
      <c r="AN38" s="66"/>
      <c r="AO38" s="66"/>
      <c r="AP38" s="66"/>
      <c r="AQ38" s="67"/>
      <c r="AR38" s="56"/>
      <c r="AS38" s="66"/>
      <c r="AT38" s="66"/>
      <c r="AU38" s="66"/>
      <c r="AV38" s="67"/>
      <c r="AW38" s="56"/>
      <c r="AX38" s="66"/>
      <c r="AY38" s="66"/>
      <c r="AZ38" s="66"/>
      <c r="BA38" s="67"/>
      <c r="BB38" s="56">
        <f t="shared" si="0"/>
        <v>0</v>
      </c>
      <c r="BC38" s="66"/>
      <c r="BD38" s="66"/>
      <c r="BE38" s="66"/>
      <c r="BF38" s="67"/>
      <c r="BG38" s="56"/>
      <c r="BH38" s="66"/>
      <c r="BI38" s="66"/>
      <c r="BJ38" s="66"/>
      <c r="BK38" s="67"/>
      <c r="BL38" s="56"/>
      <c r="BM38" s="66"/>
      <c r="BN38" s="66"/>
      <c r="BO38" s="66"/>
      <c r="BP38" s="67"/>
      <c r="BQ38" s="56"/>
      <c r="BR38" s="76"/>
      <c r="BS38" s="56"/>
    </row>
    <row r="39" spans="1:71" s="59" customFormat="1" x14ac:dyDescent="0.25">
      <c r="A39" s="8"/>
      <c r="B39" s="81" t="s">
        <v>81</v>
      </c>
      <c r="C39" s="82"/>
      <c r="D39" s="82"/>
      <c r="E39" s="82"/>
      <c r="F39" s="83"/>
      <c r="G39" s="48">
        <v>1</v>
      </c>
      <c r="H39" s="33" t="s">
        <v>123</v>
      </c>
      <c r="I39" s="46">
        <v>112594.05836800001</v>
      </c>
      <c r="J39" s="65"/>
      <c r="K39" s="66"/>
      <c r="L39" s="66"/>
      <c r="M39" s="67"/>
      <c r="N39" s="56"/>
      <c r="O39" s="66"/>
      <c r="P39" s="66"/>
      <c r="Q39" s="66"/>
      <c r="R39" s="67"/>
      <c r="S39" s="56"/>
      <c r="T39" s="66"/>
      <c r="U39" s="66"/>
      <c r="V39" s="66"/>
      <c r="W39" s="67"/>
      <c r="X39" s="56"/>
      <c r="Y39" s="66"/>
      <c r="Z39" s="66"/>
      <c r="AA39" s="66"/>
      <c r="AB39" s="67"/>
      <c r="AC39" s="56"/>
      <c r="AD39" s="178">
        <v>1</v>
      </c>
      <c r="AE39" s="181"/>
      <c r="AF39" s="66"/>
      <c r="AG39" s="67"/>
      <c r="AH39" s="56">
        <f>+AD39*I39</f>
        <v>112594.05836800001</v>
      </c>
      <c r="AI39" s="66"/>
      <c r="AJ39" s="66"/>
      <c r="AK39" s="66"/>
      <c r="AL39" s="67"/>
      <c r="AM39" s="56"/>
      <c r="AN39" s="66"/>
      <c r="AO39" s="66"/>
      <c r="AP39" s="66"/>
      <c r="AQ39" s="67"/>
      <c r="AR39" s="56"/>
      <c r="AS39" s="66"/>
      <c r="AT39" s="66"/>
      <c r="AU39" s="66"/>
      <c r="AV39" s="67"/>
      <c r="AW39" s="56"/>
      <c r="AX39" s="66"/>
      <c r="AY39" s="66"/>
      <c r="AZ39" s="66"/>
      <c r="BA39" s="67"/>
      <c r="BB39" s="56">
        <f t="shared" si="0"/>
        <v>0</v>
      </c>
      <c r="BC39" s="66"/>
      <c r="BD39" s="66"/>
      <c r="BE39" s="66"/>
      <c r="BF39" s="67"/>
      <c r="BG39" s="56"/>
      <c r="BH39" s="66"/>
      <c r="BI39" s="66"/>
      <c r="BJ39" s="66"/>
      <c r="BK39" s="67"/>
      <c r="BL39" s="56"/>
      <c r="BM39" s="66"/>
      <c r="BN39" s="66"/>
      <c r="BO39" s="66"/>
      <c r="BP39" s="67"/>
      <c r="BQ39" s="56"/>
      <c r="BR39" s="76"/>
      <c r="BS39" s="56"/>
    </row>
    <row r="40" spans="1:71" s="59" customFormat="1" x14ac:dyDescent="0.25">
      <c r="A40" s="8"/>
      <c r="B40" s="81" t="s">
        <v>82</v>
      </c>
      <c r="C40" s="82"/>
      <c r="D40" s="82"/>
      <c r="E40" s="82"/>
      <c r="F40" s="83"/>
      <c r="G40" s="48">
        <v>0</v>
      </c>
      <c r="H40" s="33" t="s">
        <v>122</v>
      </c>
      <c r="I40" s="46">
        <v>438.75</v>
      </c>
      <c r="J40" s="65"/>
      <c r="K40" s="66"/>
      <c r="L40" s="66"/>
      <c r="M40" s="67"/>
      <c r="N40" s="56"/>
      <c r="O40" s="66"/>
      <c r="P40" s="66"/>
      <c r="Q40" s="66"/>
      <c r="R40" s="67"/>
      <c r="S40" s="56"/>
      <c r="T40" s="66"/>
      <c r="U40" s="66"/>
      <c r="V40" s="66"/>
      <c r="W40" s="67"/>
      <c r="X40" s="56"/>
      <c r="Y40" s="66"/>
      <c r="Z40" s="66"/>
      <c r="AA40" s="66"/>
      <c r="AB40" s="67"/>
      <c r="AC40" s="56"/>
      <c r="AD40" s="66"/>
      <c r="AE40" s="66"/>
      <c r="AF40" s="66"/>
      <c r="AG40" s="67"/>
      <c r="AH40" s="56"/>
      <c r="AI40" s="66"/>
      <c r="AJ40" s="66"/>
      <c r="AK40" s="66"/>
      <c r="AL40" s="67"/>
      <c r="AM40" s="56"/>
      <c r="AN40" s="66"/>
      <c r="AO40" s="66"/>
      <c r="AP40" s="66"/>
      <c r="AQ40" s="67"/>
      <c r="AR40" s="56"/>
      <c r="AS40" s="66"/>
      <c r="AT40" s="66"/>
      <c r="AU40" s="66"/>
      <c r="AV40" s="67"/>
      <c r="AW40" s="56"/>
      <c r="AX40" s="66"/>
      <c r="AY40" s="66"/>
      <c r="AZ40" s="66"/>
      <c r="BA40" s="67"/>
      <c r="BB40" s="56">
        <f t="shared" si="0"/>
        <v>0</v>
      </c>
      <c r="BC40" s="66"/>
      <c r="BD40" s="66"/>
      <c r="BE40" s="66"/>
      <c r="BF40" s="67"/>
      <c r="BG40" s="56"/>
      <c r="BH40" s="66"/>
      <c r="BI40" s="66"/>
      <c r="BJ40" s="66"/>
      <c r="BK40" s="67"/>
      <c r="BL40" s="56"/>
      <c r="BM40" s="66"/>
      <c r="BN40" s="66"/>
      <c r="BO40" s="66"/>
      <c r="BP40" s="67"/>
      <c r="BQ40" s="56"/>
      <c r="BR40" s="76"/>
      <c r="BS40" s="56"/>
    </row>
    <row r="41" spans="1:71" s="59" customFormat="1" x14ac:dyDescent="0.25">
      <c r="A41" s="8" t="s">
        <v>35</v>
      </c>
      <c r="B41" s="81"/>
      <c r="C41" s="82"/>
      <c r="D41" s="82"/>
      <c r="E41" s="82"/>
      <c r="F41" s="83"/>
      <c r="G41" s="48"/>
      <c r="H41" s="33"/>
      <c r="I41" s="46"/>
      <c r="J41" s="65"/>
      <c r="K41" s="66"/>
      <c r="L41" s="66"/>
      <c r="M41" s="67"/>
      <c r="N41" s="56"/>
      <c r="O41" s="66"/>
      <c r="P41" s="66"/>
      <c r="Q41" s="66"/>
      <c r="R41" s="67"/>
      <c r="S41" s="56"/>
      <c r="T41" s="66"/>
      <c r="U41" s="66"/>
      <c r="V41" s="66"/>
      <c r="W41" s="67"/>
      <c r="X41" s="56"/>
      <c r="Y41" s="66"/>
      <c r="Z41" s="66"/>
      <c r="AA41" s="66"/>
      <c r="AB41" s="67"/>
      <c r="AC41" s="56"/>
      <c r="AD41" s="66"/>
      <c r="AE41" s="66"/>
      <c r="AF41" s="66"/>
      <c r="AG41" s="67"/>
      <c r="AH41" s="56"/>
      <c r="AI41" s="66"/>
      <c r="AJ41" s="66"/>
      <c r="AK41" s="66"/>
      <c r="AL41" s="67"/>
      <c r="AM41" s="56"/>
      <c r="AN41" s="66"/>
      <c r="AO41" s="66"/>
      <c r="AP41" s="66"/>
      <c r="AQ41" s="67"/>
      <c r="AR41" s="56"/>
      <c r="AS41" s="66"/>
      <c r="AT41" s="66"/>
      <c r="AU41" s="66"/>
      <c r="AV41" s="67"/>
      <c r="AW41" s="56"/>
      <c r="AX41" s="66"/>
      <c r="AY41" s="66"/>
      <c r="AZ41" s="66"/>
      <c r="BA41" s="67"/>
      <c r="BB41" s="56">
        <f t="shared" si="0"/>
        <v>0</v>
      </c>
      <c r="BC41" s="66"/>
      <c r="BD41" s="66"/>
      <c r="BE41" s="66"/>
      <c r="BF41" s="67"/>
      <c r="BG41" s="56"/>
      <c r="BH41" s="66"/>
      <c r="BI41" s="66"/>
      <c r="BJ41" s="66"/>
      <c r="BK41" s="67"/>
      <c r="BL41" s="56"/>
      <c r="BM41" s="66"/>
      <c r="BN41" s="66"/>
      <c r="BO41" s="66"/>
      <c r="BP41" s="67"/>
      <c r="BQ41" s="56"/>
      <c r="BR41" s="76"/>
      <c r="BS41" s="56"/>
    </row>
    <row r="42" spans="1:71" s="59" customFormat="1" x14ac:dyDescent="0.25">
      <c r="A42" s="8"/>
      <c r="B42" s="81" t="s">
        <v>83</v>
      </c>
      <c r="C42" s="82"/>
      <c r="D42" s="82"/>
      <c r="E42" s="82"/>
      <c r="F42" s="83"/>
      <c r="G42" s="48">
        <v>420022.61714421032</v>
      </c>
      <c r="H42" s="33" t="s">
        <v>121</v>
      </c>
      <c r="I42" s="46">
        <v>5.7261440000000006</v>
      </c>
      <c r="J42" s="65"/>
      <c r="K42" s="66"/>
      <c r="L42" s="66"/>
      <c r="M42" s="67"/>
      <c r="N42" s="56"/>
      <c r="O42" s="66"/>
      <c r="P42" s="66"/>
      <c r="Q42" s="201">
        <v>52000</v>
      </c>
      <c r="R42" s="190"/>
      <c r="S42" s="56">
        <f>+Q42*I42</f>
        <v>297759.48800000001</v>
      </c>
      <c r="T42" s="188">
        <f>130100-Q42</f>
        <v>78100</v>
      </c>
      <c r="U42" s="189"/>
      <c r="V42" s="189"/>
      <c r="W42" s="190"/>
      <c r="X42" s="56">
        <f>+T42*I42</f>
        <v>447211.84640000004</v>
      </c>
      <c r="Y42" s="66"/>
      <c r="Z42" s="66"/>
      <c r="AA42" s="66"/>
      <c r="AB42" s="67"/>
      <c r="AC42" s="56"/>
      <c r="AD42" s="66"/>
      <c r="AE42" s="66"/>
      <c r="AF42" s="66"/>
      <c r="AG42" s="67"/>
      <c r="AH42" s="56"/>
      <c r="AI42" s="66"/>
      <c r="AJ42" s="66"/>
      <c r="AK42" s="66"/>
      <c r="AL42" s="67"/>
      <c r="AM42" s="56"/>
      <c r="AN42" s="66"/>
      <c r="AO42" s="66"/>
      <c r="AP42" s="66"/>
      <c r="AQ42" s="67"/>
      <c r="AR42" s="56"/>
      <c r="AS42" s="66"/>
      <c r="AT42" s="66"/>
      <c r="AU42" s="66"/>
      <c r="AV42" s="67"/>
      <c r="AW42" s="56"/>
      <c r="AX42" s="66"/>
      <c r="AY42" s="66"/>
      <c r="AZ42" s="200">
        <v>123000</v>
      </c>
      <c r="BA42" s="199"/>
      <c r="BB42" s="56">
        <f>+AZ42*I42</f>
        <v>704315.71200000006</v>
      </c>
      <c r="BC42" s="66"/>
      <c r="BD42" s="66"/>
      <c r="BE42" s="66"/>
      <c r="BF42" s="67"/>
      <c r="BG42" s="56"/>
      <c r="BH42" s="66"/>
      <c r="BI42" s="66"/>
      <c r="BJ42" s="66"/>
      <c r="BK42" s="67"/>
      <c r="BL42" s="56"/>
      <c r="BM42" s="66"/>
      <c r="BN42" s="66"/>
      <c r="BO42" s="66"/>
      <c r="BP42" s="67"/>
      <c r="BQ42" s="56"/>
      <c r="BR42" s="76"/>
      <c r="BS42" s="56"/>
    </row>
    <row r="43" spans="1:71" s="59" customFormat="1" x14ac:dyDescent="0.25">
      <c r="A43" s="8"/>
      <c r="B43" s="81" t="s">
        <v>84</v>
      </c>
      <c r="C43" s="82"/>
      <c r="D43" s="82"/>
      <c r="E43" s="82"/>
      <c r="F43" s="83"/>
      <c r="G43" s="48">
        <v>5218.7032378260674</v>
      </c>
      <c r="H43" s="33" t="s">
        <v>122</v>
      </c>
      <c r="I43" s="46">
        <v>112.18694400000001</v>
      </c>
      <c r="J43" s="65"/>
      <c r="K43" s="66"/>
      <c r="L43" s="66"/>
      <c r="M43" s="67"/>
      <c r="N43" s="56"/>
      <c r="O43" s="66"/>
      <c r="P43" s="66"/>
      <c r="Q43" s="66"/>
      <c r="R43" s="67"/>
      <c r="S43" s="56"/>
      <c r="T43" s="66"/>
      <c r="U43" s="66"/>
      <c r="V43" s="66"/>
      <c r="W43" s="67"/>
      <c r="X43" s="56"/>
      <c r="Y43" s="66"/>
      <c r="Z43" s="66"/>
      <c r="AA43" s="66"/>
      <c r="AB43" s="67"/>
      <c r="AC43" s="56"/>
      <c r="AD43" s="178">
        <v>3000</v>
      </c>
      <c r="AE43" s="179"/>
      <c r="AF43" s="179"/>
      <c r="AG43" s="180"/>
      <c r="AH43" s="56">
        <f>+AD43*I43</f>
        <v>336560.83200000005</v>
      </c>
      <c r="AI43" s="66"/>
      <c r="AJ43" s="66"/>
      <c r="AK43" s="66"/>
      <c r="AL43" s="67"/>
      <c r="AM43" s="56">
        <f>+AI43*I43</f>
        <v>0</v>
      </c>
      <c r="AN43" s="66"/>
      <c r="AO43" s="66"/>
      <c r="AP43" s="66"/>
      <c r="AQ43" s="67"/>
      <c r="AR43" s="56"/>
      <c r="AS43" s="66"/>
      <c r="AT43" s="66"/>
      <c r="AU43" s="66"/>
      <c r="AV43" s="67"/>
      <c r="AW43" s="56"/>
      <c r="AX43" s="66"/>
      <c r="AY43" s="66"/>
      <c r="AZ43" s="66"/>
      <c r="BA43" s="67"/>
      <c r="BB43" s="56">
        <f t="shared" si="0"/>
        <v>0</v>
      </c>
      <c r="BC43" s="66"/>
      <c r="BD43" s="66"/>
      <c r="BE43" s="66"/>
      <c r="BF43" s="67"/>
      <c r="BG43" s="56"/>
      <c r="BH43" s="66"/>
      <c r="BI43" s="66"/>
      <c r="BJ43" s="66"/>
      <c r="BK43" s="67"/>
      <c r="BL43" s="56"/>
      <c r="BM43" s="66"/>
      <c r="BN43" s="66"/>
      <c r="BO43" s="66"/>
      <c r="BP43" s="67"/>
      <c r="BQ43" s="56"/>
      <c r="BR43" s="76"/>
      <c r="BS43" s="56"/>
    </row>
    <row r="44" spans="1:71" s="59" customFormat="1" x14ac:dyDescent="0.25">
      <c r="A44" s="8"/>
      <c r="B44" s="81" t="s">
        <v>85</v>
      </c>
      <c r="C44" s="82"/>
      <c r="D44" s="82"/>
      <c r="E44" s="82"/>
      <c r="F44" s="83"/>
      <c r="G44" s="48">
        <v>0</v>
      </c>
      <c r="H44" s="33" t="s">
        <v>121</v>
      </c>
      <c r="I44" s="46">
        <v>14.408384</v>
      </c>
      <c r="J44" s="65"/>
      <c r="K44" s="66"/>
      <c r="L44" s="66"/>
      <c r="M44" s="67"/>
      <c r="N44" s="56"/>
      <c r="O44" s="66"/>
      <c r="P44" s="66"/>
      <c r="Q44" s="66"/>
      <c r="R44" s="67"/>
      <c r="S44" s="56"/>
      <c r="T44" s="66"/>
      <c r="U44" s="66"/>
      <c r="V44" s="66"/>
      <c r="W44" s="67"/>
      <c r="X44" s="56"/>
      <c r="Y44" s="66"/>
      <c r="Z44" s="66"/>
      <c r="AA44" s="66"/>
      <c r="AB44" s="67"/>
      <c r="AC44" s="56"/>
      <c r="AD44" s="66"/>
      <c r="AE44" s="66"/>
      <c r="AF44" s="66"/>
      <c r="AG44" s="67"/>
      <c r="AH44" s="56"/>
      <c r="AI44" s="66"/>
      <c r="AJ44" s="66"/>
      <c r="AK44" s="66"/>
      <c r="AL44" s="67"/>
      <c r="AM44" s="56"/>
      <c r="AN44" s="66"/>
      <c r="AO44" s="66"/>
      <c r="AP44" s="66"/>
      <c r="AQ44" s="67"/>
      <c r="AR44" s="56"/>
      <c r="AS44" s="66"/>
      <c r="AT44" s="66"/>
      <c r="AU44" s="66"/>
      <c r="AV44" s="67"/>
      <c r="AW44" s="56"/>
      <c r="AX44" s="66"/>
      <c r="AY44" s="66"/>
      <c r="AZ44" s="66"/>
      <c r="BA44" s="67"/>
      <c r="BB44" s="56">
        <f t="shared" si="0"/>
        <v>0</v>
      </c>
      <c r="BC44" s="66"/>
      <c r="BD44" s="66"/>
      <c r="BE44" s="66"/>
      <c r="BF44" s="67"/>
      <c r="BG44" s="56"/>
      <c r="BH44" s="66"/>
      <c r="BI44" s="66"/>
      <c r="BJ44" s="66"/>
      <c r="BK44" s="67"/>
      <c r="BL44" s="56"/>
      <c r="BM44" s="66"/>
      <c r="BN44" s="66"/>
      <c r="BO44" s="66"/>
      <c r="BP44" s="67"/>
      <c r="BQ44" s="56"/>
      <c r="BR44" s="76"/>
      <c r="BS44" s="56"/>
    </row>
    <row r="45" spans="1:71" x14ac:dyDescent="0.25">
      <c r="A45" s="8"/>
      <c r="B45" s="85" t="s">
        <v>86</v>
      </c>
      <c r="C45" s="86"/>
      <c r="D45" s="86"/>
      <c r="E45" s="86"/>
      <c r="F45" s="87"/>
      <c r="G45" s="48">
        <v>0</v>
      </c>
      <c r="H45" s="33" t="s">
        <v>121</v>
      </c>
      <c r="I45" s="46">
        <v>337.67712</v>
      </c>
      <c r="J45" s="65"/>
      <c r="K45" s="66"/>
      <c r="L45" s="66"/>
      <c r="M45" s="67"/>
      <c r="N45" s="42"/>
      <c r="O45" s="66"/>
      <c r="P45" s="66"/>
      <c r="Q45" s="66"/>
      <c r="R45" s="67"/>
      <c r="S45" s="42"/>
      <c r="T45" s="66"/>
      <c r="U45" s="66"/>
      <c r="V45" s="66"/>
      <c r="W45" s="67"/>
      <c r="X45" s="42"/>
      <c r="Y45" s="66"/>
      <c r="Z45" s="66"/>
      <c r="AA45" s="66"/>
      <c r="AB45" s="67"/>
      <c r="AC45" s="42"/>
      <c r="AD45" s="66"/>
      <c r="AE45" s="66"/>
      <c r="AF45" s="66"/>
      <c r="AG45" s="67"/>
      <c r="AH45" s="42"/>
      <c r="AI45" s="66"/>
      <c r="AJ45" s="66"/>
      <c r="AK45" s="66"/>
      <c r="AL45" s="67"/>
      <c r="AM45" s="42"/>
      <c r="AN45" s="66"/>
      <c r="AO45" s="66"/>
      <c r="AP45" s="66"/>
      <c r="AQ45" s="67"/>
      <c r="AR45" s="56"/>
      <c r="AS45" s="66"/>
      <c r="AT45" s="66"/>
      <c r="AU45" s="66"/>
      <c r="AV45" s="67"/>
      <c r="AW45" s="56"/>
      <c r="AX45" s="66"/>
      <c r="AY45" s="66"/>
      <c r="AZ45" s="66"/>
      <c r="BA45" s="67"/>
      <c r="BB45" s="56">
        <f t="shared" si="0"/>
        <v>0</v>
      </c>
      <c r="BC45" s="66"/>
      <c r="BD45" s="66"/>
      <c r="BE45" s="66"/>
      <c r="BF45" s="67"/>
      <c r="BG45" s="56"/>
      <c r="BH45" s="66"/>
      <c r="BI45" s="66"/>
      <c r="BJ45" s="66"/>
      <c r="BK45" s="67"/>
      <c r="BL45" s="56"/>
      <c r="BM45" s="66"/>
      <c r="BN45" s="66"/>
      <c r="BO45" s="66"/>
      <c r="BP45" s="67"/>
      <c r="BQ45" s="56"/>
      <c r="BR45" s="76"/>
      <c r="BS45" s="42"/>
    </row>
    <row r="46" spans="1:71" x14ac:dyDescent="0.25">
      <c r="A46" s="8"/>
      <c r="B46" s="85" t="s">
        <v>87</v>
      </c>
      <c r="C46" s="86"/>
      <c r="D46" s="86"/>
      <c r="E46" s="86"/>
      <c r="F46" s="87"/>
      <c r="G46" s="48">
        <v>8824</v>
      </c>
      <c r="H46" s="33" t="s">
        <v>124</v>
      </c>
      <c r="I46" s="46">
        <v>42.170879999999997</v>
      </c>
      <c r="J46" s="65"/>
      <c r="K46" s="66"/>
      <c r="L46" s="66"/>
      <c r="M46" s="67"/>
      <c r="N46" s="42"/>
      <c r="O46" s="66"/>
      <c r="P46" s="66"/>
      <c r="Q46" s="66"/>
      <c r="R46" s="67"/>
      <c r="S46" s="42"/>
      <c r="T46" s="66"/>
      <c r="U46" s="66"/>
      <c r="V46" s="66"/>
      <c r="W46" s="67"/>
      <c r="X46" s="42"/>
      <c r="Y46" s="66"/>
      <c r="Z46" s="66"/>
      <c r="AA46" s="66"/>
      <c r="AB46" s="67"/>
      <c r="AC46" s="42"/>
      <c r="AD46" s="66"/>
      <c r="AE46" s="66"/>
      <c r="AF46" s="66"/>
      <c r="AG46" s="67"/>
      <c r="AH46" s="42"/>
      <c r="AI46" s="66"/>
      <c r="AJ46" s="66"/>
      <c r="AK46" s="66"/>
      <c r="AL46" s="67"/>
      <c r="AM46" s="42"/>
      <c r="AN46" s="66"/>
      <c r="AO46" s="66"/>
      <c r="AP46" s="66"/>
      <c r="AQ46" s="67"/>
      <c r="AR46" s="56"/>
      <c r="AS46" s="66"/>
      <c r="AT46" s="66"/>
      <c r="AU46" s="66"/>
      <c r="AV46" s="67"/>
      <c r="AW46" s="56"/>
      <c r="AX46" s="66"/>
      <c r="AY46" s="66"/>
      <c r="AZ46" s="66"/>
      <c r="BA46" s="67"/>
      <c r="BB46" s="56">
        <f t="shared" si="0"/>
        <v>0</v>
      </c>
      <c r="BC46" s="66"/>
      <c r="BD46" s="66"/>
      <c r="BE46" s="66"/>
      <c r="BF46" s="67"/>
      <c r="BG46" s="56"/>
      <c r="BH46" s="66"/>
      <c r="BI46" s="66"/>
      <c r="BJ46" s="66"/>
      <c r="BK46" s="67"/>
      <c r="BL46" s="56"/>
      <c r="BM46" s="66"/>
      <c r="BN46" s="66"/>
      <c r="BO46" s="66"/>
      <c r="BP46" s="67"/>
      <c r="BQ46" s="56"/>
      <c r="BR46" s="76"/>
      <c r="BS46" s="42"/>
    </row>
    <row r="47" spans="1:71" x14ac:dyDescent="0.25">
      <c r="A47" s="8" t="s">
        <v>100</v>
      </c>
      <c r="B47" s="81"/>
      <c r="C47" s="82"/>
      <c r="D47" s="82"/>
      <c r="E47" s="82"/>
      <c r="F47" s="83"/>
      <c r="G47" s="48"/>
      <c r="H47" s="33"/>
      <c r="I47" s="46"/>
      <c r="J47" s="65"/>
      <c r="K47" s="66"/>
      <c r="L47" s="66"/>
      <c r="M47" s="67"/>
      <c r="N47" s="42"/>
      <c r="O47" s="66"/>
      <c r="P47" s="66"/>
      <c r="Q47" s="66"/>
      <c r="R47" s="67"/>
      <c r="S47" s="42"/>
      <c r="T47" s="66"/>
      <c r="U47" s="66"/>
      <c r="V47" s="66"/>
      <c r="W47" s="67"/>
      <c r="X47" s="42"/>
      <c r="Y47" s="66"/>
      <c r="Z47" s="66"/>
      <c r="AA47" s="66"/>
      <c r="AB47" s="67"/>
      <c r="AC47" s="42"/>
      <c r="AD47" s="66"/>
      <c r="AE47" s="66"/>
      <c r="AF47" s="66"/>
      <c r="AG47" s="67"/>
      <c r="AH47" s="42"/>
      <c r="AI47" s="66"/>
      <c r="AJ47" s="66"/>
      <c r="AK47" s="66"/>
      <c r="AL47" s="67"/>
      <c r="AM47" s="42"/>
      <c r="AN47" s="66"/>
      <c r="AO47" s="66"/>
      <c r="AP47" s="66"/>
      <c r="AQ47" s="67"/>
      <c r="AR47" s="56"/>
      <c r="AS47" s="66"/>
      <c r="AT47" s="66"/>
      <c r="AU47" s="66"/>
      <c r="AV47" s="67"/>
      <c r="AW47" s="42"/>
      <c r="AX47" s="66"/>
      <c r="AY47" s="66"/>
      <c r="AZ47" s="66"/>
      <c r="BA47" s="67"/>
      <c r="BB47" s="56">
        <f t="shared" si="0"/>
        <v>0</v>
      </c>
      <c r="BC47" s="66"/>
      <c r="BD47" s="66"/>
      <c r="BE47" s="66"/>
      <c r="BF47" s="67"/>
      <c r="BG47" s="56"/>
      <c r="BH47" s="66"/>
      <c r="BI47" s="66"/>
      <c r="BJ47" s="66"/>
      <c r="BK47" s="67"/>
      <c r="BL47" s="56"/>
      <c r="BM47" s="66"/>
      <c r="BN47" s="66"/>
      <c r="BO47" s="66"/>
      <c r="BP47" s="67"/>
      <c r="BQ47" s="42"/>
      <c r="BR47" s="74"/>
      <c r="BS47" s="42"/>
    </row>
    <row r="48" spans="1:71" x14ac:dyDescent="0.25">
      <c r="A48" s="8"/>
      <c r="B48" s="81" t="s">
        <v>88</v>
      </c>
      <c r="C48" s="82"/>
      <c r="D48" s="82"/>
      <c r="E48" s="82"/>
      <c r="F48" s="83"/>
      <c r="G48" s="48">
        <v>0</v>
      </c>
      <c r="H48" s="33" t="s">
        <v>121</v>
      </c>
      <c r="I48" s="46">
        <v>102.70883200000002</v>
      </c>
      <c r="J48" s="65"/>
      <c r="K48" s="66"/>
      <c r="L48" s="66"/>
      <c r="M48" s="67"/>
      <c r="N48" s="42"/>
      <c r="O48" s="66"/>
      <c r="P48" s="66"/>
      <c r="Q48" s="66"/>
      <c r="R48" s="67"/>
      <c r="S48" s="42"/>
      <c r="T48" s="66"/>
      <c r="U48" s="66"/>
      <c r="V48" s="66"/>
      <c r="W48" s="67"/>
      <c r="X48" s="42"/>
      <c r="Y48" s="66"/>
      <c r="Z48" s="66"/>
      <c r="AA48" s="66"/>
      <c r="AB48" s="67"/>
      <c r="AC48" s="42"/>
      <c r="AD48" s="66"/>
      <c r="AE48" s="66"/>
      <c r="AF48" s="66"/>
      <c r="AG48" s="67"/>
      <c r="AH48" s="42"/>
      <c r="AI48" s="66"/>
      <c r="AJ48" s="66"/>
      <c r="AK48" s="66"/>
      <c r="AL48" s="67"/>
      <c r="AM48" s="42"/>
      <c r="AN48" s="66"/>
      <c r="AO48" s="66"/>
      <c r="AP48" s="66"/>
      <c r="AQ48" s="67"/>
      <c r="AR48" s="56"/>
      <c r="AS48" s="66"/>
      <c r="AT48" s="66"/>
      <c r="AU48" s="66"/>
      <c r="AV48" s="67"/>
      <c r="AW48" s="42"/>
      <c r="AX48" s="66"/>
      <c r="AY48" s="66"/>
      <c r="AZ48" s="66"/>
      <c r="BA48" s="67"/>
      <c r="BB48" s="56">
        <f t="shared" si="0"/>
        <v>0</v>
      </c>
      <c r="BC48" s="66"/>
      <c r="BD48" s="66"/>
      <c r="BE48" s="66"/>
      <c r="BF48" s="67"/>
      <c r="BG48" s="56"/>
      <c r="BH48" s="66"/>
      <c r="BI48" s="66"/>
      <c r="BJ48" s="66"/>
      <c r="BK48" s="67"/>
      <c r="BL48" s="56"/>
      <c r="BM48" s="66"/>
      <c r="BN48" s="66"/>
      <c r="BO48" s="66"/>
      <c r="BP48" s="67"/>
      <c r="BQ48" s="42"/>
      <c r="BR48" s="74"/>
      <c r="BS48" s="42"/>
    </row>
    <row r="49" spans="1:75" x14ac:dyDescent="0.25">
      <c r="A49" s="8"/>
      <c r="B49" s="81" t="s">
        <v>89</v>
      </c>
      <c r="C49" s="82"/>
      <c r="D49" s="82"/>
      <c r="E49" s="82"/>
      <c r="F49" s="83"/>
      <c r="G49" s="48">
        <v>400</v>
      </c>
      <c r="H49" s="33" t="s">
        <v>121</v>
      </c>
      <c r="I49" s="46">
        <v>163.76358400000001</v>
      </c>
      <c r="J49" s="65"/>
      <c r="K49" s="66"/>
      <c r="L49" s="66"/>
      <c r="M49" s="67"/>
      <c r="N49" s="42"/>
      <c r="O49" s="66"/>
      <c r="P49" s="66"/>
      <c r="Q49" s="66"/>
      <c r="R49" s="67"/>
      <c r="S49" s="42"/>
      <c r="T49" s="66"/>
      <c r="U49" s="66"/>
      <c r="V49" s="66"/>
      <c r="W49" s="67"/>
      <c r="X49" s="42"/>
      <c r="Y49" s="66"/>
      <c r="Z49" s="66"/>
      <c r="AA49" s="66"/>
      <c r="AB49" s="67"/>
      <c r="AC49" s="42"/>
      <c r="AD49" s="66"/>
      <c r="AE49" s="66"/>
      <c r="AF49" s="66"/>
      <c r="AG49" s="67"/>
      <c r="AH49" s="42"/>
      <c r="AI49" s="66"/>
      <c r="AJ49" s="66"/>
      <c r="AK49" s="66"/>
      <c r="AL49" s="67"/>
      <c r="AM49" s="42"/>
      <c r="AN49" s="66"/>
      <c r="AO49" s="66"/>
      <c r="AP49" s="66"/>
      <c r="AQ49" s="67"/>
      <c r="AR49" s="56"/>
      <c r="AS49" s="66"/>
      <c r="AT49" s="66"/>
      <c r="AU49" s="66"/>
      <c r="AV49" s="67"/>
      <c r="AW49" s="42"/>
      <c r="AX49" s="66"/>
      <c r="AY49" s="66"/>
      <c r="AZ49" s="66"/>
      <c r="BA49" s="67"/>
      <c r="BB49" s="56">
        <f t="shared" si="0"/>
        <v>0</v>
      </c>
      <c r="BC49" s="66"/>
      <c r="BD49" s="66"/>
      <c r="BE49" s="66"/>
      <c r="BF49" s="67"/>
      <c r="BG49" s="56"/>
      <c r="BH49" s="66"/>
      <c r="BI49" s="66"/>
      <c r="BJ49" s="66"/>
      <c r="BK49" s="67"/>
      <c r="BL49" s="56"/>
      <c r="BM49" s="66"/>
      <c r="BN49" s="66"/>
      <c r="BO49" s="66"/>
      <c r="BP49" s="67"/>
      <c r="BQ49" s="42"/>
      <c r="BR49" s="74"/>
      <c r="BS49" s="42"/>
    </row>
    <row r="50" spans="1:75" ht="15.75" customHeight="1" x14ac:dyDescent="0.25">
      <c r="A50" s="8"/>
      <c r="B50" s="81" t="s">
        <v>90</v>
      </c>
      <c r="C50" s="82"/>
      <c r="D50" s="82"/>
      <c r="E50" s="82"/>
      <c r="F50" s="83"/>
      <c r="G50" s="48">
        <v>0</v>
      </c>
      <c r="H50" s="33" t="s">
        <v>124</v>
      </c>
      <c r="I50" s="46">
        <v>1580.2607040000003</v>
      </c>
      <c r="J50" s="65"/>
      <c r="K50" s="66"/>
      <c r="L50" s="66"/>
      <c r="M50" s="67"/>
      <c r="N50" s="42"/>
      <c r="O50" s="66"/>
      <c r="P50" s="66"/>
      <c r="Q50" s="66"/>
      <c r="R50" s="67"/>
      <c r="S50" s="42"/>
      <c r="T50" s="66"/>
      <c r="U50" s="66"/>
      <c r="V50" s="66"/>
      <c r="W50" s="67"/>
      <c r="X50" s="42"/>
      <c r="Y50" s="66"/>
      <c r="Z50" s="66"/>
      <c r="AA50" s="66"/>
      <c r="AB50" s="67"/>
      <c r="AC50" s="42"/>
      <c r="AD50" s="66"/>
      <c r="AE50" s="66"/>
      <c r="AF50" s="66"/>
      <c r="AG50" s="67"/>
      <c r="AH50" s="52"/>
      <c r="AI50" s="66"/>
      <c r="AJ50" s="66"/>
      <c r="AK50" s="66"/>
      <c r="AL50" s="67"/>
      <c r="AM50" s="51"/>
      <c r="AN50" s="66"/>
      <c r="AO50" s="66"/>
      <c r="AP50" s="66"/>
      <c r="AQ50" s="67"/>
      <c r="AR50" s="56"/>
      <c r="AS50" s="66"/>
      <c r="AT50" s="66"/>
      <c r="AU50" s="66"/>
      <c r="AV50" s="67"/>
      <c r="AW50" s="56"/>
      <c r="AX50" s="66"/>
      <c r="AY50" s="66"/>
      <c r="AZ50" s="66"/>
      <c r="BA50" s="67"/>
      <c r="BB50" s="56">
        <f t="shared" si="0"/>
        <v>0</v>
      </c>
      <c r="BC50" s="66"/>
      <c r="BD50" s="66"/>
      <c r="BE50" s="66"/>
      <c r="BF50" s="67"/>
      <c r="BG50" s="56"/>
      <c r="BH50" s="66"/>
      <c r="BI50" s="66"/>
      <c r="BJ50" s="66"/>
      <c r="BK50" s="67"/>
      <c r="BL50" s="56"/>
      <c r="BM50" s="66"/>
      <c r="BN50" s="66"/>
      <c r="BO50" s="66"/>
      <c r="BP50" s="67"/>
      <c r="BQ50" s="42"/>
      <c r="BR50" s="74"/>
      <c r="BS50" s="42"/>
    </row>
    <row r="51" spans="1:75" ht="15.75" customHeight="1" x14ac:dyDescent="0.25">
      <c r="A51" s="8"/>
      <c r="B51" s="85" t="s">
        <v>91</v>
      </c>
      <c r="C51" s="86"/>
      <c r="D51" s="86"/>
      <c r="E51" s="86"/>
      <c r="F51" s="87"/>
      <c r="G51" s="48">
        <v>0</v>
      </c>
      <c r="H51" s="33" t="s">
        <v>121</v>
      </c>
      <c r="I51" s="46">
        <v>678.84780799999999</v>
      </c>
      <c r="J51" s="65"/>
      <c r="K51" s="66"/>
      <c r="L51" s="66"/>
      <c r="M51" s="67"/>
      <c r="N51" s="42"/>
      <c r="O51" s="66"/>
      <c r="P51" s="66"/>
      <c r="Q51" s="66"/>
      <c r="R51" s="67"/>
      <c r="S51" s="42"/>
      <c r="T51" s="66"/>
      <c r="U51" s="66"/>
      <c r="V51" s="66"/>
      <c r="W51" s="67"/>
      <c r="X51" s="42"/>
      <c r="Y51" s="66"/>
      <c r="Z51" s="66"/>
      <c r="AA51" s="66"/>
      <c r="AB51" s="67"/>
      <c r="AC51" s="42"/>
      <c r="AD51" s="66"/>
      <c r="AE51" s="66"/>
      <c r="AF51" s="66"/>
      <c r="AG51" s="67"/>
      <c r="AH51" s="52"/>
      <c r="AI51" s="66"/>
      <c r="AJ51" s="66"/>
      <c r="AK51" s="66"/>
      <c r="AL51" s="67"/>
      <c r="AM51" s="51"/>
      <c r="AN51" s="66"/>
      <c r="AO51" s="66"/>
      <c r="AP51" s="66"/>
      <c r="AQ51" s="67"/>
      <c r="AR51" s="56"/>
      <c r="AS51" s="66"/>
      <c r="AT51" s="66"/>
      <c r="AU51" s="66"/>
      <c r="AV51" s="67"/>
      <c r="AW51" s="56"/>
      <c r="AX51" s="66"/>
      <c r="AY51" s="66"/>
      <c r="AZ51" s="66"/>
      <c r="BA51" s="67"/>
      <c r="BB51" s="56">
        <f t="shared" si="0"/>
        <v>0</v>
      </c>
      <c r="BC51" s="66"/>
      <c r="BD51" s="66"/>
      <c r="BE51" s="66"/>
      <c r="BF51" s="67"/>
      <c r="BG51" s="56"/>
      <c r="BH51" s="66"/>
      <c r="BI51" s="66"/>
      <c r="BJ51" s="66"/>
      <c r="BK51" s="67"/>
      <c r="BL51" s="56"/>
      <c r="BM51" s="66"/>
      <c r="BN51" s="66"/>
      <c r="BO51" s="66"/>
      <c r="BP51" s="67"/>
      <c r="BQ51" s="56"/>
      <c r="BR51" s="74"/>
      <c r="BS51" s="42"/>
      <c r="BW51" s="59"/>
    </row>
    <row r="52" spans="1:75" ht="15.75" customHeight="1" x14ac:dyDescent="0.25">
      <c r="A52" s="8"/>
      <c r="B52" s="85" t="s">
        <v>92</v>
      </c>
      <c r="C52" s="86"/>
      <c r="D52" s="86"/>
      <c r="E52" s="86"/>
      <c r="F52" s="87"/>
      <c r="G52" s="48">
        <v>500</v>
      </c>
      <c r="H52" s="33" t="s">
        <v>121</v>
      </c>
      <c r="I52" s="46">
        <v>1077.4453120000001</v>
      </c>
      <c r="J52" s="65"/>
      <c r="K52" s="66"/>
      <c r="L52" s="66"/>
      <c r="M52" s="67"/>
      <c r="N52" s="42"/>
      <c r="O52" s="66"/>
      <c r="P52" s="66"/>
      <c r="Q52" s="66"/>
      <c r="R52" s="67"/>
      <c r="S52" s="42"/>
      <c r="T52" s="66"/>
      <c r="U52" s="66"/>
      <c r="V52" s="66"/>
      <c r="W52" s="67"/>
      <c r="X52" s="42"/>
      <c r="Y52" s="66"/>
      <c r="Z52" s="66"/>
      <c r="AA52" s="66"/>
      <c r="AB52" s="67"/>
      <c r="AC52" s="42"/>
      <c r="AD52" s="178">
        <v>1604</v>
      </c>
      <c r="AE52" s="179"/>
      <c r="AF52" s="179"/>
      <c r="AG52" s="180"/>
      <c r="AH52" s="52">
        <f>+AD52*I52</f>
        <v>1728222.2804480002</v>
      </c>
      <c r="AI52" s="66"/>
      <c r="AJ52" s="66"/>
      <c r="AK52" s="66"/>
      <c r="AL52" s="67"/>
      <c r="AM52" s="51"/>
      <c r="AN52" s="66"/>
      <c r="AO52" s="66"/>
      <c r="AP52" s="66"/>
      <c r="AQ52" s="67"/>
      <c r="AR52" s="56"/>
      <c r="AS52" s="188">
        <v>400.05</v>
      </c>
      <c r="AT52" s="189"/>
      <c r="AU52" s="189"/>
      <c r="AV52" s="190"/>
      <c r="AW52" s="56">
        <f>+AS52*I52</f>
        <v>431031.99706560001</v>
      </c>
      <c r="AX52" s="66"/>
      <c r="AY52" s="66"/>
      <c r="AZ52" s="66"/>
      <c r="BA52" s="67"/>
      <c r="BB52" s="56">
        <f t="shared" si="0"/>
        <v>0</v>
      </c>
      <c r="BC52" s="66"/>
      <c r="BD52" s="66"/>
      <c r="BE52" s="66"/>
      <c r="BF52" s="67"/>
      <c r="BG52" s="56"/>
      <c r="BH52" s="66"/>
      <c r="BI52" s="66"/>
      <c r="BJ52" s="66"/>
      <c r="BK52" s="67"/>
      <c r="BL52" s="56"/>
      <c r="BM52" s="66"/>
      <c r="BN52" s="66"/>
      <c r="BO52" s="66"/>
      <c r="BP52" s="67"/>
      <c r="BQ52" s="56"/>
      <c r="BR52" s="74"/>
      <c r="BS52" s="42"/>
    </row>
    <row r="53" spans="1:75" ht="15.75" customHeight="1" x14ac:dyDescent="0.25">
      <c r="A53" s="8"/>
      <c r="B53" s="85" t="s">
        <v>93</v>
      </c>
      <c r="C53" s="86"/>
      <c r="D53" s="86"/>
      <c r="E53" s="86"/>
      <c r="F53" s="87"/>
      <c r="G53" s="48">
        <v>0</v>
      </c>
      <c r="H53" s="33" t="s">
        <v>124</v>
      </c>
      <c r="I53" s="46">
        <v>195.22636800000001</v>
      </c>
      <c r="J53" s="65"/>
      <c r="K53" s="66"/>
      <c r="L53" s="66"/>
      <c r="M53" s="67"/>
      <c r="N53" s="42"/>
      <c r="O53" s="66"/>
      <c r="P53" s="66"/>
      <c r="Q53" s="66"/>
      <c r="R53" s="67"/>
      <c r="S53" s="42"/>
      <c r="T53" s="66"/>
      <c r="U53" s="66"/>
      <c r="V53" s="66"/>
      <c r="W53" s="67"/>
      <c r="X53" s="42"/>
      <c r="Y53" s="66"/>
      <c r="Z53" s="66"/>
      <c r="AA53" s="66"/>
      <c r="AB53" s="67"/>
      <c r="AC53" s="42"/>
      <c r="AD53" s="66"/>
      <c r="AE53" s="66"/>
      <c r="AF53" s="66"/>
      <c r="AG53" s="67"/>
      <c r="AH53" s="52"/>
      <c r="AI53" s="66"/>
      <c r="AJ53" s="66"/>
      <c r="AK53" s="66"/>
      <c r="AL53" s="67"/>
      <c r="AM53" s="51"/>
      <c r="AN53" s="66"/>
      <c r="AO53" s="66"/>
      <c r="AP53" s="66"/>
      <c r="AQ53" s="67"/>
      <c r="AR53" s="56"/>
      <c r="AS53" s="66"/>
      <c r="AT53" s="66"/>
      <c r="AU53" s="66"/>
      <c r="AV53" s="67"/>
      <c r="AW53" s="56"/>
      <c r="AX53" s="66"/>
      <c r="AY53" s="66"/>
      <c r="AZ53" s="66"/>
      <c r="BA53" s="67"/>
      <c r="BB53" s="56">
        <f t="shared" si="0"/>
        <v>0</v>
      </c>
      <c r="BC53" s="66"/>
      <c r="BD53" s="66"/>
      <c r="BE53" s="66"/>
      <c r="BF53" s="67"/>
      <c r="BG53" s="56"/>
      <c r="BH53" s="66"/>
      <c r="BI53" s="66"/>
      <c r="BJ53" s="66"/>
      <c r="BK53" s="67"/>
      <c r="BL53" s="56"/>
      <c r="BM53" s="66"/>
      <c r="BN53" s="66"/>
      <c r="BO53" s="66"/>
      <c r="BP53" s="67"/>
      <c r="BQ53" s="42"/>
      <c r="BR53" s="74"/>
      <c r="BS53" s="42"/>
    </row>
    <row r="54" spans="1:75" ht="15.75" customHeight="1" x14ac:dyDescent="0.25">
      <c r="A54" s="8"/>
      <c r="B54" s="85" t="s">
        <v>94</v>
      </c>
      <c r="C54" s="86"/>
      <c r="D54" s="86"/>
      <c r="E54" s="86"/>
      <c r="F54" s="87"/>
      <c r="G54" s="48">
        <v>0</v>
      </c>
      <c r="H54" s="33" t="s">
        <v>124</v>
      </c>
      <c r="I54" s="46">
        <v>51136.068000000007</v>
      </c>
      <c r="J54" s="65"/>
      <c r="K54" s="66"/>
      <c r="L54" s="66"/>
      <c r="M54" s="67"/>
      <c r="N54" s="42"/>
      <c r="O54" s="66"/>
      <c r="P54" s="66"/>
      <c r="Q54" s="66"/>
      <c r="R54" s="67"/>
      <c r="S54" s="42"/>
      <c r="T54" s="66"/>
      <c r="U54" s="66"/>
      <c r="V54" s="66"/>
      <c r="W54" s="67"/>
      <c r="X54" s="42"/>
      <c r="Y54" s="66"/>
      <c r="Z54" s="66"/>
      <c r="AA54" s="66"/>
      <c r="AB54" s="67"/>
      <c r="AC54" s="42"/>
      <c r="AD54" s="66"/>
      <c r="AE54" s="66"/>
      <c r="AF54" s="66"/>
      <c r="AG54" s="67"/>
      <c r="AH54" s="52"/>
      <c r="AI54" s="66"/>
      <c r="AJ54" s="66"/>
      <c r="AK54" s="66"/>
      <c r="AL54" s="67"/>
      <c r="AM54" s="51"/>
      <c r="AN54" s="66"/>
      <c r="AO54" s="66"/>
      <c r="AP54" s="66"/>
      <c r="AQ54" s="67"/>
      <c r="AR54" s="56"/>
      <c r="AS54" s="66"/>
      <c r="AT54" s="66"/>
      <c r="AU54" s="66"/>
      <c r="AV54" s="67"/>
      <c r="AW54" s="56"/>
      <c r="AX54" s="66"/>
      <c r="AY54" s="66"/>
      <c r="AZ54" s="66"/>
      <c r="BA54" s="67"/>
      <c r="BB54" s="56">
        <f t="shared" si="0"/>
        <v>0</v>
      </c>
      <c r="BC54" s="66"/>
      <c r="BD54" s="66"/>
      <c r="BE54" s="66"/>
      <c r="BF54" s="67"/>
      <c r="BG54" s="56"/>
      <c r="BH54" s="66"/>
      <c r="BI54" s="66"/>
      <c r="BJ54" s="66"/>
      <c r="BK54" s="67"/>
      <c r="BL54" s="56"/>
      <c r="BM54" s="66"/>
      <c r="BN54" s="66"/>
      <c r="BO54" s="66"/>
      <c r="BP54" s="67"/>
      <c r="BQ54" s="42"/>
      <c r="BR54" s="74"/>
      <c r="BS54" s="42"/>
    </row>
    <row r="55" spans="1:75" ht="13.5" customHeight="1" x14ac:dyDescent="0.25">
      <c r="A55" s="8"/>
      <c r="B55" s="85" t="s">
        <v>95</v>
      </c>
      <c r="C55" s="86"/>
      <c r="D55" s="86"/>
      <c r="E55" s="86"/>
      <c r="F55" s="87"/>
      <c r="G55" s="48">
        <v>0</v>
      </c>
      <c r="H55" s="33" t="s">
        <v>124</v>
      </c>
      <c r="I55" s="46">
        <v>6740.6430720000008</v>
      </c>
      <c r="J55" s="65"/>
      <c r="K55" s="66"/>
      <c r="L55" s="66"/>
      <c r="M55" s="67"/>
      <c r="N55" s="42"/>
      <c r="O55" s="66"/>
      <c r="P55" s="66"/>
      <c r="Q55" s="66"/>
      <c r="R55" s="67"/>
      <c r="S55" s="42"/>
      <c r="T55" s="66"/>
      <c r="U55" s="66"/>
      <c r="V55" s="66"/>
      <c r="W55" s="67"/>
      <c r="X55" s="42"/>
      <c r="Y55" s="66"/>
      <c r="Z55" s="66"/>
      <c r="AA55" s="66"/>
      <c r="AB55" s="67"/>
      <c r="AC55" s="42"/>
      <c r="AD55" s="66"/>
      <c r="AE55" s="66"/>
      <c r="AF55" s="66"/>
      <c r="AG55" s="67"/>
      <c r="AH55" s="52"/>
      <c r="AI55" s="66"/>
      <c r="AJ55" s="66"/>
      <c r="AK55" s="66"/>
      <c r="AL55" s="67"/>
      <c r="AM55" s="51"/>
      <c r="AN55" s="66"/>
      <c r="AO55" s="66"/>
      <c r="AP55" s="66"/>
      <c r="AQ55" s="67"/>
      <c r="AR55" s="56"/>
      <c r="AS55" s="66"/>
      <c r="AT55" s="66"/>
      <c r="AU55" s="66"/>
      <c r="AV55" s="67"/>
      <c r="AW55" s="56"/>
      <c r="AX55" s="66"/>
      <c r="AY55" s="66"/>
      <c r="AZ55" s="66"/>
      <c r="BA55" s="67"/>
      <c r="BB55" s="56">
        <f t="shared" si="0"/>
        <v>0</v>
      </c>
      <c r="BC55" s="66"/>
      <c r="BD55" s="66"/>
      <c r="BE55" s="66"/>
      <c r="BF55" s="67"/>
      <c r="BG55" s="56"/>
      <c r="BH55" s="66"/>
      <c r="BI55" s="66"/>
      <c r="BJ55" s="66"/>
      <c r="BK55" s="67"/>
      <c r="BL55" s="56"/>
      <c r="BM55" s="66"/>
      <c r="BN55" s="66"/>
      <c r="BO55" s="66"/>
      <c r="BP55" s="67"/>
      <c r="BQ55" s="56"/>
      <c r="BR55" s="74"/>
      <c r="BS55" s="42"/>
    </row>
    <row r="56" spans="1:75" ht="13.5" customHeight="1" x14ac:dyDescent="0.25">
      <c r="A56" s="8"/>
      <c r="B56" s="85" t="s">
        <v>96</v>
      </c>
      <c r="C56" s="86"/>
      <c r="D56" s="86"/>
      <c r="E56" s="86"/>
      <c r="F56" s="87"/>
      <c r="G56" s="48">
        <v>0</v>
      </c>
      <c r="H56" s="33" t="s">
        <v>124</v>
      </c>
      <c r="I56" s="46">
        <v>68079.77977600001</v>
      </c>
      <c r="J56" s="65"/>
      <c r="K56" s="66"/>
      <c r="L56" s="66"/>
      <c r="M56" s="67"/>
      <c r="N56" s="42"/>
      <c r="O56" s="66"/>
      <c r="P56" s="66"/>
      <c r="Q56" s="66"/>
      <c r="R56" s="67"/>
      <c r="S56" s="42"/>
      <c r="T56" s="66"/>
      <c r="U56" s="66"/>
      <c r="V56" s="66"/>
      <c r="W56" s="67"/>
      <c r="X56" s="42"/>
      <c r="Y56" s="66"/>
      <c r="Z56" s="66"/>
      <c r="AA56" s="66"/>
      <c r="AB56" s="67"/>
      <c r="AC56" s="42"/>
      <c r="AD56" s="66"/>
      <c r="AE56" s="66"/>
      <c r="AF56" s="66"/>
      <c r="AG56" s="67"/>
      <c r="AH56" s="52"/>
      <c r="AI56" s="66"/>
      <c r="AJ56" s="66"/>
      <c r="AK56" s="66"/>
      <c r="AL56" s="67"/>
      <c r="AM56" s="52"/>
      <c r="AN56" s="66"/>
      <c r="AO56" s="66"/>
      <c r="AP56" s="66"/>
      <c r="AQ56" s="67"/>
      <c r="AR56" s="56"/>
      <c r="AS56" s="66"/>
      <c r="AT56" s="66"/>
      <c r="AU56" s="66"/>
      <c r="AV56" s="67"/>
      <c r="AW56" s="56"/>
      <c r="AX56" s="66"/>
      <c r="AY56" s="66"/>
      <c r="AZ56" s="66"/>
      <c r="BA56" s="67"/>
      <c r="BB56" s="56">
        <f t="shared" si="0"/>
        <v>0</v>
      </c>
      <c r="BC56" s="66"/>
      <c r="BD56" s="66"/>
      <c r="BE56" s="66"/>
      <c r="BF56" s="67"/>
      <c r="BG56" s="56"/>
      <c r="BH56" s="66"/>
      <c r="BI56" s="66"/>
      <c r="BJ56" s="66"/>
      <c r="BK56" s="67"/>
      <c r="BL56" s="56"/>
      <c r="BM56" s="66"/>
      <c r="BN56" s="66"/>
      <c r="BO56" s="66"/>
      <c r="BP56" s="67"/>
      <c r="BQ56" s="42"/>
      <c r="BR56" s="74"/>
      <c r="BS56" s="42"/>
    </row>
    <row r="57" spans="1:75" ht="13.5" customHeight="1" x14ac:dyDescent="0.25">
      <c r="A57" s="28"/>
      <c r="B57" s="85" t="s">
        <v>97</v>
      </c>
      <c r="C57" s="86"/>
      <c r="D57" s="86"/>
      <c r="E57" s="86"/>
      <c r="F57" s="87"/>
      <c r="G57" s="48">
        <v>0</v>
      </c>
      <c r="H57" s="33" t="s">
        <v>124</v>
      </c>
      <c r="I57" s="46">
        <v>63505.676000000007</v>
      </c>
      <c r="J57" s="65"/>
      <c r="K57" s="66"/>
      <c r="L57" s="66"/>
      <c r="M57" s="67"/>
      <c r="N57" s="42"/>
      <c r="O57" s="66"/>
      <c r="P57" s="66"/>
      <c r="Q57" s="66"/>
      <c r="R57" s="67"/>
      <c r="S57" s="42"/>
      <c r="T57" s="66"/>
      <c r="U57" s="66"/>
      <c r="V57" s="66"/>
      <c r="W57" s="67"/>
      <c r="X57" s="42"/>
      <c r="Y57" s="66"/>
      <c r="Z57" s="66"/>
      <c r="AA57" s="66"/>
      <c r="AB57" s="67"/>
      <c r="AC57" s="50"/>
      <c r="AD57" s="66"/>
      <c r="AE57" s="66"/>
      <c r="AF57" s="66"/>
      <c r="AG57" s="67"/>
      <c r="AH57" s="52"/>
      <c r="AI57" s="66"/>
      <c r="AJ57" s="66"/>
      <c r="AK57" s="66"/>
      <c r="AL57" s="67"/>
      <c r="AM57" s="51"/>
      <c r="AN57" s="66"/>
      <c r="AO57" s="66"/>
      <c r="AP57" s="66"/>
      <c r="AQ57" s="67"/>
      <c r="AR57" s="56"/>
      <c r="AS57" s="66"/>
      <c r="AT57" s="66"/>
      <c r="AU57" s="66"/>
      <c r="AV57" s="67"/>
      <c r="AW57" s="56"/>
      <c r="AX57" s="66"/>
      <c r="AY57" s="66"/>
      <c r="AZ57" s="66"/>
      <c r="BA57" s="67"/>
      <c r="BB57" s="56"/>
      <c r="BC57" s="66"/>
      <c r="BD57" s="66"/>
      <c r="BE57" s="66"/>
      <c r="BF57" s="67"/>
      <c r="BG57" s="56"/>
      <c r="BH57" s="66"/>
      <c r="BI57" s="66"/>
      <c r="BJ57" s="66"/>
      <c r="BK57" s="67"/>
      <c r="BL57" s="56"/>
      <c r="BM57" s="66"/>
      <c r="BN57" s="66"/>
      <c r="BO57" s="66"/>
      <c r="BP57" s="67"/>
      <c r="BQ57" s="42"/>
      <c r="BR57" s="74"/>
      <c r="BS57" s="42"/>
    </row>
    <row r="58" spans="1:75" ht="13.5" customHeight="1" x14ac:dyDescent="0.25">
      <c r="B58" s="85" t="s">
        <v>98</v>
      </c>
      <c r="C58" s="86"/>
      <c r="D58" s="86"/>
      <c r="E58" s="86"/>
      <c r="F58" s="87"/>
      <c r="G58" s="48">
        <v>0</v>
      </c>
      <c r="H58" s="33" t="s">
        <v>121</v>
      </c>
      <c r="I58" s="46">
        <v>167.536224</v>
      </c>
      <c r="J58" s="65"/>
      <c r="K58" s="66"/>
      <c r="L58" s="66"/>
      <c r="M58" s="67"/>
      <c r="N58" s="42"/>
      <c r="O58" s="66"/>
      <c r="P58" s="66"/>
      <c r="Q58" s="66"/>
      <c r="R58" s="67"/>
      <c r="S58" s="42"/>
      <c r="T58" s="66"/>
      <c r="U58" s="66"/>
      <c r="V58" s="66"/>
      <c r="W58" s="67"/>
      <c r="X58" s="42"/>
      <c r="Y58" s="66"/>
      <c r="Z58" s="66"/>
      <c r="AA58" s="66"/>
      <c r="AB58" s="67"/>
      <c r="AC58" s="42"/>
      <c r="AD58" s="66"/>
      <c r="AE58" s="66"/>
      <c r="AF58" s="66"/>
      <c r="AG58" s="67"/>
      <c r="AH58" s="52"/>
      <c r="AI58" s="66"/>
      <c r="AJ58" s="66"/>
      <c r="AK58" s="66"/>
      <c r="AL58" s="67"/>
      <c r="AM58" s="51"/>
      <c r="AN58" s="66"/>
      <c r="AO58" s="66"/>
      <c r="AP58" s="66"/>
      <c r="AQ58" s="67"/>
      <c r="AR58" s="56"/>
      <c r="AS58" s="66"/>
      <c r="AT58" s="66"/>
      <c r="AU58" s="66"/>
      <c r="AV58" s="67"/>
      <c r="AW58" s="56"/>
      <c r="AX58" s="66"/>
      <c r="AY58" s="66"/>
      <c r="AZ58" s="66"/>
      <c r="BA58" s="67"/>
      <c r="BB58" s="56"/>
      <c r="BC58" s="66"/>
      <c r="BD58" s="66"/>
      <c r="BE58" s="66"/>
      <c r="BF58" s="67"/>
      <c r="BG58" s="56"/>
      <c r="BH58" s="66"/>
      <c r="BI58" s="66"/>
      <c r="BJ58" s="66"/>
      <c r="BK58" s="67"/>
      <c r="BL58" s="56"/>
      <c r="BM58" s="66"/>
      <c r="BN58" s="66"/>
      <c r="BO58" s="66"/>
      <c r="BP58" s="67"/>
      <c r="BQ58" s="42"/>
      <c r="BR58" s="74"/>
      <c r="BS58" s="42"/>
    </row>
    <row r="59" spans="1:75" ht="13.5" customHeight="1" x14ac:dyDescent="0.25">
      <c r="A59" s="8"/>
      <c r="B59" s="85" t="s">
        <v>99</v>
      </c>
      <c r="C59" s="86"/>
      <c r="D59" s="86"/>
      <c r="E59" s="86"/>
      <c r="F59" s="87"/>
      <c r="G59" s="48">
        <v>0</v>
      </c>
      <c r="H59" s="19" t="s">
        <v>124</v>
      </c>
      <c r="I59" s="46">
        <v>139845.74</v>
      </c>
      <c r="J59" s="65"/>
      <c r="K59" s="66"/>
      <c r="L59" s="66"/>
      <c r="M59" s="67"/>
      <c r="N59" s="42"/>
      <c r="O59" s="66"/>
      <c r="P59" s="66"/>
      <c r="Q59" s="66"/>
      <c r="R59" s="67"/>
      <c r="S59" s="42"/>
      <c r="T59" s="66"/>
      <c r="U59" s="66"/>
      <c r="V59" s="66"/>
      <c r="W59" s="67"/>
      <c r="X59" s="42"/>
      <c r="Y59" s="66"/>
      <c r="Z59" s="66"/>
      <c r="AA59" s="66"/>
      <c r="AB59" s="67"/>
      <c r="AC59" s="42"/>
      <c r="AD59" s="66"/>
      <c r="AE59" s="66"/>
      <c r="AF59" s="66"/>
      <c r="AG59" s="67"/>
      <c r="AH59" s="52"/>
      <c r="AI59" s="66"/>
      <c r="AJ59" s="66"/>
      <c r="AK59" s="66"/>
      <c r="AL59" s="67"/>
      <c r="AM59" s="42"/>
      <c r="AN59" s="66"/>
      <c r="AO59" s="66"/>
      <c r="AP59" s="66"/>
      <c r="AQ59" s="67"/>
      <c r="AR59" s="56"/>
      <c r="AS59" s="66"/>
      <c r="AT59" s="66"/>
      <c r="AU59" s="66"/>
      <c r="AV59" s="67"/>
      <c r="AW59" s="42"/>
      <c r="AX59" s="66"/>
      <c r="AY59" s="66"/>
      <c r="AZ59" s="66"/>
      <c r="BA59" s="67"/>
      <c r="BB59" s="42"/>
      <c r="BC59" s="66"/>
      <c r="BD59" s="66"/>
      <c r="BE59" s="66"/>
      <c r="BF59" s="67"/>
      <c r="BG59" s="56"/>
      <c r="BH59" s="66"/>
      <c r="BI59" s="66"/>
      <c r="BJ59" s="66"/>
      <c r="BK59" s="67"/>
      <c r="BL59" s="56"/>
      <c r="BM59" s="66"/>
      <c r="BN59" s="66"/>
      <c r="BO59" s="66"/>
      <c r="BP59" s="67"/>
      <c r="BQ59" s="42"/>
      <c r="BR59" s="74"/>
      <c r="BS59" s="42"/>
    </row>
    <row r="60" spans="1:75" ht="13.5" customHeight="1" x14ac:dyDescent="0.25">
      <c r="A60" s="8" t="s">
        <v>106</v>
      </c>
      <c r="B60" s="85"/>
      <c r="C60" s="86"/>
      <c r="D60" s="86"/>
      <c r="E60" s="86"/>
      <c r="F60" s="87"/>
      <c r="G60" s="48"/>
      <c r="H60" s="33"/>
      <c r="I60" s="46"/>
      <c r="J60" s="65"/>
      <c r="K60" s="66"/>
      <c r="L60" s="66"/>
      <c r="M60" s="67"/>
      <c r="N60" s="42"/>
      <c r="O60" s="66"/>
      <c r="P60" s="66"/>
      <c r="Q60" s="66"/>
      <c r="R60" s="67"/>
      <c r="S60" s="42"/>
      <c r="T60" s="66"/>
      <c r="U60" s="66"/>
      <c r="V60" s="66"/>
      <c r="W60" s="67"/>
      <c r="X60" s="42"/>
      <c r="Y60" s="66"/>
      <c r="Z60" s="66"/>
      <c r="AA60" s="66"/>
      <c r="AB60" s="67"/>
      <c r="AC60" s="42"/>
      <c r="AD60" s="66"/>
      <c r="AE60" s="66"/>
      <c r="AF60" s="66"/>
      <c r="AG60" s="67"/>
      <c r="AH60" s="52"/>
      <c r="AI60" s="66"/>
      <c r="AJ60" s="66"/>
      <c r="AK60" s="66"/>
      <c r="AL60" s="67"/>
      <c r="AM60" s="54"/>
      <c r="AN60" s="66"/>
      <c r="AO60" s="66"/>
      <c r="AP60" s="66"/>
      <c r="AQ60" s="67"/>
      <c r="AR60" s="56"/>
      <c r="AS60" s="66"/>
      <c r="AT60" s="66"/>
      <c r="AU60" s="66"/>
      <c r="AV60" s="67"/>
      <c r="AW60" s="56"/>
      <c r="AX60" s="66"/>
      <c r="AY60" s="66"/>
      <c r="AZ60" s="66"/>
      <c r="BA60" s="67"/>
      <c r="BB60" s="56"/>
      <c r="BC60" s="66"/>
      <c r="BD60" s="66"/>
      <c r="BE60" s="66"/>
      <c r="BF60" s="67"/>
      <c r="BG60" s="56"/>
      <c r="BH60" s="66"/>
      <c r="BI60" s="66"/>
      <c r="BJ60" s="66"/>
      <c r="BK60" s="67"/>
      <c r="BL60" s="56"/>
      <c r="BM60" s="66"/>
      <c r="BN60" s="66"/>
      <c r="BO60" s="66"/>
      <c r="BP60" s="67"/>
      <c r="BQ60" s="56"/>
      <c r="BR60" s="74"/>
      <c r="BS60" s="42"/>
    </row>
    <row r="61" spans="1:75" ht="13.5" customHeight="1" x14ac:dyDescent="0.25">
      <c r="A61" s="8"/>
      <c r="B61" s="85" t="s">
        <v>101</v>
      </c>
      <c r="C61" s="86"/>
      <c r="D61" s="86"/>
      <c r="E61" s="86"/>
      <c r="F61" s="87"/>
      <c r="G61" s="48">
        <v>0</v>
      </c>
      <c r="H61" s="33" t="s">
        <v>122</v>
      </c>
      <c r="I61" s="46">
        <v>70.532864000000004</v>
      </c>
      <c r="J61" s="65"/>
      <c r="K61" s="66"/>
      <c r="L61" s="66"/>
      <c r="M61" s="67"/>
      <c r="N61" s="42"/>
      <c r="O61" s="66"/>
      <c r="P61" s="66"/>
      <c r="Q61" s="66"/>
      <c r="R61" s="67"/>
      <c r="S61" s="42"/>
      <c r="T61" s="66"/>
      <c r="U61" s="66"/>
      <c r="V61" s="66"/>
      <c r="W61" s="67"/>
      <c r="X61" s="42"/>
      <c r="Y61" s="66"/>
      <c r="Z61" s="66"/>
      <c r="AA61" s="66"/>
      <c r="AB61" s="67"/>
      <c r="AC61" s="42"/>
      <c r="AD61" s="66"/>
      <c r="AE61" s="66"/>
      <c r="AF61" s="66"/>
      <c r="AG61" s="67"/>
      <c r="AH61" s="52"/>
      <c r="AI61" s="66"/>
      <c r="AJ61" s="66"/>
      <c r="AK61" s="66"/>
      <c r="AL61" s="67"/>
      <c r="AM61" s="51"/>
      <c r="AN61" s="66"/>
      <c r="AO61" s="66"/>
      <c r="AP61" s="66"/>
      <c r="AQ61" s="67"/>
      <c r="AR61" s="56"/>
      <c r="AS61" s="66"/>
      <c r="AT61" s="66"/>
      <c r="AU61" s="66"/>
      <c r="AV61" s="67"/>
      <c r="AW61" s="56"/>
      <c r="AX61" s="66"/>
      <c r="AY61" s="66"/>
      <c r="AZ61" s="66"/>
      <c r="BA61" s="67"/>
      <c r="BB61" s="56"/>
      <c r="BC61" s="66"/>
      <c r="BD61" s="66"/>
      <c r="BE61" s="66"/>
      <c r="BF61" s="67"/>
      <c r="BG61" s="56"/>
      <c r="BH61" s="66"/>
      <c r="BI61" s="66"/>
      <c r="BJ61" s="66"/>
      <c r="BK61" s="67"/>
      <c r="BL61" s="56"/>
      <c r="BM61" s="66"/>
      <c r="BN61" s="66"/>
      <c r="BO61" s="66"/>
      <c r="BP61" s="67"/>
      <c r="BQ61" s="56"/>
      <c r="BR61" s="74"/>
      <c r="BS61" s="42"/>
    </row>
    <row r="62" spans="1:75" ht="13.5" customHeight="1" x14ac:dyDescent="0.25">
      <c r="A62" s="8"/>
      <c r="B62" s="85" t="s">
        <v>102</v>
      </c>
      <c r="C62" s="86"/>
      <c r="D62" s="86"/>
      <c r="E62" s="86"/>
      <c r="F62" s="87"/>
      <c r="G62" s="48">
        <v>0</v>
      </c>
      <c r="H62" s="33" t="s">
        <v>122</v>
      </c>
      <c r="I62" s="46">
        <v>50.243296000000001</v>
      </c>
      <c r="J62" s="65"/>
      <c r="K62" s="66"/>
      <c r="L62" s="66"/>
      <c r="M62" s="67"/>
      <c r="N62" s="42"/>
      <c r="O62" s="66"/>
      <c r="P62" s="66"/>
      <c r="Q62" s="66"/>
      <c r="R62" s="67"/>
      <c r="S62" s="42"/>
      <c r="T62" s="66"/>
      <c r="U62" s="66"/>
      <c r="V62" s="66"/>
      <c r="W62" s="67"/>
      <c r="X62" s="42"/>
      <c r="Y62" s="66"/>
      <c r="Z62" s="66"/>
      <c r="AA62" s="66"/>
      <c r="AB62" s="67"/>
      <c r="AC62" s="42"/>
      <c r="AD62" s="66"/>
      <c r="AE62" s="66"/>
      <c r="AF62" s="66"/>
      <c r="AG62" s="67"/>
      <c r="AH62" s="52"/>
      <c r="AI62" s="66"/>
      <c r="AJ62" s="66"/>
      <c r="AK62" s="66"/>
      <c r="AL62" s="67"/>
      <c r="AM62" s="54"/>
      <c r="AN62" s="66"/>
      <c r="AO62" s="66"/>
      <c r="AP62" s="66"/>
      <c r="AQ62" s="67"/>
      <c r="AR62" s="56"/>
      <c r="AS62" s="66"/>
      <c r="AT62" s="66"/>
      <c r="AU62" s="66"/>
      <c r="AV62" s="67"/>
      <c r="AW62" s="56"/>
      <c r="AX62" s="66"/>
      <c r="AY62" s="66"/>
      <c r="AZ62" s="66"/>
      <c r="BA62" s="67"/>
      <c r="BB62" s="56"/>
      <c r="BC62" s="66"/>
      <c r="BD62" s="66"/>
      <c r="BE62" s="66"/>
      <c r="BF62" s="67"/>
      <c r="BG62" s="56"/>
      <c r="BH62" s="66"/>
      <c r="BI62" s="66"/>
      <c r="BJ62" s="66"/>
      <c r="BK62" s="67"/>
      <c r="BL62" s="56"/>
      <c r="BM62" s="66"/>
      <c r="BN62" s="66"/>
      <c r="BO62" s="66"/>
      <c r="BP62" s="67"/>
      <c r="BQ62" s="56"/>
      <c r="BR62" s="74"/>
      <c r="BS62" s="42"/>
    </row>
    <row r="63" spans="1:75" ht="13.5" customHeight="1" x14ac:dyDescent="0.25">
      <c r="A63" s="8"/>
      <c r="B63" s="81" t="s">
        <v>103</v>
      </c>
      <c r="C63" s="82"/>
      <c r="D63" s="82"/>
      <c r="E63" s="82"/>
      <c r="F63" s="83"/>
      <c r="G63" s="48">
        <v>0</v>
      </c>
      <c r="H63" s="33" t="s">
        <v>121</v>
      </c>
      <c r="I63" s="46">
        <v>10774.515136000002</v>
      </c>
      <c r="J63" s="65"/>
      <c r="K63" s="66"/>
      <c r="L63" s="66"/>
      <c r="M63" s="67"/>
      <c r="N63" s="42"/>
      <c r="O63" s="66"/>
      <c r="P63" s="66"/>
      <c r="Q63" s="66"/>
      <c r="R63" s="67"/>
      <c r="S63" s="42"/>
      <c r="T63" s="66"/>
      <c r="U63" s="66"/>
      <c r="V63" s="66"/>
      <c r="W63" s="67"/>
      <c r="X63" s="42"/>
      <c r="Y63" s="66"/>
      <c r="Z63" s="66"/>
      <c r="AA63" s="66"/>
      <c r="AB63" s="67"/>
      <c r="AC63" s="42"/>
      <c r="AD63" s="66"/>
      <c r="AE63" s="66"/>
      <c r="AF63" s="66"/>
      <c r="AG63" s="67"/>
      <c r="AH63" s="52"/>
      <c r="AI63" s="66"/>
      <c r="AJ63" s="66"/>
      <c r="AK63" s="66"/>
      <c r="AL63" s="67"/>
      <c r="AM63" s="58"/>
      <c r="AN63" s="66"/>
      <c r="AO63" s="66"/>
      <c r="AP63" s="66"/>
      <c r="AQ63" s="67"/>
      <c r="AR63" s="56"/>
      <c r="AS63" s="66"/>
      <c r="AT63" s="66"/>
      <c r="AU63" s="66"/>
      <c r="AV63" s="67"/>
      <c r="AW63" s="56"/>
      <c r="AX63" s="66"/>
      <c r="AY63" s="66"/>
      <c r="AZ63" s="66"/>
      <c r="BA63" s="67"/>
      <c r="BB63" s="56"/>
      <c r="BC63" s="66"/>
      <c r="BD63" s="66"/>
      <c r="BE63" s="66"/>
      <c r="BF63" s="67"/>
      <c r="BG63" s="56"/>
      <c r="BH63" s="66"/>
      <c r="BI63" s="66"/>
      <c r="BJ63" s="66"/>
      <c r="BK63" s="67"/>
      <c r="BL63" s="56"/>
      <c r="BM63" s="66"/>
      <c r="BN63" s="66"/>
      <c r="BO63" s="66"/>
      <c r="BP63" s="67"/>
      <c r="BQ63" s="56"/>
      <c r="BR63" s="74"/>
      <c r="BS63" s="42"/>
    </row>
    <row r="64" spans="1:75" s="59" customFormat="1" ht="13.5" customHeight="1" x14ac:dyDescent="0.25">
      <c r="A64" s="8"/>
      <c r="B64" s="81" t="s">
        <v>104</v>
      </c>
      <c r="C64" s="82"/>
      <c r="D64" s="82"/>
      <c r="E64" s="82"/>
      <c r="F64" s="83"/>
      <c r="G64" s="48">
        <v>0</v>
      </c>
      <c r="H64" s="33" t="s">
        <v>123</v>
      </c>
      <c r="I64" s="46">
        <v>18361.387200000001</v>
      </c>
      <c r="J64" s="65"/>
      <c r="K64" s="66"/>
      <c r="L64" s="66"/>
      <c r="M64" s="67"/>
      <c r="N64" s="56"/>
      <c r="O64" s="66"/>
      <c r="P64" s="66"/>
      <c r="Q64" s="66"/>
      <c r="R64" s="67"/>
      <c r="S64" s="56"/>
      <c r="T64" s="66"/>
      <c r="U64" s="66"/>
      <c r="V64" s="66"/>
      <c r="W64" s="67"/>
      <c r="X64" s="56"/>
      <c r="Y64" s="66"/>
      <c r="Z64" s="66"/>
      <c r="AA64" s="66"/>
      <c r="AB64" s="67"/>
      <c r="AC64" s="56"/>
      <c r="AD64" s="66"/>
      <c r="AE64" s="66"/>
      <c r="AF64" s="66"/>
      <c r="AG64" s="67"/>
      <c r="AH64" s="56"/>
      <c r="AI64" s="66"/>
      <c r="AJ64" s="66"/>
      <c r="AK64" s="66"/>
      <c r="AL64" s="67"/>
      <c r="AM64" s="58"/>
      <c r="AN64" s="66"/>
      <c r="AO64" s="66"/>
      <c r="AP64" s="66"/>
      <c r="AQ64" s="67"/>
      <c r="AR64" s="56"/>
      <c r="AS64" s="66"/>
      <c r="AT64" s="66"/>
      <c r="AU64" s="66"/>
      <c r="AV64" s="67"/>
      <c r="AW64" s="56"/>
      <c r="AX64" s="66"/>
      <c r="AY64" s="66"/>
      <c r="AZ64" s="66"/>
      <c r="BA64" s="67"/>
      <c r="BB64" s="56"/>
      <c r="BC64" s="66"/>
      <c r="BD64" s="66"/>
      <c r="BE64" s="66"/>
      <c r="BF64" s="67"/>
      <c r="BG64" s="56"/>
      <c r="BH64" s="66"/>
      <c r="BI64" s="66"/>
      <c r="BJ64" s="66"/>
      <c r="BK64" s="67"/>
      <c r="BL64" s="56"/>
      <c r="BM64" s="66"/>
      <c r="BN64" s="66"/>
      <c r="BO64" s="66"/>
      <c r="BP64" s="67"/>
      <c r="BQ64" s="56"/>
      <c r="BR64" s="74"/>
      <c r="BS64" s="56"/>
    </row>
    <row r="65" spans="1:71" s="59" customFormat="1" ht="13.5" customHeight="1" x14ac:dyDescent="0.25">
      <c r="A65" s="8"/>
      <c r="B65" s="81" t="s">
        <v>105</v>
      </c>
      <c r="C65" s="82"/>
      <c r="D65" s="82"/>
      <c r="E65" s="82"/>
      <c r="F65" s="83"/>
      <c r="G65" s="48">
        <v>0</v>
      </c>
      <c r="H65" s="33" t="s">
        <v>120</v>
      </c>
      <c r="I65" s="46">
        <v>3708.1950400000005</v>
      </c>
      <c r="J65" s="65"/>
      <c r="K65" s="66"/>
      <c r="L65" s="66"/>
      <c r="M65" s="67"/>
      <c r="N65" s="56"/>
      <c r="O65" s="66"/>
      <c r="P65" s="66"/>
      <c r="Q65" s="66"/>
      <c r="R65" s="67"/>
      <c r="S65" s="56"/>
      <c r="T65" s="66"/>
      <c r="U65" s="66"/>
      <c r="V65" s="66"/>
      <c r="W65" s="67"/>
      <c r="X65" s="56"/>
      <c r="Y65" s="66"/>
      <c r="Z65" s="66"/>
      <c r="AA65" s="66"/>
      <c r="AB65" s="67"/>
      <c r="AC65" s="56"/>
      <c r="AD65" s="66"/>
      <c r="AE65" s="66"/>
      <c r="AF65" s="66"/>
      <c r="AG65" s="67"/>
      <c r="AH65" s="56"/>
      <c r="AI65" s="66"/>
      <c r="AJ65" s="66"/>
      <c r="AK65" s="66"/>
      <c r="AL65" s="67"/>
      <c r="AM65" s="58"/>
      <c r="AN65" s="66"/>
      <c r="AO65" s="66"/>
      <c r="AP65" s="66"/>
      <c r="AQ65" s="67"/>
      <c r="AR65" s="56"/>
      <c r="AS65" s="66"/>
      <c r="AT65" s="66"/>
      <c r="AU65" s="66"/>
      <c r="AV65" s="67"/>
      <c r="AW65" s="56"/>
      <c r="AX65" s="66"/>
      <c r="AY65" s="66"/>
      <c r="AZ65" s="66"/>
      <c r="BA65" s="67"/>
      <c r="BB65" s="56"/>
      <c r="BC65" s="66"/>
      <c r="BD65" s="66"/>
      <c r="BE65" s="66"/>
      <c r="BF65" s="67"/>
      <c r="BG65" s="56"/>
      <c r="BH65" s="66"/>
      <c r="BI65" s="66"/>
      <c r="BJ65" s="66"/>
      <c r="BK65" s="67"/>
      <c r="BL65" s="56"/>
      <c r="BM65" s="66"/>
      <c r="BN65" s="66"/>
      <c r="BO65" s="66"/>
      <c r="BP65" s="67"/>
      <c r="BQ65" s="56"/>
      <c r="BR65" s="74"/>
      <c r="BS65" s="56"/>
    </row>
    <row r="66" spans="1:71" s="59" customFormat="1" ht="13.5" customHeight="1" x14ac:dyDescent="0.25">
      <c r="A66" s="8"/>
      <c r="B66" s="81" t="s">
        <v>156</v>
      </c>
      <c r="C66" s="82"/>
      <c r="D66" s="82"/>
      <c r="E66" s="82"/>
      <c r="F66" s="83"/>
      <c r="G66" s="48">
        <v>1</v>
      </c>
      <c r="H66" s="33" t="s">
        <v>157</v>
      </c>
      <c r="I66" s="46">
        <v>1300000</v>
      </c>
      <c r="J66" s="65"/>
      <c r="K66" s="66"/>
      <c r="L66" s="66"/>
      <c r="M66" s="67"/>
      <c r="N66" s="56"/>
      <c r="O66" s="66"/>
      <c r="P66" s="66"/>
      <c r="Q66" s="66"/>
      <c r="R66" s="67"/>
      <c r="S66" s="56"/>
      <c r="T66" s="66"/>
      <c r="U66" s="66"/>
      <c r="V66" s="66"/>
      <c r="W66" s="67"/>
      <c r="X66" s="56"/>
      <c r="Y66" s="66"/>
      <c r="Z66" s="66"/>
      <c r="AA66" s="66"/>
      <c r="AB66" s="67"/>
      <c r="AC66" s="56"/>
      <c r="AD66" s="66"/>
      <c r="AE66" s="66"/>
      <c r="AF66" s="66"/>
      <c r="AG66" s="67"/>
      <c r="AH66" s="56"/>
      <c r="AI66" s="185">
        <v>1</v>
      </c>
      <c r="AJ66" s="186"/>
      <c r="AK66" s="186"/>
      <c r="AL66" s="187"/>
      <c r="AM66" s="58">
        <f>+AI66*I66</f>
        <v>1300000</v>
      </c>
      <c r="AN66" s="66"/>
      <c r="AO66" s="66"/>
      <c r="AP66" s="66"/>
      <c r="AQ66" s="67"/>
      <c r="AR66" s="56"/>
      <c r="AS66" s="66"/>
      <c r="AT66" s="66"/>
      <c r="AU66" s="66"/>
      <c r="AV66" s="67"/>
      <c r="AW66" s="56"/>
      <c r="AX66" s="66"/>
      <c r="AY66" s="66"/>
      <c r="AZ66" s="66"/>
      <c r="BA66" s="67"/>
      <c r="BB66" s="56"/>
      <c r="BC66" s="66"/>
      <c r="BD66" s="66"/>
      <c r="BE66" s="66"/>
      <c r="BF66" s="67"/>
      <c r="BG66" s="56"/>
      <c r="BH66" s="66"/>
      <c r="BI66" s="66"/>
      <c r="BJ66" s="66"/>
      <c r="BK66" s="67"/>
      <c r="BL66" s="56"/>
      <c r="BM66" s="66"/>
      <c r="BN66" s="66"/>
      <c r="BO66" s="66"/>
      <c r="BP66" s="67"/>
      <c r="BQ66" s="56"/>
      <c r="BR66" s="74"/>
      <c r="BS66" s="56"/>
    </row>
    <row r="67" spans="1:71" s="59" customFormat="1" ht="13.5" customHeight="1" x14ac:dyDescent="0.25">
      <c r="A67" s="8" t="s">
        <v>111</v>
      </c>
      <c r="B67" s="81"/>
      <c r="C67" s="82"/>
      <c r="D67" s="82"/>
      <c r="E67" s="82"/>
      <c r="F67" s="83"/>
      <c r="G67" s="48"/>
      <c r="H67" s="33"/>
      <c r="I67" s="46"/>
      <c r="J67" s="65"/>
      <c r="K67" s="66"/>
      <c r="L67" s="66"/>
      <c r="M67" s="67"/>
      <c r="N67" s="56"/>
      <c r="O67" s="66"/>
      <c r="P67" s="66"/>
      <c r="Q67" s="66"/>
      <c r="R67" s="67"/>
      <c r="S67" s="56"/>
      <c r="T67" s="66"/>
      <c r="U67" s="66"/>
      <c r="V67" s="66"/>
      <c r="W67" s="67"/>
      <c r="X67" s="56"/>
      <c r="Y67" s="66"/>
      <c r="Z67" s="66"/>
      <c r="AA67" s="66"/>
      <c r="AB67" s="67"/>
      <c r="AC67" s="56"/>
      <c r="AD67" s="66"/>
      <c r="AE67" s="66"/>
      <c r="AF67" s="66"/>
      <c r="AG67" s="67"/>
      <c r="AH67" s="56"/>
      <c r="AI67" s="66"/>
      <c r="AJ67" s="66"/>
      <c r="AK67" s="66"/>
      <c r="AL67" s="67"/>
      <c r="AM67" s="58"/>
      <c r="AN67" s="66"/>
      <c r="AO67" s="66"/>
      <c r="AP67" s="66"/>
      <c r="AQ67" s="67"/>
      <c r="AR67" s="56"/>
      <c r="AS67" s="66"/>
      <c r="AT67" s="66"/>
      <c r="AU67" s="66"/>
      <c r="AV67" s="67"/>
      <c r="AW67" s="56"/>
      <c r="AX67" s="66"/>
      <c r="AY67" s="66"/>
      <c r="AZ67" s="66"/>
      <c r="BA67" s="67"/>
      <c r="BB67" s="56"/>
      <c r="BC67" s="66"/>
      <c r="BD67" s="66"/>
      <c r="BE67" s="66"/>
      <c r="BF67" s="67"/>
      <c r="BG67" s="56"/>
      <c r="BH67" s="66"/>
      <c r="BI67" s="66"/>
      <c r="BJ67" s="66"/>
      <c r="BK67" s="67"/>
      <c r="BL67" s="56"/>
      <c r="BM67" s="66"/>
      <c r="BN67" s="66"/>
      <c r="BO67" s="66"/>
      <c r="BP67" s="67"/>
      <c r="BQ67" s="56"/>
      <c r="BR67" s="74"/>
      <c r="BS67" s="56"/>
    </row>
    <row r="68" spans="1:71" s="59" customFormat="1" ht="13.5" customHeight="1" x14ac:dyDescent="0.25">
      <c r="A68" s="8"/>
      <c r="B68" s="81" t="s">
        <v>107</v>
      </c>
      <c r="C68" s="82"/>
      <c r="D68" s="82"/>
      <c r="E68" s="82"/>
      <c r="F68" s="83"/>
      <c r="G68" s="48">
        <v>1</v>
      </c>
      <c r="H68" s="33" t="s">
        <v>125</v>
      </c>
      <c r="I68" s="46">
        <v>1489240.2342399999</v>
      </c>
      <c r="J68" s="65"/>
      <c r="K68" s="66"/>
      <c r="L68" s="66"/>
      <c r="M68" s="67"/>
      <c r="N68" s="56"/>
      <c r="O68" s="66"/>
      <c r="P68" s="66"/>
      <c r="Q68" s="66"/>
      <c r="R68" s="67"/>
      <c r="S68" s="56"/>
      <c r="T68" s="66"/>
      <c r="U68" s="66"/>
      <c r="V68" s="66"/>
      <c r="W68" s="67"/>
      <c r="X68" s="56"/>
      <c r="Y68" s="66"/>
      <c r="Z68" s="66"/>
      <c r="AA68" s="66"/>
      <c r="AB68" s="67"/>
      <c r="AC68" s="56"/>
      <c r="AD68" s="66"/>
      <c r="AE68" s="66"/>
      <c r="AF68" s="66"/>
      <c r="AG68" s="67"/>
      <c r="AH68" s="56"/>
      <c r="AI68" s="66"/>
      <c r="AJ68" s="66"/>
      <c r="AK68" s="66"/>
      <c r="AL68" s="67"/>
      <c r="AM68" s="58"/>
      <c r="AN68" s="66"/>
      <c r="AO68" s="66"/>
      <c r="AP68" s="66"/>
      <c r="AQ68" s="67"/>
      <c r="AR68" s="56"/>
      <c r="AS68" s="66"/>
      <c r="AT68" s="66"/>
      <c r="AU68" s="66"/>
      <c r="AV68" s="67"/>
      <c r="AW68" s="56"/>
      <c r="AX68" s="66"/>
      <c r="AY68" s="66"/>
      <c r="AZ68" s="66"/>
      <c r="BA68" s="67"/>
      <c r="BB68" s="56"/>
      <c r="BC68" s="66"/>
      <c r="BD68" s="66"/>
      <c r="BE68" s="66"/>
      <c r="BF68" s="67"/>
      <c r="BG68" s="56"/>
      <c r="BH68" s="66"/>
      <c r="BI68" s="66"/>
      <c r="BJ68" s="66"/>
      <c r="BK68" s="67"/>
      <c r="BL68" s="56"/>
      <c r="BM68" s="66"/>
      <c r="BN68" s="66"/>
      <c r="BO68" s="66"/>
      <c r="BP68" s="67"/>
      <c r="BQ68" s="56"/>
      <c r="BR68" s="74"/>
      <c r="BS68" s="56"/>
    </row>
    <row r="69" spans="1:71" s="59" customFormat="1" ht="13.5" customHeight="1" x14ac:dyDescent="0.25">
      <c r="A69" s="8"/>
      <c r="B69" s="81" t="s">
        <v>108</v>
      </c>
      <c r="C69" s="82"/>
      <c r="D69" s="82"/>
      <c r="E69" s="82"/>
      <c r="F69" s="83"/>
      <c r="G69" s="48">
        <v>0</v>
      </c>
      <c r="H69" s="33" t="s">
        <v>125</v>
      </c>
      <c r="I69" s="46">
        <v>311386.59443200001</v>
      </c>
      <c r="J69" s="65"/>
      <c r="K69" s="66"/>
      <c r="L69" s="66"/>
      <c r="M69" s="67"/>
      <c r="N69" s="56"/>
      <c r="O69" s="66"/>
      <c r="P69" s="66"/>
      <c r="Q69" s="66"/>
      <c r="R69" s="67"/>
      <c r="S69" s="56"/>
      <c r="T69" s="66"/>
      <c r="U69" s="66"/>
      <c r="V69" s="66"/>
      <c r="W69" s="67"/>
      <c r="X69" s="56"/>
      <c r="Y69" s="66"/>
      <c r="Z69" s="66"/>
      <c r="AA69" s="66"/>
      <c r="AB69" s="67"/>
      <c r="AC69" s="56"/>
      <c r="AD69" s="66"/>
      <c r="AE69" s="66"/>
      <c r="AF69" s="66"/>
      <c r="AG69" s="67"/>
      <c r="AH69" s="56"/>
      <c r="AI69" s="66"/>
      <c r="AJ69" s="66"/>
      <c r="AK69" s="66"/>
      <c r="AL69" s="67"/>
      <c r="AM69" s="58"/>
      <c r="AN69" s="66"/>
      <c r="AO69" s="66"/>
      <c r="AP69" s="66"/>
      <c r="AQ69" s="67"/>
      <c r="AR69" s="56"/>
      <c r="AS69" s="66"/>
      <c r="AT69" s="66"/>
      <c r="AU69" s="66"/>
      <c r="AV69" s="67"/>
      <c r="AW69" s="56"/>
      <c r="AX69" s="66"/>
      <c r="AY69" s="66"/>
      <c r="AZ69" s="66"/>
      <c r="BA69" s="67"/>
      <c r="BB69" s="56"/>
      <c r="BC69" s="66"/>
      <c r="BD69" s="66"/>
      <c r="BE69" s="66"/>
      <c r="BF69" s="67"/>
      <c r="BG69" s="56"/>
      <c r="BH69" s="66"/>
      <c r="BI69" s="66"/>
      <c r="BJ69" s="66"/>
      <c r="BK69" s="67"/>
      <c r="BL69" s="56"/>
      <c r="BM69" s="66"/>
      <c r="BN69" s="66"/>
      <c r="BO69" s="66"/>
      <c r="BP69" s="67"/>
      <c r="BQ69" s="56"/>
      <c r="BR69" s="74"/>
      <c r="BS69" s="56"/>
    </row>
    <row r="70" spans="1:71" ht="13.5" customHeight="1" x14ac:dyDescent="0.25">
      <c r="A70" s="8"/>
      <c r="B70" s="81" t="s">
        <v>109</v>
      </c>
      <c r="C70" s="82"/>
      <c r="D70" s="82"/>
      <c r="E70" s="82"/>
      <c r="F70" s="83"/>
      <c r="G70" s="48">
        <v>0</v>
      </c>
      <c r="H70" s="33" t="s">
        <v>125</v>
      </c>
      <c r="I70" s="46">
        <v>286526.90999999997</v>
      </c>
      <c r="J70" s="65"/>
      <c r="K70" s="66"/>
      <c r="L70" s="66"/>
      <c r="M70" s="67"/>
      <c r="N70" s="42"/>
      <c r="O70" s="66"/>
      <c r="P70" s="66"/>
      <c r="Q70" s="66"/>
      <c r="R70" s="67"/>
      <c r="S70" s="42"/>
      <c r="T70" s="66"/>
      <c r="U70" s="66"/>
      <c r="V70" s="66"/>
      <c r="W70" s="67"/>
      <c r="X70" s="42"/>
      <c r="Y70" s="66"/>
      <c r="Z70" s="66"/>
      <c r="AA70" s="66"/>
      <c r="AB70" s="67"/>
      <c r="AC70" s="42"/>
      <c r="AD70" s="66"/>
      <c r="AE70" s="66"/>
      <c r="AF70" s="66"/>
      <c r="AG70" s="67"/>
      <c r="AH70" s="52"/>
      <c r="AI70" s="66"/>
      <c r="AJ70" s="66"/>
      <c r="AK70" s="66"/>
      <c r="AL70" s="67"/>
      <c r="AM70" s="58"/>
      <c r="AN70" s="66"/>
      <c r="AO70" s="66"/>
      <c r="AP70" s="66"/>
      <c r="AQ70" s="67"/>
      <c r="AR70" s="56"/>
      <c r="AS70" s="66"/>
      <c r="AT70" s="66"/>
      <c r="AU70" s="66"/>
      <c r="AV70" s="67"/>
      <c r="AW70" s="56"/>
      <c r="AX70" s="66"/>
      <c r="AY70" s="66"/>
      <c r="AZ70" s="66"/>
      <c r="BA70" s="67"/>
      <c r="BB70" s="56"/>
      <c r="BC70" s="66"/>
      <c r="BD70" s="66"/>
      <c r="BE70" s="66"/>
      <c r="BF70" s="67"/>
      <c r="BG70" s="56"/>
      <c r="BH70" s="66"/>
      <c r="BI70" s="66"/>
      <c r="BJ70" s="66"/>
      <c r="BK70" s="67"/>
      <c r="BL70" s="56"/>
      <c r="BM70" s="66"/>
      <c r="BN70" s="66"/>
      <c r="BO70" s="66"/>
      <c r="BP70" s="67"/>
      <c r="BQ70" s="56"/>
      <c r="BR70" s="74"/>
      <c r="BS70" s="42"/>
    </row>
    <row r="71" spans="1:71" s="59" customFormat="1" ht="13.5" customHeight="1" x14ac:dyDescent="0.25">
      <c r="A71" s="8" t="s">
        <v>110</v>
      </c>
      <c r="B71" s="81"/>
      <c r="C71" s="82"/>
      <c r="D71" s="82"/>
      <c r="E71" s="82"/>
      <c r="F71" s="83"/>
      <c r="G71" s="48"/>
      <c r="H71" s="33"/>
      <c r="I71" s="46"/>
      <c r="J71" s="65"/>
      <c r="K71" s="66"/>
      <c r="L71" s="66"/>
      <c r="M71" s="67"/>
      <c r="N71" s="56"/>
      <c r="O71" s="66"/>
      <c r="P71" s="66"/>
      <c r="Q71" s="66"/>
      <c r="R71" s="67"/>
      <c r="S71" s="56"/>
      <c r="T71" s="66"/>
      <c r="U71" s="66"/>
      <c r="V71" s="66"/>
      <c r="W71" s="67"/>
      <c r="X71" s="56"/>
      <c r="Y71" s="66"/>
      <c r="Z71" s="66"/>
      <c r="AA71" s="66"/>
      <c r="AB71" s="67"/>
      <c r="AC71" s="56"/>
      <c r="AD71" s="66"/>
      <c r="AE71" s="66"/>
      <c r="AF71" s="66"/>
      <c r="AG71" s="67"/>
      <c r="AH71" s="56"/>
      <c r="AI71" s="66"/>
      <c r="AJ71" s="66"/>
      <c r="AK71" s="66"/>
      <c r="AL71" s="67"/>
      <c r="AM71" s="56"/>
      <c r="AN71" s="66"/>
      <c r="AO71" s="66"/>
      <c r="AP71" s="66"/>
      <c r="AQ71" s="67"/>
      <c r="AR71" s="56"/>
      <c r="AS71" s="66"/>
      <c r="AT71" s="66"/>
      <c r="AU71" s="66"/>
      <c r="AV71" s="67"/>
      <c r="AW71" s="56"/>
      <c r="AX71" s="66"/>
      <c r="AY71" s="66"/>
      <c r="AZ71" s="66"/>
      <c r="BA71" s="67"/>
      <c r="BB71" s="56"/>
      <c r="BC71" s="66"/>
      <c r="BD71" s="66"/>
      <c r="BE71" s="66"/>
      <c r="BF71" s="67"/>
      <c r="BG71" s="56"/>
      <c r="BH71" s="66"/>
      <c r="BI71" s="66"/>
      <c r="BJ71" s="66"/>
      <c r="BK71" s="67"/>
      <c r="BL71" s="56"/>
      <c r="BM71" s="66"/>
      <c r="BN71" s="66"/>
      <c r="BO71" s="66"/>
      <c r="BP71" s="67"/>
      <c r="BQ71" s="56"/>
      <c r="BR71" s="74"/>
      <c r="BS71" s="56"/>
    </row>
    <row r="72" spans="1:71" s="59" customFormat="1" ht="14.25" customHeight="1" x14ac:dyDescent="0.25">
      <c r="A72" s="8"/>
      <c r="B72" s="81" t="s">
        <v>112</v>
      </c>
      <c r="C72" s="82"/>
      <c r="D72" s="82"/>
      <c r="E72" s="82"/>
      <c r="F72" s="83"/>
      <c r="G72" s="48">
        <v>0</v>
      </c>
      <c r="H72" s="33" t="s">
        <v>120</v>
      </c>
      <c r="I72" s="46">
        <v>3562.7675199999999</v>
      </c>
      <c r="J72" s="65"/>
      <c r="K72" s="66"/>
      <c r="L72" s="66"/>
      <c r="M72" s="67"/>
      <c r="N72" s="56"/>
      <c r="O72" s="66"/>
      <c r="P72" s="66"/>
      <c r="Q72" s="66"/>
      <c r="R72" s="67"/>
      <c r="S72" s="56"/>
      <c r="T72" s="66"/>
      <c r="U72" s="66"/>
      <c r="V72" s="66"/>
      <c r="W72" s="67"/>
      <c r="X72" s="56"/>
      <c r="Y72" s="66"/>
      <c r="Z72" s="66"/>
      <c r="AA72" s="66"/>
      <c r="AB72" s="67"/>
      <c r="AC72" s="56"/>
      <c r="AD72" s="66"/>
      <c r="AE72" s="66"/>
      <c r="AF72" s="66"/>
      <c r="AG72" s="67"/>
      <c r="AH72" s="56"/>
      <c r="AI72" s="66"/>
      <c r="AJ72" s="66"/>
      <c r="AK72" s="66"/>
      <c r="AL72" s="67"/>
      <c r="AM72" s="56"/>
      <c r="AN72" s="66"/>
      <c r="AO72" s="66"/>
      <c r="AP72" s="66"/>
      <c r="AQ72" s="67"/>
      <c r="AR72" s="56"/>
      <c r="AS72" s="66"/>
      <c r="AT72" s="66"/>
      <c r="AU72" s="66"/>
      <c r="AV72" s="67"/>
      <c r="AW72" s="56"/>
      <c r="AX72" s="66"/>
      <c r="AY72" s="66"/>
      <c r="AZ72" s="66"/>
      <c r="BA72" s="67"/>
      <c r="BB72" s="56"/>
      <c r="BC72" s="66"/>
      <c r="BD72" s="66"/>
      <c r="BE72" s="66"/>
      <c r="BF72" s="67"/>
      <c r="BG72" s="56"/>
      <c r="BH72" s="66"/>
      <c r="BI72" s="66"/>
      <c r="BJ72" s="66"/>
      <c r="BK72" s="67"/>
      <c r="BL72" s="56"/>
      <c r="BM72" s="66"/>
      <c r="BN72" s="66"/>
      <c r="BO72" s="66"/>
      <c r="BP72" s="67"/>
      <c r="BQ72" s="56"/>
      <c r="BR72" s="74"/>
      <c r="BS72" s="56"/>
    </row>
    <row r="73" spans="1:71" ht="13.5" customHeight="1" x14ac:dyDescent="0.25">
      <c r="A73" s="8"/>
      <c r="B73" s="81" t="s">
        <v>113</v>
      </c>
      <c r="C73" s="82"/>
      <c r="D73" s="82"/>
      <c r="E73" s="82"/>
      <c r="F73" s="83"/>
      <c r="G73" s="48">
        <v>1</v>
      </c>
      <c r="H73" s="33" t="s">
        <v>123</v>
      </c>
      <c r="I73" s="46">
        <v>109573.57942400001</v>
      </c>
      <c r="J73" s="65"/>
      <c r="K73" s="66"/>
      <c r="L73" s="66"/>
      <c r="M73" s="67"/>
      <c r="N73" s="42"/>
      <c r="O73" s="66"/>
      <c r="P73" s="66"/>
      <c r="Q73" s="66"/>
      <c r="R73" s="67"/>
      <c r="S73" s="42"/>
      <c r="T73" s="66"/>
      <c r="U73" s="66"/>
      <c r="V73" s="66"/>
      <c r="W73" s="67"/>
      <c r="X73" s="42"/>
      <c r="Y73" s="66"/>
      <c r="Z73" s="66"/>
      <c r="AA73" s="66"/>
      <c r="AB73" s="67"/>
      <c r="AC73" s="42"/>
      <c r="AD73" s="175">
        <v>2</v>
      </c>
      <c r="AE73" s="176"/>
      <c r="AF73" s="176"/>
      <c r="AG73" s="177"/>
      <c r="AH73" s="52">
        <f>+AD73*I73</f>
        <v>219147.15884800002</v>
      </c>
      <c r="AI73" s="185">
        <v>4</v>
      </c>
      <c r="AJ73" s="186"/>
      <c r="AK73" s="186"/>
      <c r="AL73" s="187"/>
      <c r="AM73" s="58">
        <f>+AI73*I73</f>
        <v>438294.31769600004</v>
      </c>
      <c r="AN73" s="66"/>
      <c r="AO73" s="66"/>
      <c r="AP73" s="66"/>
      <c r="AQ73" s="67"/>
      <c r="AR73" s="56"/>
      <c r="AS73" s="66"/>
      <c r="AT73" s="66"/>
      <c r="AU73" s="66"/>
      <c r="AV73" s="67"/>
      <c r="AW73" s="42"/>
      <c r="AX73" s="66"/>
      <c r="AY73" s="66"/>
      <c r="AZ73" s="66"/>
      <c r="BA73" s="67"/>
      <c r="BB73" s="42"/>
      <c r="BC73" s="66"/>
      <c r="BD73" s="66"/>
      <c r="BE73" s="66"/>
      <c r="BF73" s="67"/>
      <c r="BG73" s="56"/>
      <c r="BH73" s="66"/>
      <c r="BI73" s="66"/>
      <c r="BJ73" s="66"/>
      <c r="BK73" s="67"/>
      <c r="BL73" s="56"/>
      <c r="BM73" s="66"/>
      <c r="BN73" s="66"/>
      <c r="BO73" s="66"/>
      <c r="BP73" s="67"/>
      <c r="BQ73" s="42"/>
      <c r="BR73" s="74"/>
      <c r="BS73" s="42"/>
    </row>
    <row r="74" spans="1:71" ht="13.5" customHeight="1" x14ac:dyDescent="0.25">
      <c r="A74" s="8"/>
      <c r="B74" s="81" t="s">
        <v>114</v>
      </c>
      <c r="C74" s="82"/>
      <c r="D74" s="82"/>
      <c r="E74" s="82"/>
      <c r="F74" s="83"/>
      <c r="G74" s="48">
        <v>0</v>
      </c>
      <c r="H74" s="33" t="s">
        <v>121</v>
      </c>
      <c r="I74" s="46">
        <v>52.858304000000004</v>
      </c>
      <c r="J74" s="65"/>
      <c r="K74" s="66"/>
      <c r="L74" s="66"/>
      <c r="M74" s="67"/>
      <c r="N74" s="42"/>
      <c r="O74" s="66"/>
      <c r="P74" s="66"/>
      <c r="Q74" s="66"/>
      <c r="R74" s="67"/>
      <c r="S74" s="42"/>
      <c r="T74" s="66"/>
      <c r="U74" s="66"/>
      <c r="V74" s="66"/>
      <c r="W74" s="67"/>
      <c r="X74" s="42"/>
      <c r="Y74" s="66"/>
      <c r="Z74" s="66"/>
      <c r="AA74" s="66"/>
      <c r="AB74" s="67"/>
      <c r="AC74" s="42"/>
      <c r="AD74" s="66"/>
      <c r="AE74" s="66"/>
      <c r="AF74" s="66"/>
      <c r="AG74" s="67"/>
      <c r="AH74" s="52"/>
      <c r="AI74" s="66"/>
      <c r="AJ74" s="66"/>
      <c r="AK74" s="66"/>
      <c r="AL74" s="67"/>
      <c r="AM74" s="54"/>
      <c r="AN74" s="66"/>
      <c r="AO74" s="66"/>
      <c r="AP74" s="66"/>
      <c r="AQ74" s="67"/>
      <c r="AR74" s="56"/>
      <c r="AS74" s="66"/>
      <c r="AT74" s="66"/>
      <c r="AU74" s="66"/>
      <c r="AV74" s="67"/>
      <c r="AW74" s="56"/>
      <c r="AX74" s="66"/>
      <c r="AY74" s="66"/>
      <c r="AZ74" s="66"/>
      <c r="BA74" s="67"/>
      <c r="BB74" s="56"/>
      <c r="BC74" s="66"/>
      <c r="BD74" s="66"/>
      <c r="BE74" s="66"/>
      <c r="BF74" s="67"/>
      <c r="BG74" s="56"/>
      <c r="BH74" s="66"/>
      <c r="BI74" s="66"/>
      <c r="BJ74" s="66"/>
      <c r="BK74" s="67"/>
      <c r="BL74" s="56"/>
      <c r="BM74" s="66"/>
      <c r="BN74" s="66"/>
      <c r="BO74" s="66"/>
      <c r="BP74" s="67"/>
      <c r="BQ74" s="56"/>
      <c r="BR74" s="74"/>
      <c r="BS74" s="42"/>
    </row>
    <row r="75" spans="1:71" ht="13.5" customHeight="1" x14ac:dyDescent="0.25">
      <c r="A75" s="8"/>
      <c r="B75" s="81" t="s">
        <v>115</v>
      </c>
      <c r="C75" s="82"/>
      <c r="D75" s="82"/>
      <c r="E75" s="82"/>
      <c r="F75" s="83"/>
      <c r="G75" s="48">
        <v>0</v>
      </c>
      <c r="H75" s="33" t="s">
        <v>120</v>
      </c>
      <c r="I75" s="46">
        <v>66.408799999999999</v>
      </c>
      <c r="J75" s="65"/>
      <c r="K75" s="66"/>
      <c r="L75" s="66"/>
      <c r="M75" s="67"/>
      <c r="N75" s="42"/>
      <c r="O75" s="66"/>
      <c r="P75" s="66"/>
      <c r="Q75" s="66"/>
      <c r="R75" s="67"/>
      <c r="S75" s="42"/>
      <c r="T75" s="66"/>
      <c r="U75" s="66"/>
      <c r="V75" s="66"/>
      <c r="W75" s="67"/>
      <c r="X75" s="42"/>
      <c r="Y75" s="66"/>
      <c r="Z75" s="66"/>
      <c r="AA75" s="66"/>
      <c r="AB75" s="67"/>
      <c r="AC75" s="50"/>
      <c r="AD75" s="66"/>
      <c r="AE75" s="66"/>
      <c r="AF75" s="66"/>
      <c r="AG75" s="67"/>
      <c r="AH75" s="52"/>
      <c r="AI75" s="66"/>
      <c r="AJ75" s="66"/>
      <c r="AK75" s="66"/>
      <c r="AL75" s="67"/>
      <c r="AM75" s="51"/>
      <c r="AN75" s="66"/>
      <c r="AO75" s="66"/>
      <c r="AP75" s="66"/>
      <c r="AQ75" s="67"/>
      <c r="AR75" s="56"/>
      <c r="AS75" s="66"/>
      <c r="AT75" s="66"/>
      <c r="AU75" s="66"/>
      <c r="AV75" s="67"/>
      <c r="AW75" s="56"/>
      <c r="AX75" s="66"/>
      <c r="AY75" s="66"/>
      <c r="AZ75" s="66"/>
      <c r="BA75" s="67"/>
      <c r="BB75" s="56"/>
      <c r="BC75" s="66"/>
      <c r="BD75" s="66"/>
      <c r="BE75" s="66"/>
      <c r="BF75" s="67"/>
      <c r="BG75" s="56"/>
      <c r="BH75" s="66"/>
      <c r="BI75" s="66"/>
      <c r="BJ75" s="66"/>
      <c r="BK75" s="67"/>
      <c r="BL75" s="56"/>
      <c r="BM75" s="66"/>
      <c r="BN75" s="66"/>
      <c r="BO75" s="66"/>
      <c r="BP75" s="67"/>
      <c r="BQ75" s="56"/>
      <c r="BR75" s="74"/>
      <c r="BS75" s="42"/>
    </row>
    <row r="76" spans="1:71" ht="13.5" customHeight="1" x14ac:dyDescent="0.25">
      <c r="A76" s="8" t="s">
        <v>116</v>
      </c>
      <c r="B76" s="81"/>
      <c r="C76" s="82"/>
      <c r="D76" s="82"/>
      <c r="E76" s="82"/>
      <c r="F76" s="83"/>
      <c r="G76" s="48"/>
      <c r="H76" s="33"/>
      <c r="I76" s="46"/>
      <c r="J76" s="65"/>
      <c r="K76" s="66"/>
      <c r="L76" s="66"/>
      <c r="M76" s="67"/>
      <c r="N76" s="42"/>
      <c r="O76" s="66"/>
      <c r="P76" s="66"/>
      <c r="Q76" s="66"/>
      <c r="R76" s="67"/>
      <c r="S76" s="42"/>
      <c r="T76" s="66"/>
      <c r="U76" s="66"/>
      <c r="V76" s="66"/>
      <c r="W76" s="67"/>
      <c r="X76" s="42"/>
      <c r="Y76" s="66"/>
      <c r="Z76" s="66"/>
      <c r="AA76" s="66"/>
      <c r="AB76" s="67"/>
      <c r="AC76" s="42"/>
      <c r="AD76" s="66"/>
      <c r="AE76" s="66"/>
      <c r="AF76" s="66"/>
      <c r="AG76" s="67"/>
      <c r="AH76" s="52"/>
      <c r="AI76" s="66"/>
      <c r="AJ76" s="66"/>
      <c r="AK76" s="66"/>
      <c r="AL76" s="67"/>
      <c r="AM76" s="54"/>
      <c r="AN76" s="66"/>
      <c r="AO76" s="66"/>
      <c r="AP76" s="66"/>
      <c r="AQ76" s="67"/>
      <c r="AR76" s="56"/>
      <c r="AS76" s="66"/>
      <c r="AT76" s="66"/>
      <c r="AU76" s="66"/>
      <c r="AV76" s="67"/>
      <c r="AW76" s="56"/>
      <c r="AX76" s="66"/>
      <c r="AY76" s="66"/>
      <c r="AZ76" s="66"/>
      <c r="BA76" s="67"/>
      <c r="BB76" s="56"/>
      <c r="BC76" s="66"/>
      <c r="BD76" s="66"/>
      <c r="BE76" s="66"/>
      <c r="BF76" s="67"/>
      <c r="BG76" s="56"/>
      <c r="BH76" s="66"/>
      <c r="BI76" s="66"/>
      <c r="BJ76" s="66"/>
      <c r="BK76" s="67"/>
      <c r="BL76" s="56"/>
      <c r="BM76" s="66"/>
      <c r="BN76" s="66"/>
      <c r="BO76" s="66"/>
      <c r="BP76" s="67"/>
      <c r="BQ76" s="56"/>
      <c r="BR76" s="74"/>
      <c r="BS76" s="42"/>
    </row>
    <row r="77" spans="1:71" ht="13.5" customHeight="1" x14ac:dyDescent="0.25">
      <c r="A77" s="8"/>
      <c r="B77" s="81" t="s">
        <v>57</v>
      </c>
      <c r="C77" s="82"/>
      <c r="D77" s="82"/>
      <c r="E77" s="82"/>
      <c r="F77" s="83"/>
      <c r="G77" s="48">
        <v>0</v>
      </c>
      <c r="H77" s="33" t="s">
        <v>120</v>
      </c>
      <c r="I77" s="46">
        <v>416.95424000000003</v>
      </c>
      <c r="J77" s="65"/>
      <c r="K77" s="66"/>
      <c r="L77" s="66"/>
      <c r="M77" s="67"/>
      <c r="N77" s="42"/>
      <c r="O77" s="66"/>
      <c r="P77" s="66"/>
      <c r="Q77" s="66"/>
      <c r="R77" s="67"/>
      <c r="S77" s="42"/>
      <c r="T77" s="66"/>
      <c r="U77" s="66"/>
      <c r="V77" s="66"/>
      <c r="W77" s="67"/>
      <c r="X77" s="42"/>
      <c r="Y77" s="66"/>
      <c r="Z77" s="66"/>
      <c r="AA77" s="66"/>
      <c r="AB77" s="67"/>
      <c r="AC77" s="42"/>
      <c r="AD77" s="66"/>
      <c r="AE77" s="66"/>
      <c r="AF77" s="66"/>
      <c r="AG77" s="67"/>
      <c r="AH77" s="52"/>
      <c r="AI77" s="66"/>
      <c r="AJ77" s="66"/>
      <c r="AK77" s="66"/>
      <c r="AL77" s="67"/>
      <c r="AM77" s="42"/>
      <c r="AN77" s="66"/>
      <c r="AO77" s="66"/>
      <c r="AP77" s="66"/>
      <c r="AQ77" s="67"/>
      <c r="AR77" s="56"/>
      <c r="AS77" s="66"/>
      <c r="AT77" s="66"/>
      <c r="AU77" s="66"/>
      <c r="AV77" s="67"/>
      <c r="AW77" s="42"/>
      <c r="AX77" s="66"/>
      <c r="AY77" s="66"/>
      <c r="AZ77" s="66"/>
      <c r="BA77" s="67"/>
      <c r="BB77" s="56"/>
      <c r="BC77" s="66"/>
      <c r="BD77" s="66"/>
      <c r="BE77" s="66"/>
      <c r="BF77" s="67"/>
      <c r="BG77" s="56"/>
      <c r="BH77" s="66"/>
      <c r="BI77" s="66"/>
      <c r="BJ77" s="66"/>
      <c r="BK77" s="67"/>
      <c r="BL77" s="56"/>
      <c r="BM77" s="66"/>
      <c r="BN77" s="66"/>
      <c r="BO77" s="66"/>
      <c r="BP77" s="67"/>
      <c r="BQ77" s="42"/>
      <c r="BR77" s="74"/>
      <c r="BS77" s="42"/>
    </row>
    <row r="78" spans="1:71" ht="13.5" customHeight="1" x14ac:dyDescent="0.25">
      <c r="A78" s="8"/>
      <c r="B78" s="81" t="s">
        <v>64</v>
      </c>
      <c r="C78" s="82"/>
      <c r="D78" s="82"/>
      <c r="E78" s="82"/>
      <c r="F78" s="83"/>
      <c r="G78" s="48">
        <v>0</v>
      </c>
      <c r="H78" s="33" t="s">
        <v>120</v>
      </c>
      <c r="I78" s="46">
        <v>4309.8019199999999</v>
      </c>
      <c r="J78" s="65"/>
      <c r="K78" s="66"/>
      <c r="L78" s="66"/>
      <c r="M78" s="67"/>
      <c r="N78" s="42"/>
      <c r="O78" s="66"/>
      <c r="P78" s="66"/>
      <c r="Q78" s="66"/>
      <c r="R78" s="67"/>
      <c r="S78" s="42"/>
      <c r="T78" s="66"/>
      <c r="U78" s="66"/>
      <c r="V78" s="66"/>
      <c r="W78" s="67"/>
      <c r="X78" s="42"/>
      <c r="Y78" s="66"/>
      <c r="Z78" s="66"/>
      <c r="AA78" s="66"/>
      <c r="AB78" s="67"/>
      <c r="AC78" s="42"/>
      <c r="AD78" s="66"/>
      <c r="AE78" s="66"/>
      <c r="AF78" s="66"/>
      <c r="AG78" s="67"/>
      <c r="AH78" s="52"/>
      <c r="AI78" s="66"/>
      <c r="AJ78" s="66"/>
      <c r="AK78" s="66"/>
      <c r="AL78" s="67"/>
      <c r="AM78" s="54"/>
      <c r="AN78" s="66"/>
      <c r="AO78" s="66"/>
      <c r="AP78" s="66"/>
      <c r="AQ78" s="67"/>
      <c r="AR78" s="56"/>
      <c r="AS78" s="66"/>
      <c r="AT78" s="66"/>
      <c r="AU78" s="66"/>
      <c r="AV78" s="67"/>
      <c r="AW78" s="56"/>
      <c r="AX78" s="66"/>
      <c r="AY78" s="66"/>
      <c r="AZ78" s="66"/>
      <c r="BA78" s="67"/>
      <c r="BB78" s="56"/>
      <c r="BC78" s="66"/>
      <c r="BD78" s="66"/>
      <c r="BE78" s="66"/>
      <c r="BF78" s="67"/>
      <c r="BG78" s="56"/>
      <c r="BH78" s="66"/>
      <c r="BI78" s="66"/>
      <c r="BJ78" s="66"/>
      <c r="BK78" s="67"/>
      <c r="BL78" s="56"/>
      <c r="BM78" s="66"/>
      <c r="BN78" s="66"/>
      <c r="BO78" s="66"/>
      <c r="BP78" s="67"/>
      <c r="BQ78" s="56"/>
      <c r="BR78" s="74"/>
      <c r="BS78" s="42"/>
    </row>
    <row r="79" spans="1:71" ht="13.5" customHeight="1" x14ac:dyDescent="0.25">
      <c r="A79" s="8"/>
      <c r="B79" s="85" t="s">
        <v>117</v>
      </c>
      <c r="C79" s="86"/>
      <c r="D79" s="86"/>
      <c r="E79" s="86"/>
      <c r="F79" s="87"/>
      <c r="G79" s="48">
        <v>0</v>
      </c>
      <c r="H79" s="19" t="s">
        <v>123</v>
      </c>
      <c r="I79" s="46">
        <v>591776.8892160001</v>
      </c>
      <c r="J79" s="65"/>
      <c r="K79" s="66"/>
      <c r="L79" s="66"/>
      <c r="M79" s="67"/>
      <c r="N79" s="42"/>
      <c r="O79" s="66"/>
      <c r="P79" s="66"/>
      <c r="Q79" s="66"/>
      <c r="R79" s="67"/>
      <c r="S79" s="42"/>
      <c r="T79" s="66"/>
      <c r="U79" s="66"/>
      <c r="V79" s="66"/>
      <c r="W79" s="67"/>
      <c r="X79" s="42"/>
      <c r="Y79" s="66"/>
      <c r="Z79" s="66"/>
      <c r="AA79" s="66"/>
      <c r="AB79" s="67"/>
      <c r="AC79" s="42"/>
      <c r="AD79" s="66"/>
      <c r="AE79" s="66"/>
      <c r="AF79" s="66"/>
      <c r="AG79" s="67"/>
      <c r="AH79" s="52"/>
      <c r="AI79" s="66"/>
      <c r="AJ79" s="66"/>
      <c r="AK79" s="66"/>
      <c r="AL79" s="67"/>
      <c r="AM79" s="42"/>
      <c r="AN79" s="66"/>
      <c r="AO79" s="66"/>
      <c r="AP79" s="66"/>
      <c r="AQ79" s="67"/>
      <c r="AR79" s="42"/>
      <c r="AS79" s="66"/>
      <c r="AT79" s="66"/>
      <c r="AU79" s="66"/>
      <c r="AV79" s="67"/>
      <c r="AW79" s="42"/>
      <c r="AX79" s="66"/>
      <c r="AY79" s="66"/>
      <c r="AZ79" s="66"/>
      <c r="BA79" s="67"/>
      <c r="BB79" s="56"/>
      <c r="BC79" s="66"/>
      <c r="BD79" s="66"/>
      <c r="BE79" s="66"/>
      <c r="BF79" s="67"/>
      <c r="BG79" s="56"/>
      <c r="BH79" s="66"/>
      <c r="BI79" s="66"/>
      <c r="BJ79" s="66"/>
      <c r="BK79" s="67"/>
      <c r="BL79" s="56"/>
      <c r="BM79" s="66"/>
      <c r="BN79" s="66"/>
      <c r="BO79" s="66"/>
      <c r="BP79" s="67"/>
      <c r="BQ79" s="42"/>
      <c r="BR79" s="74"/>
      <c r="BS79" s="42"/>
    </row>
    <row r="80" spans="1:71" ht="13.5" customHeight="1" x14ac:dyDescent="0.25">
      <c r="A80" s="8"/>
      <c r="B80" s="85" t="s">
        <v>118</v>
      </c>
      <c r="C80" s="86"/>
      <c r="D80" s="86"/>
      <c r="E80" s="86"/>
      <c r="F80" s="87"/>
      <c r="G80" s="48">
        <v>0</v>
      </c>
      <c r="H80" s="33" t="s">
        <v>126</v>
      </c>
      <c r="I80" s="46">
        <v>5976636.9600000009</v>
      </c>
      <c r="J80" s="65"/>
      <c r="K80" s="66"/>
      <c r="L80" s="66"/>
      <c r="M80" s="67"/>
      <c r="N80" s="42"/>
      <c r="O80" s="66"/>
      <c r="P80" s="66"/>
      <c r="Q80" s="66"/>
      <c r="R80" s="67"/>
      <c r="S80" s="42"/>
      <c r="T80" s="66"/>
      <c r="U80" s="66"/>
      <c r="V80" s="66"/>
      <c r="W80" s="67"/>
      <c r="X80" s="42"/>
      <c r="Y80" s="66"/>
      <c r="Z80" s="66"/>
      <c r="AA80" s="66"/>
      <c r="AB80" s="67"/>
      <c r="AC80" s="42"/>
      <c r="AD80" s="66"/>
      <c r="AE80" s="66"/>
      <c r="AF80" s="66"/>
      <c r="AG80" s="67"/>
      <c r="AH80" s="52"/>
      <c r="AI80" s="66"/>
      <c r="AJ80" s="66"/>
      <c r="AK80" s="66"/>
      <c r="AL80" s="67"/>
      <c r="AM80" s="54"/>
      <c r="AN80" s="66"/>
      <c r="AO80" s="66"/>
      <c r="AP80" s="66"/>
      <c r="AQ80" s="67"/>
      <c r="AR80" s="56"/>
      <c r="AS80" s="66"/>
      <c r="AT80" s="66"/>
      <c r="AU80" s="66"/>
      <c r="AV80" s="67"/>
      <c r="AW80" s="42"/>
      <c r="AX80" s="66"/>
      <c r="AY80" s="66"/>
      <c r="AZ80" s="66"/>
      <c r="BA80" s="67"/>
      <c r="BB80" s="56"/>
      <c r="BC80" s="66"/>
      <c r="BD80" s="66"/>
      <c r="BE80" s="66"/>
      <c r="BF80" s="67"/>
      <c r="BG80" s="56"/>
      <c r="BH80" s="66"/>
      <c r="BI80" s="66"/>
      <c r="BJ80" s="66"/>
      <c r="BK80" s="67"/>
      <c r="BL80" s="56"/>
      <c r="BM80" s="66"/>
      <c r="BN80" s="66"/>
      <c r="BO80" s="66"/>
      <c r="BP80" s="67"/>
      <c r="BQ80" s="56"/>
      <c r="BR80" s="74"/>
      <c r="BS80" s="42"/>
    </row>
    <row r="81" spans="1:71" s="59" customFormat="1" ht="13.5" customHeight="1" x14ac:dyDescent="0.25">
      <c r="A81" s="8"/>
      <c r="B81" s="81" t="s">
        <v>119</v>
      </c>
      <c r="C81" s="82"/>
      <c r="D81" s="82"/>
      <c r="E81" s="82"/>
      <c r="F81" s="83"/>
      <c r="G81" s="48">
        <v>0</v>
      </c>
      <c r="H81" s="33" t="s">
        <v>124</v>
      </c>
      <c r="I81" s="46">
        <v>4740787.2283200007</v>
      </c>
      <c r="J81" s="65"/>
      <c r="K81" s="66"/>
      <c r="L81" s="66"/>
      <c r="M81" s="67"/>
      <c r="N81" s="56"/>
      <c r="O81" s="66"/>
      <c r="P81" s="66"/>
      <c r="Q81" s="66"/>
      <c r="R81" s="67"/>
      <c r="S81" s="56"/>
      <c r="T81" s="66"/>
      <c r="U81" s="66"/>
      <c r="V81" s="66"/>
      <c r="W81" s="67"/>
      <c r="X81" s="56"/>
      <c r="Y81" s="66"/>
      <c r="Z81" s="66"/>
      <c r="AA81" s="66"/>
      <c r="AB81" s="67"/>
      <c r="AC81" s="56"/>
      <c r="AD81" s="66"/>
      <c r="AE81" s="66"/>
      <c r="AF81" s="66"/>
      <c r="AG81" s="67"/>
      <c r="AH81" s="56"/>
      <c r="AI81" s="66"/>
      <c r="AJ81" s="66"/>
      <c r="AK81" s="66"/>
      <c r="AL81" s="67"/>
      <c r="AM81" s="54"/>
      <c r="AN81" s="66"/>
      <c r="AO81" s="66"/>
      <c r="AP81" s="66"/>
      <c r="AQ81" s="67"/>
      <c r="AR81" s="56"/>
      <c r="AS81" s="66"/>
      <c r="AT81" s="66"/>
      <c r="AU81" s="66"/>
      <c r="AV81" s="67"/>
      <c r="AW81" s="56"/>
      <c r="AX81" s="66"/>
      <c r="AY81" s="66"/>
      <c r="AZ81" s="66"/>
      <c r="BA81" s="67"/>
      <c r="BB81" s="56"/>
      <c r="BC81" s="66"/>
      <c r="BD81" s="66"/>
      <c r="BE81" s="66"/>
      <c r="BF81" s="67"/>
      <c r="BG81" s="56"/>
      <c r="BH81" s="66"/>
      <c r="BI81" s="66"/>
      <c r="BJ81" s="66"/>
      <c r="BK81" s="67"/>
      <c r="BL81" s="56"/>
      <c r="BM81" s="66"/>
      <c r="BN81" s="66"/>
      <c r="BO81" s="66"/>
      <c r="BP81" s="67"/>
      <c r="BQ81" s="56"/>
      <c r="BR81" s="74"/>
      <c r="BS81" s="56"/>
    </row>
    <row r="82" spans="1:71" ht="13.5" customHeight="1" thickBot="1" x14ac:dyDescent="0.3">
      <c r="A82" s="9"/>
      <c r="B82" s="30"/>
      <c r="C82" s="29"/>
      <c r="D82" s="29"/>
      <c r="E82" s="29"/>
      <c r="F82" s="31"/>
      <c r="G82" s="49"/>
      <c r="H82" s="20"/>
      <c r="I82" s="47"/>
      <c r="J82" s="69"/>
      <c r="K82" s="70"/>
      <c r="L82" s="70"/>
      <c r="M82" s="71"/>
      <c r="N82" s="72"/>
      <c r="O82" s="73"/>
      <c r="P82" s="70"/>
      <c r="Q82" s="70"/>
      <c r="R82" s="71"/>
      <c r="S82" s="21"/>
      <c r="T82" s="73"/>
      <c r="U82" s="70"/>
      <c r="V82" s="70"/>
      <c r="W82" s="71"/>
      <c r="X82" s="21"/>
      <c r="Y82" s="73"/>
      <c r="Z82" s="70"/>
      <c r="AA82" s="70"/>
      <c r="AB82" s="71"/>
      <c r="AC82" s="21"/>
      <c r="AD82" s="73"/>
      <c r="AE82" s="70"/>
      <c r="AF82" s="70"/>
      <c r="AG82" s="71"/>
      <c r="AH82" s="21"/>
      <c r="AI82" s="73"/>
      <c r="AJ82" s="70"/>
      <c r="AK82" s="70"/>
      <c r="AL82" s="71"/>
      <c r="AM82" s="21"/>
      <c r="AN82" s="73"/>
      <c r="AO82" s="70"/>
      <c r="AP82" s="70"/>
      <c r="AQ82" s="71"/>
      <c r="AR82" s="21"/>
      <c r="AS82" s="73"/>
      <c r="AT82" s="70"/>
      <c r="AU82" s="70"/>
      <c r="AV82" s="71"/>
      <c r="AW82" s="21"/>
      <c r="AX82" s="73"/>
      <c r="AY82" s="70"/>
      <c r="AZ82" s="70"/>
      <c r="BA82" s="71"/>
      <c r="BB82" s="21"/>
      <c r="BC82" s="73"/>
      <c r="BD82" s="70"/>
      <c r="BE82" s="70"/>
      <c r="BF82" s="71"/>
      <c r="BG82" s="21"/>
      <c r="BH82" s="73"/>
      <c r="BI82" s="70"/>
      <c r="BJ82" s="70"/>
      <c r="BK82" s="71"/>
      <c r="BL82" s="21"/>
      <c r="BM82" s="73"/>
      <c r="BN82" s="70"/>
      <c r="BO82" s="70"/>
      <c r="BP82" s="71"/>
      <c r="BQ82" s="21"/>
      <c r="BR82" s="77"/>
      <c r="BS82" s="16"/>
    </row>
    <row r="83" spans="1:71" ht="18" customHeight="1" thickBot="1" x14ac:dyDescent="0.3">
      <c r="I83" s="22" t="s">
        <v>23</v>
      </c>
      <c r="J83" s="191"/>
      <c r="K83" s="192"/>
      <c r="L83" s="192"/>
      <c r="M83" s="193"/>
      <c r="N83" s="43">
        <f>SUM(N13:N82)</f>
        <v>0</v>
      </c>
      <c r="O83" s="182"/>
      <c r="P83" s="183"/>
      <c r="Q83" s="183"/>
      <c r="R83" s="184"/>
      <c r="S83" s="43">
        <f>SUM(S13:S82)</f>
        <v>858006.86400000006</v>
      </c>
      <c r="T83" s="182"/>
      <c r="U83" s="183"/>
      <c r="V83" s="183"/>
      <c r="W83" s="184"/>
      <c r="X83" s="43">
        <f>SUM(X13:X82)</f>
        <v>447211.84640000004</v>
      </c>
      <c r="Y83" s="182"/>
      <c r="Z83" s="183"/>
      <c r="AA83" s="183"/>
      <c r="AB83" s="184"/>
      <c r="AC83" s="43">
        <f>SUM(AC13:AC82)</f>
        <v>0</v>
      </c>
      <c r="AD83" s="182"/>
      <c r="AE83" s="183"/>
      <c r="AF83" s="183"/>
      <c r="AG83" s="184"/>
      <c r="AH83" s="43">
        <f>SUM(AH13:AH82)</f>
        <v>3670066.3008640003</v>
      </c>
      <c r="AI83" s="182"/>
      <c r="AJ83" s="183"/>
      <c r="AK83" s="183"/>
      <c r="AL83" s="184"/>
      <c r="AM83" s="53">
        <f>SUM(AM13:AM82)</f>
        <v>1738294.317696</v>
      </c>
      <c r="AN83" s="182"/>
      <c r="AO83" s="183"/>
      <c r="AP83" s="183"/>
      <c r="AQ83" s="184"/>
      <c r="AR83" s="57">
        <f>SUM(AR13:AR82)</f>
        <v>0</v>
      </c>
      <c r="AS83" s="182"/>
      <c r="AT83" s="183"/>
      <c r="AU83" s="183"/>
      <c r="AV83" s="184"/>
      <c r="AW83" s="57">
        <f>SUM(AW13:AW82)</f>
        <v>431031.99706560001</v>
      </c>
      <c r="AX83" s="182"/>
      <c r="AY83" s="183"/>
      <c r="AZ83" s="183"/>
      <c r="BA83" s="184"/>
      <c r="BB83" s="57">
        <f>SUM(BB13:BB82)</f>
        <v>1337826.2064</v>
      </c>
      <c r="BC83" s="182"/>
      <c r="BD83" s="183"/>
      <c r="BE83" s="183"/>
      <c r="BF83" s="184"/>
      <c r="BG83" s="57">
        <f>SUM(BG13:BG82)</f>
        <v>0</v>
      </c>
      <c r="BH83" s="182"/>
      <c r="BI83" s="183"/>
      <c r="BJ83" s="183"/>
      <c r="BK83" s="184"/>
      <c r="BL83" s="57">
        <f>SUM(BL13:BL82)</f>
        <v>0</v>
      </c>
      <c r="BM83" s="182"/>
      <c r="BN83" s="183"/>
      <c r="BO83" s="183"/>
      <c r="BP83" s="184"/>
      <c r="BQ83" s="57">
        <f>SUM(BQ13:BQ82)</f>
        <v>0</v>
      </c>
      <c r="BR83" s="40"/>
      <c r="BS83" s="23">
        <f>SUM(BS12:BS82)</f>
        <v>0</v>
      </c>
    </row>
    <row r="84" spans="1:71" ht="18" customHeight="1" thickBot="1" x14ac:dyDescent="0.3">
      <c r="B84" s="2" t="s">
        <v>11</v>
      </c>
      <c r="C84" s="2"/>
      <c r="D84" s="2"/>
      <c r="E84" s="2"/>
      <c r="F84" s="2"/>
      <c r="G84" s="2"/>
      <c r="I84" s="22" t="s">
        <v>13</v>
      </c>
      <c r="J84" s="182"/>
      <c r="K84" s="183"/>
      <c r="L84" s="183"/>
      <c r="M84" s="184"/>
      <c r="N84" s="68"/>
      <c r="O84" s="182"/>
      <c r="P84" s="183"/>
      <c r="Q84" s="183"/>
      <c r="R84" s="184"/>
      <c r="S84" s="57">
        <f>+N84+S83</f>
        <v>858006.86400000006</v>
      </c>
      <c r="T84" s="182"/>
      <c r="U84" s="183"/>
      <c r="V84" s="183"/>
      <c r="W84" s="184"/>
      <c r="X84" s="57">
        <f>+X83+S84</f>
        <v>1305218.7104000002</v>
      </c>
      <c r="Y84" s="182"/>
      <c r="Z84" s="183"/>
      <c r="AA84" s="183"/>
      <c r="AB84" s="184"/>
      <c r="AC84" s="57">
        <f>+AC83+X84</f>
        <v>1305218.7104000002</v>
      </c>
      <c r="AD84" s="182"/>
      <c r="AE84" s="183"/>
      <c r="AF84" s="183"/>
      <c r="AG84" s="184"/>
      <c r="AH84" s="161">
        <f>+AH83+AC84</f>
        <v>4975285.0112640001</v>
      </c>
      <c r="AI84" s="182"/>
      <c r="AJ84" s="183"/>
      <c r="AK84" s="183"/>
      <c r="AL84" s="184"/>
      <c r="AM84" s="161">
        <f>+AM83+AH84</f>
        <v>6713579.3289599996</v>
      </c>
      <c r="AN84" s="182"/>
      <c r="AO84" s="183"/>
      <c r="AP84" s="183"/>
      <c r="AQ84" s="184"/>
      <c r="AR84" s="161">
        <f>+AR83+AM84</f>
        <v>6713579.3289599996</v>
      </c>
      <c r="AS84" s="182"/>
      <c r="AT84" s="183"/>
      <c r="AU84" s="183"/>
      <c r="AV84" s="184"/>
      <c r="AW84" s="161">
        <f>+AW83+AR84</f>
        <v>7144611.3260255996</v>
      </c>
      <c r="AX84" s="182"/>
      <c r="AY84" s="183"/>
      <c r="AZ84" s="183"/>
      <c r="BA84" s="184"/>
      <c r="BB84" s="161">
        <f>+AW84+BB83</f>
        <v>8482437.5324255992</v>
      </c>
      <c r="BC84" s="182"/>
      <c r="BD84" s="183"/>
      <c r="BE84" s="183"/>
      <c r="BF84" s="184"/>
      <c r="BG84" s="161">
        <f>+BB84+BG83</f>
        <v>8482437.5324255992</v>
      </c>
      <c r="BH84" s="182"/>
      <c r="BI84" s="183"/>
      <c r="BJ84" s="183"/>
      <c r="BK84" s="184"/>
      <c r="BL84" s="40"/>
      <c r="BM84" s="182"/>
      <c r="BN84" s="183"/>
      <c r="BO84" s="183"/>
      <c r="BP84" s="184"/>
      <c r="BQ84" s="40"/>
      <c r="BR84" s="40"/>
      <c r="BS84" s="23">
        <f>BS83/310</f>
        <v>0</v>
      </c>
    </row>
    <row r="85" spans="1:71" ht="13.5" customHeight="1" x14ac:dyDescent="0.25">
      <c r="B85" s="2" t="s">
        <v>12</v>
      </c>
      <c r="C85" s="2"/>
      <c r="D85" s="2"/>
      <c r="E85" s="2"/>
      <c r="F85" s="2"/>
      <c r="G85" s="2"/>
    </row>
    <row r="88" spans="1:71" x14ac:dyDescent="0.25">
      <c r="N88" s="27"/>
    </row>
  </sheetData>
  <mergeCells count="54">
    <mergeCell ref="AX20:BA20"/>
    <mergeCell ref="AZ42:BA42"/>
    <mergeCell ref="Q42:R42"/>
    <mergeCell ref="O20:P20"/>
    <mergeCell ref="T11:X11"/>
    <mergeCell ref="Y11:AC11"/>
    <mergeCell ref="AD11:AH11"/>
    <mergeCell ref="T42:W42"/>
    <mergeCell ref="AF15:AG15"/>
    <mergeCell ref="BR11:BS11"/>
    <mergeCell ref="AN11:AR11"/>
    <mergeCell ref="AS11:AW11"/>
    <mergeCell ref="BM11:BQ11"/>
    <mergeCell ref="B2:I2"/>
    <mergeCell ref="B3:I3"/>
    <mergeCell ref="B4:I4"/>
    <mergeCell ref="B11:F11"/>
    <mergeCell ref="J11:N11"/>
    <mergeCell ref="AI11:AM11"/>
    <mergeCell ref="O11:S11"/>
    <mergeCell ref="AX11:BB11"/>
    <mergeCell ref="BC11:BG11"/>
    <mergeCell ref="BH11:BL11"/>
    <mergeCell ref="J83:M83"/>
    <mergeCell ref="J84:M84"/>
    <mergeCell ref="O83:R83"/>
    <mergeCell ref="O84:R84"/>
    <mergeCell ref="T83:W83"/>
    <mergeCell ref="T84:W84"/>
    <mergeCell ref="Y83:AB83"/>
    <mergeCell ref="Y84:AB84"/>
    <mergeCell ref="AD83:AG83"/>
    <mergeCell ref="AD84:AG84"/>
    <mergeCell ref="AI83:AL83"/>
    <mergeCell ref="AI84:AL84"/>
    <mergeCell ref="AN84:AQ84"/>
    <mergeCell ref="AS83:AV83"/>
    <mergeCell ref="AS84:AV84"/>
    <mergeCell ref="AX83:BA83"/>
    <mergeCell ref="AX84:BA84"/>
    <mergeCell ref="BC84:BF84"/>
    <mergeCell ref="BH83:BK83"/>
    <mergeCell ref="BH84:BK84"/>
    <mergeCell ref="BM83:BP83"/>
    <mergeCell ref="BM84:BP84"/>
    <mergeCell ref="AD73:AG73"/>
    <mergeCell ref="AD52:AG52"/>
    <mergeCell ref="AD39:AE39"/>
    <mergeCell ref="AD43:AG43"/>
    <mergeCell ref="BC83:BF83"/>
    <mergeCell ref="AN83:AQ83"/>
    <mergeCell ref="AI66:AL66"/>
    <mergeCell ref="AI73:AL73"/>
    <mergeCell ref="AS52:AV52"/>
  </mergeCells>
  <printOptions horizontalCentered="1" verticalCentered="1"/>
  <pageMargins left="0.19685039370078741" right="0.19685039370078741" top="0.19685039370078741" bottom="0.19685039370078741" header="0.31496062992125984" footer="0.31496062992125984"/>
  <pageSetup scale="2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A37" workbookViewId="0">
      <selection activeCell="B51" sqref="B51"/>
    </sheetView>
  </sheetViews>
  <sheetFormatPr baseColWidth="10" defaultColWidth="11.42578125" defaultRowHeight="15" x14ac:dyDescent="0.25"/>
  <cols>
    <col min="1" max="1" width="17.7109375" style="59" customWidth="1"/>
    <col min="2" max="2" width="14.5703125" style="59" bestFit="1" customWidth="1"/>
    <col min="3" max="3" width="13.140625" style="59" customWidth="1"/>
    <col min="4" max="8" width="11.42578125" style="59"/>
    <col min="9" max="9" width="9.140625" style="59" customWidth="1"/>
    <col min="10" max="10" width="6.28515625" style="59" customWidth="1"/>
    <col min="11" max="11" width="8.5703125" style="59" customWidth="1"/>
    <col min="12" max="12" width="14.140625" style="59" customWidth="1"/>
    <col min="13" max="16384" width="11.42578125" style="59"/>
  </cols>
  <sheetData>
    <row r="1" spans="1:12" x14ac:dyDescent="0.25">
      <c r="B1" s="204" t="s">
        <v>20</v>
      </c>
      <c r="C1" s="204"/>
      <c r="D1" s="204"/>
      <c r="E1" s="204"/>
      <c r="F1" s="204"/>
      <c r="G1" s="204"/>
      <c r="H1" s="204"/>
      <c r="I1" s="15"/>
      <c r="J1" s="15"/>
      <c r="K1" s="15"/>
      <c r="L1" s="15"/>
    </row>
    <row r="2" spans="1:12" x14ac:dyDescent="0.25">
      <c r="B2" s="170" t="s">
        <v>21</v>
      </c>
      <c r="C2" s="170"/>
      <c r="D2" s="170"/>
      <c r="E2" s="170"/>
      <c r="F2" s="170"/>
      <c r="G2" s="170"/>
      <c r="H2" s="170"/>
      <c r="I2" s="10"/>
      <c r="J2" s="10"/>
      <c r="K2" s="10"/>
      <c r="L2" s="10"/>
    </row>
    <row r="3" spans="1:12" x14ac:dyDescent="0.25">
      <c r="B3" s="170" t="s">
        <v>24</v>
      </c>
      <c r="C3" s="170"/>
      <c r="D3" s="170"/>
      <c r="E3" s="170"/>
      <c r="F3" s="170"/>
      <c r="G3" s="170"/>
      <c r="H3" s="170"/>
      <c r="I3" s="10"/>
      <c r="J3" s="10"/>
    </row>
    <row r="4" spans="1:12" x14ac:dyDescent="0.25">
      <c r="B4" s="1"/>
      <c r="C4" s="170"/>
      <c r="D4" s="170"/>
      <c r="E4" s="170"/>
      <c r="F4" s="170"/>
      <c r="G4" s="170"/>
      <c r="H4" s="1"/>
      <c r="I4" s="1"/>
    </row>
    <row r="5" spans="1:12" x14ac:dyDescent="0.25">
      <c r="B5" s="171" t="s">
        <v>17</v>
      </c>
      <c r="C5" s="171"/>
      <c r="D5" s="171"/>
      <c r="E5" s="171"/>
      <c r="F5" s="171"/>
      <c r="G5" s="171"/>
      <c r="H5" s="171"/>
      <c r="I5" s="10"/>
      <c r="J5" s="10"/>
    </row>
    <row r="6" spans="1:12" x14ac:dyDescent="0.25">
      <c r="A6" s="3" t="s">
        <v>2</v>
      </c>
      <c r="B6" s="25" t="s">
        <v>128</v>
      </c>
    </row>
    <row r="7" spans="1:12" x14ac:dyDescent="0.25">
      <c r="A7" s="3" t="s">
        <v>3</v>
      </c>
      <c r="B7" s="25" t="s">
        <v>128</v>
      </c>
      <c r="D7" s="4" t="s">
        <v>6</v>
      </c>
      <c r="E7" s="5" t="s">
        <v>54</v>
      </c>
      <c r="F7" s="5"/>
      <c r="G7" s="7"/>
      <c r="I7" s="26" t="str">
        <f>+'F-MZGAL-RCO-MT-31'!H9</f>
        <v>Informe mensual de OCTUBRE 2017</v>
      </c>
    </row>
    <row r="8" spans="1:12" x14ac:dyDescent="0.25">
      <c r="A8" s="3" t="s">
        <v>3</v>
      </c>
      <c r="B8" s="25" t="s">
        <v>128</v>
      </c>
      <c r="D8" s="4"/>
      <c r="E8" s="7"/>
      <c r="F8" s="7"/>
      <c r="G8" s="7"/>
      <c r="I8" s="26"/>
    </row>
    <row r="9" spans="1:12" ht="15.75" customHeight="1" x14ac:dyDescent="0.25">
      <c r="A9" s="3" t="s">
        <v>5</v>
      </c>
      <c r="B9" s="17" t="s">
        <v>37</v>
      </c>
      <c r="C9" s="17"/>
      <c r="D9" s="17"/>
      <c r="I9" s="3" t="str">
        <f>'F-MZGAL-RCO-MT-33'!H10</f>
        <v>FECHA DE ELABORACIÓN: 01/Noviembre/2017</v>
      </c>
    </row>
    <row r="39" spans="1:7" ht="15.75" thickBot="1" x14ac:dyDescent="0.3"/>
    <row r="40" spans="1:7" ht="15.75" thickBot="1" x14ac:dyDescent="0.3">
      <c r="A40" s="11" t="s">
        <v>19</v>
      </c>
      <c r="B40" s="12" t="s">
        <v>129</v>
      </c>
      <c r="C40" s="13" t="s">
        <v>18</v>
      </c>
    </row>
    <row r="41" spans="1:7" x14ac:dyDescent="0.25">
      <c r="A41" s="96" t="s">
        <v>26</v>
      </c>
      <c r="B41" s="97">
        <v>0</v>
      </c>
      <c r="C41" s="98">
        <v>778367.20880000002</v>
      </c>
      <c r="G41" s="99"/>
    </row>
    <row r="42" spans="1:7" x14ac:dyDescent="0.25">
      <c r="A42" s="14" t="s">
        <v>27</v>
      </c>
      <c r="B42" s="158">
        <f>+'F-MZGAL-RCO-MT-33'!S84</f>
        <v>858006.86400000006</v>
      </c>
      <c r="C42" s="101">
        <v>2186465.4727464179</v>
      </c>
      <c r="G42" s="102"/>
    </row>
    <row r="43" spans="1:7" x14ac:dyDescent="0.25">
      <c r="A43" s="14" t="s">
        <v>28</v>
      </c>
      <c r="B43" s="158">
        <f>+'F-MZGAL-RCO-MT-33'!X84</f>
        <v>1305218.7104000002</v>
      </c>
      <c r="C43" s="101">
        <v>3594563.7366928356</v>
      </c>
      <c r="G43" s="102"/>
    </row>
    <row r="44" spans="1:7" x14ac:dyDescent="0.25">
      <c r="A44" s="14" t="s">
        <v>29</v>
      </c>
      <c r="B44" s="158">
        <f>'F-MZGAL-RCO-MT-33'!AC84</f>
        <v>1305218.7104000002</v>
      </c>
      <c r="C44" s="101">
        <v>5358304.8113059197</v>
      </c>
      <c r="G44" s="102"/>
    </row>
    <row r="45" spans="1:7" x14ac:dyDescent="0.25">
      <c r="A45" s="14" t="s">
        <v>31</v>
      </c>
      <c r="B45" s="158">
        <f>'F-MZGAL-RCO-MT-33'!AH84</f>
        <v>4975285.0112640001</v>
      </c>
      <c r="C45" s="101">
        <v>7178342.9151030043</v>
      </c>
      <c r="G45" s="102"/>
    </row>
    <row r="46" spans="1:7" x14ac:dyDescent="0.25">
      <c r="A46" s="14" t="s">
        <v>32</v>
      </c>
      <c r="B46" s="162">
        <f>+'F-MZGAL-RCO-MT-33'!AM84</f>
        <v>6713579.3289599996</v>
      </c>
      <c r="C46" s="101">
        <v>7629447.5607114714</v>
      </c>
      <c r="G46" s="102"/>
    </row>
    <row r="47" spans="1:7" x14ac:dyDescent="0.25">
      <c r="A47" s="14" t="s">
        <v>33</v>
      </c>
      <c r="B47" s="162">
        <f>+'F-MZGAL-RCO-MT-33'!AR84</f>
        <v>6713579.3289599996</v>
      </c>
      <c r="C47" s="101">
        <v>8124940.9357757699</v>
      </c>
      <c r="G47" s="102"/>
    </row>
    <row r="48" spans="1:7" x14ac:dyDescent="0.25">
      <c r="A48" s="14" t="s">
        <v>34</v>
      </c>
      <c r="B48" s="162">
        <f>+'F-MZGAL-RCO-MT-33'!AW84</f>
        <v>7144611.3260255996</v>
      </c>
      <c r="C48" s="101">
        <v>9727859.9361189716</v>
      </c>
      <c r="G48" s="102"/>
    </row>
    <row r="49" spans="1:7" x14ac:dyDescent="0.25">
      <c r="A49" s="14" t="s">
        <v>14</v>
      </c>
      <c r="B49" s="162">
        <f>+'F-MZGAL-RCO-MT-33'!BB84</f>
        <v>8482437.5324255992</v>
      </c>
      <c r="C49" s="101">
        <v>12327485.624494489</v>
      </c>
      <c r="G49" s="102"/>
    </row>
    <row r="50" spans="1:7" x14ac:dyDescent="0.25">
      <c r="A50" s="14" t="s">
        <v>15</v>
      </c>
      <c r="B50" s="100">
        <f>'F-MZGAL-RCO-MT-33'!BG84</f>
        <v>8482437.5324255992</v>
      </c>
      <c r="C50" s="101">
        <v>13883145.414267339</v>
      </c>
      <c r="G50" s="102"/>
    </row>
    <row r="51" spans="1:7" x14ac:dyDescent="0.25">
      <c r="A51" s="14" t="s">
        <v>16</v>
      </c>
      <c r="B51" s="100"/>
      <c r="C51" s="101">
        <v>15409901.569712188</v>
      </c>
      <c r="G51" s="102"/>
    </row>
    <row r="52" spans="1:7" ht="15.75" thickBot="1" x14ac:dyDescent="0.3">
      <c r="A52" s="103" t="s">
        <v>30</v>
      </c>
      <c r="B52" s="104"/>
      <c r="C52" s="105">
        <v>15534406.597268987</v>
      </c>
      <c r="G52" s="102"/>
    </row>
    <row r="53" spans="1:7" x14ac:dyDescent="0.25">
      <c r="G53" s="99"/>
    </row>
    <row r="54" spans="1:7" x14ac:dyDescent="0.25">
      <c r="G54" s="99"/>
    </row>
    <row r="55" spans="1:7" x14ac:dyDescent="0.25">
      <c r="G55" s="99"/>
    </row>
    <row r="56" spans="1:7" x14ac:dyDescent="0.25">
      <c r="G56" s="99"/>
    </row>
  </sheetData>
  <mergeCells count="5">
    <mergeCell ref="C4:G4"/>
    <mergeCell ref="B1:H1"/>
    <mergeCell ref="B2:H2"/>
    <mergeCell ref="B3:H3"/>
    <mergeCell ref="B5:H5"/>
  </mergeCells>
  <printOptions horizontalCentered="1" verticalCentered="1"/>
  <pageMargins left="0.19685039370078741" right="0.19685039370078741" top="0.19685039370078741" bottom="0.19685039370078741" header="0.31496062992125984" footer="0.31496062992125984"/>
  <pageSetup paperSize="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7"/>
  <sheetViews>
    <sheetView zoomScale="80" zoomScaleNormal="80" workbookViewId="0">
      <selection activeCell="Z26" sqref="Z26:AB26"/>
    </sheetView>
  </sheetViews>
  <sheetFormatPr baseColWidth="10" defaultColWidth="11.42578125" defaultRowHeight="15" x14ac:dyDescent="0.25"/>
  <cols>
    <col min="1" max="1" width="42.85546875" style="108" customWidth="1"/>
    <col min="2" max="2" width="25.140625" style="108" customWidth="1"/>
    <col min="3" max="29" width="3.140625" style="108" customWidth="1"/>
    <col min="30" max="256" width="11.42578125" style="108"/>
    <col min="257" max="257" width="37.42578125" style="108" customWidth="1"/>
    <col min="258" max="258" width="25.140625" style="108" customWidth="1"/>
    <col min="259" max="285" width="3.140625" style="108" customWidth="1"/>
    <col min="286" max="512" width="11.42578125" style="108"/>
    <col min="513" max="513" width="37.42578125" style="108" customWidth="1"/>
    <col min="514" max="514" width="25.140625" style="108" customWidth="1"/>
    <col min="515" max="541" width="3.140625" style="108" customWidth="1"/>
    <col min="542" max="768" width="11.42578125" style="108"/>
    <col min="769" max="769" width="37.42578125" style="108" customWidth="1"/>
    <col min="770" max="770" width="25.140625" style="108" customWidth="1"/>
    <col min="771" max="797" width="3.140625" style="108" customWidth="1"/>
    <col min="798" max="1024" width="11.42578125" style="108"/>
    <col min="1025" max="1025" width="37.42578125" style="108" customWidth="1"/>
    <col min="1026" max="1026" width="25.140625" style="108" customWidth="1"/>
    <col min="1027" max="1053" width="3.140625" style="108" customWidth="1"/>
    <col min="1054" max="1280" width="11.42578125" style="108"/>
    <col min="1281" max="1281" width="37.42578125" style="108" customWidth="1"/>
    <col min="1282" max="1282" width="25.140625" style="108" customWidth="1"/>
    <col min="1283" max="1309" width="3.140625" style="108" customWidth="1"/>
    <col min="1310" max="1536" width="11.42578125" style="108"/>
    <col min="1537" max="1537" width="37.42578125" style="108" customWidth="1"/>
    <col min="1538" max="1538" width="25.140625" style="108" customWidth="1"/>
    <col min="1539" max="1565" width="3.140625" style="108" customWidth="1"/>
    <col min="1566" max="1792" width="11.42578125" style="108"/>
    <col min="1793" max="1793" width="37.42578125" style="108" customWidth="1"/>
    <col min="1794" max="1794" width="25.140625" style="108" customWidth="1"/>
    <col min="1795" max="1821" width="3.140625" style="108" customWidth="1"/>
    <col min="1822" max="2048" width="11.42578125" style="108"/>
    <col min="2049" max="2049" width="37.42578125" style="108" customWidth="1"/>
    <col min="2050" max="2050" width="25.140625" style="108" customWidth="1"/>
    <col min="2051" max="2077" width="3.140625" style="108" customWidth="1"/>
    <col min="2078" max="2304" width="11.42578125" style="108"/>
    <col min="2305" max="2305" width="37.42578125" style="108" customWidth="1"/>
    <col min="2306" max="2306" width="25.140625" style="108" customWidth="1"/>
    <col min="2307" max="2333" width="3.140625" style="108" customWidth="1"/>
    <col min="2334" max="2560" width="11.42578125" style="108"/>
    <col min="2561" max="2561" width="37.42578125" style="108" customWidth="1"/>
    <col min="2562" max="2562" width="25.140625" style="108" customWidth="1"/>
    <col min="2563" max="2589" width="3.140625" style="108" customWidth="1"/>
    <col min="2590" max="2816" width="11.42578125" style="108"/>
    <col min="2817" max="2817" width="37.42578125" style="108" customWidth="1"/>
    <col min="2818" max="2818" width="25.140625" style="108" customWidth="1"/>
    <col min="2819" max="2845" width="3.140625" style="108" customWidth="1"/>
    <col min="2846" max="3072" width="11.42578125" style="108"/>
    <col min="3073" max="3073" width="37.42578125" style="108" customWidth="1"/>
    <col min="3074" max="3074" width="25.140625" style="108" customWidth="1"/>
    <col min="3075" max="3101" width="3.140625" style="108" customWidth="1"/>
    <col min="3102" max="3328" width="11.42578125" style="108"/>
    <col min="3329" max="3329" width="37.42578125" style="108" customWidth="1"/>
    <col min="3330" max="3330" width="25.140625" style="108" customWidth="1"/>
    <col min="3331" max="3357" width="3.140625" style="108" customWidth="1"/>
    <col min="3358" max="3584" width="11.42578125" style="108"/>
    <col min="3585" max="3585" width="37.42578125" style="108" customWidth="1"/>
    <col min="3586" max="3586" width="25.140625" style="108" customWidth="1"/>
    <col min="3587" max="3613" width="3.140625" style="108" customWidth="1"/>
    <col min="3614" max="3840" width="11.42578125" style="108"/>
    <col min="3841" max="3841" width="37.42578125" style="108" customWidth="1"/>
    <col min="3842" max="3842" width="25.140625" style="108" customWidth="1"/>
    <col min="3843" max="3869" width="3.140625" style="108" customWidth="1"/>
    <col min="3870" max="4096" width="11.42578125" style="108"/>
    <col min="4097" max="4097" width="37.42578125" style="108" customWidth="1"/>
    <col min="4098" max="4098" width="25.140625" style="108" customWidth="1"/>
    <col min="4099" max="4125" width="3.140625" style="108" customWidth="1"/>
    <col min="4126" max="4352" width="11.42578125" style="108"/>
    <col min="4353" max="4353" width="37.42578125" style="108" customWidth="1"/>
    <col min="4354" max="4354" width="25.140625" style="108" customWidth="1"/>
    <col min="4355" max="4381" width="3.140625" style="108" customWidth="1"/>
    <col min="4382" max="4608" width="11.42578125" style="108"/>
    <col min="4609" max="4609" width="37.42578125" style="108" customWidth="1"/>
    <col min="4610" max="4610" width="25.140625" style="108" customWidth="1"/>
    <col min="4611" max="4637" width="3.140625" style="108" customWidth="1"/>
    <col min="4638" max="4864" width="11.42578125" style="108"/>
    <col min="4865" max="4865" width="37.42578125" style="108" customWidth="1"/>
    <col min="4866" max="4866" width="25.140625" style="108" customWidth="1"/>
    <col min="4867" max="4893" width="3.140625" style="108" customWidth="1"/>
    <col min="4894" max="5120" width="11.42578125" style="108"/>
    <col min="5121" max="5121" width="37.42578125" style="108" customWidth="1"/>
    <col min="5122" max="5122" width="25.140625" style="108" customWidth="1"/>
    <col min="5123" max="5149" width="3.140625" style="108" customWidth="1"/>
    <col min="5150" max="5376" width="11.42578125" style="108"/>
    <col min="5377" max="5377" width="37.42578125" style="108" customWidth="1"/>
    <col min="5378" max="5378" width="25.140625" style="108" customWidth="1"/>
    <col min="5379" max="5405" width="3.140625" style="108" customWidth="1"/>
    <col min="5406" max="5632" width="11.42578125" style="108"/>
    <col min="5633" max="5633" width="37.42578125" style="108" customWidth="1"/>
    <col min="5634" max="5634" width="25.140625" style="108" customWidth="1"/>
    <col min="5635" max="5661" width="3.140625" style="108" customWidth="1"/>
    <col min="5662" max="5888" width="11.42578125" style="108"/>
    <col min="5889" max="5889" width="37.42578125" style="108" customWidth="1"/>
    <col min="5890" max="5890" width="25.140625" style="108" customWidth="1"/>
    <col min="5891" max="5917" width="3.140625" style="108" customWidth="1"/>
    <col min="5918" max="6144" width="11.42578125" style="108"/>
    <col min="6145" max="6145" width="37.42578125" style="108" customWidth="1"/>
    <col min="6146" max="6146" width="25.140625" style="108" customWidth="1"/>
    <col min="6147" max="6173" width="3.140625" style="108" customWidth="1"/>
    <col min="6174" max="6400" width="11.42578125" style="108"/>
    <col min="6401" max="6401" width="37.42578125" style="108" customWidth="1"/>
    <col min="6402" max="6402" width="25.140625" style="108" customWidth="1"/>
    <col min="6403" max="6429" width="3.140625" style="108" customWidth="1"/>
    <col min="6430" max="6656" width="11.42578125" style="108"/>
    <col min="6657" max="6657" width="37.42578125" style="108" customWidth="1"/>
    <col min="6658" max="6658" width="25.140625" style="108" customWidth="1"/>
    <col min="6659" max="6685" width="3.140625" style="108" customWidth="1"/>
    <col min="6686" max="6912" width="11.42578125" style="108"/>
    <col min="6913" max="6913" width="37.42578125" style="108" customWidth="1"/>
    <col min="6914" max="6914" width="25.140625" style="108" customWidth="1"/>
    <col min="6915" max="6941" width="3.140625" style="108" customWidth="1"/>
    <col min="6942" max="7168" width="11.42578125" style="108"/>
    <col min="7169" max="7169" width="37.42578125" style="108" customWidth="1"/>
    <col min="7170" max="7170" width="25.140625" style="108" customWidth="1"/>
    <col min="7171" max="7197" width="3.140625" style="108" customWidth="1"/>
    <col min="7198" max="7424" width="11.42578125" style="108"/>
    <col min="7425" max="7425" width="37.42578125" style="108" customWidth="1"/>
    <col min="7426" max="7426" width="25.140625" style="108" customWidth="1"/>
    <col min="7427" max="7453" width="3.140625" style="108" customWidth="1"/>
    <col min="7454" max="7680" width="11.42578125" style="108"/>
    <col min="7681" max="7681" width="37.42578125" style="108" customWidth="1"/>
    <col min="7682" max="7682" width="25.140625" style="108" customWidth="1"/>
    <col min="7683" max="7709" width="3.140625" style="108" customWidth="1"/>
    <col min="7710" max="7936" width="11.42578125" style="108"/>
    <col min="7937" max="7937" width="37.42578125" style="108" customWidth="1"/>
    <col min="7938" max="7938" width="25.140625" style="108" customWidth="1"/>
    <col min="7939" max="7965" width="3.140625" style="108" customWidth="1"/>
    <col min="7966" max="8192" width="11.42578125" style="108"/>
    <col min="8193" max="8193" width="37.42578125" style="108" customWidth="1"/>
    <col min="8194" max="8194" width="25.140625" style="108" customWidth="1"/>
    <col min="8195" max="8221" width="3.140625" style="108" customWidth="1"/>
    <col min="8222" max="8448" width="11.42578125" style="108"/>
    <col min="8449" max="8449" width="37.42578125" style="108" customWidth="1"/>
    <col min="8450" max="8450" width="25.140625" style="108" customWidth="1"/>
    <col min="8451" max="8477" width="3.140625" style="108" customWidth="1"/>
    <col min="8478" max="8704" width="11.42578125" style="108"/>
    <col min="8705" max="8705" width="37.42578125" style="108" customWidth="1"/>
    <col min="8706" max="8706" width="25.140625" style="108" customWidth="1"/>
    <col min="8707" max="8733" width="3.140625" style="108" customWidth="1"/>
    <col min="8734" max="8960" width="11.42578125" style="108"/>
    <col min="8961" max="8961" width="37.42578125" style="108" customWidth="1"/>
    <col min="8962" max="8962" width="25.140625" style="108" customWidth="1"/>
    <col min="8963" max="8989" width="3.140625" style="108" customWidth="1"/>
    <col min="8990" max="9216" width="11.42578125" style="108"/>
    <col min="9217" max="9217" width="37.42578125" style="108" customWidth="1"/>
    <col min="9218" max="9218" width="25.140625" style="108" customWidth="1"/>
    <col min="9219" max="9245" width="3.140625" style="108" customWidth="1"/>
    <col min="9246" max="9472" width="11.42578125" style="108"/>
    <col min="9473" max="9473" width="37.42578125" style="108" customWidth="1"/>
    <col min="9474" max="9474" width="25.140625" style="108" customWidth="1"/>
    <col min="9475" max="9501" width="3.140625" style="108" customWidth="1"/>
    <col min="9502" max="9728" width="11.42578125" style="108"/>
    <col min="9729" max="9729" width="37.42578125" style="108" customWidth="1"/>
    <col min="9730" max="9730" width="25.140625" style="108" customWidth="1"/>
    <col min="9731" max="9757" width="3.140625" style="108" customWidth="1"/>
    <col min="9758" max="9984" width="11.42578125" style="108"/>
    <col min="9985" max="9985" width="37.42578125" style="108" customWidth="1"/>
    <col min="9986" max="9986" width="25.140625" style="108" customWidth="1"/>
    <col min="9987" max="10013" width="3.140625" style="108" customWidth="1"/>
    <col min="10014" max="10240" width="11.42578125" style="108"/>
    <col min="10241" max="10241" width="37.42578125" style="108" customWidth="1"/>
    <col min="10242" max="10242" width="25.140625" style="108" customWidth="1"/>
    <col min="10243" max="10269" width="3.140625" style="108" customWidth="1"/>
    <col min="10270" max="10496" width="11.42578125" style="108"/>
    <col min="10497" max="10497" width="37.42578125" style="108" customWidth="1"/>
    <col min="10498" max="10498" width="25.140625" style="108" customWidth="1"/>
    <col min="10499" max="10525" width="3.140625" style="108" customWidth="1"/>
    <col min="10526" max="10752" width="11.42578125" style="108"/>
    <col min="10753" max="10753" width="37.42578125" style="108" customWidth="1"/>
    <col min="10754" max="10754" width="25.140625" style="108" customWidth="1"/>
    <col min="10755" max="10781" width="3.140625" style="108" customWidth="1"/>
    <col min="10782" max="11008" width="11.42578125" style="108"/>
    <col min="11009" max="11009" width="37.42578125" style="108" customWidth="1"/>
    <col min="11010" max="11010" width="25.140625" style="108" customWidth="1"/>
    <col min="11011" max="11037" width="3.140625" style="108" customWidth="1"/>
    <col min="11038" max="11264" width="11.42578125" style="108"/>
    <col min="11265" max="11265" width="37.42578125" style="108" customWidth="1"/>
    <col min="11266" max="11266" width="25.140625" style="108" customWidth="1"/>
    <col min="11267" max="11293" width="3.140625" style="108" customWidth="1"/>
    <col min="11294" max="11520" width="11.42578125" style="108"/>
    <col min="11521" max="11521" width="37.42578125" style="108" customWidth="1"/>
    <col min="11522" max="11522" width="25.140625" style="108" customWidth="1"/>
    <col min="11523" max="11549" width="3.140625" style="108" customWidth="1"/>
    <col min="11550" max="11776" width="11.42578125" style="108"/>
    <col min="11777" max="11777" width="37.42578125" style="108" customWidth="1"/>
    <col min="11778" max="11778" width="25.140625" style="108" customWidth="1"/>
    <col min="11779" max="11805" width="3.140625" style="108" customWidth="1"/>
    <col min="11806" max="12032" width="11.42578125" style="108"/>
    <col min="12033" max="12033" width="37.42578125" style="108" customWidth="1"/>
    <col min="12034" max="12034" width="25.140625" style="108" customWidth="1"/>
    <col min="12035" max="12061" width="3.140625" style="108" customWidth="1"/>
    <col min="12062" max="12288" width="11.42578125" style="108"/>
    <col min="12289" max="12289" width="37.42578125" style="108" customWidth="1"/>
    <col min="12290" max="12290" width="25.140625" style="108" customWidth="1"/>
    <col min="12291" max="12317" width="3.140625" style="108" customWidth="1"/>
    <col min="12318" max="12544" width="11.42578125" style="108"/>
    <col min="12545" max="12545" width="37.42578125" style="108" customWidth="1"/>
    <col min="12546" max="12546" width="25.140625" style="108" customWidth="1"/>
    <col min="12547" max="12573" width="3.140625" style="108" customWidth="1"/>
    <col min="12574" max="12800" width="11.42578125" style="108"/>
    <col min="12801" max="12801" width="37.42578125" style="108" customWidth="1"/>
    <col min="12802" max="12802" width="25.140625" style="108" customWidth="1"/>
    <col min="12803" max="12829" width="3.140625" style="108" customWidth="1"/>
    <col min="12830" max="13056" width="11.42578125" style="108"/>
    <col min="13057" max="13057" width="37.42578125" style="108" customWidth="1"/>
    <col min="13058" max="13058" width="25.140625" style="108" customWidth="1"/>
    <col min="13059" max="13085" width="3.140625" style="108" customWidth="1"/>
    <col min="13086" max="13312" width="11.42578125" style="108"/>
    <col min="13313" max="13313" width="37.42578125" style="108" customWidth="1"/>
    <col min="13314" max="13314" width="25.140625" style="108" customWidth="1"/>
    <col min="13315" max="13341" width="3.140625" style="108" customWidth="1"/>
    <col min="13342" max="13568" width="11.42578125" style="108"/>
    <col min="13569" max="13569" width="37.42578125" style="108" customWidth="1"/>
    <col min="13570" max="13570" width="25.140625" style="108" customWidth="1"/>
    <col min="13571" max="13597" width="3.140625" style="108" customWidth="1"/>
    <col min="13598" max="13824" width="11.42578125" style="108"/>
    <col min="13825" max="13825" width="37.42578125" style="108" customWidth="1"/>
    <col min="13826" max="13826" width="25.140625" style="108" customWidth="1"/>
    <col min="13827" max="13853" width="3.140625" style="108" customWidth="1"/>
    <col min="13854" max="14080" width="11.42578125" style="108"/>
    <col min="14081" max="14081" width="37.42578125" style="108" customWidth="1"/>
    <col min="14082" max="14082" width="25.140625" style="108" customWidth="1"/>
    <col min="14083" max="14109" width="3.140625" style="108" customWidth="1"/>
    <col min="14110" max="14336" width="11.42578125" style="108"/>
    <col min="14337" max="14337" width="37.42578125" style="108" customWidth="1"/>
    <col min="14338" max="14338" width="25.140625" style="108" customWidth="1"/>
    <col min="14339" max="14365" width="3.140625" style="108" customWidth="1"/>
    <col min="14366" max="14592" width="11.42578125" style="108"/>
    <col min="14593" max="14593" width="37.42578125" style="108" customWidth="1"/>
    <col min="14594" max="14594" width="25.140625" style="108" customWidth="1"/>
    <col min="14595" max="14621" width="3.140625" style="108" customWidth="1"/>
    <col min="14622" max="14848" width="11.42578125" style="108"/>
    <col min="14849" max="14849" width="37.42578125" style="108" customWidth="1"/>
    <col min="14850" max="14850" width="25.140625" style="108" customWidth="1"/>
    <col min="14851" max="14877" width="3.140625" style="108" customWidth="1"/>
    <col min="14878" max="15104" width="11.42578125" style="108"/>
    <col min="15105" max="15105" width="37.42578125" style="108" customWidth="1"/>
    <col min="15106" max="15106" width="25.140625" style="108" customWidth="1"/>
    <col min="15107" max="15133" width="3.140625" style="108" customWidth="1"/>
    <col min="15134" max="15360" width="11.42578125" style="108"/>
    <col min="15361" max="15361" width="37.42578125" style="108" customWidth="1"/>
    <col min="15362" max="15362" width="25.140625" style="108" customWidth="1"/>
    <col min="15363" max="15389" width="3.140625" style="108" customWidth="1"/>
    <col min="15390" max="15616" width="11.42578125" style="108"/>
    <col min="15617" max="15617" width="37.42578125" style="108" customWidth="1"/>
    <col min="15618" max="15618" width="25.140625" style="108" customWidth="1"/>
    <col min="15619" max="15645" width="3.140625" style="108" customWidth="1"/>
    <col min="15646" max="15872" width="11.42578125" style="108"/>
    <col min="15873" max="15873" width="37.42578125" style="108" customWidth="1"/>
    <col min="15874" max="15874" width="25.140625" style="108" customWidth="1"/>
    <col min="15875" max="15901" width="3.140625" style="108" customWidth="1"/>
    <col min="15902" max="16128" width="11.42578125" style="108"/>
    <col min="16129" max="16129" width="37.42578125" style="108" customWidth="1"/>
    <col min="16130" max="16130" width="25.140625" style="108" customWidth="1"/>
    <col min="16131" max="16157" width="3.140625" style="108" customWidth="1"/>
    <col min="16158" max="16384" width="11.42578125" style="108"/>
  </cols>
  <sheetData>
    <row r="1" spans="1:29" ht="15" customHeight="1" x14ac:dyDescent="0.25">
      <c r="A1" s="106" t="s">
        <v>22</v>
      </c>
      <c r="B1" s="206" t="s">
        <v>20</v>
      </c>
      <c r="C1" s="206"/>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row>
    <row r="2" spans="1:29" x14ac:dyDescent="0.25">
      <c r="A2" s="106"/>
      <c r="B2" s="109" t="s">
        <v>21</v>
      </c>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row>
    <row r="3" spans="1:29" x14ac:dyDescent="0.25">
      <c r="A3" s="109" t="s">
        <v>130</v>
      </c>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row>
    <row r="4" spans="1:29" x14ac:dyDescent="0.25">
      <c r="A4" s="106"/>
      <c r="B4" s="110" t="s">
        <v>131</v>
      </c>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row>
    <row r="5" spans="1:29" x14ac:dyDescent="0.25">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row>
    <row r="6" spans="1:29" x14ac:dyDescent="0.25">
      <c r="A6" s="111" t="s">
        <v>2</v>
      </c>
      <c r="B6" s="112" t="str">
        <f>'[9]F-MZGAL-RCO-MT-31'!B6</f>
        <v>Zapotlanejo  - Guadalajara</v>
      </c>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row>
    <row r="7" spans="1:29" x14ac:dyDescent="0.25">
      <c r="A7" s="111" t="s">
        <v>3</v>
      </c>
      <c r="B7" s="112" t="str">
        <f>'[9]F-MZGAL-RCO-MT-31'!B7</f>
        <v>Zapotlanejo  - Guadalajara</v>
      </c>
      <c r="C7" s="106"/>
      <c r="D7" s="106"/>
      <c r="E7" s="106"/>
      <c r="F7" s="106"/>
      <c r="G7" s="106"/>
      <c r="H7" s="106"/>
      <c r="I7" s="106"/>
      <c r="J7" s="106"/>
      <c r="K7" s="106"/>
      <c r="L7" s="106"/>
      <c r="M7" s="106"/>
      <c r="N7" s="106"/>
      <c r="O7" s="106"/>
      <c r="P7" s="106"/>
      <c r="Q7" s="113" t="str">
        <f>+'F-MZGAL-RCO-MT-43'!I7</f>
        <v>Informe mensual de OCTUBRE 2017</v>
      </c>
      <c r="R7" s="106"/>
      <c r="S7" s="106"/>
      <c r="T7" s="106"/>
      <c r="U7" s="106"/>
      <c r="V7" s="106"/>
      <c r="W7" s="106"/>
      <c r="X7" s="106"/>
      <c r="Y7" s="106"/>
      <c r="Z7" s="106"/>
      <c r="AA7" s="106"/>
      <c r="AB7" s="106"/>
      <c r="AC7" s="106"/>
    </row>
    <row r="8" spans="1:29" x14ac:dyDescent="0.25">
      <c r="A8" s="111" t="s">
        <v>132</v>
      </c>
      <c r="B8" s="106" t="s">
        <v>133</v>
      </c>
      <c r="C8" s="106"/>
      <c r="D8" s="106"/>
      <c r="E8" s="106"/>
      <c r="F8" s="106"/>
      <c r="G8" s="106"/>
      <c r="H8" s="106"/>
      <c r="I8" s="106"/>
      <c r="J8" s="106"/>
      <c r="K8" s="106"/>
      <c r="L8" s="106"/>
      <c r="M8" s="106"/>
      <c r="N8" s="106"/>
      <c r="O8" s="106"/>
      <c r="P8" s="106"/>
      <c r="Q8" s="106" t="str">
        <f>+'F-MZGAL-RCO-MT-43'!I9</f>
        <v>FECHA DE ELABORACIÓN: 01/Noviembre/2017</v>
      </c>
      <c r="R8" s="106"/>
      <c r="S8" s="106"/>
      <c r="T8" s="106"/>
      <c r="U8" s="106"/>
      <c r="V8" s="106"/>
      <c r="W8" s="106"/>
      <c r="X8" s="106"/>
      <c r="Y8" s="106"/>
      <c r="Z8" s="106"/>
      <c r="AA8" s="106"/>
      <c r="AB8" s="106"/>
      <c r="AC8" s="106"/>
    </row>
    <row r="9" spans="1:29" x14ac:dyDescent="0.25">
      <c r="A9" s="111" t="s">
        <v>5</v>
      </c>
      <c r="B9" s="106" t="str">
        <f>'[9]F-MZGAL-RCO-MT-31'!B10</f>
        <v>Red de Carreteras de Occidente, S.A.B. de C.V.</v>
      </c>
      <c r="C9" s="106"/>
      <c r="D9" s="106"/>
      <c r="E9" s="106"/>
      <c r="F9" s="106"/>
      <c r="G9" s="106"/>
      <c r="H9" s="106"/>
      <c r="I9" s="106"/>
      <c r="J9" s="106"/>
      <c r="K9" s="106"/>
      <c r="L9" s="106"/>
      <c r="M9" s="106"/>
      <c r="N9" s="106"/>
      <c r="O9" s="106"/>
      <c r="P9" s="106"/>
      <c r="Q9" s="113"/>
      <c r="R9" s="106"/>
      <c r="S9" s="106"/>
      <c r="T9" s="106"/>
      <c r="U9" s="106"/>
      <c r="V9" s="113"/>
      <c r="W9" s="106"/>
      <c r="X9" s="106"/>
      <c r="Y9" s="106"/>
      <c r="Z9" s="106"/>
      <c r="AA9" s="106"/>
      <c r="AB9" s="106"/>
      <c r="AC9" s="106"/>
    </row>
    <row r="10" spans="1:29" ht="22.5" customHeight="1" x14ac:dyDescent="0.25">
      <c r="A10" s="207"/>
      <c r="B10" s="207"/>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row>
    <row r="11" spans="1:29" ht="27" customHeight="1" thickBot="1" x14ac:dyDescent="0.3">
      <c r="A11" s="115" t="s">
        <v>134</v>
      </c>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row>
    <row r="12" spans="1:29" x14ac:dyDescent="0.25">
      <c r="A12" s="205"/>
      <c r="B12" s="205"/>
      <c r="C12" s="117"/>
      <c r="D12" s="118">
        <v>0</v>
      </c>
      <c r="E12" s="118">
        <v>0</v>
      </c>
      <c r="F12" s="118">
        <v>0</v>
      </c>
      <c r="G12" s="118">
        <v>0</v>
      </c>
      <c r="H12" s="118">
        <v>0</v>
      </c>
      <c r="I12" s="118">
        <v>0</v>
      </c>
      <c r="J12" s="118">
        <v>0</v>
      </c>
      <c r="K12" s="118">
        <v>0</v>
      </c>
      <c r="L12" s="118">
        <v>0</v>
      </c>
      <c r="M12" s="118">
        <v>0</v>
      </c>
      <c r="N12" s="118">
        <v>0</v>
      </c>
      <c r="O12" s="118">
        <v>0</v>
      </c>
      <c r="P12" s="118">
        <v>0</v>
      </c>
      <c r="Q12" s="118">
        <v>0</v>
      </c>
      <c r="R12" s="118">
        <v>0</v>
      </c>
      <c r="S12" s="118">
        <v>0</v>
      </c>
      <c r="T12" s="118">
        <v>0</v>
      </c>
      <c r="U12" s="118">
        <v>0</v>
      </c>
      <c r="V12" s="118">
        <v>0</v>
      </c>
      <c r="W12" s="118">
        <v>0</v>
      </c>
      <c r="X12" s="118">
        <v>0</v>
      </c>
      <c r="Y12" s="118">
        <v>0</v>
      </c>
      <c r="Z12" s="118">
        <v>0</v>
      </c>
      <c r="AA12" s="118">
        <v>0</v>
      </c>
      <c r="AB12" s="118">
        <v>0</v>
      </c>
      <c r="AC12" s="118">
        <v>0</v>
      </c>
    </row>
    <row r="13" spans="1:29" x14ac:dyDescent="0.25">
      <c r="A13" s="205"/>
      <c r="B13" s="205"/>
      <c r="C13" s="117"/>
      <c r="D13" s="119">
        <v>0</v>
      </c>
      <c r="E13" s="119">
        <v>0</v>
      </c>
      <c r="F13" s="119">
        <v>0</v>
      </c>
      <c r="G13" s="119">
        <v>0</v>
      </c>
      <c r="H13" s="119">
        <v>0</v>
      </c>
      <c r="I13" s="119">
        <v>0</v>
      </c>
      <c r="J13" s="119">
        <v>0</v>
      </c>
      <c r="K13" s="119">
        <v>0</v>
      </c>
      <c r="L13" s="119">
        <v>0</v>
      </c>
      <c r="M13" s="119">
        <v>0</v>
      </c>
      <c r="N13" s="119">
        <v>0</v>
      </c>
      <c r="O13" s="119">
        <v>0</v>
      </c>
      <c r="P13" s="119">
        <v>0</v>
      </c>
      <c r="Q13" s="119">
        <v>0</v>
      </c>
      <c r="R13" s="119">
        <v>0</v>
      </c>
      <c r="S13" s="119">
        <v>0</v>
      </c>
      <c r="T13" s="119">
        <v>0</v>
      </c>
      <c r="U13" s="119">
        <v>0</v>
      </c>
      <c r="V13" s="119">
        <v>0</v>
      </c>
      <c r="W13" s="119">
        <v>0</v>
      </c>
      <c r="X13" s="119">
        <v>0</v>
      </c>
      <c r="Y13" s="119">
        <v>0</v>
      </c>
      <c r="Z13" s="119">
        <v>0</v>
      </c>
      <c r="AA13" s="119">
        <v>0</v>
      </c>
      <c r="AB13" s="119">
        <v>0</v>
      </c>
      <c r="AC13" s="119">
        <v>0</v>
      </c>
    </row>
    <row r="14" spans="1:29" x14ac:dyDescent="0.25">
      <c r="A14" s="205"/>
      <c r="B14" s="205"/>
      <c r="C14" s="117"/>
      <c r="D14" s="119">
        <v>0</v>
      </c>
      <c r="E14" s="119">
        <v>0</v>
      </c>
      <c r="F14" s="119">
        <v>0</v>
      </c>
      <c r="G14" s="119">
        <v>0</v>
      </c>
      <c r="H14" s="119">
        <v>0</v>
      </c>
      <c r="I14" s="119">
        <v>0</v>
      </c>
      <c r="J14" s="119">
        <v>0</v>
      </c>
      <c r="K14" s="119">
        <v>0</v>
      </c>
      <c r="L14" s="119">
        <v>0</v>
      </c>
      <c r="M14" s="119">
        <v>0</v>
      </c>
      <c r="N14" s="119">
        <v>0</v>
      </c>
      <c r="O14" s="119">
        <v>0</v>
      </c>
      <c r="P14" s="119">
        <v>0</v>
      </c>
      <c r="Q14" s="119">
        <v>0</v>
      </c>
      <c r="R14" s="119">
        <v>0</v>
      </c>
      <c r="S14" s="119">
        <v>0</v>
      </c>
      <c r="T14" s="119">
        <v>0</v>
      </c>
      <c r="U14" s="119">
        <v>0</v>
      </c>
      <c r="V14" s="119">
        <v>0</v>
      </c>
      <c r="W14" s="119">
        <v>0</v>
      </c>
      <c r="X14" s="119">
        <v>0</v>
      </c>
      <c r="Y14" s="119">
        <v>0</v>
      </c>
      <c r="Z14" s="119">
        <v>0</v>
      </c>
      <c r="AA14" s="119">
        <v>0</v>
      </c>
      <c r="AB14" s="119">
        <v>0</v>
      </c>
      <c r="AC14" s="119">
        <v>0</v>
      </c>
    </row>
    <row r="15" spans="1:29" x14ac:dyDescent="0.25">
      <c r="A15" s="205"/>
      <c r="B15" s="205"/>
      <c r="C15" s="117"/>
      <c r="D15" s="119" t="s">
        <v>135</v>
      </c>
      <c r="E15" s="119" t="s">
        <v>135</v>
      </c>
      <c r="F15" s="119" t="s">
        <v>135</v>
      </c>
      <c r="G15" s="119" t="s">
        <v>135</v>
      </c>
      <c r="H15" s="119" t="s">
        <v>135</v>
      </c>
      <c r="I15" s="119" t="s">
        <v>135</v>
      </c>
      <c r="J15" s="119" t="s">
        <v>135</v>
      </c>
      <c r="K15" s="119" t="s">
        <v>135</v>
      </c>
      <c r="L15" s="119" t="s">
        <v>135</v>
      </c>
      <c r="M15" s="119" t="s">
        <v>135</v>
      </c>
      <c r="N15" s="119" t="s">
        <v>135</v>
      </c>
      <c r="O15" s="119" t="s">
        <v>135</v>
      </c>
      <c r="P15" s="119" t="s">
        <v>135</v>
      </c>
      <c r="Q15" s="119" t="s">
        <v>135</v>
      </c>
      <c r="R15" s="119" t="s">
        <v>135</v>
      </c>
      <c r="S15" s="119" t="s">
        <v>135</v>
      </c>
      <c r="T15" s="119" t="s">
        <v>135</v>
      </c>
      <c r="U15" s="119" t="s">
        <v>135</v>
      </c>
      <c r="V15" s="119" t="s">
        <v>135</v>
      </c>
      <c r="W15" s="119" t="s">
        <v>135</v>
      </c>
      <c r="X15" s="119" t="s">
        <v>135</v>
      </c>
      <c r="Y15" s="119" t="s">
        <v>135</v>
      </c>
      <c r="Z15" s="119" t="s">
        <v>135</v>
      </c>
      <c r="AA15" s="119" t="s">
        <v>135</v>
      </c>
      <c r="AB15" s="119" t="s">
        <v>135</v>
      </c>
      <c r="AC15" s="119" t="s">
        <v>135</v>
      </c>
    </row>
    <row r="16" spans="1:29" x14ac:dyDescent="0.25">
      <c r="A16" s="205"/>
      <c r="B16" s="205"/>
      <c r="C16" s="117"/>
      <c r="D16" s="119">
        <v>0</v>
      </c>
      <c r="E16" s="119">
        <v>1</v>
      </c>
      <c r="F16" s="119">
        <v>2</v>
      </c>
      <c r="G16" s="119">
        <v>3</v>
      </c>
      <c r="H16" s="119">
        <v>4</v>
      </c>
      <c r="I16" s="119">
        <v>5</v>
      </c>
      <c r="J16" s="119">
        <v>6</v>
      </c>
      <c r="K16" s="119">
        <v>7</v>
      </c>
      <c r="L16" s="119">
        <v>8</v>
      </c>
      <c r="M16" s="119">
        <v>9</v>
      </c>
      <c r="N16" s="119">
        <v>0</v>
      </c>
      <c r="O16" s="119">
        <v>1</v>
      </c>
      <c r="P16" s="119">
        <v>2</v>
      </c>
      <c r="Q16" s="119">
        <v>3</v>
      </c>
      <c r="R16" s="119">
        <v>4</v>
      </c>
      <c r="S16" s="119">
        <v>5</v>
      </c>
      <c r="T16" s="119">
        <v>6</v>
      </c>
      <c r="U16" s="119">
        <v>7</v>
      </c>
      <c r="V16" s="119">
        <v>8</v>
      </c>
      <c r="W16" s="119">
        <v>9</v>
      </c>
      <c r="X16" s="119">
        <v>0</v>
      </c>
      <c r="Y16" s="119">
        <v>1</v>
      </c>
      <c r="Z16" s="119">
        <v>2</v>
      </c>
      <c r="AA16" s="119">
        <v>3</v>
      </c>
      <c r="AB16" s="119">
        <v>4</v>
      </c>
      <c r="AC16" s="119">
        <v>5</v>
      </c>
    </row>
    <row r="17" spans="1:29" ht="15.75" thickBot="1" x14ac:dyDescent="0.3">
      <c r="A17" s="205"/>
      <c r="B17" s="205"/>
      <c r="C17" s="117"/>
      <c r="D17" s="119">
        <v>0</v>
      </c>
      <c r="E17" s="119">
        <v>0</v>
      </c>
      <c r="F17" s="119">
        <v>0</v>
      </c>
      <c r="G17" s="119">
        <v>0</v>
      </c>
      <c r="H17" s="119">
        <v>0</v>
      </c>
      <c r="I17" s="119">
        <v>0</v>
      </c>
      <c r="J17" s="119">
        <v>0</v>
      </c>
      <c r="K17" s="119">
        <v>0</v>
      </c>
      <c r="L17" s="119">
        <v>0</v>
      </c>
      <c r="M17" s="119">
        <v>0</v>
      </c>
      <c r="N17" s="119">
        <v>1</v>
      </c>
      <c r="O17" s="119">
        <v>1</v>
      </c>
      <c r="P17" s="119">
        <v>1</v>
      </c>
      <c r="Q17" s="119">
        <v>1</v>
      </c>
      <c r="R17" s="119">
        <v>1</v>
      </c>
      <c r="S17" s="119">
        <v>1</v>
      </c>
      <c r="T17" s="119">
        <v>1</v>
      </c>
      <c r="U17" s="119">
        <v>1</v>
      </c>
      <c r="V17" s="119">
        <v>1</v>
      </c>
      <c r="W17" s="119">
        <v>1</v>
      </c>
      <c r="X17" s="119">
        <v>2</v>
      </c>
      <c r="Y17" s="119">
        <v>2</v>
      </c>
      <c r="Z17" s="119">
        <v>2</v>
      </c>
      <c r="AA17" s="119">
        <v>2</v>
      </c>
      <c r="AB17" s="119">
        <v>2</v>
      </c>
      <c r="AC17" s="119">
        <v>2</v>
      </c>
    </row>
    <row r="18" spans="1:29" ht="15.75" thickBot="1" x14ac:dyDescent="0.3">
      <c r="A18" s="120" t="s">
        <v>136</v>
      </c>
      <c r="B18" s="120" t="s">
        <v>137</v>
      </c>
      <c r="C18" s="121"/>
      <c r="D18" s="122">
        <v>0</v>
      </c>
      <c r="E18" s="122">
        <v>0</v>
      </c>
      <c r="F18" s="122">
        <v>0</v>
      </c>
      <c r="G18" s="122">
        <v>0</v>
      </c>
      <c r="H18" s="122">
        <v>0</v>
      </c>
      <c r="I18" s="122">
        <v>0</v>
      </c>
      <c r="J18" s="122">
        <v>0</v>
      </c>
      <c r="K18" s="122">
        <v>0</v>
      </c>
      <c r="L18" s="122">
        <v>0</v>
      </c>
      <c r="M18" s="122">
        <v>0</v>
      </c>
      <c r="N18" s="122">
        <v>0</v>
      </c>
      <c r="O18" s="122">
        <v>0</v>
      </c>
      <c r="P18" s="122">
        <v>0</v>
      </c>
      <c r="Q18" s="122">
        <v>0</v>
      </c>
      <c r="R18" s="122">
        <v>0</v>
      </c>
      <c r="S18" s="122">
        <v>0</v>
      </c>
      <c r="T18" s="122">
        <v>0</v>
      </c>
      <c r="U18" s="122">
        <v>0</v>
      </c>
      <c r="V18" s="122">
        <v>0</v>
      </c>
      <c r="W18" s="122">
        <v>0</v>
      </c>
      <c r="X18" s="122">
        <v>0</v>
      </c>
      <c r="Y18" s="122">
        <v>0</v>
      </c>
      <c r="Z18" s="122">
        <v>0</v>
      </c>
      <c r="AA18" s="122">
        <v>0</v>
      </c>
      <c r="AB18" s="122">
        <v>0</v>
      </c>
      <c r="AC18" s="122">
        <v>0</v>
      </c>
    </row>
    <row r="19" spans="1:29" ht="15.75" thickBot="1" x14ac:dyDescent="0.3">
      <c r="A19" s="123"/>
      <c r="B19" s="123"/>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row>
    <row r="20" spans="1:29" x14ac:dyDescent="0.25">
      <c r="A20" s="130" t="s">
        <v>140</v>
      </c>
      <c r="B20" s="124" t="s">
        <v>138</v>
      </c>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row>
    <row r="21" spans="1:29" ht="15.75" thickBot="1" x14ac:dyDescent="0.3">
      <c r="A21" s="126" t="s">
        <v>141</v>
      </c>
      <c r="B21" s="127" t="s">
        <v>139</v>
      </c>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row>
    <row r="22" spans="1:29" ht="15.75" thickBot="1" x14ac:dyDescent="0.3">
      <c r="A22" s="123"/>
      <c r="B22" s="123"/>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row>
    <row r="23" spans="1:29" x14ac:dyDescent="0.25">
      <c r="A23" s="133" t="s">
        <v>155</v>
      </c>
      <c r="B23" s="124" t="s">
        <v>138</v>
      </c>
      <c r="C23" s="131"/>
      <c r="D23" s="131"/>
      <c r="E23" s="131"/>
      <c r="F23" s="131"/>
      <c r="G23" s="131"/>
      <c r="H23" s="131"/>
      <c r="I23" s="131"/>
      <c r="J23" s="131"/>
      <c r="K23" s="131"/>
      <c r="L23" s="131"/>
      <c r="M23" s="165"/>
      <c r="N23" s="165"/>
      <c r="O23" s="165"/>
      <c r="P23" s="131"/>
      <c r="Q23" s="131"/>
      <c r="R23" s="131"/>
      <c r="S23" s="131"/>
      <c r="T23" s="131"/>
      <c r="U23" s="131"/>
      <c r="V23" s="131"/>
      <c r="W23" s="131"/>
      <c r="X23" s="131"/>
      <c r="Y23" s="131"/>
      <c r="Z23" s="131"/>
      <c r="AA23" s="131"/>
      <c r="AB23" s="131"/>
      <c r="AC23" s="131"/>
    </row>
    <row r="24" spans="1:29" ht="15.75" thickBot="1" x14ac:dyDescent="0.3">
      <c r="A24" s="126"/>
      <c r="B24" s="127" t="s">
        <v>139</v>
      </c>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row>
    <row r="25" spans="1:29" ht="15.75" thickBot="1" x14ac:dyDescent="0.3">
      <c r="A25" s="123"/>
      <c r="B25" s="123"/>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row>
    <row r="26" spans="1:29" x14ac:dyDescent="0.25">
      <c r="A26" s="133" t="s">
        <v>142</v>
      </c>
      <c r="B26" s="124" t="s">
        <v>138</v>
      </c>
      <c r="C26" s="131"/>
      <c r="D26" s="131"/>
      <c r="E26" s="131"/>
      <c r="F26" s="131"/>
      <c r="G26" s="131"/>
      <c r="H26" s="131"/>
      <c r="I26" s="131"/>
      <c r="J26" s="131"/>
      <c r="K26" s="131"/>
      <c r="L26" s="131"/>
      <c r="M26" s="125"/>
      <c r="N26" s="131"/>
      <c r="O26" s="125"/>
      <c r="P26" s="131"/>
      <c r="Q26" s="131"/>
      <c r="R26" s="131"/>
      <c r="S26" s="131"/>
      <c r="T26" s="131"/>
      <c r="U26" s="131"/>
      <c r="V26" s="131"/>
      <c r="W26" s="131"/>
      <c r="X26" s="125"/>
      <c r="Y26" s="131"/>
      <c r="Z26" s="125"/>
      <c r="AA26" s="125"/>
      <c r="AB26" s="125"/>
      <c r="AC26" s="131"/>
    </row>
    <row r="27" spans="1:29" ht="15.75" thickBot="1" x14ac:dyDescent="0.3">
      <c r="A27" s="126"/>
      <c r="B27" s="127" t="s">
        <v>139</v>
      </c>
      <c r="C27" s="132"/>
      <c r="D27" s="132"/>
      <c r="E27" s="132"/>
      <c r="F27" s="132"/>
      <c r="G27" s="132"/>
      <c r="H27" s="132"/>
      <c r="I27" s="132"/>
      <c r="J27" s="132"/>
      <c r="K27" s="132"/>
      <c r="L27" s="132"/>
      <c r="M27" s="128"/>
      <c r="N27" s="132"/>
      <c r="O27" s="132"/>
      <c r="P27" s="132"/>
      <c r="Q27" s="132"/>
      <c r="R27" s="132"/>
      <c r="S27" s="132"/>
      <c r="T27" s="132"/>
      <c r="U27" s="132"/>
      <c r="V27" s="132"/>
      <c r="W27" s="132"/>
      <c r="X27" s="132"/>
      <c r="Y27" s="132"/>
      <c r="Z27" s="132"/>
      <c r="AA27" s="132"/>
      <c r="AB27" s="132"/>
      <c r="AC27" s="132"/>
    </row>
    <row r="28" spans="1:29" ht="15.75" thickBot="1" x14ac:dyDescent="0.3">
      <c r="A28" s="123"/>
      <c r="B28" s="123"/>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row>
    <row r="29" spans="1:29" x14ac:dyDescent="0.25">
      <c r="A29" s="133" t="s">
        <v>143</v>
      </c>
      <c r="B29" s="124" t="s">
        <v>138</v>
      </c>
      <c r="C29" s="131"/>
      <c r="D29" s="131"/>
      <c r="E29" s="131"/>
      <c r="F29" s="131"/>
      <c r="G29" s="131"/>
      <c r="H29" s="131"/>
      <c r="I29" s="131"/>
      <c r="J29" s="131"/>
      <c r="K29" s="131"/>
      <c r="L29" s="131"/>
      <c r="M29" s="155"/>
      <c r="N29" s="131"/>
      <c r="O29" s="131"/>
      <c r="P29" s="131"/>
      <c r="Q29" s="131"/>
      <c r="R29" s="131"/>
      <c r="S29" s="131"/>
      <c r="T29" s="131"/>
      <c r="U29" s="131"/>
      <c r="V29" s="131"/>
      <c r="W29" s="131"/>
      <c r="X29" s="131"/>
      <c r="Y29" s="131"/>
      <c r="Z29" s="131"/>
      <c r="AA29" s="131"/>
      <c r="AB29" s="131"/>
      <c r="AC29" s="131"/>
    </row>
    <row r="30" spans="1:29" ht="15.75" thickBot="1" x14ac:dyDescent="0.3">
      <c r="A30" s="126"/>
      <c r="B30" s="127" t="s">
        <v>139</v>
      </c>
      <c r="C30" s="132"/>
      <c r="D30" s="132"/>
      <c r="E30" s="132"/>
      <c r="F30" s="132"/>
      <c r="G30" s="132"/>
      <c r="H30" s="132"/>
      <c r="I30" s="132"/>
      <c r="J30" s="132"/>
      <c r="K30" s="132"/>
      <c r="L30" s="132"/>
      <c r="M30" s="156"/>
      <c r="N30" s="132"/>
      <c r="O30" s="132"/>
      <c r="P30" s="132"/>
      <c r="Q30" s="132"/>
      <c r="R30" s="132"/>
      <c r="S30" s="132"/>
      <c r="T30" s="132"/>
      <c r="U30" s="132"/>
      <c r="V30" s="132"/>
      <c r="W30" s="132"/>
      <c r="X30" s="132"/>
      <c r="Y30" s="132"/>
      <c r="Z30" s="132"/>
      <c r="AA30" s="132"/>
      <c r="AB30" s="132"/>
      <c r="AC30" s="132"/>
    </row>
    <row r="31" spans="1:29" ht="15.75" thickBot="1" x14ac:dyDescent="0.3">
      <c r="A31" s="123"/>
      <c r="B31" s="123"/>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row>
    <row r="32" spans="1:29" x14ac:dyDescent="0.25">
      <c r="A32" s="134" t="s">
        <v>144</v>
      </c>
      <c r="B32" s="124" t="s">
        <v>138</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row>
    <row r="33" spans="1:30" ht="15.75" thickBot="1" x14ac:dyDescent="0.3">
      <c r="A33" s="126"/>
      <c r="B33" s="127" t="s">
        <v>139</v>
      </c>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row>
    <row r="34" spans="1:30" ht="15.75" thickBot="1" x14ac:dyDescent="0.3">
      <c r="A34" s="114" t="s">
        <v>22</v>
      </c>
      <c r="B34" s="114"/>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row>
    <row r="35" spans="1:30" ht="16.5" customHeight="1" thickBot="1" x14ac:dyDescent="0.3">
      <c r="A35" s="136"/>
      <c r="B35" s="124" t="s">
        <v>138</v>
      </c>
      <c r="C35" s="144"/>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6"/>
    </row>
    <row r="36" spans="1:30" ht="15" customHeight="1" x14ac:dyDescent="0.25">
      <c r="A36" s="138" t="s">
        <v>146</v>
      </c>
      <c r="B36" s="139" t="s">
        <v>145</v>
      </c>
      <c r="C36" s="140"/>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2"/>
    </row>
    <row r="37" spans="1:30" ht="15" customHeight="1" thickBot="1" x14ac:dyDescent="0.3">
      <c r="A37" s="143"/>
      <c r="B37" s="127" t="s">
        <v>139</v>
      </c>
      <c r="C37" s="147"/>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48"/>
    </row>
    <row r="38" spans="1:30" ht="15" customHeight="1" thickBot="1" x14ac:dyDescent="0.3">
      <c r="A38" s="114"/>
      <c r="B38" s="114"/>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row>
    <row r="39" spans="1:30" x14ac:dyDescent="0.25">
      <c r="A39" s="149" t="s">
        <v>147</v>
      </c>
      <c r="B39" s="124" t="s">
        <v>138</v>
      </c>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row>
    <row r="40" spans="1:30" ht="15.75" thickBot="1" x14ac:dyDescent="0.3">
      <c r="A40" s="150"/>
      <c r="B40" s="127" t="s">
        <v>139</v>
      </c>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row>
    <row r="41" spans="1:30" ht="15" customHeight="1" thickBot="1" x14ac:dyDescent="0.3">
      <c r="A41" s="151"/>
      <c r="B41" s="139"/>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14"/>
    </row>
    <row r="42" spans="1:30" x14ac:dyDescent="0.25">
      <c r="A42" s="136" t="s">
        <v>148</v>
      </c>
      <c r="B42" s="124" t="s">
        <v>138</v>
      </c>
      <c r="C42" s="145"/>
      <c r="D42" s="145"/>
      <c r="E42" s="145"/>
      <c r="F42" s="145"/>
      <c r="G42" s="145"/>
      <c r="H42" s="168"/>
      <c r="I42" s="145"/>
      <c r="J42" s="145"/>
      <c r="K42" s="163"/>
      <c r="L42" s="145"/>
      <c r="M42" s="168"/>
      <c r="N42" s="145"/>
      <c r="O42" s="145"/>
      <c r="P42" s="145"/>
      <c r="Q42" s="145"/>
      <c r="R42" s="145"/>
      <c r="S42" s="145"/>
      <c r="T42" s="145"/>
      <c r="U42" s="145"/>
      <c r="V42" s="145"/>
      <c r="W42" s="145"/>
      <c r="X42" s="145"/>
      <c r="Y42" s="145"/>
      <c r="Z42" s="145"/>
      <c r="AA42" s="145"/>
      <c r="AB42" s="145"/>
      <c r="AC42" s="145"/>
    </row>
    <row r="43" spans="1:30" ht="15.75" thickBot="1" x14ac:dyDescent="0.3">
      <c r="A43" s="150"/>
      <c r="B43" s="127" t="s">
        <v>139</v>
      </c>
      <c r="C43" s="132"/>
      <c r="D43" s="132"/>
      <c r="E43" s="132"/>
      <c r="F43" s="132"/>
      <c r="G43" s="132"/>
      <c r="H43" s="169"/>
      <c r="I43" s="132"/>
      <c r="J43" s="132"/>
      <c r="K43" s="132"/>
      <c r="L43" s="132"/>
      <c r="M43" s="169"/>
      <c r="N43" s="132"/>
      <c r="O43" s="132"/>
      <c r="P43" s="132"/>
      <c r="Q43" s="132"/>
      <c r="R43" s="132"/>
      <c r="S43" s="132"/>
      <c r="T43" s="132"/>
      <c r="U43" s="132"/>
      <c r="V43" s="132"/>
      <c r="W43" s="132"/>
      <c r="X43" s="132"/>
      <c r="Y43" s="132"/>
      <c r="Z43" s="132"/>
      <c r="AA43" s="132"/>
      <c r="AB43" s="132"/>
      <c r="AC43" s="132"/>
    </row>
    <row r="44" spans="1:30" ht="16.5" customHeight="1" thickBot="1" x14ac:dyDescent="0.3">
      <c r="A44" s="151"/>
      <c r="B44" s="139"/>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row>
    <row r="45" spans="1:30" ht="15" customHeight="1" x14ac:dyDescent="0.25">
      <c r="A45" s="136" t="s">
        <v>35</v>
      </c>
      <c r="B45" s="124" t="s">
        <v>138</v>
      </c>
      <c r="C45" s="145"/>
      <c r="D45" s="145"/>
      <c r="E45" s="145"/>
      <c r="F45" s="145"/>
      <c r="G45" s="137"/>
      <c r="H45" s="137"/>
      <c r="I45" s="137"/>
      <c r="J45" s="137"/>
      <c r="K45" s="137"/>
      <c r="L45" s="137"/>
      <c r="M45" s="137"/>
      <c r="N45" s="159"/>
      <c r="O45" s="159"/>
      <c r="P45" s="159"/>
      <c r="Q45" s="159"/>
      <c r="R45" s="159"/>
      <c r="S45" s="159"/>
      <c r="T45" s="159"/>
      <c r="U45" s="159"/>
      <c r="V45" s="159"/>
      <c r="W45" s="159"/>
      <c r="X45" s="159"/>
      <c r="Y45" s="159"/>
      <c r="Z45" s="159"/>
      <c r="AA45" s="159"/>
      <c r="AB45" s="159"/>
      <c r="AC45" s="159"/>
    </row>
    <row r="46" spans="1:30" ht="15" customHeight="1" thickBot="1" x14ac:dyDescent="0.3">
      <c r="A46" s="150"/>
      <c r="B46" s="127" t="s">
        <v>139</v>
      </c>
      <c r="C46" s="132"/>
      <c r="D46" s="132"/>
      <c r="E46" s="132"/>
      <c r="F46" s="132"/>
      <c r="G46" s="128"/>
      <c r="H46" s="128"/>
      <c r="I46" s="128"/>
      <c r="J46" s="128"/>
      <c r="K46" s="128"/>
      <c r="L46" s="128"/>
      <c r="M46" s="128"/>
      <c r="N46" s="160"/>
      <c r="O46" s="160"/>
      <c r="P46" s="160"/>
      <c r="Q46" s="160"/>
      <c r="R46" s="160"/>
      <c r="S46" s="160"/>
      <c r="T46" s="160"/>
      <c r="U46" s="160"/>
      <c r="V46" s="160"/>
      <c r="W46" s="160"/>
      <c r="X46" s="160"/>
      <c r="Y46" s="160"/>
      <c r="Z46" s="160"/>
      <c r="AA46" s="160"/>
      <c r="AB46" s="160"/>
      <c r="AC46" s="160"/>
    </row>
    <row r="47" spans="1:30" ht="15.75" thickBot="1" x14ac:dyDescent="0.3">
      <c r="A47" s="114"/>
      <c r="B47" s="114"/>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row>
    <row r="48" spans="1:30" ht="15" customHeight="1" x14ac:dyDescent="0.25">
      <c r="A48" s="149" t="s">
        <v>149</v>
      </c>
      <c r="B48" s="124" t="s">
        <v>138</v>
      </c>
      <c r="C48" s="145"/>
      <c r="D48" s="145"/>
      <c r="E48" s="145"/>
      <c r="F48" s="145"/>
      <c r="G48" s="145"/>
      <c r="H48" s="145"/>
      <c r="I48" s="145"/>
      <c r="J48" s="145"/>
      <c r="K48" s="145"/>
      <c r="L48" s="145"/>
      <c r="M48" s="163"/>
      <c r="N48" s="145"/>
      <c r="O48" s="145"/>
      <c r="P48" s="145"/>
      <c r="Q48" s="145"/>
      <c r="R48" s="145"/>
      <c r="S48" s="145"/>
      <c r="T48" s="145"/>
      <c r="U48" s="145"/>
      <c r="V48" s="145"/>
      <c r="W48" s="145"/>
      <c r="X48" s="145"/>
      <c r="Y48" s="145"/>
      <c r="Z48" s="145"/>
      <c r="AA48" s="145"/>
      <c r="AB48" s="145"/>
      <c r="AC48" s="145"/>
    </row>
    <row r="49" spans="1:29" ht="15" customHeight="1" thickBot="1" x14ac:dyDescent="0.3">
      <c r="A49" s="150"/>
      <c r="B49" s="127" t="s">
        <v>139</v>
      </c>
      <c r="C49" s="132"/>
      <c r="D49" s="132"/>
      <c r="E49" s="132"/>
      <c r="F49" s="132"/>
      <c r="G49" s="132"/>
      <c r="H49" s="132"/>
      <c r="I49" s="132"/>
      <c r="J49" s="132"/>
      <c r="K49" s="132"/>
      <c r="L49" s="132"/>
      <c r="M49" s="164"/>
      <c r="N49" s="132"/>
      <c r="O49" s="132"/>
      <c r="P49" s="132"/>
      <c r="Q49" s="132"/>
      <c r="R49" s="132"/>
      <c r="S49" s="132"/>
      <c r="T49" s="132"/>
      <c r="U49" s="132"/>
      <c r="V49" s="132"/>
      <c r="W49" s="132"/>
      <c r="X49" s="132"/>
      <c r="Y49" s="132"/>
      <c r="Z49" s="132"/>
      <c r="AA49" s="132"/>
      <c r="AB49" s="132"/>
      <c r="AC49" s="132"/>
    </row>
    <row r="50" spans="1:29" ht="15.75" thickBot="1" x14ac:dyDescent="0.3">
      <c r="A50" s="114"/>
      <c r="B50" s="114"/>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row>
    <row r="51" spans="1:29" x14ac:dyDescent="0.25">
      <c r="A51" s="149" t="s">
        <v>150</v>
      </c>
      <c r="B51" s="124" t="s">
        <v>138</v>
      </c>
      <c r="C51" s="145"/>
      <c r="D51" s="145"/>
      <c r="E51" s="145"/>
      <c r="F51" s="145"/>
      <c r="G51" s="145"/>
      <c r="H51" s="145"/>
      <c r="I51" s="145"/>
      <c r="J51" s="145"/>
      <c r="K51" s="145"/>
      <c r="L51" s="145"/>
      <c r="M51" s="166"/>
      <c r="N51" s="145"/>
      <c r="O51" s="145"/>
      <c r="P51" s="145"/>
      <c r="Q51" s="145"/>
      <c r="R51" s="145"/>
      <c r="S51" s="145"/>
      <c r="T51" s="145"/>
      <c r="U51" s="145"/>
      <c r="V51" s="145"/>
      <c r="W51" s="145"/>
      <c r="X51" s="145"/>
      <c r="Y51" s="145"/>
      <c r="Z51" s="145"/>
      <c r="AA51" s="145"/>
      <c r="AB51" s="145"/>
      <c r="AC51" s="145"/>
    </row>
    <row r="52" spans="1:29" ht="15.75" thickBot="1" x14ac:dyDescent="0.3">
      <c r="A52" s="150"/>
      <c r="B52" s="127" t="s">
        <v>139</v>
      </c>
      <c r="C52" s="132"/>
      <c r="D52" s="132"/>
      <c r="E52" s="132"/>
      <c r="F52" s="132"/>
      <c r="G52" s="132"/>
      <c r="H52" s="132"/>
      <c r="I52" s="132"/>
      <c r="J52" s="132"/>
      <c r="K52" s="132"/>
      <c r="L52" s="132"/>
      <c r="M52" s="167"/>
      <c r="N52" s="132"/>
      <c r="O52" s="132"/>
      <c r="P52" s="132"/>
      <c r="Q52" s="132"/>
      <c r="R52" s="132"/>
      <c r="S52" s="132"/>
      <c r="T52" s="132"/>
      <c r="U52" s="132"/>
      <c r="V52" s="132"/>
      <c r="W52" s="132"/>
      <c r="X52" s="132"/>
      <c r="Y52" s="132"/>
      <c r="Z52" s="132"/>
      <c r="AA52" s="132"/>
      <c r="AB52" s="132"/>
      <c r="AC52" s="132"/>
    </row>
    <row r="53" spans="1:29" x14ac:dyDescent="0.25">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row>
    <row r="57" spans="1:29" x14ac:dyDescent="0.25">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row>
    <row r="58" spans="1:29" x14ac:dyDescent="0.25">
      <c r="C58" s="153" t="s">
        <v>151</v>
      </c>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row>
    <row r="59" spans="1:29" x14ac:dyDescent="0.25">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54"/>
      <c r="AC59" s="154"/>
    </row>
    <row r="61" spans="1:29" x14ac:dyDescent="0.25">
      <c r="C61" s="152" t="s">
        <v>152</v>
      </c>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row>
    <row r="64" spans="1:29" x14ac:dyDescent="0.25">
      <c r="C64" s="154" t="s">
        <v>153</v>
      </c>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row>
    <row r="67" spans="3:29" x14ac:dyDescent="0.25">
      <c r="C67" s="154" t="s">
        <v>154</v>
      </c>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row>
  </sheetData>
  <mergeCells count="8">
    <mergeCell ref="A16:A17"/>
    <mergeCell ref="B16:B17"/>
    <mergeCell ref="B1:C1"/>
    <mergeCell ref="A10:B10"/>
    <mergeCell ref="A12:A13"/>
    <mergeCell ref="B12:B13"/>
    <mergeCell ref="A14:A15"/>
    <mergeCell ref="B14:B1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view="pageBreakPreview" zoomScale="90" zoomScaleNormal="55" zoomScaleSheetLayoutView="90" workbookViewId="0">
      <selection activeCell="I9" sqref="I9"/>
    </sheetView>
  </sheetViews>
  <sheetFormatPr baseColWidth="10" defaultColWidth="11.42578125" defaultRowHeight="15" x14ac:dyDescent="0.25"/>
  <cols>
    <col min="1" max="1" width="17.7109375" style="32" customWidth="1"/>
    <col min="2" max="6" width="11.42578125" style="32"/>
    <col min="7" max="7" width="10" style="32" customWidth="1"/>
    <col min="8" max="8" width="7.85546875" style="32" customWidth="1"/>
    <col min="9" max="9" width="15.42578125" style="32" customWidth="1"/>
    <col min="10" max="10" width="21.85546875" style="32" customWidth="1"/>
    <col min="11" max="17" width="11.42578125" style="32"/>
    <col min="18" max="18" width="16.7109375" style="32" bestFit="1" customWidth="1"/>
    <col min="19" max="16384" width="11.42578125" style="32"/>
  </cols>
  <sheetData>
    <row r="1" spans="1:11" x14ac:dyDescent="0.25">
      <c r="B1" s="204" t="s">
        <v>20</v>
      </c>
      <c r="C1" s="204"/>
      <c r="D1" s="204"/>
      <c r="E1" s="204"/>
      <c r="F1" s="204"/>
      <c r="G1" s="204"/>
      <c r="H1" s="204"/>
      <c r="I1" s="204"/>
      <c r="J1" s="15"/>
      <c r="K1" s="15"/>
    </row>
    <row r="2" spans="1:11" x14ac:dyDescent="0.25">
      <c r="B2" s="170" t="s">
        <v>21</v>
      </c>
      <c r="C2" s="170"/>
      <c r="D2" s="170"/>
      <c r="E2" s="170"/>
      <c r="F2" s="170"/>
      <c r="G2" s="170"/>
      <c r="H2" s="170"/>
      <c r="I2" s="170"/>
      <c r="J2" s="10"/>
      <c r="K2" s="10"/>
    </row>
    <row r="3" spans="1:11" x14ac:dyDescent="0.25">
      <c r="B3" s="170" t="s">
        <v>0</v>
      </c>
      <c r="C3" s="170"/>
      <c r="D3" s="170"/>
      <c r="E3" s="170"/>
      <c r="F3" s="170"/>
      <c r="G3" s="170"/>
      <c r="H3" s="170"/>
      <c r="I3" s="170"/>
    </row>
    <row r="4" spans="1:11" x14ac:dyDescent="0.25">
      <c r="B4" s="171" t="s">
        <v>25</v>
      </c>
      <c r="C4" s="171"/>
      <c r="D4" s="171"/>
      <c r="E4" s="171"/>
      <c r="F4" s="171"/>
      <c r="G4" s="171"/>
      <c r="H4" s="171"/>
      <c r="I4" s="171"/>
    </row>
    <row r="5" spans="1:11" x14ac:dyDescent="0.25">
      <c r="B5" s="1"/>
      <c r="G5" s="1"/>
      <c r="H5" s="1"/>
    </row>
    <row r="6" spans="1:11" x14ac:dyDescent="0.25">
      <c r="A6" s="3" t="s">
        <v>2</v>
      </c>
      <c r="B6" s="25" t="s">
        <v>128</v>
      </c>
    </row>
    <row r="7" spans="1:11" x14ac:dyDescent="0.25">
      <c r="A7" s="3" t="s">
        <v>3</v>
      </c>
      <c r="B7" s="25" t="s">
        <v>128</v>
      </c>
      <c r="E7" s="4" t="s">
        <v>6</v>
      </c>
      <c r="F7" s="7" t="s">
        <v>54</v>
      </c>
    </row>
    <row r="8" spans="1:11" s="59" customFormat="1" x14ac:dyDescent="0.25">
      <c r="A8" s="3" t="s">
        <v>3</v>
      </c>
      <c r="B8" s="25" t="s">
        <v>128</v>
      </c>
      <c r="E8" s="4"/>
      <c r="F8" s="7"/>
    </row>
    <row r="9" spans="1:11" x14ac:dyDescent="0.25">
      <c r="A9" s="3" t="s">
        <v>4</v>
      </c>
      <c r="B9" s="32">
        <v>26</v>
      </c>
      <c r="C9" s="32" t="s">
        <v>127</v>
      </c>
      <c r="F9" s="7"/>
      <c r="I9" s="26" t="str">
        <f>+'F-MZGAL-RCO-MT-44'!Q7</f>
        <v>Informe mensual de OCTUBRE 2017</v>
      </c>
    </row>
    <row r="10" spans="1:11" x14ac:dyDescent="0.25">
      <c r="A10" s="3" t="s">
        <v>5</v>
      </c>
      <c r="B10" s="17" t="s">
        <v>37</v>
      </c>
      <c r="C10" s="17"/>
      <c r="D10" s="17"/>
      <c r="I10" s="3" t="str">
        <f>+'F-MZGAL-RCO-MT-44'!Q8</f>
        <v>FECHA DE ELABORACIÓN: 01/Noviembre/2017</v>
      </c>
    </row>
    <row r="11" spans="1:11" x14ac:dyDescent="0.25">
      <c r="A11" s="204" t="s">
        <v>36</v>
      </c>
      <c r="B11" s="204"/>
      <c r="C11" s="204"/>
      <c r="D11" s="204"/>
      <c r="E11" s="204"/>
      <c r="F11" s="204"/>
      <c r="G11" s="204"/>
      <c r="H11" s="204"/>
      <c r="I11" s="204"/>
      <c r="J11" s="204"/>
    </row>
    <row r="12" spans="1:11" x14ac:dyDescent="0.25">
      <c r="A12" s="37"/>
      <c r="B12" s="37"/>
      <c r="C12" s="37"/>
      <c r="D12" s="37"/>
      <c r="E12" s="37"/>
      <c r="F12" s="37"/>
      <c r="G12" s="37"/>
      <c r="H12" s="37"/>
      <c r="I12" s="37"/>
      <c r="J12" s="37"/>
      <c r="K12" s="15"/>
    </row>
    <row r="13" spans="1:11" x14ac:dyDescent="0.25">
      <c r="K13" s="15"/>
    </row>
    <row r="14" spans="1:11" x14ac:dyDescent="0.25">
      <c r="K14" s="15"/>
    </row>
    <row r="15" spans="1:11" x14ac:dyDescent="0.25">
      <c r="K15" s="15"/>
    </row>
    <row r="16" spans="1:11" x14ac:dyDescent="0.25">
      <c r="K16" s="15"/>
    </row>
    <row r="17" spans="11:11" x14ac:dyDescent="0.25">
      <c r="K17" s="15"/>
    </row>
    <row r="18" spans="11:11" x14ac:dyDescent="0.25">
      <c r="K18" s="15"/>
    </row>
    <row r="19" spans="11:11" x14ac:dyDescent="0.25">
      <c r="K19" s="15"/>
    </row>
    <row r="20" spans="11:11" x14ac:dyDescent="0.25">
      <c r="K20" s="15"/>
    </row>
    <row r="21" spans="11:11" x14ac:dyDescent="0.25">
      <c r="K21" s="15"/>
    </row>
    <row r="22" spans="11:11" x14ac:dyDescent="0.25">
      <c r="K22" s="15"/>
    </row>
    <row r="23" spans="11:11" x14ac:dyDescent="0.25">
      <c r="K23" s="15"/>
    </row>
    <row r="24" spans="11:11" x14ac:dyDescent="0.25">
      <c r="K24" s="15"/>
    </row>
    <row r="25" spans="11:11" x14ac:dyDescent="0.25">
      <c r="K25" s="15"/>
    </row>
    <row r="26" spans="11:11" x14ac:dyDescent="0.25">
      <c r="K26" s="15"/>
    </row>
    <row r="27" spans="11:11" x14ac:dyDescent="0.25">
      <c r="K27" s="15"/>
    </row>
    <row r="28" spans="11:11" x14ac:dyDescent="0.25">
      <c r="K28" s="15"/>
    </row>
    <row r="44" spans="1:10" x14ac:dyDescent="0.25">
      <c r="A44" s="204" t="s">
        <v>36</v>
      </c>
      <c r="B44" s="204"/>
      <c r="C44" s="204"/>
      <c r="D44" s="204"/>
      <c r="E44" s="204"/>
      <c r="F44" s="204"/>
      <c r="G44" s="204"/>
      <c r="H44" s="204"/>
      <c r="I44" s="204"/>
      <c r="J44" s="204"/>
    </row>
    <row r="45" spans="1:10" x14ac:dyDescent="0.25">
      <c r="A45" s="59"/>
      <c r="B45" s="59"/>
      <c r="C45" s="59"/>
      <c r="D45" s="59"/>
      <c r="E45" s="59"/>
      <c r="F45" s="59"/>
      <c r="G45" s="59"/>
      <c r="H45" s="59"/>
      <c r="I45" s="59"/>
      <c r="J45" s="59"/>
    </row>
    <row r="46" spans="1:10" x14ac:dyDescent="0.25">
      <c r="A46" s="59"/>
      <c r="B46" s="59"/>
      <c r="C46" s="59"/>
      <c r="D46" s="59"/>
      <c r="E46" s="59"/>
      <c r="F46" s="59"/>
      <c r="G46" s="59"/>
      <c r="H46" s="59"/>
      <c r="I46" s="59"/>
      <c r="J46" s="59"/>
    </row>
    <row r="47" spans="1:10" x14ac:dyDescent="0.25">
      <c r="A47" s="59"/>
      <c r="B47" s="59"/>
      <c r="C47" s="59"/>
      <c r="D47" s="59"/>
      <c r="E47" s="59"/>
      <c r="F47" s="59"/>
      <c r="G47" s="59"/>
      <c r="H47" s="59"/>
      <c r="I47" s="59"/>
      <c r="J47" s="59"/>
    </row>
    <row r="48" spans="1:10" x14ac:dyDescent="0.25">
      <c r="A48" s="59"/>
      <c r="B48" s="59"/>
      <c r="C48" s="59"/>
      <c r="D48" s="59"/>
      <c r="E48" s="59"/>
      <c r="F48" s="59"/>
      <c r="G48" s="59"/>
      <c r="H48" s="59"/>
      <c r="I48" s="59"/>
      <c r="J48" s="59"/>
    </row>
    <row r="49" spans="1:10" x14ac:dyDescent="0.25">
      <c r="A49" s="59"/>
      <c r="B49" s="59"/>
      <c r="C49" s="59"/>
      <c r="D49" s="59"/>
      <c r="E49" s="59"/>
      <c r="F49" s="59"/>
      <c r="G49" s="59"/>
      <c r="H49" s="59"/>
      <c r="I49" s="59"/>
      <c r="J49" s="59"/>
    </row>
    <row r="50" spans="1:10" x14ac:dyDescent="0.25">
      <c r="A50" s="59"/>
      <c r="B50" s="59"/>
      <c r="C50" s="59"/>
      <c r="D50" s="59"/>
      <c r="E50" s="59"/>
      <c r="F50" s="59"/>
      <c r="G50" s="59"/>
      <c r="H50" s="59"/>
      <c r="I50" s="59"/>
      <c r="J50" s="59"/>
    </row>
    <row r="51" spans="1:10" x14ac:dyDescent="0.25">
      <c r="A51" s="59"/>
      <c r="B51" s="59"/>
      <c r="C51" s="59"/>
      <c r="D51" s="59"/>
      <c r="E51" s="59"/>
      <c r="F51" s="59"/>
      <c r="G51" s="59"/>
      <c r="H51" s="59"/>
      <c r="I51" s="59"/>
      <c r="J51" s="59"/>
    </row>
    <row r="52" spans="1:10" x14ac:dyDescent="0.25">
      <c r="A52" s="59"/>
      <c r="B52" s="59"/>
      <c r="C52" s="59"/>
      <c r="D52" s="59"/>
      <c r="E52" s="59"/>
      <c r="F52" s="59"/>
      <c r="G52" s="59"/>
      <c r="H52" s="59"/>
      <c r="I52" s="59"/>
      <c r="J52" s="59"/>
    </row>
    <row r="53" spans="1:10" x14ac:dyDescent="0.25">
      <c r="A53" s="59"/>
      <c r="B53" s="59"/>
      <c r="C53" s="59"/>
      <c r="D53" s="59"/>
      <c r="E53" s="59"/>
      <c r="F53" s="59"/>
      <c r="G53" s="59"/>
      <c r="H53" s="59"/>
      <c r="I53" s="59"/>
      <c r="J53" s="59"/>
    </row>
    <row r="54" spans="1:10" x14ac:dyDescent="0.25">
      <c r="A54" s="59"/>
      <c r="B54" s="59"/>
      <c r="C54" s="59"/>
      <c r="D54" s="59"/>
      <c r="E54" s="59"/>
      <c r="F54" s="59"/>
      <c r="G54" s="59"/>
      <c r="H54" s="59"/>
      <c r="I54" s="59"/>
      <c r="J54" s="59"/>
    </row>
    <row r="55" spans="1:10" x14ac:dyDescent="0.25">
      <c r="A55" s="59"/>
      <c r="B55" s="59"/>
      <c r="C55" s="59"/>
      <c r="D55" s="59"/>
      <c r="E55" s="59"/>
      <c r="F55" s="59"/>
      <c r="G55" s="59"/>
      <c r="H55" s="59"/>
      <c r="I55" s="59"/>
      <c r="J55" s="59"/>
    </row>
    <row r="56" spans="1:10" x14ac:dyDescent="0.25">
      <c r="A56" s="59"/>
      <c r="B56" s="59"/>
      <c r="C56" s="59"/>
      <c r="D56" s="59"/>
      <c r="E56" s="59"/>
      <c r="F56" s="59"/>
      <c r="G56" s="59"/>
      <c r="H56" s="59"/>
      <c r="I56" s="59"/>
      <c r="J56" s="59"/>
    </row>
    <row r="57" spans="1:10" x14ac:dyDescent="0.25">
      <c r="A57" s="59"/>
      <c r="B57" s="59"/>
      <c r="C57" s="59"/>
      <c r="D57" s="59"/>
      <c r="E57" s="59"/>
      <c r="F57" s="59"/>
      <c r="G57" s="59"/>
      <c r="H57" s="59"/>
      <c r="I57" s="59"/>
      <c r="J57" s="59"/>
    </row>
    <row r="58" spans="1:10" x14ac:dyDescent="0.25">
      <c r="A58" s="59"/>
      <c r="B58" s="59"/>
      <c r="C58" s="59"/>
      <c r="D58" s="59"/>
      <c r="E58" s="59"/>
      <c r="F58" s="59"/>
      <c r="G58" s="59"/>
      <c r="H58" s="59"/>
      <c r="I58" s="59"/>
      <c r="J58" s="59"/>
    </row>
    <row r="59" spans="1:10" x14ac:dyDescent="0.25">
      <c r="A59" s="59"/>
      <c r="B59" s="59"/>
      <c r="C59" s="59"/>
      <c r="D59" s="59"/>
      <c r="E59" s="59"/>
      <c r="F59" s="59"/>
      <c r="G59" s="59"/>
      <c r="H59" s="59"/>
      <c r="I59" s="59"/>
      <c r="J59" s="59"/>
    </row>
    <row r="60" spans="1:10" x14ac:dyDescent="0.25">
      <c r="A60" s="59"/>
      <c r="B60" s="59"/>
      <c r="C60" s="59"/>
      <c r="D60" s="59"/>
      <c r="E60" s="59"/>
      <c r="F60" s="59"/>
      <c r="G60" s="59"/>
      <c r="H60" s="59"/>
      <c r="I60" s="59"/>
      <c r="J60" s="59"/>
    </row>
    <row r="61" spans="1:10" x14ac:dyDescent="0.25">
      <c r="A61" s="59"/>
      <c r="B61" s="59"/>
      <c r="C61" s="59"/>
      <c r="D61" s="59"/>
      <c r="E61" s="59"/>
      <c r="F61" s="59"/>
      <c r="G61" s="59"/>
      <c r="H61" s="59"/>
      <c r="I61" s="59"/>
      <c r="J61" s="59"/>
    </row>
    <row r="62" spans="1:10" x14ac:dyDescent="0.25">
      <c r="A62" s="59"/>
      <c r="B62" s="59"/>
      <c r="C62" s="59"/>
      <c r="D62" s="59"/>
      <c r="E62" s="59"/>
      <c r="F62" s="59"/>
      <c r="G62" s="59"/>
      <c r="H62" s="59"/>
      <c r="I62" s="59"/>
      <c r="J62" s="59"/>
    </row>
    <row r="63" spans="1:10" x14ac:dyDescent="0.25">
      <c r="A63" s="59"/>
      <c r="B63" s="59"/>
      <c r="C63" s="59"/>
      <c r="D63" s="59"/>
      <c r="E63" s="59"/>
      <c r="F63" s="59"/>
      <c r="G63" s="59"/>
      <c r="H63" s="59"/>
      <c r="I63" s="59"/>
      <c r="J63" s="59"/>
    </row>
    <row r="64" spans="1:10" x14ac:dyDescent="0.25">
      <c r="A64" s="59"/>
      <c r="B64" s="59"/>
      <c r="C64" s="59"/>
      <c r="D64" s="59"/>
      <c r="E64" s="59"/>
      <c r="F64" s="59"/>
      <c r="G64" s="59"/>
      <c r="H64" s="59"/>
      <c r="I64" s="59"/>
      <c r="J64" s="59"/>
    </row>
    <row r="65" spans="1:10" x14ac:dyDescent="0.25">
      <c r="A65" s="59"/>
      <c r="B65" s="59"/>
      <c r="C65" s="59"/>
      <c r="D65" s="59"/>
      <c r="E65" s="59"/>
      <c r="F65" s="59"/>
      <c r="G65" s="59"/>
      <c r="H65" s="59"/>
      <c r="I65" s="59"/>
      <c r="J65" s="59"/>
    </row>
    <row r="66" spans="1:10" x14ac:dyDescent="0.25">
      <c r="A66" s="59"/>
      <c r="B66" s="59"/>
      <c r="C66" s="59"/>
      <c r="D66" s="59"/>
      <c r="E66" s="59"/>
      <c r="F66" s="59"/>
      <c r="G66" s="59"/>
      <c r="H66" s="59"/>
      <c r="I66" s="59"/>
      <c r="J66" s="59"/>
    </row>
    <row r="67" spans="1:10" x14ac:dyDescent="0.25">
      <c r="A67" s="59"/>
      <c r="B67" s="59"/>
      <c r="C67" s="59"/>
      <c r="D67" s="59"/>
      <c r="E67" s="59"/>
      <c r="F67" s="59"/>
      <c r="G67" s="59"/>
      <c r="H67" s="59"/>
      <c r="I67" s="59"/>
      <c r="J67" s="59"/>
    </row>
    <row r="68" spans="1:10" x14ac:dyDescent="0.25">
      <c r="A68" s="59"/>
      <c r="B68" s="59"/>
      <c r="C68" s="59"/>
      <c r="D68" s="59"/>
      <c r="E68" s="59"/>
      <c r="F68" s="59"/>
      <c r="G68" s="59"/>
      <c r="H68" s="59"/>
      <c r="I68" s="59"/>
      <c r="J68" s="59"/>
    </row>
    <row r="69" spans="1:10" x14ac:dyDescent="0.25">
      <c r="A69" s="59"/>
      <c r="B69" s="59"/>
      <c r="C69" s="59"/>
      <c r="D69" s="59"/>
      <c r="E69" s="59"/>
      <c r="F69" s="59"/>
      <c r="G69" s="59"/>
      <c r="H69" s="59"/>
      <c r="I69" s="59"/>
      <c r="J69" s="59"/>
    </row>
    <row r="70" spans="1:10" x14ac:dyDescent="0.25">
      <c r="A70" s="59"/>
      <c r="B70" s="59"/>
      <c r="C70" s="59"/>
      <c r="D70" s="59"/>
      <c r="E70" s="59"/>
      <c r="F70" s="59"/>
      <c r="G70" s="59"/>
      <c r="H70" s="59"/>
      <c r="I70" s="59"/>
      <c r="J70" s="59"/>
    </row>
    <row r="71" spans="1:10" x14ac:dyDescent="0.25">
      <c r="A71" s="59"/>
      <c r="B71" s="59"/>
      <c r="C71" s="59"/>
      <c r="D71" s="59"/>
      <c r="E71" s="59"/>
      <c r="F71" s="59"/>
      <c r="G71" s="59"/>
      <c r="H71" s="59"/>
      <c r="I71" s="59"/>
      <c r="J71" s="59"/>
    </row>
    <row r="72" spans="1:10" x14ac:dyDescent="0.25">
      <c r="A72" s="59"/>
      <c r="B72" s="59"/>
      <c r="C72" s="59"/>
      <c r="D72" s="59"/>
      <c r="E72" s="59"/>
      <c r="F72" s="59"/>
      <c r="G72" s="59"/>
      <c r="H72" s="59"/>
      <c r="I72" s="59"/>
      <c r="J72" s="59"/>
    </row>
    <row r="73" spans="1:10" x14ac:dyDescent="0.25">
      <c r="A73" s="59"/>
      <c r="B73" s="59"/>
      <c r="C73" s="59"/>
      <c r="D73" s="59"/>
      <c r="E73" s="59"/>
      <c r="F73" s="59"/>
      <c r="G73" s="59"/>
      <c r="H73" s="59"/>
      <c r="I73" s="59"/>
      <c r="J73" s="59"/>
    </row>
    <row r="74" spans="1:10" x14ac:dyDescent="0.25">
      <c r="A74" s="59"/>
      <c r="B74" s="59"/>
      <c r="C74" s="59"/>
      <c r="D74" s="59"/>
      <c r="E74" s="59"/>
      <c r="F74" s="59"/>
      <c r="G74" s="59"/>
      <c r="H74" s="59"/>
      <c r="I74" s="59"/>
      <c r="J74" s="59"/>
    </row>
    <row r="75" spans="1:10" x14ac:dyDescent="0.25">
      <c r="A75" s="59"/>
      <c r="B75" s="59"/>
      <c r="C75" s="59"/>
      <c r="D75" s="59"/>
      <c r="E75" s="59"/>
      <c r="F75" s="59"/>
      <c r="G75" s="59"/>
      <c r="H75" s="59"/>
      <c r="I75" s="59"/>
      <c r="J75" s="59"/>
    </row>
    <row r="76" spans="1:10" x14ac:dyDescent="0.25">
      <c r="A76" s="204" t="s">
        <v>36</v>
      </c>
      <c r="B76" s="204"/>
      <c r="C76" s="204"/>
      <c r="D76" s="204"/>
      <c r="E76" s="204"/>
      <c r="F76" s="204"/>
      <c r="G76" s="204"/>
      <c r="H76" s="204"/>
      <c r="I76" s="204"/>
      <c r="J76" s="204"/>
    </row>
  </sheetData>
  <mergeCells count="7">
    <mergeCell ref="A76:J76"/>
    <mergeCell ref="A44:J44"/>
    <mergeCell ref="B1:I1"/>
    <mergeCell ref="B2:I2"/>
    <mergeCell ref="B3:I3"/>
    <mergeCell ref="B4:I4"/>
    <mergeCell ref="A11:J11"/>
  </mergeCells>
  <printOptions horizontalCentered="1" verticalCentered="1"/>
  <pageMargins left="0.19685039370078741" right="0.19685039370078741" top="0.19685039370078741" bottom="0.19685039370078741" header="0.31496062992125984" footer="0.31496062992125984"/>
  <pageSetup scale="74" orientation="landscape" r:id="rId1"/>
  <rowBreaks count="1" manualBreakCount="1">
    <brk id="43"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F-MZGAL-RCO-MT-31</vt:lpstr>
      <vt:lpstr>F-MZGAL-RCO-MT-33</vt:lpstr>
      <vt:lpstr>F-MZGAL-RCO-MT-43</vt:lpstr>
      <vt:lpstr>F-MZGAL-RCO-MT-44</vt:lpstr>
      <vt:lpstr>F-MZGAL-RCO-MT-45</vt:lpstr>
      <vt:lpstr>'F-MZGAL-RCO-MT-31'!Área_de_impresión</vt:lpstr>
      <vt:lpstr>'F-MZGAL-RCO-MT-45'!Área_de_impresión</vt:lpstr>
      <vt:lpstr>'F-MZGAL-RCO-MT-45'!Títulos_a_imprimir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ICA S.A. DE C.V.</dc:creator>
  <cp:lastModifiedBy>Cynthia Alcaraz</cp:lastModifiedBy>
  <cp:lastPrinted>2014-12-29T19:44:17Z</cp:lastPrinted>
  <dcterms:created xsi:type="dcterms:W3CDTF">2009-01-12T13:11:24Z</dcterms:created>
  <dcterms:modified xsi:type="dcterms:W3CDTF">2017-11-02T18:58:52Z</dcterms:modified>
</cp:coreProperties>
</file>