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ohara/Desktop/Database Systems/"/>
    </mc:Choice>
  </mc:AlternateContent>
  <xr:revisionPtr revIDLastSave="0" documentId="13_ncr:1_{780CD49C-6148-BF43-B5F8-C3DC8DE6BCA5}" xr6:coauthVersionLast="47" xr6:coauthVersionMax="47" xr10:uidLastSave="{00000000-0000-0000-0000-000000000000}"/>
  <bookViews>
    <workbookView xWindow="400" yWindow="6480" windowWidth="24280" windowHeight="8400" activeTab="6" xr2:uid="{D9EFC1DA-FA92-4886-8AF1-F870ECB5EECA}"/>
  </bookViews>
  <sheets>
    <sheet name="BIKES" sheetId="1" r:id="rId1"/>
    <sheet name="SERVICE_TYPE" sheetId="5" r:id="rId2"/>
    <sheet name="COSTS" sheetId="6" r:id="rId3"/>
    <sheet name="CUSTOMER" sheetId="8" r:id="rId4"/>
    <sheet name="MAINT_RECORDS" sheetId="3" r:id="rId5"/>
    <sheet name="TRANSACTIONS" sheetId="2" r:id="rId6"/>
    <sheet name="RENTAL_HISTORY" sheetId="4" r:id="rId7"/>
    <sheet name="Sheet1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4" l="1"/>
  <c r="M8" i="7"/>
  <c r="I8" i="2"/>
  <c r="I3" i="2"/>
  <c r="I4" i="2"/>
  <c r="I5" i="2"/>
  <c r="I6" i="2"/>
  <c r="I7" i="2"/>
  <c r="I2" i="2"/>
  <c r="F2" i="8"/>
  <c r="F3" i="8"/>
  <c r="F3" i="3"/>
  <c r="F4" i="3"/>
  <c r="F5" i="3"/>
  <c r="F6" i="3"/>
  <c r="F7" i="3"/>
  <c r="F2" i="3"/>
  <c r="F4" i="8"/>
  <c r="F5" i="8"/>
  <c r="F6" i="8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7" i="7"/>
  <c r="M6" i="7"/>
  <c r="M5" i="7"/>
  <c r="M4" i="7"/>
  <c r="M3" i="7"/>
  <c r="M2" i="7"/>
  <c r="G7" i="1"/>
  <c r="G8" i="1"/>
  <c r="G9" i="1"/>
  <c r="G10" i="1"/>
  <c r="D3" i="6"/>
  <c r="D4" i="6"/>
  <c r="D2" i="6"/>
  <c r="C3" i="4"/>
  <c r="C4" i="4"/>
  <c r="C5" i="4"/>
  <c r="C6" i="4"/>
  <c r="G6" i="1"/>
  <c r="G3" i="1"/>
  <c r="G4" i="1"/>
  <c r="G5" i="1"/>
  <c r="G2" i="1"/>
  <c r="C3" i="5"/>
  <c r="C4" i="5"/>
  <c r="C5" i="5"/>
  <c r="C2" i="5"/>
</calcChain>
</file>

<file path=xl/sharedStrings.xml><?xml version="1.0" encoding="utf-8"?>
<sst xmlns="http://schemas.openxmlformats.org/spreadsheetml/2006/main" count="277" uniqueCount="147">
  <si>
    <t>sType</t>
  </si>
  <si>
    <t>sDesc</t>
  </si>
  <si>
    <t>'Flat Tire'</t>
  </si>
  <si>
    <t>'New Mirror'</t>
  </si>
  <si>
    <t>'Replace Chain'</t>
  </si>
  <si>
    <t>'Tune-up'</t>
  </si>
  <si>
    <t>bikeID</t>
  </si>
  <si>
    <t>yearPurshased</t>
  </si>
  <si>
    <t>Color</t>
  </si>
  <si>
    <t>bStyle</t>
  </si>
  <si>
    <t>bSize</t>
  </si>
  <si>
    <t>bAvaliability</t>
  </si>
  <si>
    <t>45.00</t>
  </si>
  <si>
    <t>'Mountain'</t>
  </si>
  <si>
    <t>'S'</t>
  </si>
  <si>
    <t>'Yes'</t>
  </si>
  <si>
    <t>2019</t>
  </si>
  <si>
    <t>'Blue'</t>
  </si>
  <si>
    <t>1</t>
  </si>
  <si>
    <t>2</t>
  </si>
  <si>
    <t>3</t>
  </si>
  <si>
    <t>4</t>
  </si>
  <si>
    <t>2021</t>
  </si>
  <si>
    <t>'Red'</t>
  </si>
  <si>
    <t>'Hybrid'</t>
  </si>
  <si>
    <t>'M'</t>
  </si>
  <si>
    <t>'No'</t>
  </si>
  <si>
    <t>'T8452986'</t>
  </si>
  <si>
    <t>'Silver'</t>
  </si>
  <si>
    <t>'Tandem'</t>
  </si>
  <si>
    <t>75.00</t>
  </si>
  <si>
    <t>'M4259315'</t>
  </si>
  <si>
    <t>'L'</t>
  </si>
  <si>
    <t>'M4889315'</t>
  </si>
  <si>
    <t>'Retired'</t>
  </si>
  <si>
    <t>2018</t>
  </si>
  <si>
    <t>transactionID</t>
  </si>
  <si>
    <t>firstName</t>
  </si>
  <si>
    <t>lastName</t>
  </si>
  <si>
    <t>Adult</t>
  </si>
  <si>
    <t>idType</t>
  </si>
  <si>
    <t>idNum</t>
  </si>
  <si>
    <t>ccNum</t>
  </si>
  <si>
    <t>outTime</t>
  </si>
  <si>
    <t>inTime</t>
  </si>
  <si>
    <t>Hours</t>
  </si>
  <si>
    <t>totalCharge</t>
  </si>
  <si>
    <t>123456</t>
  </si>
  <si>
    <t>123457</t>
  </si>
  <si>
    <t>123458</t>
  </si>
  <si>
    <t>123459</t>
  </si>
  <si>
    <t>123460</t>
  </si>
  <si>
    <t>'John'</t>
  </si>
  <si>
    <t>'Doe'</t>
  </si>
  <si>
    <t>'Juan'</t>
  </si>
  <si>
    <t>'Garcia'</t>
  </si>
  <si>
    <t>'Jean'</t>
  </si>
  <si>
    <t>'Jenkins'</t>
  </si>
  <si>
    <t>'Survana'</t>
  </si>
  <si>
    <t>'Vohra'</t>
  </si>
  <si>
    <t>'Adam'</t>
  </si>
  <si>
    <t>'Adams'</t>
  </si>
  <si>
    <t>'Driver License'</t>
  </si>
  <si>
    <t>'Other'</t>
  </si>
  <si>
    <t>7412258756258452</t>
  </si>
  <si>
    <t>7412254446258452</t>
  </si>
  <si>
    <t>7414448756258452</t>
  </si>
  <si>
    <t>7412258756254442</t>
  </si>
  <si>
    <t>'PA123456'</t>
  </si>
  <si>
    <t>'PA1233333'</t>
  </si>
  <si>
    <t>'PA123555'</t>
  </si>
  <si>
    <t>'PA123666'</t>
  </si>
  <si>
    <t>'GI85129546'</t>
  </si>
  <si>
    <t>1.0</t>
  </si>
  <si>
    <t>2.5</t>
  </si>
  <si>
    <t>123461</t>
  </si>
  <si>
    <t>bID</t>
  </si>
  <si>
    <t>xID</t>
  </si>
  <si>
    <t>maintID</t>
  </si>
  <si>
    <t>serviceType</t>
  </si>
  <si>
    <t>serviceDate</t>
  </si>
  <si>
    <t>Comments</t>
  </si>
  <si>
    <t>000001</t>
  </si>
  <si>
    <t>000002</t>
  </si>
  <si>
    <t>000003</t>
  </si>
  <si>
    <t>000004</t>
  </si>
  <si>
    <t>000005</t>
  </si>
  <si>
    <t>000006</t>
  </si>
  <si>
    <t>'This bike has been trashed'</t>
  </si>
  <si>
    <t>03162021</t>
  </si>
  <si>
    <t>'Yo dude, fix it already'</t>
  </si>
  <si>
    <t>'Seat on backwards'</t>
  </si>
  <si>
    <t>'Nothing wrong here'</t>
  </si>
  <si>
    <t>'Goin for a test ride'</t>
  </si>
  <si>
    <t>02162021</t>
  </si>
  <si>
    <t>01162021</t>
  </si>
  <si>
    <t>'Bike is ugly. Who bought it?'</t>
  </si>
  <si>
    <t>Cost</t>
  </si>
  <si>
    <t>65.00</t>
  </si>
  <si>
    <t>'Y'</t>
  </si>
  <si>
    <t>Inventory</t>
  </si>
  <si>
    <t>5</t>
  </si>
  <si>
    <t>2020</t>
  </si>
  <si>
    <t>'H7531599'</t>
  </si>
  <si>
    <t>'H7531600'</t>
  </si>
  <si>
    <t>'H7531601'</t>
  </si>
  <si>
    <t>'M7531598'</t>
  </si>
  <si>
    <t>'H8531537'</t>
  </si>
  <si>
    <t>'T8452999'</t>
  </si>
  <si>
    <t>10/12/2022'</t>
  </si>
  <si>
    <t>customer_id</t>
  </si>
  <si>
    <t>First Name</t>
  </si>
  <si>
    <t>Last Name</t>
  </si>
  <si>
    <t>Is Adult?</t>
  </si>
  <si>
    <t>ID Type</t>
  </si>
  <si>
    <t>ID Number</t>
  </si>
  <si>
    <t>'YES'</t>
  </si>
  <si>
    <t>'Bill'</t>
  </si>
  <si>
    <t>'Dollar'</t>
  </si>
  <si>
    <t>'Harry'</t>
  </si>
  <si>
    <t>'Potter'</t>
  </si>
  <si>
    <t>'Lois'</t>
  </si>
  <si>
    <t>'Lane'</t>
  </si>
  <si>
    <t>'Olive'</t>
  </si>
  <si>
    <t>'Oil'</t>
  </si>
  <si>
    <t>55.00</t>
  </si>
  <si>
    <t>90.00</t>
  </si>
  <si>
    <t>72.00</t>
  </si>
  <si>
    <t>80.00</t>
  </si>
  <si>
    <t>SYSTIMESTAMP</t>
  </si>
  <si>
    <t>SYSTIMESTAMP-1</t>
  </si>
  <si>
    <t>SYSTIMESTAMP-.5</t>
  </si>
  <si>
    <t>SYSTIMESTAMP-.01</t>
  </si>
  <si>
    <t>SYSTIMESTAMP-.2</t>
  </si>
  <si>
    <t>SYSTIMESTAMP-.04</t>
  </si>
  <si>
    <t>SYSTIMESTAMP-.3</t>
  </si>
  <si>
    <t>SYSTIMESTAMP+.1</t>
  </si>
  <si>
    <t>SYSTIMESTAMP+.4</t>
  </si>
  <si>
    <t>SYSTIMESTAMP+1</t>
  </si>
  <si>
    <t>SYSTIMESTAMP-.1</t>
  </si>
  <si>
    <t>SYSTIMESTAMP+.2</t>
  </si>
  <si>
    <t>223456</t>
  </si>
  <si>
    <t>223457</t>
  </si>
  <si>
    <t>223458</t>
  </si>
  <si>
    <t>223459</t>
  </si>
  <si>
    <t>223460</t>
  </si>
  <si>
    <t>223461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</si>
</sst>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quotePrefix="1"/>
    <xf numFmtId="1" fontId="0" fillId="0" borderId="0" xfId="0" applyNumberFormat="1"/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7A31-68A1-4A81-9383-C20739444AE0}">
  <dimension ref="A1:G10"/>
  <sheetViews>
    <sheetView workbookViewId="0">
      <selection activeCell="G2" sqref="G2:G10"/>
    </sheetView>
  </sheetViews>
  <sheetFormatPr baseColWidth="10" defaultColWidth="9.83203125" defaultRowHeight="15" x14ac:dyDescent="0.2"/>
  <cols>
    <col min="1" max="1" width="11.5" style="4" customWidth="1"/>
    <col min="2" max="2" width="14.1640625" style="4" bestFit="1" customWidth="1"/>
    <col min="3" max="3" width="6.83203125" style="4" customWidth="1"/>
    <col min="4" max="4" width="13" style="4" customWidth="1"/>
    <col min="5" max="5" width="5.6640625" style="4" bestFit="1" customWidth="1"/>
    <col min="6" max="6" width="12.1640625" style="4" bestFit="1" customWidth="1"/>
    <col min="7" max="7" width="73" style="2" customWidth="1"/>
    <col min="8" max="16384" width="9.83203125" style="2"/>
  </cols>
  <sheetData>
    <row r="1" spans="1:7" s="1" customFormat="1" x14ac:dyDescent="0.2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7" x14ac:dyDescent="0.2">
      <c r="A2" s="6" t="s">
        <v>106</v>
      </c>
      <c r="B2" s="4" t="s">
        <v>16</v>
      </c>
      <c r="C2" s="6" t="s">
        <v>17</v>
      </c>
      <c r="D2" s="6" t="s">
        <v>13</v>
      </c>
      <c r="E2" s="6" t="s">
        <v>14</v>
      </c>
      <c r="F2" s="6" t="s">
        <v>15</v>
      </c>
      <c r="G2" s="2" t="str">
        <f>CONCATENATE("INSERT INTO BIKES VALUES (",A2,",",B2,",",C2,",",D2,",",E2,",",F2,");")</f>
        <v>INSERT INTO BIKES VALUES ('M7531598',2019,'Blue','Mountain','S','Yes');</v>
      </c>
    </row>
    <row r="3" spans="1:7" x14ac:dyDescent="0.2">
      <c r="A3" s="6" t="s">
        <v>107</v>
      </c>
      <c r="B3" s="4" t="s">
        <v>22</v>
      </c>
      <c r="C3" s="6" t="s">
        <v>23</v>
      </c>
      <c r="D3" s="6" t="s">
        <v>24</v>
      </c>
      <c r="E3" s="6" t="s">
        <v>25</v>
      </c>
      <c r="F3" s="6" t="s">
        <v>15</v>
      </c>
      <c r="G3" s="2" t="str">
        <f t="shared" ref="G3:G5" si="0">CONCATENATE("INSERT INTO BIKES VALUES (",A3,",",B3,",",C3,",",D3,",",E3,",",F3,");")</f>
        <v>INSERT INTO BIKES VALUES ('H8531537',2021,'Red','Hybrid','M','Yes');</v>
      </c>
    </row>
    <row r="4" spans="1:7" x14ac:dyDescent="0.2">
      <c r="A4" s="6" t="s">
        <v>27</v>
      </c>
      <c r="B4" s="4" t="s">
        <v>16</v>
      </c>
      <c r="C4" s="6" t="s">
        <v>28</v>
      </c>
      <c r="D4" s="6" t="s">
        <v>29</v>
      </c>
      <c r="E4" s="6" t="s">
        <v>32</v>
      </c>
      <c r="F4" s="6" t="s">
        <v>26</v>
      </c>
      <c r="G4" s="2" t="str">
        <f t="shared" si="0"/>
        <v>INSERT INTO BIKES VALUES ('T8452986',2019,'Silver','Tandem','L','No');</v>
      </c>
    </row>
    <row r="5" spans="1:7" x14ac:dyDescent="0.2">
      <c r="A5" s="6" t="s">
        <v>31</v>
      </c>
      <c r="B5" s="4" t="s">
        <v>16</v>
      </c>
      <c r="C5" s="6" t="s">
        <v>23</v>
      </c>
      <c r="D5" s="6" t="s">
        <v>13</v>
      </c>
      <c r="E5" s="6" t="s">
        <v>25</v>
      </c>
      <c r="F5" s="6" t="s">
        <v>15</v>
      </c>
      <c r="G5" s="2" t="str">
        <f t="shared" si="0"/>
        <v>INSERT INTO BIKES VALUES ('M4259315',2019,'Red','Mountain','M','Yes');</v>
      </c>
    </row>
    <row r="6" spans="1:7" x14ac:dyDescent="0.2">
      <c r="A6" s="6" t="s">
        <v>33</v>
      </c>
      <c r="B6" s="4" t="s">
        <v>35</v>
      </c>
      <c r="C6" s="6" t="s">
        <v>23</v>
      </c>
      <c r="D6" s="6" t="s">
        <v>13</v>
      </c>
      <c r="E6" s="6" t="s">
        <v>25</v>
      </c>
      <c r="F6" s="6" t="s">
        <v>34</v>
      </c>
      <c r="G6" s="2" t="str">
        <f t="shared" ref="G6:G10" si="1">CONCATENATE("INSERT INTO BIKES VALUES (",A6,",",B6,",",C6,",",D6,",",E6,",",F6,");")</f>
        <v>INSERT INTO BIKES VALUES ('M4889315',2018,'Red','Mountain','M','Retired');</v>
      </c>
    </row>
    <row r="7" spans="1:7" x14ac:dyDescent="0.2">
      <c r="A7" s="6" t="s">
        <v>103</v>
      </c>
      <c r="B7" s="4" t="s">
        <v>16</v>
      </c>
      <c r="C7" s="6" t="s">
        <v>28</v>
      </c>
      <c r="D7" s="6" t="s">
        <v>24</v>
      </c>
      <c r="E7" s="6" t="s">
        <v>14</v>
      </c>
      <c r="F7" s="6" t="s">
        <v>15</v>
      </c>
      <c r="G7" s="2" t="str">
        <f t="shared" si="1"/>
        <v>INSERT INTO BIKES VALUES ('H7531599',2019,'Silver','Hybrid','S','Yes');</v>
      </c>
    </row>
    <row r="8" spans="1:7" x14ac:dyDescent="0.2">
      <c r="A8" s="6" t="s">
        <v>108</v>
      </c>
      <c r="B8" s="4" t="s">
        <v>102</v>
      </c>
      <c r="C8" s="6" t="s">
        <v>23</v>
      </c>
      <c r="D8" s="6" t="s">
        <v>29</v>
      </c>
      <c r="E8" s="6" t="s">
        <v>32</v>
      </c>
      <c r="F8" s="6" t="s">
        <v>15</v>
      </c>
      <c r="G8" s="2" t="str">
        <f>CONCATENATE("INSERT INTO BIKES VALUES (",A8,",",B8,",",C8,",",D8,",",E8,",",F8,");")</f>
        <v>INSERT INTO BIKES VALUES ('T8452999',2020,'Red','Tandem','L','Yes');</v>
      </c>
    </row>
    <row r="9" spans="1:7" x14ac:dyDescent="0.2">
      <c r="A9" s="6" t="s">
        <v>104</v>
      </c>
      <c r="B9" s="4" t="s">
        <v>16</v>
      </c>
      <c r="C9" s="6" t="s">
        <v>23</v>
      </c>
      <c r="D9" s="6" t="s">
        <v>24</v>
      </c>
      <c r="E9" s="6" t="s">
        <v>25</v>
      </c>
      <c r="F9" s="6" t="s">
        <v>15</v>
      </c>
      <c r="G9" s="2" t="str">
        <f t="shared" si="1"/>
        <v>INSERT INTO BIKES VALUES ('H7531600',2019,'Red','Hybrid','M','Yes');</v>
      </c>
    </row>
    <row r="10" spans="1:7" x14ac:dyDescent="0.2">
      <c r="A10" s="6" t="s">
        <v>105</v>
      </c>
      <c r="B10" s="4" t="s">
        <v>16</v>
      </c>
      <c r="C10" s="6" t="s">
        <v>17</v>
      </c>
      <c r="D10" s="6" t="s">
        <v>24</v>
      </c>
      <c r="E10" s="6" t="s">
        <v>32</v>
      </c>
      <c r="F10" s="6" t="s">
        <v>15</v>
      </c>
      <c r="G10" s="2" t="str">
        <f t="shared" si="1"/>
        <v>INSERT INTO BIKES VALUES ('H7531601',2019,'Blue','Hybrid','L','Yes');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3717-48C4-4160-A3B9-1261BD8AADAC}">
  <dimension ref="A1:C5"/>
  <sheetViews>
    <sheetView workbookViewId="0">
      <selection activeCell="C2" sqref="C2:C5"/>
    </sheetView>
  </sheetViews>
  <sheetFormatPr baseColWidth="10" defaultColWidth="9.1640625" defaultRowHeight="15" x14ac:dyDescent="0.2"/>
  <cols>
    <col min="1" max="1" width="9.1640625" style="4"/>
    <col min="2" max="2" width="37" style="3" customWidth="1"/>
    <col min="3" max="3" width="55.1640625" style="2" customWidth="1"/>
    <col min="4" max="4" width="92" style="2" bestFit="1" customWidth="1"/>
    <col min="5" max="16384" width="9.1640625" style="2"/>
  </cols>
  <sheetData>
    <row r="1" spans="1:3" x14ac:dyDescent="0.2">
      <c r="A1" s="4" t="s">
        <v>0</v>
      </c>
      <c r="B1" s="3" t="s">
        <v>1</v>
      </c>
    </row>
    <row r="2" spans="1:3" x14ac:dyDescent="0.2">
      <c r="A2" s="4" t="s">
        <v>18</v>
      </c>
      <c r="B2" s="5" t="s">
        <v>5</v>
      </c>
      <c r="C2" s="2" t="str">
        <f>CONCATENATE("INSERT INTO SERVICE_TYPE VALUES (",A2,",",B2,");")</f>
        <v>INSERT INTO SERVICE_TYPE VALUES (1,'Tune-up');</v>
      </c>
    </row>
    <row r="3" spans="1:3" x14ac:dyDescent="0.2">
      <c r="A3" s="4" t="s">
        <v>19</v>
      </c>
      <c r="B3" s="5" t="s">
        <v>2</v>
      </c>
      <c r="C3" s="2" t="str">
        <f t="shared" ref="C3:C5" si="0">CONCATENATE("INSERT INTO SERVICE_TYPE VALUES (",A3,",",B3,");")</f>
        <v>INSERT INTO SERVICE_TYPE VALUES (2,'Flat Tire');</v>
      </c>
    </row>
    <row r="4" spans="1:3" x14ac:dyDescent="0.2">
      <c r="A4" s="4" t="s">
        <v>20</v>
      </c>
      <c r="B4" s="5" t="s">
        <v>3</v>
      </c>
      <c r="C4" s="2" t="str">
        <f t="shared" si="0"/>
        <v>INSERT INTO SERVICE_TYPE VALUES (3,'New Mirror');</v>
      </c>
    </row>
    <row r="5" spans="1:3" x14ac:dyDescent="0.2">
      <c r="A5" s="4" t="s">
        <v>21</v>
      </c>
      <c r="B5" s="5" t="s">
        <v>4</v>
      </c>
      <c r="C5" s="2" t="str">
        <f t="shared" si="0"/>
        <v>INSERT INTO SERVICE_TYPE VALUES (4,'Replace Chain');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BD9C-6BCA-4380-975C-2FCFB417FECC}">
  <dimension ref="A1:D4"/>
  <sheetViews>
    <sheetView workbookViewId="0">
      <selection activeCell="D2" sqref="D2:D4"/>
    </sheetView>
  </sheetViews>
  <sheetFormatPr baseColWidth="10" defaultColWidth="9.1640625" defaultRowHeight="15" x14ac:dyDescent="0.2"/>
  <cols>
    <col min="1" max="1" width="10.5" style="4" bestFit="1" customWidth="1"/>
    <col min="2" max="2" width="15" style="3" customWidth="1"/>
    <col min="3" max="3" width="12" style="3" customWidth="1"/>
    <col min="4" max="4" width="55.1640625" style="2" customWidth="1"/>
    <col min="5" max="16384" width="9.1640625" style="2"/>
  </cols>
  <sheetData>
    <row r="1" spans="1:4" x14ac:dyDescent="0.2">
      <c r="A1" s="4" t="s">
        <v>9</v>
      </c>
      <c r="B1" s="3" t="s">
        <v>97</v>
      </c>
      <c r="C1" s="3" t="s">
        <v>100</v>
      </c>
    </row>
    <row r="2" spans="1:4" x14ac:dyDescent="0.2">
      <c r="A2" s="6" t="s">
        <v>24</v>
      </c>
      <c r="B2" s="5" t="s">
        <v>12</v>
      </c>
      <c r="C2" s="5" t="s">
        <v>21</v>
      </c>
      <c r="D2" s="2" t="str">
        <f>CONCATENATE("INSERT INTO COSTS VALUES (",A2,",",B2,",",C2,");")</f>
        <v>INSERT INTO COSTS VALUES ('Hybrid',45.00,4);</v>
      </c>
    </row>
    <row r="3" spans="1:4" x14ac:dyDescent="0.2">
      <c r="A3" s="6" t="s">
        <v>13</v>
      </c>
      <c r="B3" s="5" t="s">
        <v>98</v>
      </c>
      <c r="C3" s="5" t="s">
        <v>101</v>
      </c>
      <c r="D3" s="2" t="str">
        <f t="shared" ref="D3:D4" si="0">CONCATENATE("INSERT INTO COSTS VALUES (",A3,",",B3,",",C3,");")</f>
        <v>INSERT INTO COSTS VALUES ('Mountain',65.00,5);</v>
      </c>
    </row>
    <row r="4" spans="1:4" x14ac:dyDescent="0.2">
      <c r="A4" s="6" t="s">
        <v>29</v>
      </c>
      <c r="B4" s="5" t="s">
        <v>30</v>
      </c>
      <c r="C4" s="5" t="s">
        <v>18</v>
      </c>
      <c r="D4" s="2" t="str">
        <f t="shared" si="0"/>
        <v>INSERT INTO COSTS VALUES ('Tandem',75.00,1);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1C3A-32FB-49E9-88B8-9AD3DAA99887}">
  <dimension ref="A1:F6"/>
  <sheetViews>
    <sheetView workbookViewId="0">
      <selection activeCell="F2" sqref="F2:F6"/>
    </sheetView>
  </sheetViews>
  <sheetFormatPr baseColWidth="10" defaultColWidth="8.83203125" defaultRowHeight="15" x14ac:dyDescent="0.2"/>
  <cols>
    <col min="1" max="1" width="10.5" bestFit="1" customWidth="1"/>
    <col min="2" max="2" width="10.1640625" bestFit="1" customWidth="1"/>
    <col min="3" max="3" width="8.6640625" bestFit="1" customWidth="1"/>
    <col min="4" max="4" width="13.5" bestFit="1" customWidth="1"/>
    <col min="5" max="5" width="10.5" bestFit="1" customWidth="1"/>
    <col min="6" max="6" width="76" customWidth="1"/>
  </cols>
  <sheetData>
    <row r="1" spans="1:6" x14ac:dyDescent="0.2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6" x14ac:dyDescent="0.2">
      <c r="A2" s="7" t="s">
        <v>52</v>
      </c>
      <c r="B2" s="7" t="s">
        <v>53</v>
      </c>
      <c r="C2" s="7" t="s">
        <v>116</v>
      </c>
      <c r="D2" s="7" t="s">
        <v>62</v>
      </c>
      <c r="E2">
        <v>123471</v>
      </c>
      <c r="F2" s="2" t="str">
        <f>CONCATENATE("INSERT INTO CUSTOMER VALUES(",A2,",",B2,,",",C2,",",D2,",",E2,");")</f>
        <v>INSERT INTO CUSTOMER VALUES('John','Doe','YES','Driver License',123471);</v>
      </c>
    </row>
    <row r="3" spans="1:6" x14ac:dyDescent="0.2">
      <c r="A3" s="7" t="s">
        <v>117</v>
      </c>
      <c r="B3" s="7" t="s">
        <v>118</v>
      </c>
      <c r="C3" s="7" t="s">
        <v>116</v>
      </c>
      <c r="D3" s="7" t="s">
        <v>62</v>
      </c>
      <c r="E3">
        <v>312564</v>
      </c>
      <c r="F3" s="2" t="str">
        <f>CONCATENATE("INSERT INTO CUSTOMER VALUES(",A3,",",B3,,",",C3,",",D3,",",E3,");")</f>
        <v>INSERT INTO CUSTOMER VALUES('Bill','Dollar','YES','Driver License',312564);</v>
      </c>
    </row>
    <row r="4" spans="1:6" x14ac:dyDescent="0.2">
      <c r="A4" s="7" t="s">
        <v>119</v>
      </c>
      <c r="B4" s="7" t="s">
        <v>120</v>
      </c>
      <c r="C4" s="7" t="s">
        <v>116</v>
      </c>
      <c r="D4" s="7" t="s">
        <v>62</v>
      </c>
      <c r="E4">
        <v>4823588</v>
      </c>
      <c r="F4" s="2" t="str">
        <f t="shared" ref="F4:F6" si="0">CONCATENATE("INSERT INTO CUSTOMER VALUES(",A4,",",B4,,",",C4,",",D4,",",E4,");")</f>
        <v>INSERT INTO CUSTOMER VALUES('Harry','Potter','YES','Driver License',4823588);</v>
      </c>
    </row>
    <row r="5" spans="1:6" x14ac:dyDescent="0.2">
      <c r="A5" s="7" t="s">
        <v>121</v>
      </c>
      <c r="B5" s="7" t="s">
        <v>122</v>
      </c>
      <c r="C5" s="7" t="s">
        <v>116</v>
      </c>
      <c r="D5" s="7" t="s">
        <v>62</v>
      </c>
      <c r="E5">
        <v>61842641</v>
      </c>
      <c r="F5" s="2" t="str">
        <f t="shared" si="0"/>
        <v>INSERT INTO CUSTOMER VALUES('Lois','Lane','YES','Driver License',61842641);</v>
      </c>
    </row>
    <row r="6" spans="1:6" x14ac:dyDescent="0.2">
      <c r="A6" s="7" t="s">
        <v>123</v>
      </c>
      <c r="B6" s="7" t="s">
        <v>124</v>
      </c>
      <c r="C6" s="7" t="s">
        <v>116</v>
      </c>
      <c r="D6" s="7" t="s">
        <v>62</v>
      </c>
      <c r="E6">
        <v>295259</v>
      </c>
      <c r="F6" s="2" t="str">
        <f t="shared" si="0"/>
        <v>INSERT INTO CUSTOMER VALUES('Olive','Oil','YES','Driver License',295259);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89BA-7043-4C7B-A2A6-2C9DD754CCB4}">
  <dimension ref="A1:F7"/>
  <sheetViews>
    <sheetView zoomScaleNormal="100" workbookViewId="0">
      <selection activeCell="F2" sqref="F2:F7"/>
    </sheetView>
  </sheetViews>
  <sheetFormatPr baseColWidth="10" defaultColWidth="9.83203125" defaultRowHeight="15" x14ac:dyDescent="0.2"/>
  <cols>
    <col min="1" max="1" width="12.6640625" style="4" bestFit="1" customWidth="1"/>
    <col min="2" max="2" width="14.1640625" style="4" bestFit="1" customWidth="1"/>
    <col min="3" max="3" width="11.5" style="4" bestFit="1" customWidth="1"/>
    <col min="4" max="4" width="17.33203125" style="4" customWidth="1"/>
    <col min="5" max="5" width="25.33203125" style="4" bestFit="1" customWidth="1"/>
    <col min="6" max="6" width="114.33203125" style="2" bestFit="1" customWidth="1"/>
    <col min="7" max="16384" width="9.83203125" style="2"/>
  </cols>
  <sheetData>
    <row r="1" spans="1:6" s="1" customFormat="1" x14ac:dyDescent="0.2">
      <c r="A1" s="4" t="s">
        <v>78</v>
      </c>
      <c r="B1" s="4" t="s">
        <v>6</v>
      </c>
      <c r="C1" s="4" t="s">
        <v>79</v>
      </c>
      <c r="D1" s="4" t="s">
        <v>80</v>
      </c>
      <c r="E1" s="4" t="s">
        <v>81</v>
      </c>
    </row>
    <row r="2" spans="1:6" x14ac:dyDescent="0.2">
      <c r="A2" s="6" t="s">
        <v>82</v>
      </c>
      <c r="B2" s="6" t="s">
        <v>106</v>
      </c>
      <c r="C2" s="6" t="s">
        <v>18</v>
      </c>
      <c r="D2" s="6" t="s">
        <v>89</v>
      </c>
      <c r="E2" s="6" t="s">
        <v>88</v>
      </c>
      <c r="F2" s="2" t="str">
        <f>CONCATENATE("INSERT INTO MAINT_RECORDS VALUES (",A2,",",B2,",",C2,",","TO_DATE(","'",D2,"','","mmddyyyy')",",",E2,");")</f>
        <v>INSERT INTO MAINT_RECORDS VALUES (000001,'M7531598',1,TO_DATE('03162021','mmddyyyy'),'This bike has been trashed');</v>
      </c>
    </row>
    <row r="3" spans="1:6" x14ac:dyDescent="0.2">
      <c r="A3" s="6" t="s">
        <v>83</v>
      </c>
      <c r="B3" s="6" t="s">
        <v>107</v>
      </c>
      <c r="C3" s="6" t="s">
        <v>19</v>
      </c>
      <c r="D3" s="6" t="s">
        <v>94</v>
      </c>
      <c r="E3" s="6" t="s">
        <v>96</v>
      </c>
      <c r="F3" s="2" t="str">
        <f t="shared" ref="F3:F7" si="0">CONCATENATE("INSERT INTO MAINT_RECORDS VALUES (",A3,",",B3,",",C3,",","TO_DATE(","'",D3,"','","mmddyyyy')",",",E3,");")</f>
        <v>INSERT INTO MAINT_RECORDS VALUES (000002,'H8531537',2,TO_DATE('02162021','mmddyyyy'),'Bike is ugly. Who bought it?');</v>
      </c>
    </row>
    <row r="4" spans="1:6" x14ac:dyDescent="0.2">
      <c r="A4" s="6" t="s">
        <v>84</v>
      </c>
      <c r="B4" s="6" t="s">
        <v>27</v>
      </c>
      <c r="C4" s="6" t="s">
        <v>20</v>
      </c>
      <c r="D4" s="6" t="s">
        <v>95</v>
      </c>
      <c r="E4" s="6" t="s">
        <v>90</v>
      </c>
      <c r="F4" s="2" t="str">
        <f t="shared" si="0"/>
        <v>INSERT INTO MAINT_RECORDS VALUES (000003,'T8452986',3,TO_DATE('01162021','mmddyyyy'),'Yo dude, fix it already');</v>
      </c>
    </row>
    <row r="5" spans="1:6" x14ac:dyDescent="0.2">
      <c r="A5" s="6" t="s">
        <v>85</v>
      </c>
      <c r="B5" s="6" t="s">
        <v>31</v>
      </c>
      <c r="C5" s="6" t="s">
        <v>21</v>
      </c>
      <c r="D5" s="6" t="s">
        <v>89</v>
      </c>
      <c r="E5" s="6" t="s">
        <v>91</v>
      </c>
      <c r="F5" s="2" t="str">
        <f t="shared" si="0"/>
        <v>INSERT INTO MAINT_RECORDS VALUES (000004,'M4259315',4,TO_DATE('03162021','mmddyyyy'),'Seat on backwards');</v>
      </c>
    </row>
    <row r="6" spans="1:6" x14ac:dyDescent="0.2">
      <c r="A6" s="6" t="s">
        <v>86</v>
      </c>
      <c r="B6" s="6" t="s">
        <v>33</v>
      </c>
      <c r="C6" s="6" t="s">
        <v>18</v>
      </c>
      <c r="D6" s="6" t="s">
        <v>94</v>
      </c>
      <c r="E6" s="6" t="s">
        <v>92</v>
      </c>
      <c r="F6" s="2" t="str">
        <f t="shared" si="0"/>
        <v>INSERT INTO MAINT_RECORDS VALUES (000005,'M4889315',1,TO_DATE('02162021','mmddyyyy'),'Nothing wrong here');</v>
      </c>
    </row>
    <row r="7" spans="1:6" x14ac:dyDescent="0.2">
      <c r="A7" s="6" t="s">
        <v>87</v>
      </c>
      <c r="B7" s="6" t="s">
        <v>106</v>
      </c>
      <c r="C7" s="6" t="s">
        <v>19</v>
      </c>
      <c r="D7" s="6" t="s">
        <v>95</v>
      </c>
      <c r="E7" s="6" t="s">
        <v>93</v>
      </c>
      <c r="F7" s="2" t="str">
        <f t="shared" si="0"/>
        <v>INSERT INTO MAINT_RECORDS VALUES (000006,'M7531598',2,TO_DATE('01162021','mmddyyyy'),'Goin for a test ride');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0D81-77F4-46D0-901B-25EF8CAF2030}">
  <dimension ref="A1:I8"/>
  <sheetViews>
    <sheetView topLeftCell="E1" workbookViewId="0">
      <selection activeCell="I2" sqref="I2:I8"/>
    </sheetView>
  </sheetViews>
  <sheetFormatPr baseColWidth="10" defaultColWidth="9.83203125" defaultRowHeight="15" x14ac:dyDescent="0.2"/>
  <cols>
    <col min="1" max="1" width="12.6640625" style="4" bestFit="1" customWidth="1"/>
    <col min="2" max="2" width="12.6640625" style="4" customWidth="1"/>
    <col min="3" max="3" width="14.1640625" style="4" bestFit="1" customWidth="1"/>
    <col min="4" max="5" width="14.1640625" style="4" customWidth="1"/>
    <col min="6" max="6" width="18.83203125" style="4" customWidth="1"/>
    <col min="7" max="7" width="20.5" style="4" customWidth="1"/>
    <col min="8" max="8" width="12.1640625" style="4" bestFit="1" customWidth="1"/>
    <col min="9" max="9" width="128.5" style="2" bestFit="1" customWidth="1"/>
    <col min="10" max="16384" width="9.83203125" style="2"/>
  </cols>
  <sheetData>
    <row r="1" spans="1:9" s="1" customFormat="1" x14ac:dyDescent="0.2">
      <c r="A1" s="4" t="s">
        <v>36</v>
      </c>
      <c r="B1" s="4" t="s">
        <v>6</v>
      </c>
      <c r="C1" s="4" t="s">
        <v>110</v>
      </c>
      <c r="D1" s="4" t="s">
        <v>40</v>
      </c>
      <c r="E1" s="4" t="s">
        <v>42</v>
      </c>
      <c r="F1" s="4" t="s">
        <v>43</v>
      </c>
      <c r="G1" s="4" t="s">
        <v>44</v>
      </c>
      <c r="H1" s="4" t="s">
        <v>46</v>
      </c>
    </row>
    <row r="2" spans="1:9" x14ac:dyDescent="0.2">
      <c r="A2" s="6" t="s">
        <v>141</v>
      </c>
      <c r="B2" s="6" t="s">
        <v>106</v>
      </c>
      <c r="C2">
        <v>123471</v>
      </c>
      <c r="D2" s="7" t="s">
        <v>62</v>
      </c>
      <c r="E2" s="8">
        <v>123456789123</v>
      </c>
      <c r="F2" s="6" t="s">
        <v>130</v>
      </c>
      <c r="G2" s="6" t="s">
        <v>129</v>
      </c>
      <c r="H2" s="6" t="s">
        <v>125</v>
      </c>
      <c r="I2" s="9" t="str">
        <f>CONCATENATE("INSERT INTO TRANSACTIONS VALUES(",A2,",",B2,,",",C2,",",D2,",",E2,",",F2,",",G2,",",H2,");")</f>
        <v>INSERT INTO TRANSACTIONS VALUES(223456,'M7531598',123471,'Driver License',123456789123,SYSTIMESTAMP-1,SYSTIMESTAMP,55.00);</v>
      </c>
    </row>
    <row r="3" spans="1:9" x14ac:dyDescent="0.2">
      <c r="A3" s="6" t="s">
        <v>142</v>
      </c>
      <c r="B3" s="6" t="s">
        <v>107</v>
      </c>
      <c r="C3">
        <v>312564</v>
      </c>
      <c r="D3" s="7" t="s">
        <v>62</v>
      </c>
      <c r="E3" s="8">
        <v>456789123456</v>
      </c>
      <c r="F3" s="6" t="s">
        <v>131</v>
      </c>
      <c r="G3" s="6" t="s">
        <v>136</v>
      </c>
      <c r="H3" s="6" t="s">
        <v>126</v>
      </c>
      <c r="I3" s="9" t="str">
        <f t="shared" ref="I3:I7" si="0">CONCATENATE("INSERT INTO TRANSACTIONS VALUES(",A3,",",B3,,",",C3,",",D3,",",E3,",",F3,",",G3,",",H3,");")</f>
        <v>INSERT INTO TRANSACTIONS VALUES(223457,'H8531537',312564,'Driver License',456789123456,SYSTIMESTAMP-.5,SYSTIMESTAMP+.1,90.00);</v>
      </c>
    </row>
    <row r="4" spans="1:9" x14ac:dyDescent="0.2">
      <c r="A4" s="6" t="s">
        <v>143</v>
      </c>
      <c r="B4" s="6" t="s">
        <v>27</v>
      </c>
      <c r="C4">
        <v>4823588</v>
      </c>
      <c r="D4" s="7" t="s">
        <v>62</v>
      </c>
      <c r="E4" s="8">
        <v>789123456789</v>
      </c>
      <c r="F4" s="6" t="s">
        <v>132</v>
      </c>
      <c r="G4" s="6" t="s">
        <v>129</v>
      </c>
      <c r="H4" s="6" t="s">
        <v>12</v>
      </c>
      <c r="I4" s="9" t="str">
        <f t="shared" si="0"/>
        <v>INSERT INTO TRANSACTIONS VALUES(223458,'T8452986',4823588,'Driver License',789123456789,SYSTIMESTAMP-.01,SYSTIMESTAMP,45.00);</v>
      </c>
    </row>
    <row r="5" spans="1:9" x14ac:dyDescent="0.2">
      <c r="A5" s="6" t="s">
        <v>144</v>
      </c>
      <c r="B5" s="6" t="s">
        <v>31</v>
      </c>
      <c r="C5">
        <v>61842641</v>
      </c>
      <c r="D5" s="7" t="s">
        <v>62</v>
      </c>
      <c r="E5" s="8">
        <v>987654321987</v>
      </c>
      <c r="F5" s="6" t="s">
        <v>133</v>
      </c>
      <c r="G5" s="6" t="s">
        <v>137</v>
      </c>
      <c r="H5" s="6" t="s">
        <v>127</v>
      </c>
      <c r="I5" s="9" t="str">
        <f t="shared" si="0"/>
        <v>INSERT INTO TRANSACTIONS VALUES(223459,'M4259315',61842641,'Driver License',987654321987,SYSTIMESTAMP-.2,SYSTIMESTAMP+.4,72.00);</v>
      </c>
    </row>
    <row r="6" spans="1:9" x14ac:dyDescent="0.2">
      <c r="A6" s="6" t="s">
        <v>145</v>
      </c>
      <c r="B6" s="6" t="s">
        <v>31</v>
      </c>
      <c r="C6">
        <v>295259</v>
      </c>
      <c r="D6" s="7" t="s">
        <v>62</v>
      </c>
      <c r="E6" s="8">
        <v>654321987654</v>
      </c>
      <c r="F6" s="6" t="s">
        <v>134</v>
      </c>
      <c r="G6" s="6" t="s">
        <v>138</v>
      </c>
      <c r="H6" s="6" t="s">
        <v>128</v>
      </c>
      <c r="I6" s="9" t="str">
        <f t="shared" si="0"/>
        <v>INSERT INTO TRANSACTIONS VALUES(223460,'M4259315',295259,'Driver License',654321987654,SYSTIMESTAMP-.04,SYSTIMESTAMP+1,80.00);</v>
      </c>
    </row>
    <row r="7" spans="1:9" x14ac:dyDescent="0.2">
      <c r="A7" s="6" t="s">
        <v>146</v>
      </c>
      <c r="B7" s="6" t="s">
        <v>103</v>
      </c>
      <c r="C7">
        <v>4823588</v>
      </c>
      <c r="D7" s="7" t="s">
        <v>63</v>
      </c>
      <c r="E7" s="8">
        <v>321987654321</v>
      </c>
      <c r="F7" s="6" t="s">
        <v>135</v>
      </c>
      <c r="G7" s="6" t="s">
        <v>139</v>
      </c>
      <c r="H7" s="6" t="s">
        <v>12</v>
      </c>
      <c r="I7" s="9" t="str">
        <f t="shared" si="0"/>
        <v>INSERT INTO TRANSACTIONS VALUES(223461,'H7531599',4823588,'Other',321987654321,SYSTIMESTAMP-.3,SYSTIMESTAMP-.1,45.00);</v>
      </c>
    </row>
    <row r="8" spans="1:9" x14ac:dyDescent="0.2">
      <c r="A8" s="6" t="s">
        <v>146</v>
      </c>
      <c r="B8" s="6" t="s">
        <v>103</v>
      </c>
      <c r="C8">
        <v>4823588</v>
      </c>
      <c r="D8" s="7" t="s">
        <v>63</v>
      </c>
      <c r="E8" s="8">
        <v>321987654321</v>
      </c>
      <c r="F8" s="6" t="s">
        <v>129</v>
      </c>
      <c r="G8" s="6" t="s">
        <v>140</v>
      </c>
      <c r="H8" s="6" t="s">
        <v>12</v>
      </c>
      <c r="I8" s="9" t="str">
        <f t="shared" ref="I8" si="1">CONCATENATE("INSERT INTO TRANSACTIONS VALUES(",A8,",",B8,,",",C8,",",D8,",",E8,",",F8,",",G8,",",H8,");")</f>
        <v>INSERT INTO TRANSACTIONS VALUES(223461,'H7531599',4823588,'Other',321987654321,SYSTIMESTAMP,SYSTIMESTAMP+.2,45.00);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3A5B-46EB-419B-861A-5E71004C8C3C}">
  <dimension ref="A1:C6"/>
  <sheetViews>
    <sheetView tabSelected="1" workbookViewId="0">
      <selection activeCell="C2" sqref="C2"/>
    </sheetView>
  </sheetViews>
  <sheetFormatPr baseColWidth="10" defaultColWidth="9.83203125" defaultRowHeight="15" x14ac:dyDescent="0.2"/>
  <cols>
    <col min="1" max="1" width="12.6640625" style="4" bestFit="1" customWidth="1"/>
    <col min="2" max="2" width="14.1640625" style="4" bestFit="1" customWidth="1"/>
    <col min="3" max="3" width="59.1640625" style="2" customWidth="1"/>
    <col min="4" max="16384" width="9.83203125" style="2"/>
  </cols>
  <sheetData>
    <row r="1" spans="1:3" s="1" customFormat="1" x14ac:dyDescent="0.2">
      <c r="A1" s="4" t="s">
        <v>76</v>
      </c>
      <c r="B1" s="4" t="s">
        <v>77</v>
      </c>
    </row>
    <row r="2" spans="1:3" x14ac:dyDescent="0.2">
      <c r="A2" s="6" t="s">
        <v>106</v>
      </c>
      <c r="B2" s="6" t="s">
        <v>141</v>
      </c>
      <c r="C2" s="2" t="str">
        <f>CONCATENATE("INSERT INTO RENTAL_HISTORY VALUES (",A2,",",B2,");")</f>
        <v>INSERT INTO RENTAL_HISTORY VALUES ('M7531598',223456);</v>
      </c>
    </row>
    <row r="3" spans="1:3" x14ac:dyDescent="0.2">
      <c r="A3" s="6" t="s">
        <v>107</v>
      </c>
      <c r="B3" s="6" t="s">
        <v>142</v>
      </c>
      <c r="C3" s="2" t="str">
        <f t="shared" ref="C3:C6" si="0">CONCATENATE("INSERT INTO RENTAL_HISTORY VALUES (",A3,",",B3,");")</f>
        <v>INSERT INTO RENTAL_HISTORY VALUES ('H8531537',223457);</v>
      </c>
    </row>
    <row r="4" spans="1:3" x14ac:dyDescent="0.2">
      <c r="A4" s="6" t="s">
        <v>27</v>
      </c>
      <c r="B4" s="6" t="s">
        <v>143</v>
      </c>
      <c r="C4" s="2" t="str">
        <f t="shared" si="0"/>
        <v>INSERT INTO RENTAL_HISTORY VALUES ('T8452986',223458);</v>
      </c>
    </row>
    <row r="5" spans="1:3" x14ac:dyDescent="0.2">
      <c r="A5" s="6" t="s">
        <v>31</v>
      </c>
      <c r="B5" s="6" t="s">
        <v>144</v>
      </c>
      <c r="C5" s="2" t="str">
        <f t="shared" si="0"/>
        <v>INSERT INTO RENTAL_HISTORY VALUES ('M4259315',223459);</v>
      </c>
    </row>
    <row r="6" spans="1:3" x14ac:dyDescent="0.2">
      <c r="A6" s="6" t="s">
        <v>33</v>
      </c>
      <c r="B6" s="6" t="s">
        <v>145</v>
      </c>
      <c r="C6" s="2" t="str">
        <f t="shared" si="0"/>
        <v>INSERT INTO RENTAL_HISTORY VALUES ('M4889315',223460);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A88A-9E79-48DA-8A5C-A6EF6221EE12}">
  <dimension ref="A1:M27"/>
  <sheetViews>
    <sheetView topLeftCell="H1" workbookViewId="0">
      <selection activeCell="J10" sqref="J10"/>
    </sheetView>
  </sheetViews>
  <sheetFormatPr baseColWidth="10" defaultColWidth="9.83203125" defaultRowHeight="15" x14ac:dyDescent="0.2"/>
  <cols>
    <col min="1" max="1" width="12.6640625" style="4" bestFit="1" customWidth="1"/>
    <col min="2" max="2" width="12.6640625" style="4" customWidth="1"/>
    <col min="3" max="3" width="14.1640625" style="4" bestFit="1" customWidth="1"/>
    <col min="4" max="4" width="9.5" style="4" bestFit="1" customWidth="1"/>
    <col min="5" max="5" width="13" style="4" customWidth="1"/>
    <col min="6" max="6" width="13.5" style="4" bestFit="1" customWidth="1"/>
    <col min="7" max="7" width="11.33203125" style="4" customWidth="1"/>
    <col min="8" max="8" width="17.33203125" style="4" bestFit="1" customWidth="1"/>
    <col min="9" max="9" width="11.1640625" style="4" bestFit="1" customWidth="1"/>
    <col min="10" max="10" width="10.6640625" style="4" customWidth="1"/>
    <col min="11" max="11" width="5.6640625" style="4" customWidth="1"/>
    <col min="12" max="12" width="12.1640625" style="4" bestFit="1" customWidth="1"/>
    <col min="13" max="13" width="123.33203125" style="2" bestFit="1" customWidth="1"/>
    <col min="14" max="16384" width="9.83203125" style="2"/>
  </cols>
  <sheetData>
    <row r="1" spans="1:13" s="1" customFormat="1" x14ac:dyDescent="0.2">
      <c r="A1" s="4" t="s">
        <v>36</v>
      </c>
      <c r="B1" s="4" t="s">
        <v>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</row>
    <row r="2" spans="1:13" x14ac:dyDescent="0.2">
      <c r="A2" s="6" t="s">
        <v>47</v>
      </c>
      <c r="B2" s="6" t="s">
        <v>106</v>
      </c>
      <c r="C2" s="6" t="s">
        <v>52</v>
      </c>
      <c r="D2" s="6" t="s">
        <v>53</v>
      </c>
      <c r="E2" s="6" t="s">
        <v>99</v>
      </c>
      <c r="F2" s="6" t="s">
        <v>62</v>
      </c>
      <c r="G2" s="6" t="s">
        <v>68</v>
      </c>
      <c r="H2" s="6" t="s">
        <v>64</v>
      </c>
      <c r="I2" s="6"/>
      <c r="J2" s="6"/>
      <c r="K2" s="6" t="s">
        <v>19</v>
      </c>
      <c r="L2" s="6" t="s">
        <v>73</v>
      </c>
      <c r="M2" s="2" t="str">
        <f>CONCATENATE("INSERT INTO TRANSACTIONS VALUES (",A2,",",B2,,",",C2,",",D2,",",E2,",",F2,",",G2,",",H2,",",K2,",",L2,");")</f>
        <v>INSERT INTO TRANSACTIONS VALUES (123456,'M7531598','John','Doe','Y','Driver License','PA123456',7412258756258452,2,1.0);</v>
      </c>
    </row>
    <row r="3" spans="1:13" x14ac:dyDescent="0.2">
      <c r="A3" s="6" t="s">
        <v>48</v>
      </c>
      <c r="B3" s="6" t="s">
        <v>107</v>
      </c>
      <c r="C3" s="6" t="s">
        <v>54</v>
      </c>
      <c r="D3" s="6" t="s">
        <v>55</v>
      </c>
      <c r="E3" s="6" t="s">
        <v>99</v>
      </c>
      <c r="F3" s="6" t="s">
        <v>62</v>
      </c>
      <c r="G3" s="6" t="s">
        <v>69</v>
      </c>
      <c r="H3" s="6" t="s">
        <v>64</v>
      </c>
      <c r="I3" s="6"/>
      <c r="J3" s="6"/>
      <c r="K3" s="6" t="s">
        <v>18</v>
      </c>
      <c r="L3" s="6" t="s">
        <v>73</v>
      </c>
      <c r="M3" s="2" t="str">
        <f t="shared" ref="M3:M27" si="0">CONCATENATE("INSERT INTO TRANSACTIONS VALUES (",A3,",",B3,,",",C3,",",D3,",",E3,",",F3,",",G3,",",H3,",",K3,",",L3,");")</f>
        <v>INSERT INTO TRANSACTIONS VALUES (123457,'H8531537','Juan','Garcia','Y','Driver License','PA1233333',7412258756258452,1,1.0);</v>
      </c>
    </row>
    <row r="4" spans="1:13" x14ac:dyDescent="0.2">
      <c r="A4" s="6" t="s">
        <v>49</v>
      </c>
      <c r="B4" s="6" t="s">
        <v>27</v>
      </c>
      <c r="C4" s="6" t="s">
        <v>56</v>
      </c>
      <c r="D4" s="6" t="s">
        <v>57</v>
      </c>
      <c r="E4" s="6" t="s">
        <v>99</v>
      </c>
      <c r="F4" s="6" t="s">
        <v>62</v>
      </c>
      <c r="G4" s="6" t="s">
        <v>70</v>
      </c>
      <c r="H4" s="6" t="s">
        <v>66</v>
      </c>
      <c r="I4" s="6"/>
      <c r="J4" s="6"/>
      <c r="K4" s="6" t="s">
        <v>18</v>
      </c>
      <c r="L4" s="6" t="s">
        <v>73</v>
      </c>
      <c r="M4" s="2" t="str">
        <f t="shared" si="0"/>
        <v>INSERT INTO TRANSACTIONS VALUES (123458,'T8452986','Jean','Jenkins','Y','Driver License','PA123555',7414448756258452,1,1.0);</v>
      </c>
    </row>
    <row r="5" spans="1:13" x14ac:dyDescent="0.2">
      <c r="A5" s="6" t="s">
        <v>50</v>
      </c>
      <c r="B5" s="6" t="s">
        <v>31</v>
      </c>
      <c r="C5" s="6" t="s">
        <v>58</v>
      </c>
      <c r="D5" s="6" t="s">
        <v>59</v>
      </c>
      <c r="E5" s="6" t="s">
        <v>99</v>
      </c>
      <c r="F5" s="6" t="s">
        <v>62</v>
      </c>
      <c r="G5" s="6" t="s">
        <v>71</v>
      </c>
      <c r="H5" s="6" t="s">
        <v>65</v>
      </c>
      <c r="I5" s="6"/>
      <c r="J5" s="6"/>
      <c r="K5" s="6" t="s">
        <v>19</v>
      </c>
      <c r="L5" s="6" t="s">
        <v>73</v>
      </c>
      <c r="M5" s="2" t="str">
        <f t="shared" si="0"/>
        <v>INSERT INTO TRANSACTIONS VALUES (123459,'M4259315','Survana','Vohra','Y','Driver License','PA123666',7412254446258452,2,1.0);</v>
      </c>
    </row>
    <row r="6" spans="1:13" x14ac:dyDescent="0.2">
      <c r="A6" s="6" t="s">
        <v>51</v>
      </c>
      <c r="B6" s="6" t="s">
        <v>31</v>
      </c>
      <c r="C6" s="6" t="s">
        <v>60</v>
      </c>
      <c r="D6" s="6" t="s">
        <v>61</v>
      </c>
      <c r="E6" s="6" t="s">
        <v>99</v>
      </c>
      <c r="F6" s="6" t="s">
        <v>63</v>
      </c>
      <c r="G6" s="6" t="s">
        <v>72</v>
      </c>
      <c r="H6" s="6" t="s">
        <v>67</v>
      </c>
      <c r="I6" s="6"/>
      <c r="J6" s="6"/>
      <c r="K6" s="6" t="s">
        <v>20</v>
      </c>
      <c r="L6" s="6" t="s">
        <v>73</v>
      </c>
      <c r="M6" s="2" t="str">
        <f t="shared" si="0"/>
        <v>INSERT INTO TRANSACTIONS VALUES (123460,'M4259315','Adam','Adams','Y','Other','GI85129546',7412258756254442,3,1.0);</v>
      </c>
    </row>
    <row r="7" spans="1:13" x14ac:dyDescent="0.2">
      <c r="A7" s="6" t="s">
        <v>75</v>
      </c>
      <c r="B7" s="6" t="s">
        <v>103</v>
      </c>
      <c r="C7" s="6" t="s">
        <v>60</v>
      </c>
      <c r="D7" s="6" t="s">
        <v>61</v>
      </c>
      <c r="E7" s="6" t="s">
        <v>99</v>
      </c>
      <c r="F7" s="6" t="s">
        <v>63</v>
      </c>
      <c r="G7" s="6" t="s">
        <v>72</v>
      </c>
      <c r="H7" s="6" t="s">
        <v>67</v>
      </c>
      <c r="I7" s="6"/>
      <c r="J7" s="6"/>
      <c r="K7" s="6" t="s">
        <v>20</v>
      </c>
      <c r="L7" s="6" t="s">
        <v>74</v>
      </c>
      <c r="M7" s="2" t="str">
        <f t="shared" si="0"/>
        <v>INSERT INTO TRANSACTIONS VALUES (123461,'H7531599','Adam','Adams','Y','Other','GI85129546',7412258756254442,3,2.5);</v>
      </c>
    </row>
    <row r="8" spans="1:13" x14ac:dyDescent="0.2">
      <c r="B8" s="6"/>
      <c r="I8" s="6" t="s">
        <v>109</v>
      </c>
      <c r="M8" s="2" t="str">
        <f>CONCATENATE("INSERT INTO TRANSACTIONS VALUES (",A8,",",B8,,",",C8,",",D8,",",E8,",",F8,",",G8,",",H8,",",K8,",",L8,");")</f>
        <v>INSERT INTO TRANSACTIONS VALUES (,,,,,,,,,);</v>
      </c>
    </row>
    <row r="9" spans="1:13" x14ac:dyDescent="0.2">
      <c r="B9" s="6"/>
      <c r="M9" s="2" t="str">
        <f t="shared" si="0"/>
        <v>INSERT INTO TRANSACTIONS VALUES (,,,,,,,,,);</v>
      </c>
    </row>
    <row r="10" spans="1:13" x14ac:dyDescent="0.2">
      <c r="B10" s="6"/>
      <c r="M10" s="2" t="str">
        <f t="shared" si="0"/>
        <v>INSERT INTO TRANSACTIONS VALUES (,,,,,,,,,);</v>
      </c>
    </row>
    <row r="11" spans="1:13" x14ac:dyDescent="0.2">
      <c r="M11" s="2" t="str">
        <f t="shared" si="0"/>
        <v>INSERT INTO TRANSACTIONS VALUES (,,,,,,,,,);</v>
      </c>
    </row>
    <row r="12" spans="1:13" x14ac:dyDescent="0.2">
      <c r="M12" s="2" t="str">
        <f t="shared" si="0"/>
        <v>INSERT INTO TRANSACTIONS VALUES (,,,,,,,,,);</v>
      </c>
    </row>
    <row r="13" spans="1:13" x14ac:dyDescent="0.2">
      <c r="M13" s="2" t="str">
        <f t="shared" si="0"/>
        <v>INSERT INTO TRANSACTIONS VALUES (,,,,,,,,,);</v>
      </c>
    </row>
    <row r="14" spans="1:13" x14ac:dyDescent="0.2">
      <c r="M14" s="2" t="str">
        <f t="shared" si="0"/>
        <v>INSERT INTO TRANSACTIONS VALUES (,,,,,,,,,);</v>
      </c>
    </row>
    <row r="15" spans="1:13" x14ac:dyDescent="0.2">
      <c r="M15" s="2" t="str">
        <f t="shared" si="0"/>
        <v>INSERT INTO TRANSACTIONS VALUES (,,,,,,,,,);</v>
      </c>
    </row>
    <row r="16" spans="1:13" x14ac:dyDescent="0.2">
      <c r="M16" s="2" t="str">
        <f t="shared" si="0"/>
        <v>INSERT INTO TRANSACTIONS VALUES (,,,,,,,,,);</v>
      </c>
    </row>
    <row r="17" spans="13:13" x14ac:dyDescent="0.2">
      <c r="M17" s="2" t="str">
        <f t="shared" si="0"/>
        <v>INSERT INTO TRANSACTIONS VALUES (,,,,,,,,,);</v>
      </c>
    </row>
    <row r="18" spans="13:13" x14ac:dyDescent="0.2">
      <c r="M18" s="2" t="str">
        <f t="shared" si="0"/>
        <v>INSERT INTO TRANSACTIONS VALUES (,,,,,,,,,);</v>
      </c>
    </row>
    <row r="19" spans="13:13" x14ac:dyDescent="0.2">
      <c r="M19" s="2" t="str">
        <f t="shared" si="0"/>
        <v>INSERT INTO TRANSACTIONS VALUES (,,,,,,,,,);</v>
      </c>
    </row>
    <row r="20" spans="13:13" x14ac:dyDescent="0.2">
      <c r="M20" s="2" t="str">
        <f t="shared" si="0"/>
        <v>INSERT INTO TRANSACTIONS VALUES (,,,,,,,,,);</v>
      </c>
    </row>
    <row r="21" spans="13:13" x14ac:dyDescent="0.2">
      <c r="M21" s="2" t="str">
        <f t="shared" si="0"/>
        <v>INSERT INTO TRANSACTIONS VALUES (,,,,,,,,,);</v>
      </c>
    </row>
    <row r="22" spans="13:13" x14ac:dyDescent="0.2">
      <c r="M22" s="2" t="str">
        <f t="shared" si="0"/>
        <v>INSERT INTO TRANSACTIONS VALUES (,,,,,,,,,);</v>
      </c>
    </row>
    <row r="23" spans="13:13" x14ac:dyDescent="0.2">
      <c r="M23" s="2" t="str">
        <f t="shared" si="0"/>
        <v>INSERT INTO TRANSACTIONS VALUES (,,,,,,,,,);</v>
      </c>
    </row>
    <row r="24" spans="13:13" x14ac:dyDescent="0.2">
      <c r="M24" s="2" t="str">
        <f t="shared" si="0"/>
        <v>INSERT INTO TRANSACTIONS VALUES (,,,,,,,,,);</v>
      </c>
    </row>
    <row r="25" spans="13:13" x14ac:dyDescent="0.2">
      <c r="M25" s="2" t="str">
        <f t="shared" si="0"/>
        <v>INSERT INTO TRANSACTIONS VALUES (,,,,,,,,,);</v>
      </c>
    </row>
    <row r="26" spans="13:13" x14ac:dyDescent="0.2">
      <c r="M26" s="2" t="str">
        <f t="shared" si="0"/>
        <v>INSERT INTO TRANSACTIONS VALUES (,,,,,,,,,);</v>
      </c>
    </row>
    <row r="27" spans="13:13" x14ac:dyDescent="0.2">
      <c r="M27" s="2" t="str">
        <f t="shared" si="0"/>
        <v>INSERT INTO TRANSACTIONS VALUES (,,,,,,,,,);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BIKES</vt:lpstr>
      <vt:lpstr>SERVICE_TYPE</vt:lpstr>
      <vt:lpstr>COSTS</vt:lpstr>
      <vt:lpstr>CUSTOMER</vt:lpstr>
      <vt:lpstr>MAINT_RECORDS</vt:lpstr>
      <vt:lpstr>TRANSACTIONS</vt:lpstr>
      <vt:lpstr>RENTAL_HISTORY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Kelly</dc:creator>
  <cp:lastModifiedBy>Microsoft Office User</cp:lastModifiedBy>
  <dcterms:created xsi:type="dcterms:W3CDTF">2021-03-16T00:00:55Z</dcterms:created>
  <dcterms:modified xsi:type="dcterms:W3CDTF">2023-03-30T19:41:52Z</dcterms:modified>
</cp:coreProperties>
</file>