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C8ABC21F-AB2C-4DDC-972E-6CD5ED274A77}" xr6:coauthVersionLast="47" xr6:coauthVersionMax="47" xr10:uidLastSave="{00000000-0000-0000-0000-000000000000}"/>
  <bookViews>
    <workbookView xWindow="2868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GanttChart!$A$12:$CB$53</definedName>
    <definedName name="assign_to_color">'Help &amp; Settings'!$D$246:$D$253</definedName>
    <definedName name="assign_to_names">'Help &amp; Settings'!$C$246:$C$253</definedName>
    <definedName name="dateformat">'Help &amp; Settings'!$C$102</definedName>
    <definedName name="end_range" localSheetId="0">GanttChart!$Q$11:$Q$53</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GanttChart!$B$1:$ED$53</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GanttChart!$P$11:$P$53</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GanttChart!$B$11:$B$53</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1" i="9" l="1"/>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CD52" i="9"/>
  <c r="CE52" i="9"/>
  <c r="CF52" i="9"/>
  <c r="CG52" i="9"/>
  <c r="CH52" i="9"/>
  <c r="CI52" i="9"/>
  <c r="CJ52" i="9"/>
  <c r="CK52" i="9"/>
  <c r="CL52" i="9"/>
  <c r="CM52" i="9"/>
  <c r="CN52" i="9"/>
  <c r="CO52" i="9"/>
  <c r="CP52" i="9"/>
  <c r="CQ52" i="9"/>
  <c r="CR52" i="9"/>
  <c r="CS52" i="9"/>
  <c r="CT52" i="9"/>
  <c r="CU52" i="9"/>
  <c r="CV52" i="9"/>
  <c r="CW52" i="9"/>
  <c r="CX52" i="9"/>
  <c r="CY52" i="9"/>
  <c r="CZ52" i="9"/>
  <c r="DA52" i="9"/>
  <c r="DB52" i="9"/>
  <c r="DC52" i="9"/>
  <c r="DD52" i="9"/>
  <c r="DE52" i="9"/>
  <c r="DF52" i="9"/>
  <c r="DG52" i="9"/>
  <c r="DH52" i="9"/>
  <c r="DI52" i="9"/>
  <c r="DJ52" i="9"/>
  <c r="DK52" i="9"/>
  <c r="DL52" i="9"/>
  <c r="DM52" i="9"/>
  <c r="DN52" i="9"/>
  <c r="DO52" i="9"/>
  <c r="DP52" i="9"/>
  <c r="DQ52" i="9"/>
  <c r="DR52" i="9"/>
  <c r="DS52" i="9"/>
  <c r="DT52" i="9"/>
  <c r="DU52" i="9"/>
  <c r="DV52" i="9"/>
  <c r="DW52" i="9"/>
  <c r="DX52" i="9"/>
  <c r="DY52" i="9"/>
  <c r="DZ52" i="9"/>
  <c r="EA52" i="9"/>
  <c r="EB52" i="9"/>
  <c r="EC52" i="9"/>
  <c r="ED52" i="9"/>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53" i="9"/>
  <c r="Q53" i="9" s="1"/>
  <c r="ED49" i="9"/>
  <c r="EC49" i="9"/>
  <c r="EB49" i="9"/>
  <c r="EA49" i="9"/>
  <c r="DZ49" i="9"/>
  <c r="DY49" i="9"/>
  <c r="DX49" i="9"/>
  <c r="DW49" i="9"/>
  <c r="DV49" i="9"/>
  <c r="DU49" i="9"/>
  <c r="DT49" i="9"/>
  <c r="DS49" i="9"/>
  <c r="DR49" i="9"/>
  <c r="DQ49" i="9"/>
  <c r="DP49" i="9"/>
  <c r="DO49" i="9"/>
  <c r="DN49" i="9"/>
  <c r="DM49" i="9"/>
  <c r="DL49" i="9"/>
  <c r="DK49" i="9"/>
  <c r="DJ49" i="9"/>
  <c r="DI49" i="9"/>
  <c r="DH49" i="9"/>
  <c r="DG49" i="9"/>
  <c r="DF49" i="9"/>
  <c r="DE49" i="9"/>
  <c r="DD49" i="9"/>
  <c r="DC49" i="9"/>
  <c r="DB49" i="9"/>
  <c r="DA49" i="9"/>
  <c r="CZ49" i="9"/>
  <c r="CY49" i="9"/>
  <c r="CX49" i="9"/>
  <c r="CW49" i="9"/>
  <c r="CV49" i="9"/>
  <c r="CU49" i="9"/>
  <c r="CT49" i="9"/>
  <c r="CS49" i="9"/>
  <c r="CR49" i="9"/>
  <c r="CQ49" i="9"/>
  <c r="CP49" i="9"/>
  <c r="CO49" i="9"/>
  <c r="CN49" i="9"/>
  <c r="CM49" i="9"/>
  <c r="CL49" i="9"/>
  <c r="CK49" i="9"/>
  <c r="CJ49" i="9"/>
  <c r="CI49" i="9"/>
  <c r="CH49" i="9"/>
  <c r="CG49" i="9"/>
  <c r="CF49" i="9"/>
  <c r="CE49" i="9"/>
  <c r="CD49" i="9"/>
  <c r="CC49" i="9"/>
  <c r="CB49" i="9"/>
  <c r="CA49" i="9"/>
  <c r="BZ49" i="9"/>
  <c r="BY49" i="9"/>
  <c r="BX49" i="9"/>
  <c r="BW49" i="9"/>
  <c r="BV49" i="9"/>
  <c r="BU49" i="9"/>
  <c r="BT49" i="9"/>
  <c r="BS49" i="9"/>
  <c r="BR49" i="9"/>
  <c r="BQ49" i="9"/>
  <c r="BP49" i="9"/>
  <c r="BO49" i="9"/>
  <c r="BN49" i="9"/>
  <c r="BM49" i="9"/>
  <c r="BL49" i="9"/>
  <c r="BK49" i="9"/>
  <c r="BJ49" i="9"/>
  <c r="BI49" i="9"/>
  <c r="BH49" i="9"/>
  <c r="BG49" i="9"/>
  <c r="BF49" i="9"/>
  <c r="BE49" i="9"/>
  <c r="BD49" i="9"/>
  <c r="BC49" i="9"/>
  <c r="BB49" i="9"/>
  <c r="BA49" i="9"/>
  <c r="AZ49" i="9"/>
  <c r="AY49" i="9"/>
  <c r="AX49" i="9"/>
  <c r="AW49" i="9"/>
  <c r="AV49" i="9"/>
  <c r="AU49" i="9"/>
  <c r="AT49" i="9"/>
  <c r="AS49" i="9"/>
  <c r="AR49" i="9"/>
  <c r="AQ49" i="9"/>
  <c r="AP49" i="9"/>
  <c r="AO49" i="9"/>
  <c r="AN49" i="9"/>
  <c r="AM49" i="9"/>
  <c r="AL49" i="9"/>
  <c r="AK49" i="9"/>
  <c r="AJ49" i="9"/>
  <c r="AI49" i="9"/>
  <c r="AH49" i="9"/>
  <c r="AG49" i="9"/>
  <c r="AF49" i="9"/>
  <c r="AE49" i="9"/>
  <c r="AD49" i="9"/>
  <c r="AC49" i="9"/>
  <c r="AB49" i="9"/>
  <c r="AA49" i="9"/>
  <c r="Z49" i="9"/>
  <c r="Y49" i="9"/>
  <c r="X49" i="9"/>
  <c r="W49" i="9"/>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1" i="9" l="1"/>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3"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1" i="9" l="1"/>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33" i="9" l="1"/>
  <c r="P49" i="9"/>
  <c r="Q49" i="9" s="1"/>
  <c r="S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2" i="9" l="1"/>
  <c r="Q33" i="9"/>
  <c r="S33" i="9" s="1"/>
  <c r="R49" i="9"/>
  <c r="S14" i="9"/>
  <c r="Q52" i="9" l="1"/>
  <c r="R52" i="9" s="1"/>
  <c r="R33" i="9"/>
  <c r="P9" i="9"/>
  <c r="S52" i="9" l="1"/>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<sst xmlns="http://schemas.openxmlformats.org/spreadsheetml/2006/main" count="879" uniqueCount="409">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</sst>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56">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3"/>
  <sheetViews>
    <sheetView showGridLines="0" tabSelected="1" zoomScale="110" zoomScaleNormal="110" workbookViewId="0">
      <pane xSplit="5" ySplit="12" topLeftCell="F28" activePane="bottomRight" state="frozen"/>
      <selection pane="topRight" activeCell="F1" sqref="F1"/>
      <selection pane="bottomLeft" activeCell="A9" sqref="A9"/>
      <selection pane="bottomRight" activeCell="O58" sqref="O58"/>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MAX(Q11:Q53)</f>
        <v>44651</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44617</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$53,MATCH(F13,$B$11:$B$53,0)),0),IFERROR(INDEX($Q$11:$Q$53,MATCH(G13,$B$11:$B$53,0)),0),IFERROR(INDEX($Q$11:$Q$53,MATCH(H13,$B$11:$B$53,0)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44592</v>
      </c>
      <c r="M33" s="185"/>
      <c r="N33" s="132">
        <v>0.67</v>
      </c>
      <c r="O33" s="172" t="s">
        <v>321</v>
      </c>
      <c r="P33" s="184">
        <f t="shared" si="40"/>
        <v>44501</v>
      </c>
      <c r="Q33" s="184">
        <f t="shared" si="41"/>
        <v>44592</v>
      </c>
      <c r="R33" s="190">
        <f t="shared" si="53"/>
        <v>63</v>
      </c>
      <c r="S33" s="190">
        <f t="shared" si="42"/>
        <v>92</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126"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$53,MATCH(F35,$B$11:$B$53,0)),0),IFERROR(INDEX($Q$11:$Q$53,MATCH(G35,$B$11:$B$53,0)),0),IFERROR(INDEX($Q$11:$Q$53,MATCH(H35,$B$11:$B$53,0)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1"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$53,MATCH(F36,$B$11:$B$53,0)),0),IFERROR(INDEX($Q$11:$Q$53,MATCH(G36,$B$11:$B$53,0)),0),IFERROR(INDEX($Q$11:$Q$53,MATCH(H36,$B$11:$B$53,0)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$53,MATCH(F37,$B$11:$B$53,0)),0),IFERROR(INDEX($Q$11:$Q$53,MATCH(G37,$B$11:$B$53,0)),0),IFERROR(INDEX($Q$11:$Q$53,MATCH(H37,$B$11:$B$53,0)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1"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$53,MATCH(F38,$B$11:$B$53,0)),0),IFERROR(INDEX($Q$11:$Q$53,MATCH(G38,$B$11:$B$53,0)),0),IFERROR(INDEX($Q$11:$Q$53,MATCH(H38,$B$11:$B$53,0)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1"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1"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1"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$53,MATCH(F39,$B$11:$B$53,0)),0),IFERROR(INDEX($Q$11:$Q$53,MATCH(G39,$B$11:$B$53,0)),0),IFERROR(INDEX($Q$11:$Q$53,MATCH(H39,$B$11:$B$53,0)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126"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1</v>
      </c>
      <c r="O41" s="172" t="s">
        <v>322</v>
      </c>
      <c r="P41" s="184">
        <f>IF(OR(I41&lt;&gt;"",F41&lt;&gt;""),MAX(I41,IF(F41&lt;&gt;"",WORKDAY.INTL(MAX(IFERROR(INDEX($Q$11:$Q$53,MATCH(F41,$B$11:$B$53,0)),0),IFERROR(INDEX($Q$11:$Q$53,MATCH(G41,$B$11:$B$53,0)),0),IFERROR(INDEX($Q$11:$Q$53,MATCH(H41,$B$11:$B$53,0)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1</v>
      </c>
      <c r="O42" s="172" t="s">
        <v>322</v>
      </c>
      <c r="P42" s="184">
        <f>IF(OR(I42&lt;&gt;"",F42&lt;&gt;""),MAX(I42,IF(F42&lt;&gt;"",WORKDAY.INTL(MAX(IFERROR(INDEX($Q$11:$Q$53,MATCH(F42,$B$11:$B$53,0)),0),IFERROR(INDEX($Q$11:$Q$53,MATCH(G42,$B$11:$B$53,0)),0),IFERROR(INDEX($Q$11:$Q$53,MATCH(H42,$B$11:$B$53,0)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1</v>
      </c>
      <c r="O43" s="172" t="s">
        <v>322</v>
      </c>
      <c r="P43" s="184">
        <f>IF(OR(I43&lt;&gt;"",F43&lt;&gt;""),MAX(I43,IF(F43&lt;&gt;"",WORKDAY.INTL(MAX(IFERROR(INDEX($Q$11:$Q$53,MATCH(F43,$B$11:$B$53,0)),0),IFERROR(INDEX($Q$11:$Q$53,MATCH(G43,$B$11:$B$53,0)),0),IFERROR(INDEX($Q$11:$Q$53,MATCH(H43,$B$11:$B$53,0)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1</v>
      </c>
      <c r="O44" s="172" t="s">
        <v>322</v>
      </c>
      <c r="P44" s="184">
        <f>IF(OR(I44&lt;&gt;"",F44&lt;&gt;""),MAX(I44,IF(F44&lt;&gt;"",WORKDAY.INTL(MAX(IFERROR(INDEX($Q$11:$Q$53,MATCH(F44,$B$11:$B$53,0)),0),IFERROR(INDEX($Q$11:$Q$53,MATCH(G44,$B$11:$B$53,0)),0),IFERROR(INDEX($Q$11:$Q$53,MATCH(H44,$B$11:$B$53,0)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126" t="s">
        <v>364</v>
      </c>
      <c r="D45" s="126"/>
      <c r="E45" s="127"/>
      <c r="F45" s="128">
        <v>2.2000000000000002</v>
      </c>
      <c r="G45" s="129"/>
      <c r="H45" s="129"/>
      <c r="I45" s="180">
        <v>44562</v>
      </c>
      <c r="J45" s="130"/>
      <c r="K45" s="131"/>
      <c r="L45" s="180">
        <v>44592</v>
      </c>
      <c r="M45" s="185"/>
      <c r="N45" s="132">
        <v>0.5</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0.5</v>
      </c>
      <c r="O46" s="172" t="s">
        <v>322</v>
      </c>
      <c r="P46" s="184">
        <f t="shared" ref="P46:P53" si="112">IF(OR(I46&lt;&gt;"",F46&lt;&gt;""),MAX(I46,IF(F46&lt;&gt;"",WORKDAY.INTL(MAX(IFERROR(INDEX($Q$11:$Q$53,MATCH(F46,$B$11:$B$53,0)),0),IFERROR(INDEX($Q$11:$Q$53,MATCH(G46,$B$11:$B$53,0)),0),IFERROR(INDEX($Q$11:$Q$53,MATCH(H46,$B$11:$B$53,0)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1"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1"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0</v>
      </c>
      <c r="O49" s="172" t="s">
        <v>321</v>
      </c>
      <c r="P49" s="184">
        <f t="shared" si="112"/>
        <v>44593</v>
      </c>
      <c r="Q49" s="184">
        <f t="shared" ref="Q49" si="124">IF(P49=" - "," - ",MAX(L49,IF(K49&lt;&gt;"",P49+MAX(0,K49-1),WORKDAY.INTL(IF(NETWORKDAYS.INTL(P49,P49,weekend,holidays)=0,WORKDAY.INTL(P49,1,weekend,holidays),P49),MAX(0,J49-1),weekend,holidays))))</f>
        <v>44620</v>
      </c>
      <c r="R49" s="190">
        <f t="shared" ref="R49" si="125">IF(OR(NOT(ISNUMBER(P49)),NOT(ISNUMBER(Q49)))," - ",NETWORKDAYS.INTL(P49,Q49,weekend,holidays))</f>
        <v>19</v>
      </c>
      <c r="S49" s="190">
        <f t="shared" ref="S49" si="126">IF(OR(NOT(ISNUMBER(P49)),NOT(ISNUMBER(Q49)))," - ",Q49-P49+1)</f>
        <v>28</v>
      </c>
      <c r="T49" s="140"/>
      <c r="U49" s="140"/>
      <c r="V49" s="133"/>
      <c r="W49" s="166" t="str">
        <f t="shared" ref="W49:CH52"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2"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1</v>
      </c>
      <c r="O50" s="172" t="s">
        <v>321</v>
      </c>
      <c r="P50" s="184">
        <f t="shared" si="112"/>
        <v>44593</v>
      </c>
      <c r="Q50" s="184">
        <f t="shared" ref="Q50" si="129">IF(P50=" - "," - ",MAX(L50,IF(K50&lt;&gt;"",P50+MAX(0,K50-1),WORKDAY.INTL(IF(NETWORKDAYS.INTL(P50,P50,weekend,holidays)=0,WORKDAY.INTL(P50,1,weekend,holidays),P50),MAX(0,J50-1),weekend,holidays))))</f>
        <v>44620</v>
      </c>
      <c r="R50" s="190">
        <f t="shared" ref="R50" si="130">IF(OR(NOT(ISNUMBER(P50)),NOT(ISNUMBER(Q50)))," - ",NETWORKDAYS.INTL(P50,Q50,weekend,holidays))</f>
        <v>19</v>
      </c>
      <c r="S50" s="190">
        <f t="shared" ref="S50" si="131">IF(OR(NOT(ISNUMBER(P50)),NOT(ISNUMBER(Q50)))," - ",Q50-P50+1)</f>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3</v>
      </c>
      <c r="B51" s="189" t="s">
        <v>407</v>
      </c>
      <c r="C51" s="126" t="s">
        <v>408</v>
      </c>
      <c r="D51" s="126"/>
      <c r="E51" s="127"/>
      <c r="F51" s="128"/>
      <c r="G51" s="129"/>
      <c r="H51" s="129"/>
      <c r="I51" s="180">
        <v>44593</v>
      </c>
      <c r="J51" s="130"/>
      <c r="K51" s="131"/>
      <c r="L51" s="180">
        <v>44620</v>
      </c>
      <c r="M51" s="185"/>
      <c r="N51" s="132">
        <v>1</v>
      </c>
      <c r="O51" s="172" t="s">
        <v>321</v>
      </c>
      <c r="P51" s="184">
        <f t="shared" ref="P51" si="132">IF(OR(I51&lt;&gt;"",F51&lt;&gt;""),MAX(I51,IF(F51&lt;&gt;"",WORKDAY.INTL(MAX(IFERROR(INDEX($Q$11:$Q$53,MATCH(F51,$B$11:$B$53,0)),0),IFERROR(INDEX($Q$11:$Q$53,MATCH(G51,$B$11:$B$53,0)),0),IFERROR(INDEX($Q$11:$Q$53,MATCH(H51,$B$11:$B$53,0)),0)),1,weekend,holidays),0)),IF(L51&lt;&gt;"",IF(K51&lt;&gt;"",L51-MAX(0,K51-1),WORKDAY.INTL(L51,-(MAX(J51,1)-1),weekend,holidays))," - "))</f>
        <v>44593</v>
      </c>
      <c r="Q51" s="184">
        <f t="shared" ref="Q51" si="133">IF(P51=" - "," - ",MAX(L51,IF(K51&lt;&gt;"",P51+MAX(0,K51-1),WORKDAY.INTL(IF(NETWORKDAYS.INTL(P51,P51,weekend,holidays)=0,WORKDAY.INTL(P51,1,weekend,holidays),P51),MAX(0,J51-1),weekend,holidays))))</f>
        <v>44620</v>
      </c>
      <c r="R51" s="190">
        <f t="shared" ref="R51" si="134">IF(OR(NOT(ISNUMBER(P51)),NOT(ISNUMBER(Q51)))," - ",NETWORKDAYS.INTL(P51,Q51,weekend,holidays))</f>
        <v>19</v>
      </c>
      <c r="S51" s="190">
        <f t="shared" ref="S51" si="135">IF(OR(NOT(ISNUMBER(P51)),NOT(ISNUMBER(Q51)))," - ",Q51-P51+1)</f>
        <v>28</v>
      </c>
      <c r="T51" s="140"/>
      <c r="U51" s="140"/>
      <c r="V51" s="133"/>
      <c r="W51" s="166" t="str">
        <f t="shared" si="122"/>
        <v xml:space="preserve"> </v>
      </c>
      <c r="X51" s="166" t="str">
        <f t="shared" si="122"/>
        <v xml:space="preserve"> </v>
      </c>
      <c r="Y51" s="166" t="str">
        <f t="shared" si="122"/>
        <v xml:space="preserve"> </v>
      </c>
      <c r="Z51" s="166" t="str">
        <f t="shared" si="122"/>
        <v xml:space="preserve"> </v>
      </c>
      <c r="AA51" s="166" t="str">
        <f t="shared" si="122"/>
        <v xml:space="preserve"> </v>
      </c>
      <c r="AB51" s="166" t="str">
        <f t="shared" si="87"/>
        <v xml:space="preserve"> </v>
      </c>
      <c r="AC51" s="166" t="str">
        <f t="shared" si="87"/>
        <v xml:space="preserve"> </v>
      </c>
      <c r="AD51" s="166" t="str">
        <f t="shared" si="87"/>
        <v xml:space="preserve"> </v>
      </c>
      <c r="AE51" s="166" t="str">
        <f t="shared" si="87"/>
        <v xml:space="preserve"> </v>
      </c>
      <c r="AF51" s="166" t="str">
        <f t="shared" si="87"/>
        <v xml:space="preserve"> </v>
      </c>
      <c r="AG51" s="166" t="str">
        <f t="shared" si="87"/>
        <v xml:space="preserve"> </v>
      </c>
      <c r="AH51" s="166" t="str">
        <f t="shared" si="87"/>
        <v xml:space="preserve"> </v>
      </c>
      <c r="AI51" s="166" t="str">
        <f t="shared" si="87"/>
        <v xml:space="preserve"> </v>
      </c>
      <c r="AJ51" s="166" t="str">
        <f t="shared" si="87"/>
        <v xml:space="preserve"> </v>
      </c>
      <c r="AK51" s="166" t="str">
        <f t="shared" si="87"/>
        <v xml:space="preserve"> </v>
      </c>
      <c r="AL51" s="166" t="str">
        <f t="shared" si="88"/>
        <v xml:space="preserve"> </v>
      </c>
      <c r="AM51" s="166" t="str">
        <f t="shared" si="88"/>
        <v xml:space="preserve"> </v>
      </c>
      <c r="AN51" s="166" t="str">
        <f t="shared" si="88"/>
        <v xml:space="preserve"> </v>
      </c>
      <c r="AO51" s="166" t="str">
        <f t="shared" si="88"/>
        <v xml:space="preserve"> </v>
      </c>
      <c r="AP51" s="166" t="str">
        <f t="shared" si="88"/>
        <v xml:space="preserve"> </v>
      </c>
      <c r="AQ51" s="166" t="str">
        <f t="shared" si="88"/>
        <v xml:space="preserve"> </v>
      </c>
      <c r="AR51" s="166" t="str">
        <f t="shared" si="88"/>
        <v xml:space="preserve"> </v>
      </c>
      <c r="AS51" s="166" t="str">
        <f t="shared" si="88"/>
        <v xml:space="preserve"> </v>
      </c>
      <c r="AT51" s="166" t="str">
        <f t="shared" si="88"/>
        <v xml:space="preserve"> </v>
      </c>
      <c r="AU51" s="166" t="str">
        <f t="shared" si="88"/>
        <v xml:space="preserve"> </v>
      </c>
      <c r="AV51" s="166" t="str">
        <f t="shared" si="89"/>
        <v xml:space="preserve"> </v>
      </c>
      <c r="AW51" s="166" t="str">
        <f t="shared" si="89"/>
        <v xml:space="preserve"> </v>
      </c>
      <c r="AX51" s="166" t="str">
        <f t="shared" si="89"/>
        <v xml:space="preserve"> </v>
      </c>
      <c r="AY51" s="166" t="str">
        <f t="shared" si="89"/>
        <v xml:space="preserve"> </v>
      </c>
      <c r="AZ51" s="166" t="str">
        <f t="shared" si="89"/>
        <v xml:space="preserve"> </v>
      </c>
      <c r="BA51" s="166" t="str">
        <f t="shared" si="89"/>
        <v xml:space="preserve"> </v>
      </c>
      <c r="BB51" s="166" t="str">
        <f t="shared" si="89"/>
        <v xml:space="preserve"> </v>
      </c>
      <c r="BC51" s="166" t="str">
        <f t="shared" si="89"/>
        <v xml:space="preserve"> </v>
      </c>
      <c r="BD51" s="166" t="str">
        <f t="shared" si="89"/>
        <v xml:space="preserve"> </v>
      </c>
      <c r="BE51" s="166" t="str">
        <f t="shared" si="89"/>
        <v xml:space="preserve"> </v>
      </c>
      <c r="BF51" s="166" t="str">
        <f t="shared" si="89"/>
        <v xml:space="preserve"> </v>
      </c>
      <c r="BG51" s="166" t="str">
        <f t="shared" si="89"/>
        <v xml:space="preserve"> </v>
      </c>
      <c r="BH51" s="166" t="str">
        <f t="shared" si="89"/>
        <v xml:space="preserve"> </v>
      </c>
      <c r="BI51" s="166" t="str">
        <f t="shared" si="89"/>
        <v xml:space="preserve"> </v>
      </c>
      <c r="BJ51" s="166" t="str">
        <f t="shared" si="89"/>
        <v xml:space="preserve"> </v>
      </c>
      <c r="BK51" s="166" t="str">
        <f t="shared" si="89"/>
        <v xml:space="preserve"> </v>
      </c>
      <c r="BL51" s="166" t="str">
        <f t="shared" si="89"/>
        <v xml:space="preserve"> </v>
      </c>
      <c r="BM51" s="166" t="str">
        <f t="shared" si="89"/>
        <v xml:space="preserve"> </v>
      </c>
      <c r="BN51" s="166" t="str">
        <f t="shared" si="89"/>
        <v xml:space="preserve"> </v>
      </c>
      <c r="BO51" s="166" t="str">
        <f t="shared" si="89"/>
        <v xml:space="preserve"> </v>
      </c>
      <c r="BP51" s="166" t="str">
        <f t="shared" si="89"/>
        <v xml:space="preserve"> </v>
      </c>
      <c r="BQ51" s="166" t="str">
        <f t="shared" si="89"/>
        <v xml:space="preserve"> </v>
      </c>
      <c r="BR51" s="166" t="str">
        <f t="shared" si="85"/>
        <v xml:space="preserve"> </v>
      </c>
      <c r="BS51" s="166" t="str">
        <f t="shared" si="85"/>
        <v xml:space="preserve"> </v>
      </c>
      <c r="BT51" s="166" t="str">
        <f t="shared" si="85"/>
        <v xml:space="preserve"> </v>
      </c>
      <c r="BU51" s="166" t="str">
        <f t="shared" si="85"/>
        <v xml:space="preserve"> </v>
      </c>
      <c r="BV51" s="166" t="str">
        <f t="shared" si="85"/>
        <v xml:space="preserve"> </v>
      </c>
      <c r="BW51" s="166" t="str">
        <f t="shared" si="85"/>
        <v xml:space="preserve"> </v>
      </c>
      <c r="BX51" s="166" t="str">
        <f t="shared" si="85"/>
        <v xml:space="preserve"> </v>
      </c>
      <c r="BY51" s="166" t="str">
        <f t="shared" si="85"/>
        <v xml:space="preserve"> </v>
      </c>
      <c r="BZ51" s="166" t="str">
        <f t="shared" si="85"/>
        <v xml:space="preserve"> </v>
      </c>
      <c r="CA51" s="162" t="str">
        <f t="shared" si="77"/>
        <v xml:space="preserve"> </v>
      </c>
      <c r="CB51" s="162" t="str">
        <f t="shared" si="77"/>
        <v xml:space="preserve"> </v>
      </c>
      <c r="CC51" s="162" t="str">
        <f t="shared" si="77"/>
        <v xml:space="preserve"> </v>
      </c>
      <c r="CD51" s="162" t="str">
        <f t="shared" si="77"/>
        <v xml:space="preserve"> </v>
      </c>
      <c r="CE51" s="162" t="str">
        <f t="shared" si="77"/>
        <v xml:space="preserve"> </v>
      </c>
      <c r="CF51" s="162" t="str">
        <f t="shared" si="77"/>
        <v xml:space="preserve"> </v>
      </c>
      <c r="CG51" s="162" t="str">
        <f t="shared" si="77"/>
        <v xml:space="preserve"> </v>
      </c>
      <c r="CH51" s="162" t="str">
        <f t="shared" si="77"/>
        <v xml:space="preserve"> </v>
      </c>
      <c r="CI51" s="162" t="str">
        <f t="shared" si="77"/>
        <v xml:space="preserve"> </v>
      </c>
      <c r="CJ51" s="162" t="str">
        <f t="shared" si="77"/>
        <v xml:space="preserve"> </v>
      </c>
      <c r="CK51" s="162" t="str">
        <f t="shared" si="77"/>
        <v xml:space="preserve"> </v>
      </c>
      <c r="CL51" s="162" t="str">
        <f t="shared" si="77"/>
        <v xml:space="preserve"> </v>
      </c>
      <c r="CM51" s="162" t="str">
        <f t="shared" si="77"/>
        <v xml:space="preserve"> </v>
      </c>
      <c r="CN51" s="162" t="str">
        <f t="shared" si="77"/>
        <v xml:space="preserve"> </v>
      </c>
      <c r="CO51" s="162" t="str">
        <f t="shared" si="77"/>
        <v xml:space="preserve"> </v>
      </c>
      <c r="CP51" s="162" t="str">
        <f t="shared" si="77"/>
        <v xml:space="preserve"> </v>
      </c>
      <c r="CQ51" s="162" t="str">
        <f t="shared" si="123"/>
        <v xml:space="preserve"> </v>
      </c>
      <c r="CR51" s="162" t="str">
        <f t="shared" si="123"/>
        <v xml:space="preserve"> </v>
      </c>
      <c r="CS51" s="162" t="str">
        <f t="shared" si="123"/>
        <v xml:space="preserve"> </v>
      </c>
      <c r="CT51" s="162" t="str">
        <f t="shared" si="123"/>
        <v xml:space="preserve"> </v>
      </c>
      <c r="CU51" s="162" t="str">
        <f t="shared" si="123"/>
        <v xml:space="preserve"> </v>
      </c>
      <c r="CV51" s="162" t="str">
        <f t="shared" si="123"/>
        <v xml:space="preserve"> </v>
      </c>
      <c r="CW51" s="162" t="str">
        <f t="shared" si="123"/>
        <v xml:space="preserve"> </v>
      </c>
      <c r="CX51" s="162" t="str">
        <f t="shared" si="123"/>
        <v xml:space="preserve"> </v>
      </c>
      <c r="CY51" s="162" t="str">
        <f t="shared" si="123"/>
        <v xml:space="preserve"> </v>
      </c>
      <c r="CZ51" s="162" t="str">
        <f t="shared" si="123"/>
        <v xml:space="preserve"> </v>
      </c>
      <c r="DA51" s="162" t="str">
        <f t="shared" si="123"/>
        <v xml:space="preserve"> </v>
      </c>
      <c r="DB51" s="162" t="str">
        <f t="shared" si="123"/>
        <v xml:space="preserve"> </v>
      </c>
      <c r="DC51" s="162" t="str">
        <f t="shared" si="123"/>
        <v xml:space="preserve"> </v>
      </c>
      <c r="DD51" s="162" t="str">
        <f t="shared" si="123"/>
        <v xml:space="preserve"> </v>
      </c>
      <c r="DE51" s="162" t="str">
        <f t="shared" si="123"/>
        <v xml:space="preserve"> </v>
      </c>
      <c r="DF51" s="162" t="str">
        <f t="shared" si="123"/>
        <v xml:space="preserve"> </v>
      </c>
      <c r="DG51" s="162" t="str">
        <f t="shared" si="123"/>
        <v xml:space="preserve"> </v>
      </c>
      <c r="DH51" s="162" t="str">
        <f t="shared" si="123"/>
        <v xml:space="preserve"> </v>
      </c>
      <c r="DI51" s="162" t="str">
        <f t="shared" si="123"/>
        <v xml:space="preserve"> </v>
      </c>
      <c r="DJ51" s="162" t="str">
        <f t="shared" si="123"/>
        <v xml:space="preserve"> </v>
      </c>
      <c r="DK51" s="162" t="str">
        <f t="shared" si="123"/>
        <v xml:space="preserve"> </v>
      </c>
      <c r="DL51" s="162" t="str">
        <f t="shared" si="123"/>
        <v xml:space="preserve"> </v>
      </c>
      <c r="DM51" s="162" t="str">
        <f t="shared" si="123"/>
        <v xml:space="preserve"> </v>
      </c>
      <c r="DN51" s="162" t="str">
        <f t="shared" si="123"/>
        <v xml:space="preserve"> </v>
      </c>
      <c r="DO51" s="162" t="str">
        <f t="shared" si="123"/>
        <v xml:space="preserve"> </v>
      </c>
      <c r="DP51" s="162" t="str">
        <f t="shared" si="123"/>
        <v xml:space="preserve"> </v>
      </c>
      <c r="DQ51" s="162" t="str">
        <f t="shared" si="123"/>
        <v xml:space="preserve"> </v>
      </c>
      <c r="DR51" s="162" t="str">
        <f t="shared" si="123"/>
        <v xml:space="preserve"> </v>
      </c>
      <c r="DS51" s="162" t="str">
        <f t="shared" si="123"/>
        <v xml:space="preserve"> </v>
      </c>
      <c r="DT51" s="162" t="str">
        <f t="shared" si="123"/>
        <v xml:space="preserve"> </v>
      </c>
      <c r="DU51" s="162" t="str">
        <f t="shared" si="123"/>
        <v xml:space="preserve"> </v>
      </c>
      <c r="DV51" s="162" t="str">
        <f t="shared" si="123"/>
        <v xml:space="preserve"> </v>
      </c>
      <c r="DW51" s="162" t="str">
        <f t="shared" si="123"/>
        <v xml:space="preserve"> </v>
      </c>
      <c r="DX51" s="162" t="str">
        <f t="shared" si="123"/>
        <v xml:space="preserve"> </v>
      </c>
      <c r="DY51" s="162" t="str">
        <f t="shared" si="123"/>
        <v xml:space="preserve"> </v>
      </c>
      <c r="DZ51" s="162" t="str">
        <f t="shared" si="123"/>
        <v xml:space="preserve"> </v>
      </c>
      <c r="EA51" s="162" t="str">
        <f t="shared" si="123"/>
        <v xml:space="preserve"> </v>
      </c>
      <c r="EB51" s="162" t="str">
        <f t="shared" si="123"/>
        <v xml:space="preserve"> </v>
      </c>
      <c r="EC51" s="162" t="str">
        <f t="shared" si="123"/>
        <v xml:space="preserve"> </v>
      </c>
      <c r="ED51" s="162" t="str">
        <f t="shared" si="123"/>
        <v xml:space="preserve"> </v>
      </c>
    </row>
    <row r="52" spans="1:134" s="124" customFormat="1" x14ac:dyDescent="0.2">
      <c r="A52" s="125">
        <v>2</v>
      </c>
      <c r="B52" s="189">
        <v>2.5</v>
      </c>
      <c r="C52" s="204" t="s">
        <v>387</v>
      </c>
      <c r="D52" s="126"/>
      <c r="E52" s="127"/>
      <c r="F52" s="128">
        <v>2.4</v>
      </c>
      <c r="G52" s="129"/>
      <c r="H52" s="129"/>
      <c r="I52" s="180">
        <v>44621</v>
      </c>
      <c r="J52" s="130"/>
      <c r="K52" s="131"/>
      <c r="L52" s="180">
        <v>44651</v>
      </c>
      <c r="M52" s="185"/>
      <c r="N52" s="132">
        <v>0</v>
      </c>
      <c r="O52" s="172" t="s">
        <v>321</v>
      </c>
      <c r="P52" s="184">
        <f t="shared" si="112"/>
        <v>44621</v>
      </c>
      <c r="Q52" s="184">
        <f t="shared" ref="Q52" si="136">IF(P52=" - "," - ",MAX(L52,IF(K52&lt;&gt;"",P52+MAX(0,K52-1),WORKDAY.INTL(IF(NETWORKDAYS.INTL(P52,P52,weekend,holidays)=0,WORKDAY.INTL(P52,1,weekend,holidays),P52),MAX(0,J52-1),weekend,holidays))))</f>
        <v>44651</v>
      </c>
      <c r="R52" s="190">
        <f t="shared" ref="R52" si="137">IF(OR(NOT(ISNUMBER(P52)),NOT(ISNUMBER(Q52)))," - ",NETWORKDAYS.INTL(P52,Q52,weekend,holidays))</f>
        <v>23</v>
      </c>
      <c r="S52" s="190">
        <f t="shared" ref="S52" si="138">IF(OR(NOT(ISNUMBER(P52)),NOT(ISNUMBER(Q52)))," - ",Q52-P52+1)</f>
        <v>31</v>
      </c>
      <c r="T52" s="140"/>
      <c r="U52" s="140"/>
      <c r="V52" s="133"/>
      <c r="W52" s="166" t="str">
        <f t="shared" si="127"/>
        <v xml:space="preserve"> </v>
      </c>
      <c r="X52" s="166" t="str">
        <f t="shared" si="127"/>
        <v xml:space="preserve"> </v>
      </c>
      <c r="Y52" s="166" t="str">
        <f t="shared" si="127"/>
        <v xml:space="preserve"> </v>
      </c>
      <c r="Z52" s="166" t="str">
        <f t="shared" si="127"/>
        <v xml:space="preserve"> </v>
      </c>
      <c r="AA52" s="166" t="str">
        <f t="shared" si="127"/>
        <v xml:space="preserve"> </v>
      </c>
      <c r="AB52" s="166" t="str">
        <f t="shared" si="127"/>
        <v xml:space="preserve"> </v>
      </c>
      <c r="AC52" s="166" t="str">
        <f t="shared" si="127"/>
        <v xml:space="preserve"> </v>
      </c>
      <c r="AD52" s="166" t="str">
        <f t="shared" si="127"/>
        <v xml:space="preserve"> </v>
      </c>
      <c r="AE52" s="166" t="str">
        <f t="shared" si="127"/>
        <v xml:space="preserve"> </v>
      </c>
      <c r="AF52" s="166" t="str">
        <f t="shared" si="127"/>
        <v xml:space="preserve"> </v>
      </c>
      <c r="AG52" s="166" t="str">
        <f t="shared" si="127"/>
        <v xml:space="preserve"> </v>
      </c>
      <c r="AH52" s="166" t="str">
        <f t="shared" si="127"/>
        <v xml:space="preserve"> </v>
      </c>
      <c r="AI52" s="166" t="str">
        <f t="shared" si="127"/>
        <v xml:space="preserve"> </v>
      </c>
      <c r="AJ52" s="166" t="str">
        <f t="shared" si="127"/>
        <v xml:space="preserve"> </v>
      </c>
      <c r="AK52" s="166" t="str">
        <f t="shared" si="127"/>
        <v xml:space="preserve"> </v>
      </c>
      <c r="AL52" s="166" t="str">
        <f t="shared" si="127"/>
        <v xml:space="preserve"> </v>
      </c>
      <c r="AM52" s="166" t="str">
        <f t="shared" si="127"/>
        <v xml:space="preserve"> </v>
      </c>
      <c r="AN52" s="166" t="str">
        <f t="shared" si="127"/>
        <v xml:space="preserve"> </v>
      </c>
      <c r="AO52" s="166" t="str">
        <f t="shared" si="127"/>
        <v xml:space="preserve"> </v>
      </c>
      <c r="AP52" s="166" t="str">
        <f t="shared" si="127"/>
        <v xml:space="preserve"> </v>
      </c>
      <c r="AQ52" s="166" t="str">
        <f t="shared" si="127"/>
        <v xml:space="preserve"> </v>
      </c>
      <c r="AR52" s="166" t="str">
        <f t="shared" si="127"/>
        <v xml:space="preserve"> </v>
      </c>
      <c r="AS52" s="166" t="str">
        <f t="shared" si="127"/>
        <v xml:space="preserve"> </v>
      </c>
      <c r="AT52" s="166" t="str">
        <f t="shared" si="127"/>
        <v xml:space="preserve"> </v>
      </c>
      <c r="AU52" s="166" t="str">
        <f t="shared" si="127"/>
        <v xml:space="preserve"> </v>
      </c>
      <c r="AV52" s="166" t="str">
        <f t="shared" si="127"/>
        <v xml:space="preserve"> </v>
      </c>
      <c r="AW52" s="166" t="str">
        <f t="shared" si="127"/>
        <v xml:space="preserve"> </v>
      </c>
      <c r="AX52" s="166" t="str">
        <f t="shared" si="127"/>
        <v xml:space="preserve"> </v>
      </c>
      <c r="AY52" s="166" t="str">
        <f t="shared" si="127"/>
        <v xml:space="preserve"> </v>
      </c>
      <c r="AZ52" s="166" t="str">
        <f t="shared" si="127"/>
        <v xml:space="preserve"> </v>
      </c>
      <c r="BA52" s="166" t="str">
        <f t="shared" si="127"/>
        <v xml:space="preserve"> </v>
      </c>
      <c r="BB52" s="166" t="str">
        <f t="shared" si="127"/>
        <v xml:space="preserve"> </v>
      </c>
      <c r="BC52" s="166" t="str">
        <f t="shared" si="127"/>
        <v xml:space="preserve"> </v>
      </c>
      <c r="BD52" s="166" t="str">
        <f t="shared" si="127"/>
        <v xml:space="preserve"> </v>
      </c>
      <c r="BE52" s="166" t="str">
        <f t="shared" si="127"/>
        <v xml:space="preserve"> </v>
      </c>
      <c r="BF52" s="166" t="str">
        <f t="shared" si="127"/>
        <v xml:space="preserve"> </v>
      </c>
      <c r="BG52" s="166" t="str">
        <f t="shared" si="127"/>
        <v xml:space="preserve"> </v>
      </c>
      <c r="BH52" s="166" t="str">
        <f t="shared" si="127"/>
        <v xml:space="preserve"> </v>
      </c>
      <c r="BI52" s="166" t="str">
        <f t="shared" si="127"/>
        <v xml:space="preserve"> </v>
      </c>
      <c r="BJ52" s="166" t="str">
        <f t="shared" si="127"/>
        <v xml:space="preserve"> </v>
      </c>
      <c r="BK52" s="166" t="str">
        <f t="shared" si="127"/>
        <v xml:space="preserve"> </v>
      </c>
      <c r="BL52" s="166" t="str">
        <f t="shared" si="127"/>
        <v xml:space="preserve"> </v>
      </c>
      <c r="BM52" s="166" t="str">
        <f t="shared" si="127"/>
        <v xml:space="preserve"> </v>
      </c>
      <c r="BN52" s="166" t="str">
        <f t="shared" si="127"/>
        <v xml:space="preserve"> </v>
      </c>
      <c r="BO52" s="166" t="str">
        <f t="shared" si="127"/>
        <v xml:space="preserve"> </v>
      </c>
      <c r="BP52" s="166" t="str">
        <f t="shared" si="127"/>
        <v xml:space="preserve"> </v>
      </c>
      <c r="BQ52" s="166" t="str">
        <f t="shared" si="127"/>
        <v xml:space="preserve"> </v>
      </c>
      <c r="BR52" s="166" t="str">
        <f t="shared" si="127"/>
        <v xml:space="preserve"> </v>
      </c>
      <c r="BS52" s="166" t="str">
        <f t="shared" si="127"/>
        <v xml:space="preserve"> </v>
      </c>
      <c r="BT52" s="166" t="str">
        <f t="shared" si="127"/>
        <v xml:space="preserve"> </v>
      </c>
      <c r="BU52" s="166" t="str">
        <f t="shared" si="127"/>
        <v xml:space="preserve"> </v>
      </c>
      <c r="BV52" s="166" t="str">
        <f t="shared" si="127"/>
        <v xml:space="preserve"> </v>
      </c>
      <c r="BW52" s="166" t="str">
        <f t="shared" si="127"/>
        <v xml:space="preserve"> </v>
      </c>
      <c r="BX52" s="166" t="str">
        <f t="shared" si="127"/>
        <v xml:space="preserve"> </v>
      </c>
      <c r="BY52" s="166" t="str">
        <f t="shared" si="127"/>
        <v xml:space="preserve"> </v>
      </c>
      <c r="BZ52" s="166" t="str">
        <f t="shared" si="127"/>
        <v xml:space="preserve"> </v>
      </c>
      <c r="CA52" s="162" t="str">
        <f t="shared" si="127"/>
        <v xml:space="preserve"> </v>
      </c>
      <c r="CB52" s="162" t="str">
        <f t="shared" si="127"/>
        <v xml:space="preserve"> </v>
      </c>
      <c r="CC52" s="162" t="str">
        <f t="shared" si="127"/>
        <v xml:space="preserve"> </v>
      </c>
      <c r="CD52" s="162" t="str">
        <f t="shared" si="127"/>
        <v xml:space="preserve"> </v>
      </c>
      <c r="CE52" s="162" t="str">
        <f t="shared" si="127"/>
        <v xml:space="preserve"> </v>
      </c>
      <c r="CF52" s="162" t="str">
        <f t="shared" si="127"/>
        <v xml:space="preserve"> </v>
      </c>
      <c r="CG52" s="162" t="str">
        <f t="shared" si="127"/>
        <v xml:space="preserve"> </v>
      </c>
      <c r="CH52" s="162" t="str">
        <f t="shared" si="127"/>
        <v xml:space="preserve"> </v>
      </c>
      <c r="CI52" s="162" t="str">
        <f t="shared" si="128"/>
        <v xml:space="preserve"> </v>
      </c>
      <c r="CJ52" s="162" t="str">
        <f t="shared" si="128"/>
        <v xml:space="preserve"> </v>
      </c>
      <c r="CK52" s="162" t="str">
        <f t="shared" si="128"/>
        <v xml:space="preserve"> </v>
      </c>
      <c r="CL52" s="162" t="str">
        <f t="shared" si="128"/>
        <v xml:space="preserve"> </v>
      </c>
      <c r="CM52" s="162" t="str">
        <f t="shared" si="128"/>
        <v xml:space="preserve"> </v>
      </c>
      <c r="CN52" s="162" t="str">
        <f t="shared" si="128"/>
        <v xml:space="preserve"> </v>
      </c>
      <c r="CO52" s="162" t="str">
        <f t="shared" si="128"/>
        <v xml:space="preserve"> </v>
      </c>
      <c r="CP52" s="162" t="str">
        <f t="shared" si="128"/>
        <v xml:space="preserve"> </v>
      </c>
      <c r="CQ52" s="162" t="str">
        <f t="shared" si="128"/>
        <v xml:space="preserve"> </v>
      </c>
      <c r="CR52" s="162" t="str">
        <f t="shared" si="128"/>
        <v xml:space="preserve"> </v>
      </c>
      <c r="CS52" s="162" t="str">
        <f t="shared" si="128"/>
        <v xml:space="preserve"> </v>
      </c>
      <c r="CT52" s="162" t="str">
        <f t="shared" si="128"/>
        <v xml:space="preserve"> </v>
      </c>
      <c r="CU52" s="162" t="str">
        <f t="shared" si="128"/>
        <v xml:space="preserve"> </v>
      </c>
      <c r="CV52" s="162" t="str">
        <f t="shared" si="128"/>
        <v xml:space="preserve"> </v>
      </c>
      <c r="CW52" s="162" t="str">
        <f t="shared" si="128"/>
        <v xml:space="preserve"> </v>
      </c>
      <c r="CX52" s="162" t="str">
        <f t="shared" si="128"/>
        <v xml:space="preserve"> </v>
      </c>
      <c r="CY52" s="162" t="str">
        <f t="shared" si="128"/>
        <v xml:space="preserve"> </v>
      </c>
      <c r="CZ52" s="162" t="str">
        <f t="shared" si="128"/>
        <v xml:space="preserve"> </v>
      </c>
      <c r="DA52" s="162" t="str">
        <f t="shared" si="128"/>
        <v xml:space="preserve"> </v>
      </c>
      <c r="DB52" s="162" t="str">
        <f t="shared" si="128"/>
        <v xml:space="preserve"> </v>
      </c>
      <c r="DC52" s="162" t="str">
        <f t="shared" si="128"/>
        <v xml:space="preserve"> </v>
      </c>
      <c r="DD52" s="162" t="str">
        <f t="shared" si="128"/>
        <v xml:space="preserve"> </v>
      </c>
      <c r="DE52" s="162" t="str">
        <f t="shared" si="128"/>
        <v xml:space="preserve"> </v>
      </c>
      <c r="DF52" s="162" t="str">
        <f t="shared" si="128"/>
        <v xml:space="preserve"> </v>
      </c>
      <c r="DG52" s="162" t="str">
        <f t="shared" si="128"/>
        <v xml:space="preserve"> </v>
      </c>
      <c r="DH52" s="162" t="str">
        <f t="shared" si="128"/>
        <v xml:space="preserve"> </v>
      </c>
      <c r="DI52" s="162" t="str">
        <f t="shared" si="128"/>
        <v xml:space="preserve"> </v>
      </c>
      <c r="DJ52" s="162" t="str">
        <f t="shared" si="128"/>
        <v xml:space="preserve"> </v>
      </c>
      <c r="DK52" s="162" t="str">
        <f t="shared" si="128"/>
        <v xml:space="preserve"> </v>
      </c>
      <c r="DL52" s="162" t="str">
        <f t="shared" si="128"/>
        <v xml:space="preserve"> </v>
      </c>
      <c r="DM52" s="162" t="str">
        <f t="shared" si="128"/>
        <v xml:space="preserve"> </v>
      </c>
      <c r="DN52" s="162" t="str">
        <f t="shared" si="128"/>
        <v xml:space="preserve"> </v>
      </c>
      <c r="DO52" s="162" t="str">
        <f t="shared" si="128"/>
        <v xml:space="preserve"> </v>
      </c>
      <c r="DP52" s="162" t="str">
        <f t="shared" si="128"/>
        <v xml:space="preserve"> </v>
      </c>
      <c r="DQ52" s="162" t="str">
        <f t="shared" si="128"/>
        <v xml:space="preserve"> </v>
      </c>
      <c r="DR52" s="162" t="str">
        <f t="shared" si="128"/>
        <v xml:space="preserve"> </v>
      </c>
      <c r="DS52" s="162" t="str">
        <f t="shared" si="128"/>
        <v xml:space="preserve"> </v>
      </c>
      <c r="DT52" s="162" t="str">
        <f t="shared" si="128"/>
        <v xml:space="preserve"> </v>
      </c>
      <c r="DU52" s="162" t="str">
        <f t="shared" si="128"/>
        <v xml:space="preserve"> </v>
      </c>
      <c r="DV52" s="162" t="str">
        <f t="shared" si="128"/>
        <v xml:space="preserve"> </v>
      </c>
      <c r="DW52" s="162" t="str">
        <f t="shared" si="128"/>
        <v xml:space="preserve"> </v>
      </c>
      <c r="DX52" s="162" t="str">
        <f t="shared" si="128"/>
        <v xml:space="preserve"> </v>
      </c>
      <c r="DY52" s="162" t="str">
        <f t="shared" si="128"/>
        <v xml:space="preserve"> </v>
      </c>
      <c r="DZ52" s="162" t="str">
        <f t="shared" si="128"/>
        <v xml:space="preserve"> </v>
      </c>
      <c r="EA52" s="162" t="str">
        <f t="shared" si="128"/>
        <v xml:space="preserve"> </v>
      </c>
      <c r="EB52" s="162" t="str">
        <f t="shared" si="128"/>
        <v xml:space="preserve"> </v>
      </c>
      <c r="EC52" s="162" t="str">
        <f t="shared" si="128"/>
        <v xml:space="preserve"> </v>
      </c>
      <c r="ED52" s="162" t="str">
        <f t="shared" si="128"/>
        <v xml:space="preserve"> </v>
      </c>
    </row>
    <row r="53" spans="1:134" s="32" customFormat="1" x14ac:dyDescent="0.2">
      <c r="A53" s="155" t="s">
        <v>130</v>
      </c>
      <c r="B53" s="156"/>
      <c r="C53" s="157"/>
      <c r="D53" s="158"/>
      <c r="E53" s="159"/>
      <c r="F53" s="160"/>
      <c r="G53" s="158"/>
      <c r="H53" s="158"/>
      <c r="I53" s="182"/>
      <c r="J53" s="160"/>
      <c r="K53" s="158"/>
      <c r="L53" s="182"/>
      <c r="M53" s="187"/>
      <c r="N53" s="161"/>
      <c r="O53" s="173" t="s">
        <v>321</v>
      </c>
      <c r="P53" s="184" t="str">
        <f t="shared" si="112"/>
        <v xml:space="preserve"> - </v>
      </c>
      <c r="Q53" s="184" t="str">
        <f>IF(P53=" - "," - ",MAX(L53,IF(K53&lt;&gt;"",P53+MAX(0,K53-1),WORKDAY.INTL(IF(NETWORKDAYS.INTL(P53,P53,weekend,holidays)=0,WORKDAY.INTL(P53,1,weekend,holidays),P53),MAX(0,J53-1),weekend,holidays))))</f>
        <v xml:space="preserve"> - </v>
      </c>
      <c r="R53" s="190" t="str">
        <f>IF(OR(NOT(ISNUMBER(P53)),NOT(ISNUMBER(Q53)))," - ",NETWORKDAYS.INTL(P53,Q53,weekend,holidays))</f>
        <v xml:space="preserve"> - </v>
      </c>
      <c r="S53" s="161"/>
      <c r="T53" s="183"/>
      <c r="U53" s="183"/>
      <c r="V53" s="161"/>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67"/>
      <c r="BF53" s="167"/>
      <c r="BG53" s="167"/>
      <c r="BH53" s="167"/>
      <c r="BI53" s="167"/>
      <c r="BJ53" s="167"/>
      <c r="BK53" s="167"/>
      <c r="BL53" s="167"/>
      <c r="BM53" s="167"/>
      <c r="BN53" s="167"/>
      <c r="BO53" s="167"/>
      <c r="BP53" s="167"/>
      <c r="BQ53" s="167"/>
      <c r="BR53" s="167"/>
      <c r="BS53" s="167"/>
      <c r="BT53" s="167"/>
      <c r="BU53" s="167"/>
      <c r="BV53" s="167"/>
      <c r="BW53" s="167"/>
      <c r="BX53" s="167"/>
      <c r="BY53" s="167"/>
      <c r="BZ53" s="167"/>
      <c r="CA53" s="163"/>
      <c r="CB53" s="163"/>
      <c r="CC53" s="163"/>
      <c r="CD53" s="163"/>
      <c r="CE53" s="163"/>
      <c r="CF53" s="163"/>
      <c r="CG53" s="163"/>
      <c r="CH53" s="163"/>
      <c r="CI53" s="163"/>
      <c r="CJ53" s="163"/>
      <c r="CK53" s="163"/>
      <c r="CL53" s="163"/>
      <c r="CM53" s="163"/>
      <c r="CN53" s="163"/>
      <c r="CO53" s="163"/>
      <c r="CP53" s="163"/>
      <c r="CQ53" s="163"/>
      <c r="CR53" s="163"/>
      <c r="CS53" s="163"/>
      <c r="CT53" s="163"/>
      <c r="CU53" s="163"/>
      <c r="CV53" s="163"/>
      <c r="CW53" s="163"/>
      <c r="CX53" s="163"/>
      <c r="CY53" s="163"/>
      <c r="CZ53" s="163"/>
      <c r="DA53" s="163"/>
      <c r="DB53" s="163"/>
      <c r="DC53" s="163"/>
      <c r="DD53" s="163"/>
      <c r="DE53" s="163"/>
      <c r="DF53" s="163"/>
      <c r="DG53" s="163"/>
      <c r="DH53" s="163"/>
      <c r="DI53" s="163"/>
      <c r="DJ53" s="163"/>
      <c r="DK53" s="163"/>
      <c r="DL53" s="163"/>
      <c r="DM53" s="163"/>
      <c r="DN53" s="163"/>
      <c r="DO53" s="163"/>
      <c r="DP53" s="163"/>
      <c r="DQ53" s="163"/>
      <c r="DR53" s="163"/>
      <c r="DS53" s="163"/>
      <c r="DT53" s="163"/>
      <c r="DU53" s="163"/>
      <c r="DV53" s="163"/>
      <c r="DW53" s="163"/>
      <c r="DX53" s="163"/>
      <c r="DY53" s="163"/>
      <c r="DZ53" s="163"/>
      <c r="EA53" s="163"/>
      <c r="EB53" s="163"/>
      <c r="EC53" s="163"/>
      <c r="ED53"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3 N38 N47">
    <cfRule type="cellIs" dxfId="755" priority="1479" stopIfTrue="1" operator="greaterThanOrEqual">
      <formula>1</formula>
    </cfRule>
    <cfRule type="dataBar" priority="1482">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3:U53 L53 I53 P53:Q53 T38:U38 T47:U47 L38 L47 I38 I47 P38:Q38 P47:Q47">
    <cfRule type="expression" dxfId="754" priority="1468">
      <formula>(dateformat="dmy")</formula>
    </cfRule>
  </conditionalFormatting>
  <conditionalFormatting sqref="Q13:Q17 Q19:Q21 Q53 Q33:Q34 Q24 Q40:Q41 Q45:Q47">
    <cfRule type="expression" dxfId="753" priority="1483">
      <formula>AND($Q$10="Yes",Q13&lt;$C$10,N13&lt;1)</formula>
    </cfRule>
    <cfRule type="expression" dxfId="752" priority="1488">
      <formula>AND($Q$10="Yes",Q13&lt;=$C$10+enddate_highlight_days,N13&lt;1)</formula>
    </cfRule>
  </conditionalFormatting>
  <conditionalFormatting sqref="C13:C17 C19:C21 C53 C24 C26 C33:C34 C38 C40:C41 C45:C47">
    <cfRule type="expression" dxfId="751" priority="1489">
      <formula>$A13=7</formula>
    </cfRule>
    <cfRule type="expression" dxfId="750" priority="1680">
      <formula>$A13=6</formula>
    </cfRule>
    <cfRule type="expression" dxfId="749" priority="1681">
      <formula>$A13=5</formula>
    </cfRule>
    <cfRule type="expression" dxfId="748" priority="1682">
      <formula>$A13=4</formula>
    </cfRule>
    <cfRule type="expression" dxfId="747" priority="1683">
      <formula>$A13=3</formula>
    </cfRule>
    <cfRule type="expression" dxfId="746" priority="1684">
      <formula>$A13=2</formula>
    </cfRule>
  </conditionalFormatting>
  <conditionalFormatting sqref="W11:ED12">
    <cfRule type="expression" dxfId="745" priority="1998">
      <formula>W$7=1</formula>
    </cfRule>
    <cfRule type="expression" dxfId="744" priority="1999">
      <formula>AND($C$10&gt;=W$5,$C$10&lt;X$5)</formula>
    </cfRule>
    <cfRule type="expression" dxfId="743" priority="2000">
      <formula>W$8=1</formula>
    </cfRule>
  </conditionalFormatting>
  <conditionalFormatting sqref="W13:ED17 W19:ED21 W23:ED24 W26:ED26 W33:ED34 W38:ED47 W49:ED49 W52:ED53">
    <cfRule type="expression" dxfId="742" priority="1471">
      <formula>AND(W$5&lt;=$C$10,$C$10&lt;=W$6)</formula>
    </cfRule>
    <cfRule type="expression" dxfId="741" priority="1475">
      <formula>AND($U$4="Yes",$U13&gt;=W$5,$T13&lt;=W$6)</formula>
    </cfRule>
    <cfRule type="expression" dxfId="740" priority="2023">
      <formula>AND($U$4="Yes",NOT(ISBLANK($U$9)),$M13&lt;&gt;"M",$U13&gt;=W$5,$T13&lt;=W$6)</formula>
    </cfRule>
    <cfRule type="expression" dxfId="739" priority="2024">
      <formula>AND($Q$4="Daily",show_percent_complete="Yes",$P13&lt;=W$6,ROUNDDOWN(($Q13-$P13+1)*$N13,0)+$P13-1&gt;=W$5)</formula>
    </cfRule>
    <cfRule type="expression" dxfId="738" priority="2025" stopIfTrue="1">
      <formula>AND(OR($M13="b",$M13=""),$P13&lt;=W$6,$Q13&gt;=W$5)</formula>
    </cfRule>
    <cfRule type="expression" dxfId="737" priority="2026" stopIfTrue="1">
      <formula>AND($M13="K",$P13&lt;=W$6,$Q13&gt;=W$5)</formula>
    </cfRule>
    <cfRule type="expression" dxfId="736" priority="2027" stopIfTrue="1">
      <formula>AND($M13="x",$P13&lt;=W$6,$Q13&gt;=W$5)</formula>
    </cfRule>
    <cfRule type="expression" dxfId="735" priority="2028" stopIfTrue="1">
      <formula>AND($M13="G",$P13&lt;=W$6,$Q13&gt;=W$5)</formula>
    </cfRule>
    <cfRule type="expression" dxfId="734" priority="2029" stopIfTrue="1">
      <formula>AND($M13="P",$P13&lt;=W$6,$Q13&gt;=W$5)</formula>
    </cfRule>
    <cfRule type="expression" dxfId="733" priority="2030" stopIfTrue="1">
      <formula>AND($M13="Y",$P13&lt;=W$6,$Q13&gt;=W$5)</formula>
    </cfRule>
    <cfRule type="expression" dxfId="732" priority="2031" stopIfTrue="1">
      <formula>AND($M13="O",$P13&lt;=W$6,$Q13&gt;=W$5)</formula>
    </cfRule>
    <cfRule type="expression" dxfId="731" priority="2032" stopIfTrue="1">
      <formula>AND($M13="R",$P13&lt;=W$6,$Q13&gt;=W$5)</formula>
    </cfRule>
    <cfRule type="expression" dxfId="730" priority="2033" stopIfTrue="1">
      <formula>AND($M13=1,$P13&lt;=W$6,$Q13&gt;=W$5)</formula>
    </cfRule>
    <cfRule type="expression" dxfId="729" priority="2034" stopIfTrue="1">
      <formula>AND($M13=2,$P13&lt;=W$6,$Q13&gt;=W$5)</formula>
    </cfRule>
    <cfRule type="expression" dxfId="728" priority="2035" stopIfTrue="1">
      <formula>AND($M13=3,$P13&lt;=W$6,$Q13&gt;=W$5)</formula>
    </cfRule>
    <cfRule type="expression" dxfId="727" priority="2036" stopIfTrue="1">
      <formula>AND($M13=4,$P13&lt;=W$6,$Q13&gt;=W$5)</formula>
    </cfRule>
    <cfRule type="expression" dxfId="726" priority="2037" stopIfTrue="1">
      <formula>AND($M13=5,$P13&lt;=W$6,$Q13&gt;=W$5)</formula>
    </cfRule>
    <cfRule type="expression" dxfId="725" priority="2038" stopIfTrue="1">
      <formula>AND($M13=6,$P13&lt;=W$6,$Q13&gt;=W$5)</formula>
    </cfRule>
    <cfRule type="expression" dxfId="724" priority="2039" stopIfTrue="1">
      <formula>AND($M13=7,$P13&lt;=W$6,$Q13&gt;=W$5)</formula>
    </cfRule>
    <cfRule type="expression" dxfId="723" priority="2040" stopIfTrue="1">
      <formula>AND($M13="M",$P13&lt;=W$6,$Q13&gt;=W$5)</formula>
    </cfRule>
    <cfRule type="expression" dxfId="722" priority="2041" stopIfTrue="1">
      <formula>AND($Q$10="Yes",show_overdue_in_chart="Yes",$N13&lt;1,$P13&lt;X$5,$C$10&gt;=W$5)</formula>
    </cfRule>
    <cfRule type="expression" dxfId="721" priority="2042" stopIfTrue="1">
      <formula>AND($P13&lt;=W$6,$Q13&gt;=W$5)</formula>
    </cfRule>
    <cfRule type="expression" dxfId="720" priority="2043">
      <formula>IF($Q$4&lt;&gt;"Weekly",MOD(COLUMN()-COLUMN($W$5),IF($Q$4="Daily",7,MONTH(W$5)=1))=0,FALSE)</formula>
    </cfRule>
    <cfRule type="expression" dxfId="719" priority="2044">
      <formula>W$8=1</formula>
    </cfRule>
  </conditionalFormatting>
  <conditionalFormatting sqref="W12:ED12">
    <cfRule type="expression" dxfId="718" priority="1470">
      <formula>$Q$4="Daily"</formula>
    </cfRule>
  </conditionalFormatting>
  <conditionalFormatting sqref="P13:Q17">
    <cfRule type="expression" dxfId="717" priority="1467">
      <formula>(dateformat="dmy")</formula>
    </cfRule>
  </conditionalFormatting>
  <conditionalFormatting sqref="N18">
    <cfRule type="cellIs" dxfId="716" priority="1434" stopIfTrue="1" operator="greaterThanOrEqual">
      <formula>1</formula>
    </cfRule>
    <cfRule type="dataBar" priority="1435">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715" priority="1431">
      <formula>(dateformat="dmy")</formula>
    </cfRule>
  </conditionalFormatting>
  <conditionalFormatting sqref="Q18">
    <cfRule type="expression" dxfId="714" priority="1436">
      <formula>AND($Q$10="Yes",Q18&lt;$C$10,N18&lt;1)</formula>
    </cfRule>
    <cfRule type="expression" dxfId="713" priority="1437">
      <formula>AND($Q$10="Yes",Q18&lt;=$C$10+enddate_highlight_days,N18&lt;1)</formula>
    </cfRule>
  </conditionalFormatting>
  <conditionalFormatting sqref="C18">
    <cfRule type="expression" dxfId="712" priority="1438">
      <formula>$A18=7</formula>
    </cfRule>
    <cfRule type="expression" dxfId="711" priority="1439">
      <formula>$A18=6</formula>
    </cfRule>
    <cfRule type="expression" dxfId="710" priority="1440">
      <formula>$A18=5</formula>
    </cfRule>
    <cfRule type="expression" dxfId="709" priority="1441">
      <formula>$A18=4</formula>
    </cfRule>
    <cfRule type="expression" dxfId="708" priority="1442">
      <formula>$A18=3</formula>
    </cfRule>
    <cfRule type="expression" dxfId="707" priority="1443">
      <formula>$A18=2</formula>
    </cfRule>
  </conditionalFormatting>
  <conditionalFormatting sqref="W18:ED18">
    <cfRule type="expression" dxfId="706" priority="1432">
      <formula>AND(W$5&lt;=$C$10,$C$10&lt;=W$6)</formula>
    </cfRule>
    <cfRule type="expression" dxfId="705" priority="1433">
      <formula>AND($U$4="Yes",$U18&gt;=W$5,$T18&lt;=W$6)</formula>
    </cfRule>
    <cfRule type="expression" dxfId="704" priority="1444">
      <formula>AND($U$4="Yes",NOT(ISBLANK($U$9)),$M18&lt;&gt;"M",$U18&gt;=W$5,$T18&lt;=W$6)</formula>
    </cfRule>
    <cfRule type="expression" dxfId="703" priority="1445">
      <formula>AND($Q$4="Daily",show_percent_complete="Yes",$P18&lt;=W$6,ROUNDDOWN(($Q18-$P18+1)*$N18,0)+$P18-1&gt;=W$5)</formula>
    </cfRule>
    <cfRule type="expression" dxfId="702" priority="1446" stopIfTrue="1">
      <formula>AND(OR($M18="b",$M18=""),$P18&lt;=W$6,$Q18&gt;=W$5)</formula>
    </cfRule>
    <cfRule type="expression" dxfId="701" priority="1447" stopIfTrue="1">
      <formula>AND($M18="K",$P18&lt;=W$6,$Q18&gt;=W$5)</formula>
    </cfRule>
    <cfRule type="expression" dxfId="700" priority="1448" stopIfTrue="1">
      <formula>AND($M18="x",$P18&lt;=W$6,$Q18&gt;=W$5)</formula>
    </cfRule>
    <cfRule type="expression" dxfId="699" priority="1449" stopIfTrue="1">
      <formula>AND($M18="G",$P18&lt;=W$6,$Q18&gt;=W$5)</formula>
    </cfRule>
    <cfRule type="expression" dxfId="698" priority="1450" stopIfTrue="1">
      <formula>AND($M18="P",$P18&lt;=W$6,$Q18&gt;=W$5)</formula>
    </cfRule>
    <cfRule type="expression" dxfId="697" priority="1451" stopIfTrue="1">
      <formula>AND($M18="Y",$P18&lt;=W$6,$Q18&gt;=W$5)</formula>
    </cfRule>
    <cfRule type="expression" dxfId="696" priority="1452" stopIfTrue="1">
      <formula>AND($M18="O",$P18&lt;=W$6,$Q18&gt;=W$5)</formula>
    </cfRule>
    <cfRule type="expression" dxfId="695" priority="1453" stopIfTrue="1">
      <formula>AND($M18="R",$P18&lt;=W$6,$Q18&gt;=W$5)</formula>
    </cfRule>
    <cfRule type="expression" dxfId="694" priority="1454" stopIfTrue="1">
      <formula>AND($M18=1,$P18&lt;=W$6,$Q18&gt;=W$5)</formula>
    </cfRule>
    <cfRule type="expression" dxfId="693" priority="1455" stopIfTrue="1">
      <formula>AND($M18=2,$P18&lt;=W$6,$Q18&gt;=W$5)</formula>
    </cfRule>
    <cfRule type="expression" dxfId="692" priority="1456" stopIfTrue="1">
      <formula>AND($M18=3,$P18&lt;=W$6,$Q18&gt;=W$5)</formula>
    </cfRule>
    <cfRule type="expression" dxfId="691" priority="1457" stopIfTrue="1">
      <formula>AND($M18=4,$P18&lt;=W$6,$Q18&gt;=W$5)</formula>
    </cfRule>
    <cfRule type="expression" dxfId="690" priority="1458" stopIfTrue="1">
      <formula>AND($M18=5,$P18&lt;=W$6,$Q18&gt;=W$5)</formula>
    </cfRule>
    <cfRule type="expression" dxfId="689" priority="1459" stopIfTrue="1">
      <formula>AND($M18=6,$P18&lt;=W$6,$Q18&gt;=W$5)</formula>
    </cfRule>
    <cfRule type="expression" dxfId="688" priority="1460" stopIfTrue="1">
      <formula>AND($M18=7,$P18&lt;=W$6,$Q18&gt;=W$5)</formula>
    </cfRule>
    <cfRule type="expression" dxfId="687" priority="1461" stopIfTrue="1">
      <formula>AND($M18="M",$P18&lt;=W$6,$Q18&gt;=W$5)</formula>
    </cfRule>
    <cfRule type="expression" dxfId="686" priority="1462" stopIfTrue="1">
      <formula>AND($Q$10="Yes",show_overdue_in_chart="Yes",$N18&lt;1,$P18&lt;X$5,$C$10&gt;=W$5)</formula>
    </cfRule>
    <cfRule type="expression" dxfId="685" priority="1463" stopIfTrue="1">
      <formula>AND($P18&lt;=W$6,$Q18&gt;=W$5)</formula>
    </cfRule>
    <cfRule type="expression" dxfId="684" priority="1464">
      <formula>IF($Q$4&lt;&gt;"Weekly",MOD(COLUMN()-COLUMN($W$5),IF($Q$4="Daily",7,MONTH(W$5)=1))=0,FALSE)</formula>
    </cfRule>
    <cfRule type="expression" dxfId="683" priority="1465">
      <formula>W$8=1</formula>
    </cfRule>
  </conditionalFormatting>
  <conditionalFormatting sqref="O18">
    <cfRule type="iconSet" priority="1466">
      <iconSet iconSet="4RedToBlack" showValue="0">
        <cfvo type="percent" val="0"/>
        <cfvo type="num" val="INDEX(priorities,6)"/>
        <cfvo type="num" val="INDEX(priorities,5)"/>
        <cfvo type="num" val="INDEX(priorities,4)"/>
      </iconSet>
    </cfRule>
  </conditionalFormatting>
  <conditionalFormatting sqref="P18:Q18">
    <cfRule type="expression" dxfId="682" priority="1430">
      <formula>(dateformat="dmy")</formula>
    </cfRule>
  </conditionalFormatting>
  <conditionalFormatting sqref="N19:N21 N33:N34 N40 N45:N47">
    <cfRule type="cellIs" dxfId="681" priority="1397" stopIfTrue="1" operator="greaterThanOrEqual">
      <formula>1</formula>
    </cfRule>
    <cfRule type="dataBar" priority="1398">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680" priority="1394">
      <formula>(dateformat="dmy")</formula>
    </cfRule>
  </conditionalFormatting>
  <conditionalFormatting sqref="P19:Q21 P33:Q34 P40:Q40 P45:Q47">
    <cfRule type="expression" dxfId="679" priority="1393">
      <formula>(dateformat="dmy")</formula>
    </cfRule>
  </conditionalFormatting>
  <conditionalFormatting sqref="O53 O13:O17">
    <cfRule type="iconSet" priority="2386">
      <iconSet iconSet="4RedToBlack" showValue="0">
        <cfvo type="percent" val="0"/>
        <cfvo type="num" val="INDEX(priorities,6)"/>
        <cfvo type="num" val="INDEX(priorities,5)"/>
        <cfvo type="num" val="INDEX(priorities,4)"/>
      </iconSet>
    </cfRule>
  </conditionalFormatting>
  <conditionalFormatting sqref="O45 O40 O33:O34 O19:O21">
    <cfRule type="iconSet" priority="2443">
      <iconSet iconSet="4RedToBlack" showValue="0">
        <cfvo type="percent" val="0"/>
        <cfvo type="num" val="INDEX(priorities,6)"/>
        <cfvo type="num" val="INDEX(priorities,5)"/>
        <cfvo type="num" val="INDEX(priorities,4)"/>
      </iconSet>
    </cfRule>
  </conditionalFormatting>
  <conditionalFormatting sqref="Q49">
    <cfRule type="expression" dxfId="678" priority="1362">
      <formula>AND($Q$10="Yes",Q49&lt;$C$10,N49&lt;1)</formula>
    </cfRule>
    <cfRule type="expression" dxfId="677" priority="1363">
      <formula>AND($Q$10="Yes",Q49&lt;=$C$10+enddate_highlight_days,N49&lt;1)</formula>
    </cfRule>
  </conditionalFormatting>
  <conditionalFormatting sqref="C49">
    <cfRule type="expression" dxfId="676" priority="1364">
      <formula>$A49=7</formula>
    </cfRule>
    <cfRule type="expression" dxfId="675" priority="1365">
      <formula>$A49=6</formula>
    </cfRule>
    <cfRule type="expression" dxfId="674" priority="1366">
      <formula>$A49=5</formula>
    </cfRule>
    <cfRule type="expression" dxfId="673" priority="1367">
      <formula>$A49=4</formula>
    </cfRule>
    <cfRule type="expression" dxfId="672" priority="1368">
      <formula>$A49=3</formula>
    </cfRule>
    <cfRule type="expression" dxfId="671" priority="1369">
      <formula>$A49=2</formula>
    </cfRule>
  </conditionalFormatting>
  <conditionalFormatting sqref="N49">
    <cfRule type="cellIs" dxfId="670" priority="1358" stopIfTrue="1" operator="greaterThanOrEqual">
      <formula>1</formula>
    </cfRule>
    <cfRule type="dataBar" priority="1359">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669" priority="1357">
      <formula>(dateformat="dmy")</formula>
    </cfRule>
  </conditionalFormatting>
  <conditionalFormatting sqref="P49:Q49">
    <cfRule type="expression" dxfId="668" priority="1356">
      <formula>(dateformat="dmy")</formula>
    </cfRule>
  </conditionalFormatting>
  <conditionalFormatting sqref="O49">
    <cfRule type="iconSet" priority="1392">
      <iconSet iconSet="4RedToBlack" showValue="0">
        <cfvo type="percent" val="0"/>
        <cfvo type="num" val="INDEX(priorities,6)"/>
        <cfvo type="num" val="INDEX(priorities,5)"/>
        <cfvo type="num" val="INDEX(priorities,4)"/>
      </iconSet>
    </cfRule>
  </conditionalFormatting>
  <conditionalFormatting sqref="Q52">
    <cfRule type="expression" dxfId="667" priority="1325">
      <formula>AND($Q$10="Yes",Q52&lt;$C$10,N52&lt;1)</formula>
    </cfRule>
    <cfRule type="expression" dxfId="666" priority="1326">
      <formula>AND($Q$10="Yes",Q52&lt;=$C$10+enddate_highlight_days,N52&lt;1)</formula>
    </cfRule>
  </conditionalFormatting>
  <conditionalFormatting sqref="C52">
    <cfRule type="expression" dxfId="665" priority="1327">
      <formula>$A52=7</formula>
    </cfRule>
    <cfRule type="expression" dxfId="664" priority="1328">
      <formula>$A52=6</formula>
    </cfRule>
    <cfRule type="expression" dxfId="663" priority="1329">
      <formula>$A52=5</formula>
    </cfRule>
    <cfRule type="expression" dxfId="662" priority="1330">
      <formula>$A52=4</formula>
    </cfRule>
    <cfRule type="expression" dxfId="661" priority="1331">
      <formula>$A52=3</formula>
    </cfRule>
    <cfRule type="expression" dxfId="660" priority="1332">
      <formula>$A52=2</formula>
    </cfRule>
  </conditionalFormatting>
  <conditionalFormatting sqref="N52">
    <cfRule type="cellIs" dxfId="659" priority="1321" stopIfTrue="1" operator="greaterThanOrEqual">
      <formula>1</formula>
    </cfRule>
    <cfRule type="dataBar" priority="1322">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2 L52 T52:U52">
    <cfRule type="expression" dxfId="658" priority="1320">
      <formula>(dateformat="dmy")</formula>
    </cfRule>
  </conditionalFormatting>
  <conditionalFormatting sqref="P52:Q52">
    <cfRule type="expression" dxfId="657" priority="1319">
      <formula>(dateformat="dmy")</formula>
    </cfRule>
  </conditionalFormatting>
  <conditionalFormatting sqref="O52">
    <cfRule type="iconSet" priority="1355">
      <iconSet iconSet="4RedToBlack" showValue="0">
        <cfvo type="percent" val="0"/>
        <cfvo type="num" val="INDEX(priorities,6)"/>
        <cfvo type="num" val="INDEX(priorities,5)"/>
        <cfvo type="num" val="INDEX(priorities,4)"/>
      </iconSet>
    </cfRule>
  </conditionalFormatting>
  <conditionalFormatting sqref="Q23">
    <cfRule type="expression" dxfId="656" priority="1288">
      <formula>AND($Q$10="Yes",Q23&lt;$C$10,N23&lt;1)</formula>
    </cfRule>
    <cfRule type="expression" dxfId="655" priority="1289">
      <formula>AND($Q$10="Yes",Q23&lt;=$C$10+enddate_highlight_days,N23&lt;1)</formula>
    </cfRule>
  </conditionalFormatting>
  <conditionalFormatting sqref="C23">
    <cfRule type="expression" dxfId="654" priority="1290">
      <formula>$A23=7</formula>
    </cfRule>
    <cfRule type="expression" dxfId="653" priority="1291">
      <formula>$A23=6</formula>
    </cfRule>
    <cfRule type="expression" dxfId="652" priority="1292">
      <formula>$A23=5</formula>
    </cfRule>
    <cfRule type="expression" dxfId="651" priority="1293">
      <formula>$A23=4</formula>
    </cfRule>
    <cfRule type="expression" dxfId="650" priority="1294">
      <formula>$A23=3</formula>
    </cfRule>
    <cfRule type="expression" dxfId="649" priority="1295">
      <formula>$A23=2</formula>
    </cfRule>
  </conditionalFormatting>
  <conditionalFormatting sqref="N23">
    <cfRule type="cellIs" dxfId="648" priority="1284" stopIfTrue="1" operator="greaterThanOrEqual">
      <formula>1</formula>
    </cfRule>
    <cfRule type="dataBar" priority="1285">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647" priority="1283">
      <formula>(dateformat="dmy")</formula>
    </cfRule>
  </conditionalFormatting>
  <conditionalFormatting sqref="P23:Q23">
    <cfRule type="expression" dxfId="646" priority="1282">
      <formula>(dateformat="dmy")</formula>
    </cfRule>
  </conditionalFormatting>
  <conditionalFormatting sqref="O23">
    <cfRule type="iconSet" priority="1318">
      <iconSet iconSet="4RedToBlack" showValue="0">
        <cfvo type="percent" val="0"/>
        <cfvo type="num" val="INDEX(priorities,6)"/>
        <cfvo type="num" val="INDEX(priorities,5)"/>
        <cfvo type="num" val="INDEX(priorities,4)"/>
      </iconSet>
    </cfRule>
  </conditionalFormatting>
  <conditionalFormatting sqref="Q22">
    <cfRule type="expression" dxfId="645" priority="1251">
      <formula>AND($Q$10="Yes",Q22&lt;$C$10,N22&lt;1)</formula>
    </cfRule>
    <cfRule type="expression" dxfId="644" priority="1252">
      <formula>AND($Q$10="Yes",Q22&lt;=$C$10+enddate_highlight_days,N22&lt;1)</formula>
    </cfRule>
  </conditionalFormatting>
  <conditionalFormatting sqref="C22">
    <cfRule type="expression" dxfId="643" priority="1253">
      <formula>$A22=7</formula>
    </cfRule>
    <cfRule type="expression" dxfId="642" priority="1254">
      <formula>$A22=6</formula>
    </cfRule>
    <cfRule type="expression" dxfId="641" priority="1255">
      <formula>$A22=5</formula>
    </cfRule>
    <cfRule type="expression" dxfId="640" priority="1256">
      <formula>$A22=4</formula>
    </cfRule>
    <cfRule type="expression" dxfId="639" priority="1257">
      <formula>$A22=3</formula>
    </cfRule>
    <cfRule type="expression" dxfId="638" priority="1258">
      <formula>$A22=2</formula>
    </cfRule>
  </conditionalFormatting>
  <conditionalFormatting sqref="W22:ED22">
    <cfRule type="expression" dxfId="637" priority="1249">
      <formula>AND(W$5&lt;=$C$10,$C$10&lt;=W$6)</formula>
    </cfRule>
    <cfRule type="expression" dxfId="636" priority="1250">
      <formula>AND($U$4="Yes",$U22&gt;=W$5,$T22&lt;=W$6)</formula>
    </cfRule>
    <cfRule type="expression" dxfId="635" priority="1259">
      <formula>AND($U$4="Yes",NOT(ISBLANK($U$9)),$M22&lt;&gt;"M",$U22&gt;=W$5,$T22&lt;=W$6)</formula>
    </cfRule>
    <cfRule type="expression" dxfId="634" priority="1260">
      <formula>AND($Q$4="Daily",show_percent_complete="Yes",$P22&lt;=W$6,ROUNDDOWN(($Q22-$P22+1)*$N22,0)+$P22-1&gt;=W$5)</formula>
    </cfRule>
    <cfRule type="expression" dxfId="633" priority="1261" stopIfTrue="1">
      <formula>AND(OR($M22="b",$M22=""),$P22&lt;=W$6,$Q22&gt;=W$5)</formula>
    </cfRule>
    <cfRule type="expression" dxfId="632" priority="1262" stopIfTrue="1">
      <formula>AND($M22="K",$P22&lt;=W$6,$Q22&gt;=W$5)</formula>
    </cfRule>
    <cfRule type="expression" dxfId="631" priority="1263" stopIfTrue="1">
      <formula>AND($M22="x",$P22&lt;=W$6,$Q22&gt;=W$5)</formula>
    </cfRule>
    <cfRule type="expression" dxfId="630" priority="1264" stopIfTrue="1">
      <formula>AND($M22="G",$P22&lt;=W$6,$Q22&gt;=W$5)</formula>
    </cfRule>
    <cfRule type="expression" dxfId="629" priority="1265" stopIfTrue="1">
      <formula>AND($M22="P",$P22&lt;=W$6,$Q22&gt;=W$5)</formula>
    </cfRule>
    <cfRule type="expression" dxfId="628" priority="1266" stopIfTrue="1">
      <formula>AND($M22="Y",$P22&lt;=W$6,$Q22&gt;=W$5)</formula>
    </cfRule>
    <cfRule type="expression" dxfId="627" priority="1267" stopIfTrue="1">
      <formula>AND($M22="O",$P22&lt;=W$6,$Q22&gt;=W$5)</formula>
    </cfRule>
    <cfRule type="expression" dxfId="626" priority="1268" stopIfTrue="1">
      <formula>AND($M22="R",$P22&lt;=W$6,$Q22&gt;=W$5)</formula>
    </cfRule>
    <cfRule type="expression" dxfId="625" priority="1269" stopIfTrue="1">
      <formula>AND($M22=1,$P22&lt;=W$6,$Q22&gt;=W$5)</formula>
    </cfRule>
    <cfRule type="expression" dxfId="624" priority="1270" stopIfTrue="1">
      <formula>AND($M22=2,$P22&lt;=W$6,$Q22&gt;=W$5)</formula>
    </cfRule>
    <cfRule type="expression" dxfId="623" priority="1271" stopIfTrue="1">
      <formula>AND($M22=3,$P22&lt;=W$6,$Q22&gt;=W$5)</formula>
    </cfRule>
    <cfRule type="expression" dxfId="622" priority="1272" stopIfTrue="1">
      <formula>AND($M22=4,$P22&lt;=W$6,$Q22&gt;=W$5)</formula>
    </cfRule>
    <cfRule type="expression" dxfId="621" priority="1273" stopIfTrue="1">
      <formula>AND($M22=5,$P22&lt;=W$6,$Q22&gt;=W$5)</formula>
    </cfRule>
    <cfRule type="expression" dxfId="620" priority="1274" stopIfTrue="1">
      <formula>AND($M22=6,$P22&lt;=W$6,$Q22&gt;=W$5)</formula>
    </cfRule>
    <cfRule type="expression" dxfId="619" priority="1275" stopIfTrue="1">
      <formula>AND($M22=7,$P22&lt;=W$6,$Q22&gt;=W$5)</formula>
    </cfRule>
    <cfRule type="expression" dxfId="618" priority="1276" stopIfTrue="1">
      <formula>AND($M22="M",$P22&lt;=W$6,$Q22&gt;=W$5)</formula>
    </cfRule>
    <cfRule type="expression" dxfId="617" priority="1277" stopIfTrue="1">
      <formula>AND($Q$10="Yes",show_overdue_in_chart="Yes",$N22&lt;1,$P22&lt;X$5,$C$10&gt;=W$5)</formula>
    </cfRule>
    <cfRule type="expression" dxfId="616" priority="1278" stopIfTrue="1">
      <formula>AND($P22&lt;=W$6,$Q22&gt;=W$5)</formula>
    </cfRule>
    <cfRule type="expression" dxfId="615" priority="1279">
      <formula>IF($Q$4&lt;&gt;"Weekly",MOD(COLUMN()-COLUMN($W$5),IF($Q$4="Daily",7,MONTH(W$5)=1))=0,FALSE)</formula>
    </cfRule>
    <cfRule type="expression" dxfId="614" priority="1280">
      <formula>W$8=1</formula>
    </cfRule>
  </conditionalFormatting>
  <conditionalFormatting sqref="N22">
    <cfRule type="cellIs" dxfId="613" priority="1247" stopIfTrue="1" operator="greaterThanOrEqual">
      <formula>1</formula>
    </cfRule>
    <cfRule type="dataBar" priority="1248">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612" priority="1246">
      <formula>(dateformat="dmy")</formula>
    </cfRule>
  </conditionalFormatting>
  <conditionalFormatting sqref="P22:Q22">
    <cfRule type="expression" dxfId="611" priority="1245">
      <formula>(dateformat="dmy")</formula>
    </cfRule>
  </conditionalFormatting>
  <conditionalFormatting sqref="O22">
    <cfRule type="iconSet" priority="1281">
      <iconSet iconSet="4RedToBlack" showValue="0">
        <cfvo type="percent" val="0"/>
        <cfvo type="num" val="INDEX(priorities,6)"/>
        <cfvo type="num" val="INDEX(priorities,5)"/>
        <cfvo type="num" val="INDEX(priorities,4)"/>
      </iconSet>
    </cfRule>
  </conditionalFormatting>
  <conditionalFormatting sqref="Q26">
    <cfRule type="expression" dxfId="610" priority="1214">
      <formula>AND($Q$10="Yes",Q26&lt;$C$10,N26&lt;1)</formula>
    </cfRule>
    <cfRule type="expression" dxfId="609" priority="1215">
      <formula>AND($Q$10="Yes",Q26&lt;=$C$10+enddate_highlight_days,N26&lt;1)</formula>
    </cfRule>
  </conditionalFormatting>
  <conditionalFormatting sqref="N26">
    <cfRule type="cellIs" dxfId="608" priority="1210" stopIfTrue="1" operator="greaterThanOrEqual">
      <formula>1</formula>
    </cfRule>
    <cfRule type="dataBar" priority="1211">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607" priority="1209">
      <formula>(dateformat="dmy")</formula>
    </cfRule>
  </conditionalFormatting>
  <conditionalFormatting sqref="P26:Q26">
    <cfRule type="expression" dxfId="606" priority="1208">
      <formula>(dateformat="dmy")</formula>
    </cfRule>
  </conditionalFormatting>
  <conditionalFormatting sqref="O26">
    <cfRule type="iconSet" priority="1244">
      <iconSet iconSet="4RedToBlack" showValue="0">
        <cfvo type="percent" val="0"/>
        <cfvo type="num" val="INDEX(priorities,6)"/>
        <cfvo type="num" val="INDEX(priorities,5)"/>
        <cfvo type="num" val="INDEX(priorities,4)"/>
      </iconSet>
    </cfRule>
  </conditionalFormatting>
  <conditionalFormatting sqref="N26 N24">
    <cfRule type="cellIs" dxfId="605" priority="1136" stopIfTrue="1" operator="greaterThanOrEqual">
      <formula>1</formula>
    </cfRule>
    <cfRule type="dataBar" priority="1137">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604" priority="1135">
      <formula>(dateformat="dmy")</formula>
    </cfRule>
  </conditionalFormatting>
  <conditionalFormatting sqref="P24:Q24 P26:Q26">
    <cfRule type="expression" dxfId="603" priority="1134">
      <formula>(dateformat="dmy")</formula>
    </cfRule>
  </conditionalFormatting>
  <conditionalFormatting sqref="O24">
    <cfRule type="iconSet" priority="1146">
      <iconSet iconSet="4RedToBlack" showValue="0">
        <cfvo type="percent" val="0"/>
        <cfvo type="num" val="INDEX(priorities,6)"/>
        <cfvo type="num" val="INDEX(priorities,5)"/>
        <cfvo type="num" val="INDEX(priorities,4)"/>
      </iconSet>
    </cfRule>
  </conditionalFormatting>
  <conditionalFormatting sqref="C25">
    <cfRule type="expression" dxfId="602" priority="1106">
      <formula>$A25=7</formula>
    </cfRule>
    <cfRule type="expression" dxfId="601" priority="1107">
      <formula>$A25=6</formula>
    </cfRule>
    <cfRule type="expression" dxfId="600" priority="1108">
      <formula>$A25=5</formula>
    </cfRule>
    <cfRule type="expression" dxfId="599" priority="1109">
      <formula>$A25=4</formula>
    </cfRule>
    <cfRule type="expression" dxfId="598" priority="1110">
      <formula>$A25=3</formula>
    </cfRule>
    <cfRule type="expression" dxfId="597" priority="1111">
      <formula>$A25=2</formula>
    </cfRule>
  </conditionalFormatting>
  <conditionalFormatting sqref="W25:ED25">
    <cfRule type="expression" dxfId="596" priority="1104">
      <formula>AND(W$5&lt;=$C$10,$C$10&lt;=W$6)</formula>
    </cfRule>
    <cfRule type="expression" dxfId="595" priority="1105">
      <formula>AND($U$4="Yes",$U25&gt;=W$5,$T25&lt;=W$6)</formula>
    </cfRule>
    <cfRule type="expression" dxfId="594" priority="1112">
      <formula>AND($U$4="Yes",NOT(ISBLANK($U$9)),$M25&lt;&gt;"M",$U25&gt;=W$5,$T25&lt;=W$6)</formula>
    </cfRule>
    <cfRule type="expression" dxfId="593" priority="1113">
      <formula>AND($Q$4="Daily",show_percent_complete="Yes",$P25&lt;=W$6,ROUNDDOWN(($Q25-$P25+1)*$N25,0)+$P25-1&gt;=W$5)</formula>
    </cfRule>
    <cfRule type="expression" dxfId="592" priority="1114" stopIfTrue="1">
      <formula>AND(OR($M25="b",$M25=""),$P25&lt;=W$6,$Q25&gt;=W$5)</formula>
    </cfRule>
    <cfRule type="expression" dxfId="591" priority="1115" stopIfTrue="1">
      <formula>AND($M25="K",$P25&lt;=W$6,$Q25&gt;=W$5)</formula>
    </cfRule>
    <cfRule type="expression" dxfId="590" priority="1116" stopIfTrue="1">
      <formula>AND($M25="x",$P25&lt;=W$6,$Q25&gt;=W$5)</formula>
    </cfRule>
    <cfRule type="expression" dxfId="589" priority="1117" stopIfTrue="1">
      <formula>AND($M25="G",$P25&lt;=W$6,$Q25&gt;=W$5)</formula>
    </cfRule>
    <cfRule type="expression" dxfId="588" priority="1118" stopIfTrue="1">
      <formula>AND($M25="P",$P25&lt;=W$6,$Q25&gt;=W$5)</formula>
    </cfRule>
    <cfRule type="expression" dxfId="587" priority="1119" stopIfTrue="1">
      <formula>AND($M25="Y",$P25&lt;=W$6,$Q25&gt;=W$5)</formula>
    </cfRule>
    <cfRule type="expression" dxfId="586" priority="1120" stopIfTrue="1">
      <formula>AND($M25="O",$P25&lt;=W$6,$Q25&gt;=W$5)</formula>
    </cfRule>
    <cfRule type="expression" dxfId="585" priority="1121" stopIfTrue="1">
      <formula>AND($M25="R",$P25&lt;=W$6,$Q25&gt;=W$5)</formula>
    </cfRule>
    <cfRule type="expression" dxfId="584" priority="1122" stopIfTrue="1">
      <formula>AND($M25=1,$P25&lt;=W$6,$Q25&gt;=W$5)</formula>
    </cfRule>
    <cfRule type="expression" dxfId="583" priority="1123" stopIfTrue="1">
      <formula>AND($M25=2,$P25&lt;=W$6,$Q25&gt;=W$5)</formula>
    </cfRule>
    <cfRule type="expression" dxfId="582" priority="1124" stopIfTrue="1">
      <formula>AND($M25=3,$P25&lt;=W$6,$Q25&gt;=W$5)</formula>
    </cfRule>
    <cfRule type="expression" dxfId="581" priority="1125" stopIfTrue="1">
      <formula>AND($M25=4,$P25&lt;=W$6,$Q25&gt;=W$5)</formula>
    </cfRule>
    <cfRule type="expression" dxfId="580" priority="1126" stopIfTrue="1">
      <formula>AND($M25=5,$P25&lt;=W$6,$Q25&gt;=W$5)</formula>
    </cfRule>
    <cfRule type="expression" dxfId="579" priority="1127" stopIfTrue="1">
      <formula>AND($M25=6,$P25&lt;=W$6,$Q25&gt;=W$5)</formula>
    </cfRule>
    <cfRule type="expression" dxfId="578" priority="1128" stopIfTrue="1">
      <formula>AND($M25=7,$P25&lt;=W$6,$Q25&gt;=W$5)</formula>
    </cfRule>
    <cfRule type="expression" dxfId="577" priority="1129" stopIfTrue="1">
      <formula>AND($M25="M",$P25&lt;=W$6,$Q25&gt;=W$5)</formula>
    </cfRule>
    <cfRule type="expression" dxfId="576" priority="1130" stopIfTrue="1">
      <formula>AND($Q$10="Yes",show_overdue_in_chart="Yes",$N25&lt;1,$P25&lt;X$5,$C$10&gt;=W$5)</formula>
    </cfRule>
    <cfRule type="expression" dxfId="575" priority="1131" stopIfTrue="1">
      <formula>AND($P25&lt;=W$6,$Q25&gt;=W$5)</formula>
    </cfRule>
    <cfRule type="expression" dxfId="574" priority="1132">
      <formula>IF($Q$4&lt;&gt;"Weekly",MOD(COLUMN()-COLUMN($W$5),IF($Q$4="Daily",7,MONTH(W$5)=1))=0,FALSE)</formula>
    </cfRule>
    <cfRule type="expression" dxfId="573" priority="1133">
      <formula>W$8=1</formula>
    </cfRule>
  </conditionalFormatting>
  <conditionalFormatting sqref="Q25">
    <cfRule type="expression" dxfId="572" priority="1101">
      <formula>AND($Q$10="Yes",Q25&lt;$C$10,N25&lt;1)</formula>
    </cfRule>
    <cfRule type="expression" dxfId="571" priority="1102">
      <formula>AND($Q$10="Yes",Q25&lt;=$C$10+enddate_highlight_days,N25&lt;1)</formula>
    </cfRule>
  </conditionalFormatting>
  <conditionalFormatting sqref="N25">
    <cfRule type="cellIs" dxfId="570" priority="1099" stopIfTrue="1" operator="greaterThanOrEqual">
      <formula>1</formula>
    </cfRule>
    <cfRule type="dataBar" priority="1100">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569" priority="1098">
      <formula>(dateformat="dmy")</formula>
    </cfRule>
  </conditionalFormatting>
  <conditionalFormatting sqref="P25:Q25">
    <cfRule type="expression" dxfId="568" priority="1097">
      <formula>(dateformat="dmy")</formula>
    </cfRule>
  </conditionalFormatting>
  <conditionalFormatting sqref="O25">
    <cfRule type="iconSet" priority="1103">
      <iconSet iconSet="4RedToBlack" showValue="0">
        <cfvo type="percent" val="0"/>
        <cfvo type="num" val="INDEX(priorities,6)"/>
        <cfvo type="num" val="INDEX(priorities,5)"/>
        <cfvo type="num" val="INDEX(priorities,4)"/>
      </iconSet>
    </cfRule>
  </conditionalFormatting>
  <conditionalFormatting sqref="N25">
    <cfRule type="cellIs" dxfId="567" priority="1095" stopIfTrue="1" operator="greaterThanOrEqual">
      <formula>1</formula>
    </cfRule>
    <cfRule type="dataBar" priority="1096">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566" priority="1094">
      <formula>(dateformat="dmy")</formula>
    </cfRule>
  </conditionalFormatting>
  <conditionalFormatting sqref="P25:Q25">
    <cfRule type="expression" dxfId="565" priority="1093">
      <formula>(dateformat="dmy")</formula>
    </cfRule>
  </conditionalFormatting>
  <conditionalFormatting sqref="C28">
    <cfRule type="expression" dxfId="564" priority="1065">
      <formula>$A28=7</formula>
    </cfRule>
    <cfRule type="expression" dxfId="563" priority="1066">
      <formula>$A28=6</formula>
    </cfRule>
    <cfRule type="expression" dxfId="562" priority="1067">
      <formula>$A28=5</formula>
    </cfRule>
    <cfRule type="expression" dxfId="561" priority="1068">
      <formula>$A28=4</formula>
    </cfRule>
    <cfRule type="expression" dxfId="560" priority="1069">
      <formula>$A28=3</formula>
    </cfRule>
    <cfRule type="expression" dxfId="559" priority="1070">
      <formula>$A28=2</formula>
    </cfRule>
  </conditionalFormatting>
  <conditionalFormatting sqref="W28:ED28">
    <cfRule type="expression" dxfId="558" priority="1063">
      <formula>AND(W$5&lt;=$C$10,$C$10&lt;=W$6)</formula>
    </cfRule>
    <cfRule type="expression" dxfId="557" priority="1064">
      <formula>AND($U$4="Yes",$U28&gt;=W$5,$T28&lt;=W$6)</formula>
    </cfRule>
    <cfRule type="expression" dxfId="556" priority="1071">
      <formula>AND($U$4="Yes",NOT(ISBLANK($U$9)),$M28&lt;&gt;"M",$U28&gt;=W$5,$T28&lt;=W$6)</formula>
    </cfRule>
    <cfRule type="expression" dxfId="555" priority="1072">
      <formula>AND($Q$4="Daily",show_percent_complete="Yes",$P28&lt;=W$6,ROUNDDOWN(($Q28-$P28+1)*$N28,0)+$P28-1&gt;=W$5)</formula>
    </cfRule>
    <cfRule type="expression" dxfId="554" priority="1073" stopIfTrue="1">
      <formula>AND(OR($M28="b",$M28=""),$P28&lt;=W$6,$Q28&gt;=W$5)</formula>
    </cfRule>
    <cfRule type="expression" dxfId="553" priority="1074" stopIfTrue="1">
      <formula>AND($M28="K",$P28&lt;=W$6,$Q28&gt;=W$5)</formula>
    </cfRule>
    <cfRule type="expression" dxfId="552" priority="1075" stopIfTrue="1">
      <formula>AND($M28="x",$P28&lt;=W$6,$Q28&gt;=W$5)</formula>
    </cfRule>
    <cfRule type="expression" dxfId="551" priority="1076" stopIfTrue="1">
      <formula>AND($M28="G",$P28&lt;=W$6,$Q28&gt;=W$5)</formula>
    </cfRule>
    <cfRule type="expression" dxfId="550" priority="1077" stopIfTrue="1">
      <formula>AND($M28="P",$P28&lt;=W$6,$Q28&gt;=W$5)</formula>
    </cfRule>
    <cfRule type="expression" dxfId="549" priority="1078" stopIfTrue="1">
      <formula>AND($M28="Y",$P28&lt;=W$6,$Q28&gt;=W$5)</formula>
    </cfRule>
    <cfRule type="expression" dxfId="548" priority="1079" stopIfTrue="1">
      <formula>AND($M28="O",$P28&lt;=W$6,$Q28&gt;=W$5)</formula>
    </cfRule>
    <cfRule type="expression" dxfId="547" priority="1080" stopIfTrue="1">
      <formula>AND($M28="R",$P28&lt;=W$6,$Q28&gt;=W$5)</formula>
    </cfRule>
    <cfRule type="expression" dxfId="546" priority="1081" stopIfTrue="1">
      <formula>AND($M28=1,$P28&lt;=W$6,$Q28&gt;=W$5)</formula>
    </cfRule>
    <cfRule type="expression" dxfId="545" priority="1082" stopIfTrue="1">
      <formula>AND($M28=2,$P28&lt;=W$6,$Q28&gt;=W$5)</formula>
    </cfRule>
    <cfRule type="expression" dxfId="544" priority="1083" stopIfTrue="1">
      <formula>AND($M28=3,$P28&lt;=W$6,$Q28&gt;=W$5)</formula>
    </cfRule>
    <cfRule type="expression" dxfId="543" priority="1084" stopIfTrue="1">
      <formula>AND($M28=4,$P28&lt;=W$6,$Q28&gt;=W$5)</formula>
    </cfRule>
    <cfRule type="expression" dxfId="542" priority="1085" stopIfTrue="1">
      <formula>AND($M28=5,$P28&lt;=W$6,$Q28&gt;=W$5)</formula>
    </cfRule>
    <cfRule type="expression" dxfId="541" priority="1086" stopIfTrue="1">
      <formula>AND($M28=6,$P28&lt;=W$6,$Q28&gt;=W$5)</formula>
    </cfRule>
    <cfRule type="expression" dxfId="540" priority="1087" stopIfTrue="1">
      <formula>AND($M28=7,$P28&lt;=W$6,$Q28&gt;=W$5)</formula>
    </cfRule>
    <cfRule type="expression" dxfId="539" priority="1088" stopIfTrue="1">
      <formula>AND($M28="M",$P28&lt;=W$6,$Q28&gt;=W$5)</formula>
    </cfRule>
    <cfRule type="expression" dxfId="538" priority="1089" stopIfTrue="1">
      <formula>AND($Q$10="Yes",show_overdue_in_chart="Yes",$N28&lt;1,$P28&lt;X$5,$C$10&gt;=W$5)</formula>
    </cfRule>
    <cfRule type="expression" dxfId="537" priority="1090" stopIfTrue="1">
      <formula>AND($P28&lt;=W$6,$Q28&gt;=W$5)</formula>
    </cfRule>
    <cfRule type="expression" dxfId="536" priority="1091">
      <formula>IF($Q$4&lt;&gt;"Weekly",MOD(COLUMN()-COLUMN($W$5),IF($Q$4="Daily",7,MONTH(W$5)=1))=0,FALSE)</formula>
    </cfRule>
    <cfRule type="expression" dxfId="535" priority="1092">
      <formula>W$8=1</formula>
    </cfRule>
  </conditionalFormatting>
  <conditionalFormatting sqref="Q28">
    <cfRule type="expression" dxfId="534" priority="1060">
      <formula>AND($Q$10="Yes",Q28&lt;$C$10,N28&lt;1)</formula>
    </cfRule>
    <cfRule type="expression" dxfId="533" priority="1061">
      <formula>AND($Q$10="Yes",Q28&lt;=$C$10+enddate_highlight_days,N28&lt;1)</formula>
    </cfRule>
  </conditionalFormatting>
  <conditionalFormatting sqref="N28">
    <cfRule type="cellIs" dxfId="532" priority="1058" stopIfTrue="1" operator="greaterThanOrEqual">
      <formula>1</formula>
    </cfRule>
    <cfRule type="dataBar" priority="1059">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531" priority="1057">
      <formula>(dateformat="dmy")</formula>
    </cfRule>
  </conditionalFormatting>
  <conditionalFormatting sqref="P28:Q28">
    <cfRule type="expression" dxfId="530" priority="1056">
      <formula>(dateformat="dmy")</formula>
    </cfRule>
  </conditionalFormatting>
  <conditionalFormatting sqref="O28">
    <cfRule type="iconSet" priority="1062">
      <iconSet iconSet="4RedToBlack" showValue="0">
        <cfvo type="percent" val="0"/>
        <cfvo type="num" val="INDEX(priorities,6)"/>
        <cfvo type="num" val="INDEX(priorities,5)"/>
        <cfvo type="num" val="INDEX(priorities,4)"/>
      </iconSet>
    </cfRule>
  </conditionalFormatting>
  <conditionalFormatting sqref="N28">
    <cfRule type="cellIs" dxfId="529" priority="1054" stopIfTrue="1" operator="greaterThanOrEqual">
      <formula>1</formula>
    </cfRule>
    <cfRule type="dataBar" priority="1055">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528" priority="1053">
      <formula>(dateformat="dmy")</formula>
    </cfRule>
  </conditionalFormatting>
  <conditionalFormatting sqref="P28:Q28">
    <cfRule type="expression" dxfId="527" priority="1052">
      <formula>(dateformat="dmy")</formula>
    </cfRule>
  </conditionalFormatting>
  <conditionalFormatting sqref="C27">
    <cfRule type="expression" dxfId="526" priority="1024">
      <formula>$A27=7</formula>
    </cfRule>
    <cfRule type="expression" dxfId="525" priority="1025">
      <formula>$A27=6</formula>
    </cfRule>
    <cfRule type="expression" dxfId="524" priority="1026">
      <formula>$A27=5</formula>
    </cfRule>
    <cfRule type="expression" dxfId="523" priority="1027">
      <formula>$A27=4</formula>
    </cfRule>
    <cfRule type="expression" dxfId="522" priority="1028">
      <formula>$A27=3</formula>
    </cfRule>
    <cfRule type="expression" dxfId="521" priority="1029">
      <formula>$A27=2</formula>
    </cfRule>
  </conditionalFormatting>
  <conditionalFormatting sqref="W27:ED27">
    <cfRule type="expression" dxfId="520" priority="1022">
      <formula>AND(W$5&lt;=$C$10,$C$10&lt;=W$6)</formula>
    </cfRule>
    <cfRule type="expression" dxfId="519" priority="1023">
      <formula>AND($U$4="Yes",$U27&gt;=W$5,$T27&lt;=W$6)</formula>
    </cfRule>
    <cfRule type="expression" dxfId="518" priority="1030">
      <formula>AND($U$4="Yes",NOT(ISBLANK($U$9)),$M27&lt;&gt;"M",$U27&gt;=W$5,$T27&lt;=W$6)</formula>
    </cfRule>
    <cfRule type="expression" dxfId="517" priority="1031">
      <formula>AND($Q$4="Daily",show_percent_complete="Yes",$P27&lt;=W$6,ROUNDDOWN(($Q27-$P27+1)*$N27,0)+$P27-1&gt;=W$5)</formula>
    </cfRule>
    <cfRule type="expression" dxfId="516" priority="1032" stopIfTrue="1">
      <formula>AND(OR($M27="b",$M27=""),$P27&lt;=W$6,$Q27&gt;=W$5)</formula>
    </cfRule>
    <cfRule type="expression" dxfId="515" priority="1033" stopIfTrue="1">
      <formula>AND($M27="K",$P27&lt;=W$6,$Q27&gt;=W$5)</formula>
    </cfRule>
    <cfRule type="expression" dxfId="514" priority="1034" stopIfTrue="1">
      <formula>AND($M27="x",$P27&lt;=W$6,$Q27&gt;=W$5)</formula>
    </cfRule>
    <cfRule type="expression" dxfId="513" priority="1035" stopIfTrue="1">
      <formula>AND($M27="G",$P27&lt;=W$6,$Q27&gt;=W$5)</formula>
    </cfRule>
    <cfRule type="expression" dxfId="512" priority="1036" stopIfTrue="1">
      <formula>AND($M27="P",$P27&lt;=W$6,$Q27&gt;=W$5)</formula>
    </cfRule>
    <cfRule type="expression" dxfId="511" priority="1037" stopIfTrue="1">
      <formula>AND($M27="Y",$P27&lt;=W$6,$Q27&gt;=W$5)</formula>
    </cfRule>
    <cfRule type="expression" dxfId="510" priority="1038" stopIfTrue="1">
      <formula>AND($M27="O",$P27&lt;=W$6,$Q27&gt;=W$5)</formula>
    </cfRule>
    <cfRule type="expression" dxfId="509" priority="1039" stopIfTrue="1">
      <formula>AND($M27="R",$P27&lt;=W$6,$Q27&gt;=W$5)</formula>
    </cfRule>
    <cfRule type="expression" dxfId="508" priority="1040" stopIfTrue="1">
      <formula>AND($M27=1,$P27&lt;=W$6,$Q27&gt;=W$5)</formula>
    </cfRule>
    <cfRule type="expression" dxfId="507" priority="1041" stopIfTrue="1">
      <formula>AND($M27=2,$P27&lt;=W$6,$Q27&gt;=W$5)</formula>
    </cfRule>
    <cfRule type="expression" dxfId="506" priority="1042" stopIfTrue="1">
      <formula>AND($M27=3,$P27&lt;=W$6,$Q27&gt;=W$5)</formula>
    </cfRule>
    <cfRule type="expression" dxfId="505" priority="1043" stopIfTrue="1">
      <formula>AND($M27=4,$P27&lt;=W$6,$Q27&gt;=W$5)</formula>
    </cfRule>
    <cfRule type="expression" dxfId="504" priority="1044" stopIfTrue="1">
      <formula>AND($M27=5,$P27&lt;=W$6,$Q27&gt;=W$5)</formula>
    </cfRule>
    <cfRule type="expression" dxfId="503" priority="1045" stopIfTrue="1">
      <formula>AND($M27=6,$P27&lt;=W$6,$Q27&gt;=W$5)</formula>
    </cfRule>
    <cfRule type="expression" dxfId="502" priority="1046" stopIfTrue="1">
      <formula>AND($M27=7,$P27&lt;=W$6,$Q27&gt;=W$5)</formula>
    </cfRule>
    <cfRule type="expression" dxfId="501" priority="1047" stopIfTrue="1">
      <formula>AND($M27="M",$P27&lt;=W$6,$Q27&gt;=W$5)</formula>
    </cfRule>
    <cfRule type="expression" dxfId="500" priority="1048" stopIfTrue="1">
      <formula>AND($Q$10="Yes",show_overdue_in_chart="Yes",$N27&lt;1,$P27&lt;X$5,$C$10&gt;=W$5)</formula>
    </cfRule>
    <cfRule type="expression" dxfId="499" priority="1049" stopIfTrue="1">
      <formula>AND($P27&lt;=W$6,$Q27&gt;=W$5)</formula>
    </cfRule>
    <cfRule type="expression" dxfId="498" priority="1050">
      <formula>IF($Q$4&lt;&gt;"Weekly",MOD(COLUMN()-COLUMN($W$5),IF($Q$4="Daily",7,MONTH(W$5)=1))=0,FALSE)</formula>
    </cfRule>
    <cfRule type="expression" dxfId="497" priority="1051">
      <formula>W$8=1</formula>
    </cfRule>
  </conditionalFormatting>
  <conditionalFormatting sqref="Q27">
    <cfRule type="expression" dxfId="496" priority="1019">
      <formula>AND($Q$10="Yes",Q27&lt;$C$10,N27&lt;1)</formula>
    </cfRule>
    <cfRule type="expression" dxfId="495" priority="1020">
      <formula>AND($Q$10="Yes",Q27&lt;=$C$10+enddate_highlight_days,N27&lt;1)</formula>
    </cfRule>
  </conditionalFormatting>
  <conditionalFormatting sqref="N27">
    <cfRule type="cellIs" dxfId="494" priority="1017" stopIfTrue="1" operator="greaterThanOrEqual">
      <formula>1</formula>
    </cfRule>
    <cfRule type="dataBar" priority="1018">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493" priority="1016">
      <formula>(dateformat="dmy")</formula>
    </cfRule>
  </conditionalFormatting>
  <conditionalFormatting sqref="P27:Q27">
    <cfRule type="expression" dxfId="492" priority="1015">
      <formula>(dateformat="dmy")</formula>
    </cfRule>
  </conditionalFormatting>
  <conditionalFormatting sqref="O27">
    <cfRule type="iconSet" priority="1021">
      <iconSet iconSet="4RedToBlack" showValue="0">
        <cfvo type="percent" val="0"/>
        <cfvo type="num" val="INDEX(priorities,6)"/>
        <cfvo type="num" val="INDEX(priorities,5)"/>
        <cfvo type="num" val="INDEX(priorities,4)"/>
      </iconSet>
    </cfRule>
  </conditionalFormatting>
  <conditionalFormatting sqref="N27">
    <cfRule type="cellIs" dxfId="491" priority="1013" stopIfTrue="1" operator="greaterThanOrEqual">
      <formula>1</formula>
    </cfRule>
    <cfRule type="dataBar" priority="1014">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490" priority="1012">
      <formula>(dateformat="dmy")</formula>
    </cfRule>
  </conditionalFormatting>
  <conditionalFormatting sqref="P27:Q27">
    <cfRule type="expression" dxfId="489" priority="1011">
      <formula>(dateformat="dmy")</formula>
    </cfRule>
  </conditionalFormatting>
  <conditionalFormatting sqref="C29">
    <cfRule type="expression" dxfId="488" priority="983">
      <formula>$A29=7</formula>
    </cfRule>
    <cfRule type="expression" dxfId="487" priority="984">
      <formula>$A29=6</formula>
    </cfRule>
    <cfRule type="expression" dxfId="486" priority="985">
      <formula>$A29=5</formula>
    </cfRule>
    <cfRule type="expression" dxfId="485" priority="986">
      <formula>$A29=4</formula>
    </cfRule>
    <cfRule type="expression" dxfId="484" priority="987">
      <formula>$A29=3</formula>
    </cfRule>
    <cfRule type="expression" dxfId="483" priority="988">
      <formula>$A29=2</formula>
    </cfRule>
  </conditionalFormatting>
  <conditionalFormatting sqref="W29:ED29">
    <cfRule type="expression" dxfId="482" priority="981">
      <formula>AND(W$5&lt;=$C$10,$C$10&lt;=W$6)</formula>
    </cfRule>
    <cfRule type="expression" dxfId="481" priority="982">
      <formula>AND($U$4="Yes",$U29&gt;=W$5,$T29&lt;=W$6)</formula>
    </cfRule>
    <cfRule type="expression" dxfId="480" priority="989">
      <formula>AND($U$4="Yes",NOT(ISBLANK($U$9)),$M29&lt;&gt;"M",$U29&gt;=W$5,$T29&lt;=W$6)</formula>
    </cfRule>
    <cfRule type="expression" dxfId="479" priority="990">
      <formula>AND($Q$4="Daily",show_percent_complete="Yes",$P29&lt;=W$6,ROUNDDOWN(($Q29-$P29+1)*$N29,0)+$P29-1&gt;=W$5)</formula>
    </cfRule>
    <cfRule type="expression" dxfId="478" priority="991" stopIfTrue="1">
      <formula>AND(OR($M29="b",$M29=""),$P29&lt;=W$6,$Q29&gt;=W$5)</formula>
    </cfRule>
    <cfRule type="expression" dxfId="477" priority="992" stopIfTrue="1">
      <formula>AND($M29="K",$P29&lt;=W$6,$Q29&gt;=W$5)</formula>
    </cfRule>
    <cfRule type="expression" dxfId="476" priority="993" stopIfTrue="1">
      <formula>AND($M29="x",$P29&lt;=W$6,$Q29&gt;=W$5)</formula>
    </cfRule>
    <cfRule type="expression" dxfId="475" priority="994" stopIfTrue="1">
      <formula>AND($M29="G",$P29&lt;=W$6,$Q29&gt;=W$5)</formula>
    </cfRule>
    <cfRule type="expression" dxfId="474" priority="995" stopIfTrue="1">
      <formula>AND($M29="P",$P29&lt;=W$6,$Q29&gt;=W$5)</formula>
    </cfRule>
    <cfRule type="expression" dxfId="473" priority="996" stopIfTrue="1">
      <formula>AND($M29="Y",$P29&lt;=W$6,$Q29&gt;=W$5)</formula>
    </cfRule>
    <cfRule type="expression" dxfId="472" priority="997" stopIfTrue="1">
      <formula>AND($M29="O",$P29&lt;=W$6,$Q29&gt;=W$5)</formula>
    </cfRule>
    <cfRule type="expression" dxfId="471" priority="998" stopIfTrue="1">
      <formula>AND($M29="R",$P29&lt;=W$6,$Q29&gt;=W$5)</formula>
    </cfRule>
    <cfRule type="expression" dxfId="470" priority="999" stopIfTrue="1">
      <formula>AND($M29=1,$P29&lt;=W$6,$Q29&gt;=W$5)</formula>
    </cfRule>
    <cfRule type="expression" dxfId="469" priority="1000" stopIfTrue="1">
      <formula>AND($M29=2,$P29&lt;=W$6,$Q29&gt;=W$5)</formula>
    </cfRule>
    <cfRule type="expression" dxfId="468" priority="1001" stopIfTrue="1">
      <formula>AND($M29=3,$P29&lt;=W$6,$Q29&gt;=W$5)</formula>
    </cfRule>
    <cfRule type="expression" dxfId="467" priority="1002" stopIfTrue="1">
      <formula>AND($M29=4,$P29&lt;=W$6,$Q29&gt;=W$5)</formula>
    </cfRule>
    <cfRule type="expression" dxfId="466" priority="1003" stopIfTrue="1">
      <formula>AND($M29=5,$P29&lt;=W$6,$Q29&gt;=W$5)</formula>
    </cfRule>
    <cfRule type="expression" dxfId="465" priority="1004" stopIfTrue="1">
      <formula>AND($M29=6,$P29&lt;=W$6,$Q29&gt;=W$5)</formula>
    </cfRule>
    <cfRule type="expression" dxfId="464" priority="1005" stopIfTrue="1">
      <formula>AND($M29=7,$P29&lt;=W$6,$Q29&gt;=W$5)</formula>
    </cfRule>
    <cfRule type="expression" dxfId="463" priority="1006" stopIfTrue="1">
      <formula>AND($M29="M",$P29&lt;=W$6,$Q29&gt;=W$5)</formula>
    </cfRule>
    <cfRule type="expression" dxfId="462" priority="1007" stopIfTrue="1">
      <formula>AND($Q$10="Yes",show_overdue_in_chart="Yes",$N29&lt;1,$P29&lt;X$5,$C$10&gt;=W$5)</formula>
    </cfRule>
    <cfRule type="expression" dxfId="461" priority="1008" stopIfTrue="1">
      <formula>AND($P29&lt;=W$6,$Q29&gt;=W$5)</formula>
    </cfRule>
    <cfRule type="expression" dxfId="460" priority="1009">
      <formula>IF($Q$4&lt;&gt;"Weekly",MOD(COLUMN()-COLUMN($W$5),IF($Q$4="Daily",7,MONTH(W$5)=1))=0,FALSE)</formula>
    </cfRule>
    <cfRule type="expression" dxfId="459" priority="1010">
      <formula>W$8=1</formula>
    </cfRule>
  </conditionalFormatting>
  <conditionalFormatting sqref="Q29">
    <cfRule type="expression" dxfId="458" priority="978">
      <formula>AND($Q$10="Yes",Q29&lt;$C$10,N29&lt;1)</formula>
    </cfRule>
    <cfRule type="expression" dxfId="457" priority="979">
      <formula>AND($Q$10="Yes",Q29&lt;=$C$10+enddate_highlight_days,N29&lt;1)</formula>
    </cfRule>
  </conditionalFormatting>
  <conditionalFormatting sqref="N29">
    <cfRule type="cellIs" dxfId="456" priority="976" stopIfTrue="1" operator="greaterThanOrEqual">
      <formula>1</formula>
    </cfRule>
    <cfRule type="dataBar" priority="977">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455" priority="975">
      <formula>(dateformat="dmy")</formula>
    </cfRule>
  </conditionalFormatting>
  <conditionalFormatting sqref="P29:Q29">
    <cfRule type="expression" dxfId="454" priority="974">
      <formula>(dateformat="dmy")</formula>
    </cfRule>
  </conditionalFormatting>
  <conditionalFormatting sqref="O29">
    <cfRule type="iconSet" priority="980">
      <iconSet iconSet="4RedToBlack" showValue="0">
        <cfvo type="percent" val="0"/>
        <cfvo type="num" val="INDEX(priorities,6)"/>
        <cfvo type="num" val="INDEX(priorities,5)"/>
        <cfvo type="num" val="INDEX(priorities,4)"/>
      </iconSet>
    </cfRule>
  </conditionalFormatting>
  <conditionalFormatting sqref="N29">
    <cfRule type="cellIs" dxfId="453" priority="972" stopIfTrue="1" operator="greaterThanOrEqual">
      <formula>1</formula>
    </cfRule>
    <cfRule type="dataBar" priority="973">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452" priority="971">
      <formula>(dateformat="dmy")</formula>
    </cfRule>
  </conditionalFormatting>
  <conditionalFormatting sqref="P29:Q29">
    <cfRule type="expression" dxfId="451" priority="970">
      <formula>(dateformat="dmy")</formula>
    </cfRule>
  </conditionalFormatting>
  <conditionalFormatting sqref="C32">
    <cfRule type="expression" dxfId="450" priority="942">
      <formula>$A32=7</formula>
    </cfRule>
    <cfRule type="expression" dxfId="449" priority="943">
      <formula>$A32=6</formula>
    </cfRule>
    <cfRule type="expression" dxfId="448" priority="944">
      <formula>$A32=5</formula>
    </cfRule>
    <cfRule type="expression" dxfId="447" priority="945">
      <formula>$A32=4</formula>
    </cfRule>
    <cfRule type="expression" dxfId="446" priority="946">
      <formula>$A32=3</formula>
    </cfRule>
    <cfRule type="expression" dxfId="445" priority="947">
      <formula>$A32=2</formula>
    </cfRule>
  </conditionalFormatting>
  <conditionalFormatting sqref="W32:ED32">
    <cfRule type="expression" dxfId="444" priority="940">
      <formula>AND(W$5&lt;=$C$10,$C$10&lt;=W$6)</formula>
    </cfRule>
    <cfRule type="expression" dxfId="443" priority="941">
      <formula>AND($U$4="Yes",$U32&gt;=W$5,$T32&lt;=W$6)</formula>
    </cfRule>
    <cfRule type="expression" dxfId="442" priority="948">
      <formula>AND($U$4="Yes",NOT(ISBLANK($U$9)),$M32&lt;&gt;"M",$U32&gt;=W$5,$T32&lt;=W$6)</formula>
    </cfRule>
    <cfRule type="expression" dxfId="441" priority="949">
      <formula>AND($Q$4="Daily",show_percent_complete="Yes",$P32&lt;=W$6,ROUNDDOWN(($Q32-$P32+1)*$N32,0)+$P32-1&gt;=W$5)</formula>
    </cfRule>
    <cfRule type="expression" dxfId="440" priority="950" stopIfTrue="1">
      <formula>AND(OR($M32="b",$M32=""),$P32&lt;=W$6,$Q32&gt;=W$5)</formula>
    </cfRule>
    <cfRule type="expression" dxfId="439" priority="951" stopIfTrue="1">
      <formula>AND($M32="K",$P32&lt;=W$6,$Q32&gt;=W$5)</formula>
    </cfRule>
    <cfRule type="expression" dxfId="438" priority="952" stopIfTrue="1">
      <formula>AND($M32="x",$P32&lt;=W$6,$Q32&gt;=W$5)</formula>
    </cfRule>
    <cfRule type="expression" dxfId="437" priority="953" stopIfTrue="1">
      <formula>AND($M32="G",$P32&lt;=W$6,$Q32&gt;=W$5)</formula>
    </cfRule>
    <cfRule type="expression" dxfId="436" priority="954" stopIfTrue="1">
      <formula>AND($M32="P",$P32&lt;=W$6,$Q32&gt;=W$5)</formula>
    </cfRule>
    <cfRule type="expression" dxfId="435" priority="955" stopIfTrue="1">
      <formula>AND($M32="Y",$P32&lt;=W$6,$Q32&gt;=W$5)</formula>
    </cfRule>
    <cfRule type="expression" dxfId="434" priority="956" stopIfTrue="1">
      <formula>AND($M32="O",$P32&lt;=W$6,$Q32&gt;=W$5)</formula>
    </cfRule>
    <cfRule type="expression" dxfId="433" priority="957" stopIfTrue="1">
      <formula>AND($M32="R",$P32&lt;=W$6,$Q32&gt;=W$5)</formula>
    </cfRule>
    <cfRule type="expression" dxfId="432" priority="958" stopIfTrue="1">
      <formula>AND($M32=1,$P32&lt;=W$6,$Q32&gt;=W$5)</formula>
    </cfRule>
    <cfRule type="expression" dxfId="431" priority="959" stopIfTrue="1">
      <formula>AND($M32=2,$P32&lt;=W$6,$Q32&gt;=W$5)</formula>
    </cfRule>
    <cfRule type="expression" dxfId="430" priority="960" stopIfTrue="1">
      <formula>AND($M32=3,$P32&lt;=W$6,$Q32&gt;=W$5)</formula>
    </cfRule>
    <cfRule type="expression" dxfId="429" priority="961" stopIfTrue="1">
      <formula>AND($M32=4,$P32&lt;=W$6,$Q32&gt;=W$5)</formula>
    </cfRule>
    <cfRule type="expression" dxfId="428" priority="962" stopIfTrue="1">
      <formula>AND($M32=5,$P32&lt;=W$6,$Q32&gt;=W$5)</formula>
    </cfRule>
    <cfRule type="expression" dxfId="427" priority="963" stopIfTrue="1">
      <formula>AND($M32=6,$P32&lt;=W$6,$Q32&gt;=W$5)</formula>
    </cfRule>
    <cfRule type="expression" dxfId="426" priority="964" stopIfTrue="1">
      <formula>AND($M32=7,$P32&lt;=W$6,$Q32&gt;=W$5)</formula>
    </cfRule>
    <cfRule type="expression" dxfId="425" priority="965" stopIfTrue="1">
      <formula>AND($M32="M",$P32&lt;=W$6,$Q32&gt;=W$5)</formula>
    </cfRule>
    <cfRule type="expression" dxfId="424" priority="966" stopIfTrue="1">
      <formula>AND($Q$10="Yes",show_overdue_in_chart="Yes",$N32&lt;1,$P32&lt;X$5,$C$10&gt;=W$5)</formula>
    </cfRule>
    <cfRule type="expression" dxfId="423" priority="967" stopIfTrue="1">
      <formula>AND($P32&lt;=W$6,$Q32&gt;=W$5)</formula>
    </cfRule>
    <cfRule type="expression" dxfId="422" priority="968">
      <formula>IF($Q$4&lt;&gt;"Weekly",MOD(COLUMN()-COLUMN($W$5),IF($Q$4="Daily",7,MONTH(W$5)=1))=0,FALSE)</formula>
    </cfRule>
    <cfRule type="expression" dxfId="421" priority="969">
      <formula>W$8=1</formula>
    </cfRule>
  </conditionalFormatting>
  <conditionalFormatting sqref="Q32">
    <cfRule type="expression" dxfId="420" priority="937">
      <formula>AND($Q$10="Yes",Q32&lt;$C$10,N32&lt;1)</formula>
    </cfRule>
    <cfRule type="expression" dxfId="419" priority="938">
      <formula>AND($Q$10="Yes",Q32&lt;=$C$10+enddate_highlight_days,N32&lt;1)</formula>
    </cfRule>
  </conditionalFormatting>
  <conditionalFormatting sqref="N32">
    <cfRule type="cellIs" dxfId="418" priority="935" stopIfTrue="1" operator="greaterThanOrEqual">
      <formula>1</formula>
    </cfRule>
    <cfRule type="dataBar" priority="936">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417" priority="934">
      <formula>(dateformat="dmy")</formula>
    </cfRule>
  </conditionalFormatting>
  <conditionalFormatting sqref="P32:Q32">
    <cfRule type="expression" dxfId="416" priority="933">
      <formula>(dateformat="dmy")</formula>
    </cfRule>
  </conditionalFormatting>
  <conditionalFormatting sqref="O32">
    <cfRule type="iconSet" priority="939">
      <iconSet iconSet="4RedToBlack" showValue="0">
        <cfvo type="percent" val="0"/>
        <cfvo type="num" val="INDEX(priorities,6)"/>
        <cfvo type="num" val="INDEX(priorities,5)"/>
        <cfvo type="num" val="INDEX(priorities,4)"/>
      </iconSet>
    </cfRule>
  </conditionalFormatting>
  <conditionalFormatting sqref="N32">
    <cfRule type="cellIs" dxfId="415" priority="931" stopIfTrue="1" operator="greaterThanOrEqual">
      <formula>1</formula>
    </cfRule>
    <cfRule type="dataBar" priority="932">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414" priority="930">
      <formula>(dateformat="dmy")</formula>
    </cfRule>
  </conditionalFormatting>
  <conditionalFormatting sqref="P32:Q32">
    <cfRule type="expression" dxfId="413" priority="929">
      <formula>(dateformat="dmy")</formula>
    </cfRule>
  </conditionalFormatting>
  <conditionalFormatting sqref="C30">
    <cfRule type="expression" dxfId="412" priority="860">
      <formula>$A30=7</formula>
    </cfRule>
    <cfRule type="expression" dxfId="411" priority="861">
      <formula>$A30=6</formula>
    </cfRule>
    <cfRule type="expression" dxfId="410" priority="862">
      <formula>$A30=5</formula>
    </cfRule>
    <cfRule type="expression" dxfId="409" priority="863">
      <formula>$A30=4</formula>
    </cfRule>
    <cfRule type="expression" dxfId="408" priority="864">
      <formula>$A30=3</formula>
    </cfRule>
    <cfRule type="expression" dxfId="407" priority="865">
      <formula>$A30=2</formula>
    </cfRule>
  </conditionalFormatting>
  <conditionalFormatting sqref="W30:ED30">
    <cfRule type="expression" dxfId="406" priority="858">
      <formula>AND(W$5&lt;=$C$10,$C$10&lt;=W$6)</formula>
    </cfRule>
    <cfRule type="expression" dxfId="405" priority="859">
      <formula>AND($U$4="Yes",$U30&gt;=W$5,$T30&lt;=W$6)</formula>
    </cfRule>
    <cfRule type="expression" dxfId="404" priority="866">
      <formula>AND($U$4="Yes",NOT(ISBLANK($U$9)),$M30&lt;&gt;"M",$U30&gt;=W$5,$T30&lt;=W$6)</formula>
    </cfRule>
    <cfRule type="expression" dxfId="403" priority="867">
      <formula>AND($Q$4="Daily",show_percent_complete="Yes",$P30&lt;=W$6,ROUNDDOWN(($Q30-$P30+1)*$N30,0)+$P30-1&gt;=W$5)</formula>
    </cfRule>
    <cfRule type="expression" dxfId="402" priority="868" stopIfTrue="1">
      <formula>AND(OR($M30="b",$M30=""),$P30&lt;=W$6,$Q30&gt;=W$5)</formula>
    </cfRule>
    <cfRule type="expression" dxfId="401" priority="869" stopIfTrue="1">
      <formula>AND($M30="K",$P30&lt;=W$6,$Q30&gt;=W$5)</formula>
    </cfRule>
    <cfRule type="expression" dxfId="400" priority="870" stopIfTrue="1">
      <formula>AND($M30="x",$P30&lt;=W$6,$Q30&gt;=W$5)</formula>
    </cfRule>
    <cfRule type="expression" dxfId="399" priority="871" stopIfTrue="1">
      <formula>AND($M30="G",$P30&lt;=W$6,$Q30&gt;=W$5)</formula>
    </cfRule>
    <cfRule type="expression" dxfId="398" priority="872" stopIfTrue="1">
      <formula>AND($M30="P",$P30&lt;=W$6,$Q30&gt;=W$5)</formula>
    </cfRule>
    <cfRule type="expression" dxfId="397" priority="873" stopIfTrue="1">
      <formula>AND($M30="Y",$P30&lt;=W$6,$Q30&gt;=W$5)</formula>
    </cfRule>
    <cfRule type="expression" dxfId="396" priority="874" stopIfTrue="1">
      <formula>AND($M30="O",$P30&lt;=W$6,$Q30&gt;=W$5)</formula>
    </cfRule>
    <cfRule type="expression" dxfId="395" priority="875" stopIfTrue="1">
      <formula>AND($M30="R",$P30&lt;=W$6,$Q30&gt;=W$5)</formula>
    </cfRule>
    <cfRule type="expression" dxfId="394" priority="876" stopIfTrue="1">
      <formula>AND($M30=1,$P30&lt;=W$6,$Q30&gt;=W$5)</formula>
    </cfRule>
    <cfRule type="expression" dxfId="393" priority="877" stopIfTrue="1">
      <formula>AND($M30=2,$P30&lt;=W$6,$Q30&gt;=W$5)</formula>
    </cfRule>
    <cfRule type="expression" dxfId="392" priority="878" stopIfTrue="1">
      <formula>AND($M30=3,$P30&lt;=W$6,$Q30&gt;=W$5)</formula>
    </cfRule>
    <cfRule type="expression" dxfId="391" priority="879" stopIfTrue="1">
      <formula>AND($M30=4,$P30&lt;=W$6,$Q30&gt;=W$5)</formula>
    </cfRule>
    <cfRule type="expression" dxfId="390" priority="880" stopIfTrue="1">
      <formula>AND($M30=5,$P30&lt;=W$6,$Q30&gt;=W$5)</formula>
    </cfRule>
    <cfRule type="expression" dxfId="389" priority="881" stopIfTrue="1">
      <formula>AND($M30=6,$P30&lt;=W$6,$Q30&gt;=W$5)</formula>
    </cfRule>
    <cfRule type="expression" dxfId="388" priority="882" stopIfTrue="1">
      <formula>AND($M30=7,$P30&lt;=W$6,$Q30&gt;=W$5)</formula>
    </cfRule>
    <cfRule type="expression" dxfId="387" priority="883" stopIfTrue="1">
      <formula>AND($M30="M",$P30&lt;=W$6,$Q30&gt;=W$5)</formula>
    </cfRule>
    <cfRule type="expression" dxfId="386" priority="884" stopIfTrue="1">
      <formula>AND($Q$10="Yes",show_overdue_in_chart="Yes",$N30&lt;1,$P30&lt;X$5,$C$10&gt;=W$5)</formula>
    </cfRule>
    <cfRule type="expression" dxfId="385" priority="885" stopIfTrue="1">
      <formula>AND($P30&lt;=W$6,$Q30&gt;=W$5)</formula>
    </cfRule>
    <cfRule type="expression" dxfId="384" priority="886">
      <formula>IF($Q$4&lt;&gt;"Weekly",MOD(COLUMN()-COLUMN($W$5),IF($Q$4="Daily",7,MONTH(W$5)=1))=0,FALSE)</formula>
    </cfRule>
    <cfRule type="expression" dxfId="383" priority="887">
      <formula>W$8=1</formula>
    </cfRule>
  </conditionalFormatting>
  <conditionalFormatting sqref="Q30">
    <cfRule type="expression" dxfId="382" priority="855">
      <formula>AND($Q$10="Yes",Q30&lt;$C$10,N30&lt;1)</formula>
    </cfRule>
    <cfRule type="expression" dxfId="381" priority="856">
      <formula>AND($Q$10="Yes",Q30&lt;=$C$10+enddate_highlight_days,N30&lt;1)</formula>
    </cfRule>
  </conditionalFormatting>
  <conditionalFormatting sqref="N30">
    <cfRule type="cellIs" dxfId="380" priority="853" stopIfTrue="1" operator="greaterThanOrEqual">
      <formula>1</formula>
    </cfRule>
    <cfRule type="dataBar" priority="854">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379" priority="852">
      <formula>(dateformat="dmy")</formula>
    </cfRule>
  </conditionalFormatting>
  <conditionalFormatting sqref="P30:Q30">
    <cfRule type="expression" dxfId="378" priority="851">
      <formula>(dateformat="dmy")</formula>
    </cfRule>
  </conditionalFormatting>
  <conditionalFormatting sqref="O30">
    <cfRule type="iconSet" priority="857">
      <iconSet iconSet="4RedToBlack" showValue="0">
        <cfvo type="percent" val="0"/>
        <cfvo type="num" val="INDEX(priorities,6)"/>
        <cfvo type="num" val="INDEX(priorities,5)"/>
        <cfvo type="num" val="INDEX(priorities,4)"/>
      </iconSet>
    </cfRule>
  </conditionalFormatting>
  <conditionalFormatting sqref="N30">
    <cfRule type="cellIs" dxfId="377" priority="849" stopIfTrue="1" operator="greaterThanOrEqual">
      <formula>1</formula>
    </cfRule>
    <cfRule type="dataBar" priority="850">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376" priority="848">
      <formula>(dateformat="dmy")</formula>
    </cfRule>
  </conditionalFormatting>
  <conditionalFormatting sqref="P30:Q30">
    <cfRule type="expression" dxfId="375" priority="847">
      <formula>(dateformat="dmy")</formula>
    </cfRule>
  </conditionalFormatting>
  <conditionalFormatting sqref="C31">
    <cfRule type="expression" dxfId="374" priority="819">
      <formula>$A31=7</formula>
    </cfRule>
    <cfRule type="expression" dxfId="373" priority="820">
      <formula>$A31=6</formula>
    </cfRule>
    <cfRule type="expression" dxfId="372" priority="821">
      <formula>$A31=5</formula>
    </cfRule>
    <cfRule type="expression" dxfId="371" priority="822">
      <formula>$A31=4</formula>
    </cfRule>
    <cfRule type="expression" dxfId="370" priority="823">
      <formula>$A31=3</formula>
    </cfRule>
    <cfRule type="expression" dxfId="369" priority="824">
      <formula>$A31=2</formula>
    </cfRule>
  </conditionalFormatting>
  <conditionalFormatting sqref="W31:ED31">
    <cfRule type="expression" dxfId="368" priority="817">
      <formula>AND(W$5&lt;=$C$10,$C$10&lt;=W$6)</formula>
    </cfRule>
    <cfRule type="expression" dxfId="367" priority="818">
      <formula>AND($U$4="Yes",$U31&gt;=W$5,$T31&lt;=W$6)</formula>
    </cfRule>
    <cfRule type="expression" dxfId="366" priority="825">
      <formula>AND($U$4="Yes",NOT(ISBLANK($U$9)),$M31&lt;&gt;"M",$U31&gt;=W$5,$T31&lt;=W$6)</formula>
    </cfRule>
    <cfRule type="expression" dxfId="365" priority="826">
      <formula>AND($Q$4="Daily",show_percent_complete="Yes",$P31&lt;=W$6,ROUNDDOWN(($Q31-$P31+1)*$N31,0)+$P31-1&gt;=W$5)</formula>
    </cfRule>
    <cfRule type="expression" dxfId="364" priority="827" stopIfTrue="1">
      <formula>AND(OR($M31="b",$M31=""),$P31&lt;=W$6,$Q31&gt;=W$5)</formula>
    </cfRule>
    <cfRule type="expression" dxfId="363" priority="828" stopIfTrue="1">
      <formula>AND($M31="K",$P31&lt;=W$6,$Q31&gt;=W$5)</formula>
    </cfRule>
    <cfRule type="expression" dxfId="362" priority="829" stopIfTrue="1">
      <formula>AND($M31="x",$P31&lt;=W$6,$Q31&gt;=W$5)</formula>
    </cfRule>
    <cfRule type="expression" dxfId="361" priority="830" stopIfTrue="1">
      <formula>AND($M31="G",$P31&lt;=W$6,$Q31&gt;=W$5)</formula>
    </cfRule>
    <cfRule type="expression" dxfId="360" priority="831" stopIfTrue="1">
      <formula>AND($M31="P",$P31&lt;=W$6,$Q31&gt;=W$5)</formula>
    </cfRule>
    <cfRule type="expression" dxfId="359" priority="832" stopIfTrue="1">
      <formula>AND($M31="Y",$P31&lt;=W$6,$Q31&gt;=W$5)</formula>
    </cfRule>
    <cfRule type="expression" dxfId="358" priority="833" stopIfTrue="1">
      <formula>AND($M31="O",$P31&lt;=W$6,$Q31&gt;=W$5)</formula>
    </cfRule>
    <cfRule type="expression" dxfId="357" priority="834" stopIfTrue="1">
      <formula>AND($M31="R",$P31&lt;=W$6,$Q31&gt;=W$5)</formula>
    </cfRule>
    <cfRule type="expression" dxfId="356" priority="835" stopIfTrue="1">
      <formula>AND($M31=1,$P31&lt;=W$6,$Q31&gt;=W$5)</formula>
    </cfRule>
    <cfRule type="expression" dxfId="355" priority="836" stopIfTrue="1">
      <formula>AND($M31=2,$P31&lt;=W$6,$Q31&gt;=W$5)</formula>
    </cfRule>
    <cfRule type="expression" dxfId="354" priority="837" stopIfTrue="1">
      <formula>AND($M31=3,$P31&lt;=W$6,$Q31&gt;=W$5)</formula>
    </cfRule>
    <cfRule type="expression" dxfId="353" priority="838" stopIfTrue="1">
      <formula>AND($M31=4,$P31&lt;=W$6,$Q31&gt;=W$5)</formula>
    </cfRule>
    <cfRule type="expression" dxfId="352" priority="839" stopIfTrue="1">
      <formula>AND($M31=5,$P31&lt;=W$6,$Q31&gt;=W$5)</formula>
    </cfRule>
    <cfRule type="expression" dxfId="351" priority="840" stopIfTrue="1">
      <formula>AND($M31=6,$P31&lt;=W$6,$Q31&gt;=W$5)</formula>
    </cfRule>
    <cfRule type="expression" dxfId="350" priority="841" stopIfTrue="1">
      <formula>AND($M31=7,$P31&lt;=W$6,$Q31&gt;=W$5)</formula>
    </cfRule>
    <cfRule type="expression" dxfId="349" priority="842" stopIfTrue="1">
      <formula>AND($M31="M",$P31&lt;=W$6,$Q31&gt;=W$5)</formula>
    </cfRule>
    <cfRule type="expression" dxfId="348" priority="843" stopIfTrue="1">
      <formula>AND($Q$10="Yes",show_overdue_in_chart="Yes",$N31&lt;1,$P31&lt;X$5,$C$10&gt;=W$5)</formula>
    </cfRule>
    <cfRule type="expression" dxfId="347" priority="844" stopIfTrue="1">
      <formula>AND($P31&lt;=W$6,$Q31&gt;=W$5)</formula>
    </cfRule>
    <cfRule type="expression" dxfId="346" priority="845">
      <formula>IF($Q$4&lt;&gt;"Weekly",MOD(COLUMN()-COLUMN($W$5),IF($Q$4="Daily",7,MONTH(W$5)=1))=0,FALSE)</formula>
    </cfRule>
    <cfRule type="expression" dxfId="345" priority="846">
      <formula>W$8=1</formula>
    </cfRule>
  </conditionalFormatting>
  <conditionalFormatting sqref="Q31">
    <cfRule type="expression" dxfId="344" priority="814">
      <formula>AND($Q$10="Yes",Q31&lt;$C$10,N31&lt;1)</formula>
    </cfRule>
    <cfRule type="expression" dxfId="343" priority="815">
      <formula>AND($Q$10="Yes",Q31&lt;=$C$10+enddate_highlight_days,N31&lt;1)</formula>
    </cfRule>
  </conditionalFormatting>
  <conditionalFormatting sqref="N31">
    <cfRule type="cellIs" dxfId="342" priority="812" stopIfTrue="1" operator="greaterThanOrEqual">
      <formula>1</formula>
    </cfRule>
    <cfRule type="dataBar" priority="813">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341" priority="811">
      <formula>(dateformat="dmy")</formula>
    </cfRule>
  </conditionalFormatting>
  <conditionalFormatting sqref="P31:Q31">
    <cfRule type="expression" dxfId="340" priority="810">
      <formula>(dateformat="dmy")</formula>
    </cfRule>
  </conditionalFormatting>
  <conditionalFormatting sqref="O31">
    <cfRule type="iconSet" priority="816">
      <iconSet iconSet="4RedToBlack" showValue="0">
        <cfvo type="percent" val="0"/>
        <cfvo type="num" val="INDEX(priorities,6)"/>
        <cfvo type="num" val="INDEX(priorities,5)"/>
        <cfvo type="num" val="INDEX(priorities,4)"/>
      </iconSet>
    </cfRule>
  </conditionalFormatting>
  <conditionalFormatting sqref="N31">
    <cfRule type="cellIs" dxfId="339" priority="808" stopIfTrue="1" operator="greaterThanOrEqual">
      <formula>1</formula>
    </cfRule>
    <cfRule type="dataBar" priority="809">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338" priority="807">
      <formula>(dateformat="dmy")</formula>
    </cfRule>
  </conditionalFormatting>
  <conditionalFormatting sqref="P31:Q31">
    <cfRule type="expression" dxfId="337" priority="806">
      <formula>(dateformat="dmy")</formula>
    </cfRule>
  </conditionalFormatting>
  <conditionalFormatting sqref="C35">
    <cfRule type="expression" dxfId="336" priority="778">
      <formula>$A35=7</formula>
    </cfRule>
    <cfRule type="expression" dxfId="335" priority="779">
      <formula>$A35=6</formula>
    </cfRule>
    <cfRule type="expression" dxfId="334" priority="780">
      <formula>$A35=5</formula>
    </cfRule>
    <cfRule type="expression" dxfId="333" priority="781">
      <formula>$A35=4</formula>
    </cfRule>
    <cfRule type="expression" dxfId="332" priority="782">
      <formula>$A35=3</formula>
    </cfRule>
    <cfRule type="expression" dxfId="331" priority="783">
      <formula>$A35=2</formula>
    </cfRule>
  </conditionalFormatting>
  <conditionalFormatting sqref="W35:ED35">
    <cfRule type="expression" dxfId="330" priority="776">
      <formula>AND(W$5&lt;=$C$10,$C$10&lt;=W$6)</formula>
    </cfRule>
    <cfRule type="expression" dxfId="329" priority="777">
      <formula>AND($U$4="Yes",$U35&gt;=W$5,$T35&lt;=W$6)</formula>
    </cfRule>
    <cfRule type="expression" dxfId="328" priority="784">
      <formula>AND($U$4="Yes",NOT(ISBLANK($U$9)),$M35&lt;&gt;"M",$U35&gt;=W$5,$T35&lt;=W$6)</formula>
    </cfRule>
    <cfRule type="expression" dxfId="327" priority="785">
      <formula>AND($Q$4="Daily",show_percent_complete="Yes",$P35&lt;=W$6,ROUNDDOWN(($Q35-$P35+1)*$N35,0)+$P35-1&gt;=W$5)</formula>
    </cfRule>
    <cfRule type="expression" dxfId="326" priority="786" stopIfTrue="1">
      <formula>AND(OR($M35="b",$M35=""),$P35&lt;=W$6,$Q35&gt;=W$5)</formula>
    </cfRule>
    <cfRule type="expression" dxfId="325" priority="787" stopIfTrue="1">
      <formula>AND($M35="K",$P35&lt;=W$6,$Q35&gt;=W$5)</formula>
    </cfRule>
    <cfRule type="expression" dxfId="324" priority="788" stopIfTrue="1">
      <formula>AND($M35="x",$P35&lt;=W$6,$Q35&gt;=W$5)</formula>
    </cfRule>
    <cfRule type="expression" dxfId="323" priority="789" stopIfTrue="1">
      <formula>AND($M35="G",$P35&lt;=W$6,$Q35&gt;=W$5)</formula>
    </cfRule>
    <cfRule type="expression" dxfId="322" priority="790" stopIfTrue="1">
      <formula>AND($M35="P",$P35&lt;=W$6,$Q35&gt;=W$5)</formula>
    </cfRule>
    <cfRule type="expression" dxfId="321" priority="791" stopIfTrue="1">
      <formula>AND($M35="Y",$P35&lt;=W$6,$Q35&gt;=W$5)</formula>
    </cfRule>
    <cfRule type="expression" dxfId="320" priority="792" stopIfTrue="1">
      <formula>AND($M35="O",$P35&lt;=W$6,$Q35&gt;=W$5)</formula>
    </cfRule>
    <cfRule type="expression" dxfId="319" priority="793" stopIfTrue="1">
      <formula>AND($M35="R",$P35&lt;=W$6,$Q35&gt;=W$5)</formula>
    </cfRule>
    <cfRule type="expression" dxfId="318" priority="794" stopIfTrue="1">
      <formula>AND($M35=1,$P35&lt;=W$6,$Q35&gt;=W$5)</formula>
    </cfRule>
    <cfRule type="expression" dxfId="317" priority="795" stopIfTrue="1">
      <formula>AND($M35=2,$P35&lt;=W$6,$Q35&gt;=W$5)</formula>
    </cfRule>
    <cfRule type="expression" dxfId="316" priority="796" stopIfTrue="1">
      <formula>AND($M35=3,$P35&lt;=W$6,$Q35&gt;=W$5)</formula>
    </cfRule>
    <cfRule type="expression" dxfId="315" priority="797" stopIfTrue="1">
      <formula>AND($M35=4,$P35&lt;=W$6,$Q35&gt;=W$5)</formula>
    </cfRule>
    <cfRule type="expression" dxfId="314" priority="798" stopIfTrue="1">
      <formula>AND($M35=5,$P35&lt;=W$6,$Q35&gt;=W$5)</formula>
    </cfRule>
    <cfRule type="expression" dxfId="313" priority="799" stopIfTrue="1">
      <formula>AND($M35=6,$P35&lt;=W$6,$Q35&gt;=W$5)</formula>
    </cfRule>
    <cfRule type="expression" dxfId="312" priority="800" stopIfTrue="1">
      <formula>AND($M35=7,$P35&lt;=W$6,$Q35&gt;=W$5)</formula>
    </cfRule>
    <cfRule type="expression" dxfId="311" priority="801" stopIfTrue="1">
      <formula>AND($M35="M",$P35&lt;=W$6,$Q35&gt;=W$5)</formula>
    </cfRule>
    <cfRule type="expression" dxfId="310" priority="802" stopIfTrue="1">
      <formula>AND($Q$10="Yes",show_overdue_in_chart="Yes",$N35&lt;1,$P35&lt;X$5,$C$10&gt;=W$5)</formula>
    </cfRule>
    <cfRule type="expression" dxfId="309" priority="803" stopIfTrue="1">
      <formula>AND($P35&lt;=W$6,$Q35&gt;=W$5)</formula>
    </cfRule>
    <cfRule type="expression" dxfId="308" priority="804">
      <formula>IF($Q$4&lt;&gt;"Weekly",MOD(COLUMN()-COLUMN($W$5),IF($Q$4="Daily",7,MONTH(W$5)=1))=0,FALSE)</formula>
    </cfRule>
    <cfRule type="expression" dxfId="307" priority="805">
      <formula>W$8=1</formula>
    </cfRule>
  </conditionalFormatting>
  <conditionalFormatting sqref="Q35">
    <cfRule type="expression" dxfId="306" priority="773">
      <formula>AND($Q$10="Yes",Q35&lt;$C$10,N35&lt;1)</formula>
    </cfRule>
    <cfRule type="expression" dxfId="305" priority="774">
      <formula>AND($Q$10="Yes",Q35&lt;=$C$10+enddate_highlight_days,N35&lt;1)</formula>
    </cfRule>
  </conditionalFormatting>
  <conditionalFormatting sqref="N35">
    <cfRule type="cellIs" dxfId="304" priority="771" stopIfTrue="1" operator="greaterThanOrEqual">
      <formula>1</formula>
    </cfRule>
    <cfRule type="dataBar" priority="772">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303" priority="770">
      <formula>(dateformat="dmy")</formula>
    </cfRule>
  </conditionalFormatting>
  <conditionalFormatting sqref="P35:Q35">
    <cfRule type="expression" dxfId="302" priority="769">
      <formula>(dateformat="dmy")</formula>
    </cfRule>
  </conditionalFormatting>
  <conditionalFormatting sqref="O35">
    <cfRule type="iconSet" priority="775">
      <iconSet iconSet="4RedToBlack" showValue="0">
        <cfvo type="percent" val="0"/>
        <cfvo type="num" val="INDEX(priorities,6)"/>
        <cfvo type="num" val="INDEX(priorities,5)"/>
        <cfvo type="num" val="INDEX(priorities,4)"/>
      </iconSet>
    </cfRule>
  </conditionalFormatting>
  <conditionalFormatting sqref="N35">
    <cfRule type="cellIs" dxfId="301" priority="767" stopIfTrue="1" operator="greaterThanOrEqual">
      <formula>1</formula>
    </cfRule>
    <cfRule type="dataBar" priority="768">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300" priority="766">
      <formula>(dateformat="dmy")</formula>
    </cfRule>
  </conditionalFormatting>
  <conditionalFormatting sqref="P35:Q35">
    <cfRule type="expression" dxfId="299" priority="765">
      <formula>(dateformat="dmy")</formula>
    </cfRule>
  </conditionalFormatting>
  <conditionalFormatting sqref="C36">
    <cfRule type="expression" dxfId="298" priority="737">
      <formula>$A36=7</formula>
    </cfRule>
    <cfRule type="expression" dxfId="297" priority="738">
      <formula>$A36=6</formula>
    </cfRule>
    <cfRule type="expression" dxfId="296" priority="739">
      <formula>$A36=5</formula>
    </cfRule>
    <cfRule type="expression" dxfId="295" priority="740">
      <formula>$A36=4</formula>
    </cfRule>
    <cfRule type="expression" dxfId="294" priority="741">
      <formula>$A36=3</formula>
    </cfRule>
    <cfRule type="expression" dxfId="293" priority="742">
      <formula>$A36=2</formula>
    </cfRule>
  </conditionalFormatting>
  <conditionalFormatting sqref="W36:ED36">
    <cfRule type="expression" dxfId="292" priority="735">
      <formula>AND(W$5&lt;=$C$10,$C$10&lt;=W$6)</formula>
    </cfRule>
    <cfRule type="expression" dxfId="291" priority="736">
      <formula>AND($U$4="Yes",$U36&gt;=W$5,$T36&lt;=W$6)</formula>
    </cfRule>
    <cfRule type="expression" dxfId="290" priority="743">
      <formula>AND($U$4="Yes",NOT(ISBLANK($U$9)),$M36&lt;&gt;"M",$U36&gt;=W$5,$T36&lt;=W$6)</formula>
    </cfRule>
    <cfRule type="expression" dxfId="289" priority="744">
      <formula>AND($Q$4="Daily",show_percent_complete="Yes",$P36&lt;=W$6,ROUNDDOWN(($Q36-$P36+1)*$N36,0)+$P36-1&gt;=W$5)</formula>
    </cfRule>
    <cfRule type="expression" dxfId="288" priority="745" stopIfTrue="1">
      <formula>AND(OR($M36="b",$M36=""),$P36&lt;=W$6,$Q36&gt;=W$5)</formula>
    </cfRule>
    <cfRule type="expression" dxfId="287" priority="746" stopIfTrue="1">
      <formula>AND($M36="K",$P36&lt;=W$6,$Q36&gt;=W$5)</formula>
    </cfRule>
    <cfRule type="expression" dxfId="286" priority="747" stopIfTrue="1">
      <formula>AND($M36="x",$P36&lt;=W$6,$Q36&gt;=W$5)</formula>
    </cfRule>
    <cfRule type="expression" dxfId="285" priority="748" stopIfTrue="1">
      <formula>AND($M36="G",$P36&lt;=W$6,$Q36&gt;=W$5)</formula>
    </cfRule>
    <cfRule type="expression" dxfId="284" priority="749" stopIfTrue="1">
      <formula>AND($M36="P",$P36&lt;=W$6,$Q36&gt;=W$5)</formula>
    </cfRule>
    <cfRule type="expression" dxfId="283" priority="750" stopIfTrue="1">
      <formula>AND($M36="Y",$P36&lt;=W$6,$Q36&gt;=W$5)</formula>
    </cfRule>
    <cfRule type="expression" dxfId="282" priority="751" stopIfTrue="1">
      <formula>AND($M36="O",$P36&lt;=W$6,$Q36&gt;=W$5)</formula>
    </cfRule>
    <cfRule type="expression" dxfId="281" priority="752" stopIfTrue="1">
      <formula>AND($M36="R",$P36&lt;=W$6,$Q36&gt;=W$5)</formula>
    </cfRule>
    <cfRule type="expression" dxfId="280" priority="753" stopIfTrue="1">
      <formula>AND($M36=1,$P36&lt;=W$6,$Q36&gt;=W$5)</formula>
    </cfRule>
    <cfRule type="expression" dxfId="279" priority="754" stopIfTrue="1">
      <formula>AND($M36=2,$P36&lt;=W$6,$Q36&gt;=W$5)</formula>
    </cfRule>
    <cfRule type="expression" dxfId="278" priority="755" stopIfTrue="1">
      <formula>AND($M36=3,$P36&lt;=W$6,$Q36&gt;=W$5)</formula>
    </cfRule>
    <cfRule type="expression" dxfId="277" priority="756" stopIfTrue="1">
      <formula>AND($M36=4,$P36&lt;=W$6,$Q36&gt;=W$5)</formula>
    </cfRule>
    <cfRule type="expression" dxfId="276" priority="757" stopIfTrue="1">
      <formula>AND($M36=5,$P36&lt;=W$6,$Q36&gt;=W$5)</formula>
    </cfRule>
    <cfRule type="expression" dxfId="275" priority="758" stopIfTrue="1">
      <formula>AND($M36=6,$P36&lt;=W$6,$Q36&gt;=W$5)</formula>
    </cfRule>
    <cfRule type="expression" dxfId="274" priority="759" stopIfTrue="1">
      <formula>AND($M36=7,$P36&lt;=W$6,$Q36&gt;=W$5)</formula>
    </cfRule>
    <cfRule type="expression" dxfId="273" priority="760" stopIfTrue="1">
      <formula>AND($M36="M",$P36&lt;=W$6,$Q36&gt;=W$5)</formula>
    </cfRule>
    <cfRule type="expression" dxfId="272" priority="761" stopIfTrue="1">
      <formula>AND($Q$10="Yes",show_overdue_in_chart="Yes",$N36&lt;1,$P36&lt;X$5,$C$10&gt;=W$5)</formula>
    </cfRule>
    <cfRule type="expression" dxfId="271" priority="762" stopIfTrue="1">
      <formula>AND($P36&lt;=W$6,$Q36&gt;=W$5)</formula>
    </cfRule>
    <cfRule type="expression" dxfId="270" priority="763">
      <formula>IF($Q$4&lt;&gt;"Weekly",MOD(COLUMN()-COLUMN($W$5),IF($Q$4="Daily",7,MONTH(W$5)=1))=0,FALSE)</formula>
    </cfRule>
    <cfRule type="expression" dxfId="269" priority="764">
      <formula>W$8=1</formula>
    </cfRule>
  </conditionalFormatting>
  <conditionalFormatting sqref="Q36">
    <cfRule type="expression" dxfId="268" priority="732">
      <formula>AND($Q$10="Yes",Q36&lt;$C$10,N36&lt;1)</formula>
    </cfRule>
    <cfRule type="expression" dxfId="267" priority="733">
      <formula>AND($Q$10="Yes",Q36&lt;=$C$10+enddate_highlight_days,N36&lt;1)</formula>
    </cfRule>
  </conditionalFormatting>
  <conditionalFormatting sqref="N36">
    <cfRule type="cellIs" dxfId="266" priority="730" stopIfTrue="1" operator="greaterThanOrEqual">
      <formula>1</formula>
    </cfRule>
    <cfRule type="dataBar" priority="731">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265" priority="729">
      <formula>(dateformat="dmy")</formula>
    </cfRule>
  </conditionalFormatting>
  <conditionalFormatting sqref="P36:Q36">
    <cfRule type="expression" dxfId="264" priority="728">
      <formula>(dateformat="dmy")</formula>
    </cfRule>
  </conditionalFormatting>
  <conditionalFormatting sqref="O36">
    <cfRule type="iconSet" priority="734">
      <iconSet iconSet="4RedToBlack" showValue="0">
        <cfvo type="percent" val="0"/>
        <cfvo type="num" val="INDEX(priorities,6)"/>
        <cfvo type="num" val="INDEX(priorities,5)"/>
        <cfvo type="num" val="INDEX(priorities,4)"/>
      </iconSet>
    </cfRule>
  </conditionalFormatting>
  <conditionalFormatting sqref="N36">
    <cfRule type="cellIs" dxfId="263" priority="726" stopIfTrue="1" operator="greaterThanOrEqual">
      <formula>1</formula>
    </cfRule>
    <cfRule type="dataBar" priority="727">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262" priority="725">
      <formula>(dateformat="dmy")</formula>
    </cfRule>
  </conditionalFormatting>
  <conditionalFormatting sqref="P36:Q36">
    <cfRule type="expression" dxfId="261" priority="724">
      <formula>(dateformat="dmy")</formula>
    </cfRule>
  </conditionalFormatting>
  <conditionalFormatting sqref="C37">
    <cfRule type="expression" dxfId="260" priority="696">
      <formula>$A37=7</formula>
    </cfRule>
    <cfRule type="expression" dxfId="259" priority="697">
      <formula>$A37=6</formula>
    </cfRule>
    <cfRule type="expression" dxfId="258" priority="698">
      <formula>$A37=5</formula>
    </cfRule>
    <cfRule type="expression" dxfId="257" priority="699">
      <formula>$A37=4</formula>
    </cfRule>
    <cfRule type="expression" dxfId="256" priority="700">
      <formula>$A37=3</formula>
    </cfRule>
    <cfRule type="expression" dxfId="255" priority="701">
      <formula>$A37=2</formula>
    </cfRule>
  </conditionalFormatting>
  <conditionalFormatting sqref="W37:ED37">
    <cfRule type="expression" dxfId="254" priority="694">
      <formula>AND(W$5&lt;=$C$10,$C$10&lt;=W$6)</formula>
    </cfRule>
    <cfRule type="expression" dxfId="253" priority="695">
      <formula>AND($U$4="Yes",$U37&gt;=W$5,$T37&lt;=W$6)</formula>
    </cfRule>
    <cfRule type="expression" dxfId="252" priority="702">
      <formula>AND($U$4="Yes",NOT(ISBLANK($U$9)),$M37&lt;&gt;"M",$U37&gt;=W$5,$T37&lt;=W$6)</formula>
    </cfRule>
    <cfRule type="expression" dxfId="251" priority="703">
      <formula>AND($Q$4="Daily",show_percent_complete="Yes",$P37&lt;=W$6,ROUNDDOWN(($Q37-$P37+1)*$N37,0)+$P37-1&gt;=W$5)</formula>
    </cfRule>
    <cfRule type="expression" dxfId="250" priority="704" stopIfTrue="1">
      <formula>AND(OR($M37="b",$M37=""),$P37&lt;=W$6,$Q37&gt;=W$5)</formula>
    </cfRule>
    <cfRule type="expression" dxfId="249" priority="705" stopIfTrue="1">
      <formula>AND($M37="K",$P37&lt;=W$6,$Q37&gt;=W$5)</formula>
    </cfRule>
    <cfRule type="expression" dxfId="248" priority="706" stopIfTrue="1">
      <formula>AND($M37="x",$P37&lt;=W$6,$Q37&gt;=W$5)</formula>
    </cfRule>
    <cfRule type="expression" dxfId="247" priority="707" stopIfTrue="1">
      <formula>AND($M37="G",$P37&lt;=W$6,$Q37&gt;=W$5)</formula>
    </cfRule>
    <cfRule type="expression" dxfId="246" priority="708" stopIfTrue="1">
      <formula>AND($M37="P",$P37&lt;=W$6,$Q37&gt;=W$5)</formula>
    </cfRule>
    <cfRule type="expression" dxfId="245" priority="709" stopIfTrue="1">
      <formula>AND($M37="Y",$P37&lt;=W$6,$Q37&gt;=W$5)</formula>
    </cfRule>
    <cfRule type="expression" dxfId="244" priority="710" stopIfTrue="1">
      <formula>AND($M37="O",$P37&lt;=W$6,$Q37&gt;=W$5)</formula>
    </cfRule>
    <cfRule type="expression" dxfId="243" priority="711" stopIfTrue="1">
      <formula>AND($M37="R",$P37&lt;=W$6,$Q37&gt;=W$5)</formula>
    </cfRule>
    <cfRule type="expression" dxfId="242" priority="712" stopIfTrue="1">
      <formula>AND($M37=1,$P37&lt;=W$6,$Q37&gt;=W$5)</formula>
    </cfRule>
    <cfRule type="expression" dxfId="241" priority="713" stopIfTrue="1">
      <formula>AND($M37=2,$P37&lt;=W$6,$Q37&gt;=W$5)</formula>
    </cfRule>
    <cfRule type="expression" dxfId="240" priority="714" stopIfTrue="1">
      <formula>AND($M37=3,$P37&lt;=W$6,$Q37&gt;=W$5)</formula>
    </cfRule>
    <cfRule type="expression" dxfId="239" priority="715" stopIfTrue="1">
      <formula>AND($M37=4,$P37&lt;=W$6,$Q37&gt;=W$5)</formula>
    </cfRule>
    <cfRule type="expression" dxfId="238" priority="716" stopIfTrue="1">
      <formula>AND($M37=5,$P37&lt;=W$6,$Q37&gt;=W$5)</formula>
    </cfRule>
    <cfRule type="expression" dxfId="237" priority="717" stopIfTrue="1">
      <formula>AND($M37=6,$P37&lt;=W$6,$Q37&gt;=W$5)</formula>
    </cfRule>
    <cfRule type="expression" dxfId="236" priority="718" stopIfTrue="1">
      <formula>AND($M37=7,$P37&lt;=W$6,$Q37&gt;=W$5)</formula>
    </cfRule>
    <cfRule type="expression" dxfId="235" priority="719" stopIfTrue="1">
      <formula>AND($M37="M",$P37&lt;=W$6,$Q37&gt;=W$5)</formula>
    </cfRule>
    <cfRule type="expression" dxfId="234" priority="720" stopIfTrue="1">
      <formula>AND($Q$10="Yes",show_overdue_in_chart="Yes",$N37&lt;1,$P37&lt;X$5,$C$10&gt;=W$5)</formula>
    </cfRule>
    <cfRule type="expression" dxfId="233" priority="721" stopIfTrue="1">
      <formula>AND($P37&lt;=W$6,$Q37&gt;=W$5)</formula>
    </cfRule>
    <cfRule type="expression" dxfId="232" priority="722">
      <formula>IF($Q$4&lt;&gt;"Weekly",MOD(COLUMN()-COLUMN($W$5),IF($Q$4="Daily",7,MONTH(W$5)=1))=0,FALSE)</formula>
    </cfRule>
    <cfRule type="expression" dxfId="231" priority="723">
      <formula>W$8=1</formula>
    </cfRule>
  </conditionalFormatting>
  <conditionalFormatting sqref="Q37">
    <cfRule type="expression" dxfId="230" priority="691">
      <formula>AND($Q$10="Yes",Q37&lt;$C$10,N37&lt;1)</formula>
    </cfRule>
    <cfRule type="expression" dxfId="229" priority="692">
      <formula>AND($Q$10="Yes",Q37&lt;=$C$10+enddate_highlight_days,N37&lt;1)</formula>
    </cfRule>
  </conditionalFormatting>
  <conditionalFormatting sqref="N37">
    <cfRule type="cellIs" dxfId="228" priority="689" stopIfTrue="1" operator="greaterThanOrEqual">
      <formula>1</formula>
    </cfRule>
    <cfRule type="dataBar" priority="690">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227" priority="688">
      <formula>(dateformat="dmy")</formula>
    </cfRule>
  </conditionalFormatting>
  <conditionalFormatting sqref="P37:Q37">
    <cfRule type="expression" dxfId="226" priority="687">
      <formula>(dateformat="dmy")</formula>
    </cfRule>
  </conditionalFormatting>
  <conditionalFormatting sqref="O37">
    <cfRule type="iconSet" priority="693">
      <iconSet iconSet="4RedToBlack" showValue="0">
        <cfvo type="percent" val="0"/>
        <cfvo type="num" val="INDEX(priorities,6)"/>
        <cfvo type="num" val="INDEX(priorities,5)"/>
        <cfvo type="num" val="INDEX(priorities,4)"/>
      </iconSet>
    </cfRule>
  </conditionalFormatting>
  <conditionalFormatting sqref="N37">
    <cfRule type="cellIs" dxfId="225" priority="685" stopIfTrue="1" operator="greaterThanOrEqual">
      <formula>1</formula>
    </cfRule>
    <cfRule type="dataBar" priority="686">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224" priority="684">
      <formula>(dateformat="dmy")</formula>
    </cfRule>
  </conditionalFormatting>
  <conditionalFormatting sqref="P37:Q37">
    <cfRule type="expression" dxfId="223" priority="683">
      <formula>(dateformat="dmy")</formula>
    </cfRule>
  </conditionalFormatting>
  <conditionalFormatting sqref="N46:N47">
    <cfRule type="cellIs" dxfId="222" priority="648" stopIfTrue="1" operator="greaterThanOrEqual">
      <formula>1</formula>
    </cfRule>
    <cfRule type="dataBar" priority="649">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221" priority="647">
      <formula>(dateformat="dmy")</formula>
    </cfRule>
  </conditionalFormatting>
  <conditionalFormatting sqref="P46:Q47">
    <cfRule type="expression" dxfId="220" priority="646">
      <formula>(dateformat="dmy")</formula>
    </cfRule>
  </conditionalFormatting>
  <conditionalFormatting sqref="O46">
    <cfRule type="iconSet" priority="652">
      <iconSet iconSet="4RedToBlack" showValue="0">
        <cfvo type="percent" val="0"/>
        <cfvo type="num" val="INDEX(priorities,6)"/>
        <cfvo type="num" val="INDEX(priorities,5)"/>
        <cfvo type="num" val="INDEX(priorities,4)"/>
      </iconSet>
    </cfRule>
  </conditionalFormatting>
  <conditionalFormatting sqref="N46:N47">
    <cfRule type="cellIs" dxfId="219" priority="644" stopIfTrue="1" operator="greaterThanOrEqual">
      <formula>1</formula>
    </cfRule>
    <cfRule type="dataBar" priority="645">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218" priority="643">
      <formula>(dateformat="dmy")</formula>
    </cfRule>
  </conditionalFormatting>
  <conditionalFormatting sqref="P46:Q47">
    <cfRule type="expression" dxfId="217" priority="642">
      <formula>(dateformat="dmy")</formula>
    </cfRule>
  </conditionalFormatting>
  <conditionalFormatting sqref="O47">
    <cfRule type="iconSet" priority="611">
      <iconSet iconSet="4RedToBlack" showValue="0">
        <cfvo type="percent" val="0"/>
        <cfvo type="num" val="INDEX(priorities,6)"/>
        <cfvo type="num" val="INDEX(priorities,5)"/>
        <cfvo type="num" val="INDEX(priorities,4)"/>
      </iconSet>
    </cfRule>
  </conditionalFormatting>
  <conditionalFormatting sqref="C39">
    <cfRule type="expression" dxfId="216" priority="573">
      <formula>$A39=7</formula>
    </cfRule>
    <cfRule type="expression" dxfId="215" priority="574">
      <formula>$A39=6</formula>
    </cfRule>
    <cfRule type="expression" dxfId="214" priority="575">
      <formula>$A39=5</formula>
    </cfRule>
    <cfRule type="expression" dxfId="213" priority="576">
      <formula>$A39=4</formula>
    </cfRule>
    <cfRule type="expression" dxfId="212" priority="577">
      <formula>$A39=3</formula>
    </cfRule>
    <cfRule type="expression" dxfId="211" priority="578">
      <formula>$A39=2</formula>
    </cfRule>
  </conditionalFormatting>
  <conditionalFormatting sqref="Q39">
    <cfRule type="expression" dxfId="210" priority="568">
      <formula>AND($Q$10="Yes",Q39&lt;$C$10,N39&lt;1)</formula>
    </cfRule>
    <cfRule type="expression" dxfId="209" priority="569">
      <formula>AND($Q$10="Yes",Q39&lt;=$C$10+enddate_highlight_days,N39&lt;1)</formula>
    </cfRule>
  </conditionalFormatting>
  <conditionalFormatting sqref="N39">
    <cfRule type="cellIs" dxfId="208" priority="566" stopIfTrue="1" operator="greaterThanOrEqual">
      <formula>1</formula>
    </cfRule>
    <cfRule type="dataBar" priority="567">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207" priority="565">
      <formula>(dateformat="dmy")</formula>
    </cfRule>
  </conditionalFormatting>
  <conditionalFormatting sqref="P39:Q39">
    <cfRule type="expression" dxfId="206" priority="564">
      <formula>(dateformat="dmy")</formula>
    </cfRule>
  </conditionalFormatting>
  <conditionalFormatting sqref="O39">
    <cfRule type="iconSet" priority="570">
      <iconSet iconSet="4RedToBlack" showValue="0">
        <cfvo type="percent" val="0"/>
        <cfvo type="num" val="INDEX(priorities,6)"/>
        <cfvo type="num" val="INDEX(priorities,5)"/>
        <cfvo type="num" val="INDEX(priorities,4)"/>
      </iconSet>
    </cfRule>
  </conditionalFormatting>
  <conditionalFormatting sqref="N39">
    <cfRule type="cellIs" dxfId="205" priority="562" stopIfTrue="1" operator="greaterThanOrEqual">
      <formula>1</formula>
    </cfRule>
    <cfRule type="dataBar" priority="563">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204" priority="561">
      <formula>(dateformat="dmy")</formula>
    </cfRule>
  </conditionalFormatting>
  <conditionalFormatting sqref="P39:Q39">
    <cfRule type="expression" dxfId="203" priority="560">
      <formula>(dateformat="dmy")</formula>
    </cfRule>
  </conditionalFormatting>
  <conditionalFormatting sqref="Q38">
    <cfRule type="expression" dxfId="202" priority="490">
      <formula>AND($Q$10="Yes",Q38&lt;$C$10,N38&lt;1)</formula>
    </cfRule>
    <cfRule type="expression" dxfId="201" priority="491">
      <formula>AND($Q$10="Yes",Q38&lt;=$C$10+enddate_highlight_days,N38&lt;1)</formula>
    </cfRule>
  </conditionalFormatting>
  <conditionalFormatting sqref="N38">
    <cfRule type="cellIs" dxfId="200" priority="488" stopIfTrue="1" operator="greaterThanOrEqual">
      <formula>1</formula>
    </cfRule>
    <cfRule type="dataBar" priority="489">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199" priority="487">
      <formula>(dateformat="dmy")</formula>
    </cfRule>
  </conditionalFormatting>
  <conditionalFormatting sqref="P38:Q38">
    <cfRule type="expression" dxfId="198" priority="486">
      <formula>(dateformat="dmy")</formula>
    </cfRule>
  </conditionalFormatting>
  <conditionalFormatting sqref="O38">
    <cfRule type="iconSet" priority="492">
      <iconSet iconSet="4RedToBlack" showValue="0">
        <cfvo type="percent" val="0"/>
        <cfvo type="num" val="INDEX(priorities,6)"/>
        <cfvo type="num" val="INDEX(priorities,5)"/>
        <cfvo type="num" val="INDEX(priorities,4)"/>
      </iconSet>
    </cfRule>
  </conditionalFormatting>
  <conditionalFormatting sqref="N38">
    <cfRule type="cellIs" dxfId="197" priority="484" stopIfTrue="1" operator="greaterThanOrEqual">
      <formula>1</formula>
    </cfRule>
    <cfRule type="dataBar" priority="485">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196" priority="483">
      <formula>(dateformat="dmy")</formula>
    </cfRule>
  </conditionalFormatting>
  <conditionalFormatting sqref="P38:Q38">
    <cfRule type="expression" dxfId="195" priority="482">
      <formula>(dateformat="dmy")</formula>
    </cfRule>
  </conditionalFormatting>
  <conditionalFormatting sqref="C44">
    <cfRule type="expression" dxfId="194" priority="452">
      <formula>$A44=7</formula>
    </cfRule>
    <cfRule type="expression" dxfId="193" priority="453">
      <formula>$A44=6</formula>
    </cfRule>
    <cfRule type="expression" dxfId="192" priority="454">
      <formula>$A44=5</formula>
    </cfRule>
    <cfRule type="expression" dxfId="191" priority="455">
      <formula>$A44=4</formula>
    </cfRule>
    <cfRule type="expression" dxfId="190" priority="456">
      <formula>$A44=3</formula>
    </cfRule>
    <cfRule type="expression" dxfId="189" priority="457">
      <formula>$A44=2</formula>
    </cfRule>
  </conditionalFormatting>
  <conditionalFormatting sqref="Q44">
    <cfRule type="expression" dxfId="188" priority="449">
      <formula>AND($Q$10="Yes",Q44&lt;$C$10,N44&lt;1)</formula>
    </cfRule>
    <cfRule type="expression" dxfId="187" priority="450">
      <formula>AND($Q$10="Yes",Q44&lt;=$C$10+enddate_highlight_days,N44&lt;1)</formula>
    </cfRule>
  </conditionalFormatting>
  <conditionalFormatting sqref="N44">
    <cfRule type="cellIs" dxfId="186" priority="447" stopIfTrue="1" operator="greaterThanOrEqual">
      <formula>1</formula>
    </cfRule>
    <cfRule type="dataBar" priority="448">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185" priority="446">
      <formula>(dateformat="dmy")</formula>
    </cfRule>
  </conditionalFormatting>
  <conditionalFormatting sqref="P44:Q44">
    <cfRule type="expression" dxfId="184" priority="445">
      <formula>(dateformat="dmy")</formula>
    </cfRule>
  </conditionalFormatting>
  <conditionalFormatting sqref="O44">
    <cfRule type="iconSet" priority="451">
      <iconSet iconSet="4RedToBlack" showValue="0">
        <cfvo type="percent" val="0"/>
        <cfvo type="num" val="INDEX(priorities,6)"/>
        <cfvo type="num" val="INDEX(priorities,5)"/>
        <cfvo type="num" val="INDEX(priorities,4)"/>
      </iconSet>
    </cfRule>
  </conditionalFormatting>
  <conditionalFormatting sqref="N44">
    <cfRule type="cellIs" dxfId="183" priority="443" stopIfTrue="1" operator="greaterThanOrEqual">
      <formula>1</formula>
    </cfRule>
    <cfRule type="dataBar" priority="444">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182" priority="442">
      <formula>(dateformat="dmy")</formula>
    </cfRule>
  </conditionalFormatting>
  <conditionalFormatting sqref="P44:Q44">
    <cfRule type="expression" dxfId="181" priority="441">
      <formula>(dateformat="dmy")</formula>
    </cfRule>
  </conditionalFormatting>
  <conditionalFormatting sqref="N41 N47">
    <cfRule type="cellIs" dxfId="180" priority="406" stopIfTrue="1" operator="greaterThanOrEqual">
      <formula>1</formula>
    </cfRule>
    <cfRule type="dataBar" priority="407">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179" priority="405">
      <formula>(dateformat="dmy")</formula>
    </cfRule>
  </conditionalFormatting>
  <conditionalFormatting sqref="P41:Q41 P47:Q47">
    <cfRule type="expression" dxfId="178" priority="404">
      <formula>(dateformat="dmy")</formula>
    </cfRule>
  </conditionalFormatting>
  <conditionalFormatting sqref="O41">
    <cfRule type="iconSet" priority="410">
      <iconSet iconSet="4RedToBlack" showValue="0">
        <cfvo type="percent" val="0"/>
        <cfvo type="num" val="INDEX(priorities,6)"/>
        <cfvo type="num" val="INDEX(priorities,5)"/>
        <cfvo type="num" val="INDEX(priorities,4)"/>
      </iconSet>
    </cfRule>
  </conditionalFormatting>
  <conditionalFormatting sqref="N41 N47">
    <cfRule type="cellIs" dxfId="177" priority="402" stopIfTrue="1" operator="greaterThanOrEqual">
      <formula>1</formula>
    </cfRule>
    <cfRule type="dataBar" priority="403">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176" priority="401">
      <formula>(dateformat="dmy")</formula>
    </cfRule>
  </conditionalFormatting>
  <conditionalFormatting sqref="P41:Q41 P47:Q47">
    <cfRule type="expression" dxfId="175" priority="400">
      <formula>(dateformat="dmy")</formula>
    </cfRule>
  </conditionalFormatting>
  <conditionalFormatting sqref="Q42">
    <cfRule type="expression" dxfId="174" priority="370">
      <formula>AND($Q$10="Yes",Q42&lt;$C$10,N42&lt;1)</formula>
    </cfRule>
    <cfRule type="expression" dxfId="173" priority="371">
      <formula>AND($Q$10="Yes",Q42&lt;=$C$10+enddate_highlight_days,N42&lt;1)</formula>
    </cfRule>
  </conditionalFormatting>
  <conditionalFormatting sqref="C42">
    <cfRule type="expression" dxfId="172" priority="372">
      <formula>$A42=7</formula>
    </cfRule>
    <cfRule type="expression" dxfId="171" priority="373">
      <formula>$A42=6</formula>
    </cfRule>
    <cfRule type="expression" dxfId="170" priority="374">
      <formula>$A42=5</formula>
    </cfRule>
    <cfRule type="expression" dxfId="169" priority="375">
      <formula>$A42=4</formula>
    </cfRule>
    <cfRule type="expression" dxfId="168" priority="376">
      <formula>$A42=3</formula>
    </cfRule>
    <cfRule type="expression" dxfId="167" priority="377">
      <formula>$A42=2</formula>
    </cfRule>
  </conditionalFormatting>
  <conditionalFormatting sqref="N42">
    <cfRule type="cellIs" dxfId="166" priority="365" stopIfTrue="1" operator="greaterThanOrEqual">
      <formula>1</formula>
    </cfRule>
    <cfRule type="dataBar" priority="366">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165" priority="364">
      <formula>(dateformat="dmy")</formula>
    </cfRule>
  </conditionalFormatting>
  <conditionalFormatting sqref="P42:Q42">
    <cfRule type="expression" dxfId="164" priority="363">
      <formula>(dateformat="dmy")</formula>
    </cfRule>
  </conditionalFormatting>
  <conditionalFormatting sqref="O42">
    <cfRule type="iconSet" priority="367">
      <iconSet iconSet="4RedToBlack" showValue="0">
        <cfvo type="percent" val="0"/>
        <cfvo type="num" val="INDEX(priorities,6)"/>
        <cfvo type="num" val="INDEX(priorities,5)"/>
        <cfvo type="num" val="INDEX(priorities,4)"/>
      </iconSet>
    </cfRule>
  </conditionalFormatting>
  <conditionalFormatting sqref="N42">
    <cfRule type="cellIs" dxfId="163" priority="361" stopIfTrue="1" operator="greaterThanOrEqual">
      <formula>1</formula>
    </cfRule>
    <cfRule type="dataBar" priority="362">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162" priority="360">
      <formula>(dateformat="dmy")</formula>
    </cfRule>
  </conditionalFormatting>
  <conditionalFormatting sqref="P42:Q42">
    <cfRule type="expression" dxfId="161" priority="359">
      <formula>(dateformat="dmy")</formula>
    </cfRule>
  </conditionalFormatting>
  <conditionalFormatting sqref="Q43">
    <cfRule type="expression" dxfId="160" priority="329">
      <formula>AND($Q$10="Yes",Q43&lt;$C$10,N43&lt;1)</formula>
    </cfRule>
    <cfRule type="expression" dxfId="159" priority="330">
      <formula>AND($Q$10="Yes",Q43&lt;=$C$10+enddate_highlight_days,N43&lt;1)</formula>
    </cfRule>
  </conditionalFormatting>
  <conditionalFormatting sqref="C43">
    <cfRule type="expression" dxfId="158" priority="331">
      <formula>$A43=7</formula>
    </cfRule>
    <cfRule type="expression" dxfId="157" priority="332">
      <formula>$A43=6</formula>
    </cfRule>
    <cfRule type="expression" dxfId="156" priority="333">
      <formula>$A43=5</formula>
    </cfRule>
    <cfRule type="expression" dxfId="155" priority="334">
      <formula>$A43=4</formula>
    </cfRule>
    <cfRule type="expression" dxfId="154" priority="335">
      <formula>$A43=3</formula>
    </cfRule>
    <cfRule type="expression" dxfId="153" priority="336">
      <formula>$A43=2</formula>
    </cfRule>
  </conditionalFormatting>
  <conditionalFormatting sqref="N43">
    <cfRule type="cellIs" dxfId="152" priority="324" stopIfTrue="1" operator="greaterThanOrEqual">
      <formula>1</formula>
    </cfRule>
    <cfRule type="dataBar" priority="325">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151" priority="323">
      <formula>(dateformat="dmy")</formula>
    </cfRule>
  </conditionalFormatting>
  <conditionalFormatting sqref="P43:Q43">
    <cfRule type="expression" dxfId="150" priority="322">
      <formula>(dateformat="dmy")</formula>
    </cfRule>
  </conditionalFormatting>
  <conditionalFormatting sqref="O43">
    <cfRule type="iconSet" priority="326">
      <iconSet iconSet="4RedToBlack" showValue="0">
        <cfvo type="percent" val="0"/>
        <cfvo type="num" val="INDEX(priorities,6)"/>
        <cfvo type="num" val="INDEX(priorities,5)"/>
        <cfvo type="num" val="INDEX(priorities,4)"/>
      </iconSet>
    </cfRule>
  </conditionalFormatting>
  <conditionalFormatting sqref="N43">
    <cfRule type="cellIs" dxfId="149" priority="320" stopIfTrue="1" operator="greaterThanOrEqual">
      <formula>1</formula>
    </cfRule>
    <cfRule type="dataBar" priority="321">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148" priority="319">
      <formula>(dateformat="dmy")</formula>
    </cfRule>
  </conditionalFormatting>
  <conditionalFormatting sqref="P43:Q43">
    <cfRule type="expression" dxfId="147" priority="318">
      <formula>(dateformat="dmy")</formula>
    </cfRule>
  </conditionalFormatting>
  <conditionalFormatting sqref="N48">
    <cfRule type="cellIs" dxfId="146" priority="286" stopIfTrue="1" operator="greaterThanOrEqual">
      <formula>1</formula>
    </cfRule>
    <cfRule type="dataBar" priority="287">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145" priority="283">
      <formula>(dateformat="dmy")</formula>
    </cfRule>
  </conditionalFormatting>
  <conditionalFormatting sqref="Q48">
    <cfRule type="expression" dxfId="144" priority="288">
      <formula>AND($Q$10="Yes",Q48&lt;$C$10,N48&lt;1)</formula>
    </cfRule>
    <cfRule type="expression" dxfId="143" priority="289">
      <formula>AND($Q$10="Yes",Q48&lt;=$C$10+enddate_highlight_days,N48&lt;1)</formula>
    </cfRule>
  </conditionalFormatting>
  <conditionalFormatting sqref="C48">
    <cfRule type="expression" dxfId="142" priority="290">
      <formula>$A48=7</formula>
    </cfRule>
    <cfRule type="expression" dxfId="141" priority="291">
      <formula>$A48=6</formula>
    </cfRule>
    <cfRule type="expression" dxfId="140" priority="292">
      <formula>$A48=5</formula>
    </cfRule>
    <cfRule type="expression" dxfId="139" priority="293">
      <formula>$A48=4</formula>
    </cfRule>
    <cfRule type="expression" dxfId="138" priority="294">
      <formula>$A48=3</formula>
    </cfRule>
    <cfRule type="expression" dxfId="137" priority="295">
      <formula>$A48=2</formula>
    </cfRule>
  </conditionalFormatting>
  <conditionalFormatting sqref="W48:ED48">
    <cfRule type="expression" dxfId="136" priority="284">
      <formula>AND(W$5&lt;=$C$10,$C$10&lt;=W$6)</formula>
    </cfRule>
    <cfRule type="expression" dxfId="135" priority="285">
      <formula>AND($U$4="Yes",$U48&gt;=W$5,$T48&lt;=W$6)</formula>
    </cfRule>
    <cfRule type="expression" dxfId="134" priority="296">
      <formula>AND($U$4="Yes",NOT(ISBLANK($U$9)),$M48&lt;&gt;"M",$U48&gt;=W$5,$T48&lt;=W$6)</formula>
    </cfRule>
    <cfRule type="expression" dxfId="133" priority="297">
      <formula>AND($Q$4="Daily",show_percent_complete="Yes",$P48&lt;=W$6,ROUNDDOWN(($Q48-$P48+1)*$N48,0)+$P48-1&gt;=W$5)</formula>
    </cfRule>
    <cfRule type="expression" dxfId="132" priority="298" stopIfTrue="1">
      <formula>AND(OR($M48="b",$M48=""),$P48&lt;=W$6,$Q48&gt;=W$5)</formula>
    </cfRule>
    <cfRule type="expression" dxfId="131" priority="299" stopIfTrue="1">
      <formula>AND($M48="K",$P48&lt;=W$6,$Q48&gt;=W$5)</formula>
    </cfRule>
    <cfRule type="expression" dxfId="130" priority="300" stopIfTrue="1">
      <formula>AND($M48="x",$P48&lt;=W$6,$Q48&gt;=W$5)</formula>
    </cfRule>
    <cfRule type="expression" dxfId="129" priority="301" stopIfTrue="1">
      <formula>AND($M48="G",$P48&lt;=W$6,$Q48&gt;=W$5)</formula>
    </cfRule>
    <cfRule type="expression" dxfId="128" priority="302" stopIfTrue="1">
      <formula>AND($M48="P",$P48&lt;=W$6,$Q48&gt;=W$5)</formula>
    </cfRule>
    <cfRule type="expression" dxfId="127" priority="303" stopIfTrue="1">
      <formula>AND($M48="Y",$P48&lt;=W$6,$Q48&gt;=W$5)</formula>
    </cfRule>
    <cfRule type="expression" dxfId="126" priority="304" stopIfTrue="1">
      <formula>AND($M48="O",$P48&lt;=W$6,$Q48&gt;=W$5)</formula>
    </cfRule>
    <cfRule type="expression" dxfId="125" priority="305" stopIfTrue="1">
      <formula>AND($M48="R",$P48&lt;=W$6,$Q48&gt;=W$5)</formula>
    </cfRule>
    <cfRule type="expression" dxfId="124" priority="306" stopIfTrue="1">
      <formula>AND($M48=1,$P48&lt;=W$6,$Q48&gt;=W$5)</formula>
    </cfRule>
    <cfRule type="expression" dxfId="123" priority="307" stopIfTrue="1">
      <formula>AND($M48=2,$P48&lt;=W$6,$Q48&gt;=W$5)</formula>
    </cfRule>
    <cfRule type="expression" dxfId="122" priority="308" stopIfTrue="1">
      <formula>AND($M48=3,$P48&lt;=W$6,$Q48&gt;=W$5)</formula>
    </cfRule>
    <cfRule type="expression" dxfId="121" priority="309" stopIfTrue="1">
      <formula>AND($M48=4,$P48&lt;=W$6,$Q48&gt;=W$5)</formula>
    </cfRule>
    <cfRule type="expression" dxfId="120" priority="310" stopIfTrue="1">
      <formula>AND($M48=5,$P48&lt;=W$6,$Q48&gt;=W$5)</formula>
    </cfRule>
    <cfRule type="expression" dxfId="119" priority="311" stopIfTrue="1">
      <formula>AND($M48=6,$P48&lt;=W$6,$Q48&gt;=W$5)</formula>
    </cfRule>
    <cfRule type="expression" dxfId="118" priority="312" stopIfTrue="1">
      <formula>AND($M48=7,$P48&lt;=W$6,$Q48&gt;=W$5)</formula>
    </cfRule>
    <cfRule type="expression" dxfId="117" priority="313" stopIfTrue="1">
      <formula>AND($M48="M",$P48&lt;=W$6,$Q48&gt;=W$5)</formula>
    </cfRule>
    <cfRule type="expression" dxfId="116" priority="314" stopIfTrue="1">
      <formula>AND($Q$10="Yes",show_overdue_in_chart="Yes",$N48&lt;1,$P48&lt;X$5,$C$10&gt;=W$5)</formula>
    </cfRule>
    <cfRule type="expression" dxfId="115" priority="315" stopIfTrue="1">
      <formula>AND($P48&lt;=W$6,$Q48&gt;=W$5)</formula>
    </cfRule>
    <cfRule type="expression" dxfId="114" priority="316">
      <formula>IF($Q$4&lt;&gt;"Weekly",MOD(COLUMN()-COLUMN($W$5),IF($Q$4="Daily",7,MONTH(W$5)=1))=0,FALSE)</formula>
    </cfRule>
    <cfRule type="expression" dxfId="113" priority="317">
      <formula>W$8=1</formula>
    </cfRule>
  </conditionalFormatting>
  <conditionalFormatting sqref="N48">
    <cfRule type="cellIs" dxfId="112" priority="281" stopIfTrue="1" operator="greaterThanOrEqual">
      <formula>1</formula>
    </cfRule>
    <cfRule type="dataBar" priority="282">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111" priority="280">
      <formula>(dateformat="dmy")</formula>
    </cfRule>
  </conditionalFormatting>
  <conditionalFormatting sqref="P48:Q48">
    <cfRule type="expression" dxfId="110" priority="279">
      <formula>(dateformat="dmy")</formula>
    </cfRule>
  </conditionalFormatting>
  <conditionalFormatting sqref="N48">
    <cfRule type="cellIs" dxfId="109" priority="277" stopIfTrue="1" operator="greaterThanOrEqual">
      <formula>1</formula>
    </cfRule>
    <cfRule type="dataBar" priority="278">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108" priority="276">
      <formula>(dateformat="dmy")</formula>
    </cfRule>
  </conditionalFormatting>
  <conditionalFormatting sqref="P48:Q48">
    <cfRule type="expression" dxfId="107" priority="275">
      <formula>(dateformat="dmy")</formula>
    </cfRule>
  </conditionalFormatting>
  <conditionalFormatting sqref="N48">
    <cfRule type="cellIs" dxfId="106" priority="273" stopIfTrue="1" operator="greaterThanOrEqual">
      <formula>1</formula>
    </cfRule>
    <cfRule type="dataBar" priority="274">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105" priority="272">
      <formula>(dateformat="dmy")</formula>
    </cfRule>
  </conditionalFormatting>
  <conditionalFormatting sqref="P48:Q48">
    <cfRule type="expression" dxfId="104" priority="271">
      <formula>(dateformat="dmy")</formula>
    </cfRule>
  </conditionalFormatting>
  <conditionalFormatting sqref="O48">
    <cfRule type="iconSet" priority="270">
      <iconSet iconSet="4RedToBlack" showValue="0">
        <cfvo type="percent" val="0"/>
        <cfvo type="num" val="INDEX(priorities,6)"/>
        <cfvo type="num" val="INDEX(priorities,5)"/>
        <cfvo type="num" val="INDEX(priorities,4)"/>
      </iconSet>
    </cfRule>
  </conditionalFormatting>
  <conditionalFormatting sqref="N48">
    <cfRule type="cellIs" dxfId="103" priority="268" stopIfTrue="1" operator="greaterThanOrEqual">
      <formula>1</formula>
    </cfRule>
    <cfRule type="dataBar" priority="269">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102" priority="267">
      <formula>(dateformat="dmy")</formula>
    </cfRule>
  </conditionalFormatting>
  <conditionalFormatting sqref="P48:Q48">
    <cfRule type="expression" dxfId="101" priority="266">
      <formula>(dateformat="dmy")</formula>
    </cfRule>
  </conditionalFormatting>
  <conditionalFormatting sqref="N48">
    <cfRule type="cellIs" dxfId="100" priority="264" stopIfTrue="1" operator="greaterThanOrEqual">
      <formula>1</formula>
    </cfRule>
    <cfRule type="dataBar" priority="265">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99" priority="263">
      <formula>(dateformat="dmy")</formula>
    </cfRule>
  </conditionalFormatting>
  <conditionalFormatting sqref="P48:Q48">
    <cfRule type="expression" dxfId="98" priority="262">
      <formula>(dateformat="dmy")</formula>
    </cfRule>
  </conditionalFormatting>
  <conditionalFormatting sqref="N50">
    <cfRule type="cellIs" dxfId="97" priority="137" stopIfTrue="1" operator="greaterThanOrEqual">
      <formula>1</formula>
    </cfRule>
    <cfRule type="dataBar" priority="138">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T50:U50 L50 I50 P50:Q50">
    <cfRule type="expression" dxfId="96" priority="134">
      <formula>(dateformat="dmy")</formula>
    </cfRule>
  </conditionalFormatting>
  <conditionalFormatting sqref="Q50">
    <cfRule type="expression" dxfId="95" priority="139">
      <formula>AND($Q$10="Yes",Q50&lt;$C$10,N50&lt;1)</formula>
    </cfRule>
    <cfRule type="expression" dxfId="94" priority="140">
      <formula>AND($Q$10="Yes",Q50&lt;=$C$10+enddate_highlight_days,N50&lt;1)</formula>
    </cfRule>
  </conditionalFormatting>
  <conditionalFormatting sqref="C50">
    <cfRule type="expression" dxfId="93" priority="141">
      <formula>$A50=7</formula>
    </cfRule>
    <cfRule type="expression" dxfId="92" priority="142">
      <formula>$A50=6</formula>
    </cfRule>
    <cfRule type="expression" dxfId="91" priority="143">
      <formula>$A50=5</formula>
    </cfRule>
    <cfRule type="expression" dxfId="90" priority="144">
      <formula>$A50=4</formula>
    </cfRule>
    <cfRule type="expression" dxfId="89" priority="145">
      <formula>$A50=3</formula>
    </cfRule>
    <cfRule type="expression" dxfId="88" priority="146">
      <formula>$A50=2</formula>
    </cfRule>
  </conditionalFormatting>
  <conditionalFormatting sqref="W50:ED50">
    <cfRule type="expression" dxfId="87" priority="135">
      <formula>AND(W$5&lt;=$C$10,$C$10&lt;=W$6)</formula>
    </cfRule>
    <cfRule type="expression" dxfId="86" priority="136">
      <formula>AND($U$4="Yes",$U50&gt;=W$5,$T50&lt;=W$6)</formula>
    </cfRule>
    <cfRule type="expression" dxfId="85" priority="147">
      <formula>AND($U$4="Yes",NOT(ISBLANK($U$9)),$M50&lt;&gt;"M",$U50&gt;=W$5,$T50&lt;=W$6)</formula>
    </cfRule>
    <cfRule type="expression" dxfId="84" priority="148">
      <formula>AND($Q$4="Daily",show_percent_complete="Yes",$P50&lt;=W$6,ROUNDDOWN(($Q50-$P50+1)*$N50,0)+$P50-1&gt;=W$5)</formula>
    </cfRule>
    <cfRule type="expression" dxfId="83" priority="149" stopIfTrue="1">
      <formula>AND(OR($M50="b",$M50=""),$P50&lt;=W$6,$Q50&gt;=W$5)</formula>
    </cfRule>
    <cfRule type="expression" dxfId="82" priority="150" stopIfTrue="1">
      <formula>AND($M50="K",$P50&lt;=W$6,$Q50&gt;=W$5)</formula>
    </cfRule>
    <cfRule type="expression" dxfId="81" priority="151" stopIfTrue="1">
      <formula>AND($M50="x",$P50&lt;=W$6,$Q50&gt;=W$5)</formula>
    </cfRule>
    <cfRule type="expression" dxfId="80" priority="152" stopIfTrue="1">
      <formula>AND($M50="G",$P50&lt;=W$6,$Q50&gt;=W$5)</formula>
    </cfRule>
    <cfRule type="expression" dxfId="79" priority="153" stopIfTrue="1">
      <formula>AND($M50="P",$P50&lt;=W$6,$Q50&gt;=W$5)</formula>
    </cfRule>
    <cfRule type="expression" dxfId="78" priority="154" stopIfTrue="1">
      <formula>AND($M50="Y",$P50&lt;=W$6,$Q50&gt;=W$5)</formula>
    </cfRule>
    <cfRule type="expression" dxfId="77" priority="155" stopIfTrue="1">
      <formula>AND($M50="O",$P50&lt;=W$6,$Q50&gt;=W$5)</formula>
    </cfRule>
    <cfRule type="expression" dxfId="76" priority="156" stopIfTrue="1">
      <formula>AND($M50="R",$P50&lt;=W$6,$Q50&gt;=W$5)</formula>
    </cfRule>
    <cfRule type="expression" dxfId="75" priority="157" stopIfTrue="1">
      <formula>AND($M50=1,$P50&lt;=W$6,$Q50&gt;=W$5)</formula>
    </cfRule>
    <cfRule type="expression" dxfId="74" priority="158" stopIfTrue="1">
      <formula>AND($M50=2,$P50&lt;=W$6,$Q50&gt;=W$5)</formula>
    </cfRule>
    <cfRule type="expression" dxfId="73" priority="159" stopIfTrue="1">
      <formula>AND($M50=3,$P50&lt;=W$6,$Q50&gt;=W$5)</formula>
    </cfRule>
    <cfRule type="expression" dxfId="72" priority="160" stopIfTrue="1">
      <formula>AND($M50=4,$P50&lt;=W$6,$Q50&gt;=W$5)</formula>
    </cfRule>
    <cfRule type="expression" dxfId="71" priority="161" stopIfTrue="1">
      <formula>AND($M50=5,$P50&lt;=W$6,$Q50&gt;=W$5)</formula>
    </cfRule>
    <cfRule type="expression" dxfId="70" priority="162" stopIfTrue="1">
      <formula>AND($M50=6,$P50&lt;=W$6,$Q50&gt;=W$5)</formula>
    </cfRule>
    <cfRule type="expression" dxfId="69" priority="163" stopIfTrue="1">
      <formula>AND($M50=7,$P50&lt;=W$6,$Q50&gt;=W$5)</formula>
    </cfRule>
    <cfRule type="expression" dxfId="68" priority="164" stopIfTrue="1">
      <formula>AND($M50="M",$P50&lt;=W$6,$Q50&gt;=W$5)</formula>
    </cfRule>
    <cfRule type="expression" dxfId="67" priority="165" stopIfTrue="1">
      <formula>AND($Q$10="Yes",show_overdue_in_chart="Yes",$N50&lt;1,$P50&lt;X$5,$C$10&gt;=W$5)</formula>
    </cfRule>
    <cfRule type="expression" dxfId="66" priority="166" stopIfTrue="1">
      <formula>AND($P50&lt;=W$6,$Q50&gt;=W$5)</formula>
    </cfRule>
    <cfRule type="expression" dxfId="65" priority="167">
      <formula>IF($Q$4&lt;&gt;"Weekly",MOD(COLUMN()-COLUMN($W$5),IF($Q$4="Daily",7,MONTH(W$5)=1))=0,FALSE)</formula>
    </cfRule>
    <cfRule type="expression" dxfId="64" priority="168">
      <formula>W$8=1</formula>
    </cfRule>
  </conditionalFormatting>
  <conditionalFormatting sqref="N50">
    <cfRule type="cellIs" dxfId="63" priority="132" stopIfTrue="1" operator="greaterThanOrEqual">
      <formula>1</formula>
    </cfRule>
    <cfRule type="dataBar" priority="133">
      <dataBar>
        <cfvo type="num" val="0"/>
        <cfvo type="num" val="1"/>
        <color theme="1" tint="0.499984740745262"/>
      </dataBar>
      <extLst>
        <ext xmlns:x14="http://schemas.microsoft.com/office/spreadsheetml/2009/9/main" uri="{B025F937-C7B1-47D3-B67F-A62EFF666E3E}">
          <x14:id>{643ED2BB-A4F6-4771-9655-D956276C4CF8}</x14:id>
        </ext>
      </extLst>
    </cfRule>
  </conditionalFormatting>
  <conditionalFormatting sqref="T50:U50 L50 I50">
    <cfRule type="expression" dxfId="62" priority="131">
      <formula>(dateformat="dmy")</formula>
    </cfRule>
  </conditionalFormatting>
  <conditionalFormatting sqref="P50:Q50">
    <cfRule type="expression" dxfId="61" priority="130">
      <formula>(dateformat="dmy")</formula>
    </cfRule>
  </conditionalFormatting>
  <conditionalFormatting sqref="N50">
    <cfRule type="cellIs" dxfId="60" priority="128" stopIfTrue="1" operator="greaterThanOrEqual">
      <formula>1</formula>
    </cfRule>
    <cfRule type="dataBar" priority="129">
      <dataBar>
        <cfvo type="num" val="0"/>
        <cfvo type="num" val="1"/>
        <color theme="1" tint="0.499984740745262"/>
      </dataBar>
      <extLst>
        <ext xmlns:x14="http://schemas.microsoft.com/office/spreadsheetml/2009/9/main" uri="{B025F937-C7B1-47D3-B67F-A62EFF666E3E}">
          <x14:id>{EAF827DC-5741-4A78-803E-3E2AE8FFF6ED}</x14:id>
        </ext>
      </extLst>
    </cfRule>
  </conditionalFormatting>
  <conditionalFormatting sqref="I50 L50 T50:U50">
    <cfRule type="expression" dxfId="59" priority="127">
      <formula>(dateformat="dmy")</formula>
    </cfRule>
  </conditionalFormatting>
  <conditionalFormatting sqref="P50:Q50">
    <cfRule type="expression" dxfId="58" priority="126">
      <formula>(dateformat="dmy")</formula>
    </cfRule>
  </conditionalFormatting>
  <conditionalFormatting sqref="N50">
    <cfRule type="cellIs" dxfId="57" priority="124" stopIfTrue="1" operator="greaterThanOrEqual">
      <formula>1</formula>
    </cfRule>
    <cfRule type="dataBar" priority="125">
      <dataBar>
        <cfvo type="num" val="0"/>
        <cfvo type="num" val="1"/>
        <color theme="1" tint="0.499984740745262"/>
      </dataBar>
      <extLst>
        <ext xmlns:x14="http://schemas.microsoft.com/office/spreadsheetml/2009/9/main" uri="{B025F937-C7B1-47D3-B67F-A62EFF666E3E}">
          <x14:id>{9B40D553-DB02-4BA3-A287-6D9829A34753}</x14:id>
        </ext>
      </extLst>
    </cfRule>
  </conditionalFormatting>
  <conditionalFormatting sqref="T50:U50 L50 I50">
    <cfRule type="expression" dxfId="56" priority="123">
      <formula>(dateformat="dmy")</formula>
    </cfRule>
  </conditionalFormatting>
  <conditionalFormatting sqref="P50:Q50">
    <cfRule type="expression" dxfId="55" priority="122">
      <formula>(dateformat="dmy")</formula>
    </cfRule>
  </conditionalFormatting>
  <conditionalFormatting sqref="O50">
    <cfRule type="iconSet" priority="121">
      <iconSet iconSet="4RedToBlack" showValue="0">
        <cfvo type="percent" val="0"/>
        <cfvo type="num" val="INDEX(priorities,6)"/>
        <cfvo type="num" val="INDEX(priorities,5)"/>
        <cfvo type="num" val="INDEX(priorities,4)"/>
      </iconSet>
    </cfRule>
  </conditionalFormatting>
  <conditionalFormatting sqref="N50">
    <cfRule type="cellIs" dxfId="54" priority="119" stopIfTrue="1" operator="greaterThanOrEqual">
      <formula>1</formula>
    </cfRule>
    <cfRule type="dataBar" priority="120">
      <dataBar>
        <cfvo type="num" val="0"/>
        <cfvo type="num" val="1"/>
        <color theme="1" tint="0.499984740745262"/>
      </dataBar>
      <extLst>
        <ext xmlns:x14="http://schemas.microsoft.com/office/spreadsheetml/2009/9/main" uri="{B025F937-C7B1-47D3-B67F-A62EFF666E3E}">
          <x14:id>{234BFCF4-C151-4A19-B73E-EBCDE9B656BC}</x14:id>
        </ext>
      </extLst>
    </cfRule>
  </conditionalFormatting>
  <conditionalFormatting sqref="T50:U50 L50 I50">
    <cfRule type="expression" dxfId="53" priority="118">
      <formula>(dateformat="dmy")</formula>
    </cfRule>
  </conditionalFormatting>
  <conditionalFormatting sqref="P50:Q50">
    <cfRule type="expression" dxfId="52" priority="117">
      <formula>(dateformat="dmy")</formula>
    </cfRule>
  </conditionalFormatting>
  <conditionalFormatting sqref="N50">
    <cfRule type="cellIs" dxfId="51" priority="115" stopIfTrue="1" operator="greaterThanOrEqual">
      <formula>1</formula>
    </cfRule>
    <cfRule type="dataBar" priority="116">
      <dataBar>
        <cfvo type="num" val="0"/>
        <cfvo type="num" val="1"/>
        <color theme="1" tint="0.499984740745262"/>
      </dataBar>
      <extLst>
        <ext xmlns:x14="http://schemas.microsoft.com/office/spreadsheetml/2009/9/main" uri="{B025F937-C7B1-47D3-B67F-A62EFF666E3E}">
          <x14:id>{FD7035AC-F391-4873-A3B3-CA7C2BA17AD5}</x14:id>
        </ext>
      </extLst>
    </cfRule>
  </conditionalFormatting>
  <conditionalFormatting sqref="I50 L50 T50:U50">
    <cfRule type="expression" dxfId="50" priority="114">
      <formula>(dateformat="dmy")</formula>
    </cfRule>
  </conditionalFormatting>
  <conditionalFormatting sqref="P50:Q50">
    <cfRule type="expression" dxfId="49" priority="113">
      <formula>(dateformat="dmy")</formula>
    </cfRule>
  </conditionalFormatting>
  <conditionalFormatting sqref="N51">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T51:U51 L51 I51 P51:Q51">
    <cfRule type="expression" dxfId="47" priority="22">
      <formula>(dateformat="dmy")</formula>
    </cfRule>
  </conditionalFormatting>
  <conditionalFormatting sqref="Q51">
    <cfRule type="expression" dxfId="46" priority="27">
      <formula>AND($Q$10="Yes",Q51&lt;$C$10,N51&lt;1)</formula>
    </cfRule>
    <cfRule type="expression" dxfId="45" priority="28">
      <formula>AND($Q$10="Yes",Q51&lt;=$C$10+enddate_highlight_days,N51&lt;1)</formula>
    </cfRule>
  </conditionalFormatting>
  <conditionalFormatting sqref="C51">
    <cfRule type="expression" dxfId="44" priority="29">
      <formula>$A51=7</formula>
    </cfRule>
    <cfRule type="expression" dxfId="43" priority="30">
      <formula>$A51=6</formula>
    </cfRule>
    <cfRule type="expression" dxfId="42" priority="31">
      <formula>$A51=5</formula>
    </cfRule>
    <cfRule type="expression" dxfId="41" priority="32">
      <formula>$A51=4</formula>
    </cfRule>
    <cfRule type="expression" dxfId="40" priority="33">
      <formula>$A51=3</formula>
    </cfRule>
    <cfRule type="expression" dxfId="39" priority="34">
      <formula>$A51=2</formula>
    </cfRule>
  </conditionalFormatting>
  <conditionalFormatting sqref="W51:ED51">
    <cfRule type="expression" dxfId="38" priority="23">
      <formula>AND(W$5&lt;=$C$10,$C$10&lt;=W$6)</formula>
    </cfRule>
    <cfRule type="expression" dxfId="37" priority="24">
      <formula>AND($U$4="Yes",$U51&gt;=W$5,$T51&lt;=W$6)</formula>
    </cfRule>
    <cfRule type="expression" dxfId="36" priority="35">
      <formula>AND($U$4="Yes",NOT(ISBLANK($U$9)),$M51&lt;&gt;"M",$U51&gt;=W$5,$T51&lt;=W$6)</formula>
    </cfRule>
    <cfRule type="expression" dxfId="35" priority="36">
      <formula>AND($Q$4="Daily",show_percent_complete="Yes",$P51&lt;=W$6,ROUNDDOWN(($Q51-$P51+1)*$N51,0)+$P51-1&gt;=W$5)</formula>
    </cfRule>
    <cfRule type="expression" dxfId="34" priority="37" stopIfTrue="1">
      <formula>AND(OR($M51="b",$M51=""),$P51&lt;=W$6,$Q51&gt;=W$5)</formula>
    </cfRule>
    <cfRule type="expression" dxfId="33" priority="38" stopIfTrue="1">
      <formula>AND($M51="K",$P51&lt;=W$6,$Q51&gt;=W$5)</formula>
    </cfRule>
    <cfRule type="expression" dxfId="32" priority="39" stopIfTrue="1">
      <formula>AND($M51="x",$P51&lt;=W$6,$Q51&gt;=W$5)</formula>
    </cfRule>
    <cfRule type="expression" dxfId="31" priority="40" stopIfTrue="1">
      <formula>AND($M51="G",$P51&lt;=W$6,$Q51&gt;=W$5)</formula>
    </cfRule>
    <cfRule type="expression" dxfId="30" priority="41" stopIfTrue="1">
      <formula>AND($M51="P",$P51&lt;=W$6,$Q51&gt;=W$5)</formula>
    </cfRule>
    <cfRule type="expression" dxfId="29" priority="42" stopIfTrue="1">
      <formula>AND($M51="Y",$P51&lt;=W$6,$Q51&gt;=W$5)</formula>
    </cfRule>
    <cfRule type="expression" dxfId="28" priority="43" stopIfTrue="1">
      <formula>AND($M51="O",$P51&lt;=W$6,$Q51&gt;=W$5)</formula>
    </cfRule>
    <cfRule type="expression" dxfId="27" priority="44" stopIfTrue="1">
      <formula>AND($M51="R",$P51&lt;=W$6,$Q51&gt;=W$5)</formula>
    </cfRule>
    <cfRule type="expression" dxfId="26" priority="45" stopIfTrue="1">
      <formula>AND($M51=1,$P51&lt;=W$6,$Q51&gt;=W$5)</formula>
    </cfRule>
    <cfRule type="expression" dxfId="25" priority="46" stopIfTrue="1">
      <formula>AND($M51=2,$P51&lt;=W$6,$Q51&gt;=W$5)</formula>
    </cfRule>
    <cfRule type="expression" dxfId="24" priority="47" stopIfTrue="1">
      <formula>AND($M51=3,$P51&lt;=W$6,$Q51&gt;=W$5)</formula>
    </cfRule>
    <cfRule type="expression" dxfId="23" priority="48" stopIfTrue="1">
      <formula>AND($M51=4,$P51&lt;=W$6,$Q51&gt;=W$5)</formula>
    </cfRule>
    <cfRule type="expression" dxfId="22" priority="49" stopIfTrue="1">
      <formula>AND($M51=5,$P51&lt;=W$6,$Q51&gt;=W$5)</formula>
    </cfRule>
    <cfRule type="expression" dxfId="21" priority="50" stopIfTrue="1">
      <formula>AND($M51=6,$P51&lt;=W$6,$Q51&gt;=W$5)</formula>
    </cfRule>
    <cfRule type="expression" dxfId="20" priority="51" stopIfTrue="1">
      <formula>AND($M51=7,$P51&lt;=W$6,$Q51&gt;=W$5)</formula>
    </cfRule>
    <cfRule type="expression" dxfId="19" priority="52" stopIfTrue="1">
      <formula>AND($M51="M",$P51&lt;=W$6,$Q51&gt;=W$5)</formula>
    </cfRule>
    <cfRule type="expression" dxfId="18" priority="53" stopIfTrue="1">
      <formula>AND($Q$10="Yes",show_overdue_in_chart="Yes",$N51&lt;1,$P51&lt;X$5,$C$10&gt;=W$5)</formula>
    </cfRule>
    <cfRule type="expression" dxfId="17" priority="54" stopIfTrue="1">
      <formula>AND($P51&lt;=W$6,$Q51&gt;=W$5)</formula>
    </cfRule>
    <cfRule type="expression" dxfId="16" priority="55">
      <formula>IF($Q$4&lt;&gt;"Weekly",MOD(COLUMN()-COLUMN($W$5),IF($Q$4="Daily",7,MONTH(W$5)=1))=0,FALSE)</formula>
    </cfRule>
    <cfRule type="expression" dxfId="15" priority="56">
      <formula>W$8=1</formula>
    </cfRule>
  </conditionalFormatting>
  <conditionalFormatting sqref="N51">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{985538D9-F579-453C-97E4-95C3B69C222B}</x14:id>
        </ext>
      </extLst>
    </cfRule>
  </conditionalFormatting>
  <conditionalFormatting sqref="T51:U51 L51 I51">
    <cfRule type="expression" dxfId="13" priority="19">
      <formula>(dateformat="dmy")</formula>
    </cfRule>
  </conditionalFormatting>
  <conditionalFormatting sqref="P51:Q51">
    <cfRule type="expression" dxfId="12" priority="18">
      <formula>(dateformat="dmy")</formula>
    </cfRule>
  </conditionalFormatting>
  <conditionalFormatting sqref="N51">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{87C5D0C0-2FD3-477C-B1BE-B4DBAF3387E6}</x14:id>
        </ext>
      </extLst>
    </cfRule>
  </conditionalFormatting>
  <conditionalFormatting sqref="I51 L51 T51:U51">
    <cfRule type="expression" dxfId="10" priority="15">
      <formula>(dateformat="dmy")</formula>
    </cfRule>
  </conditionalFormatting>
  <conditionalFormatting sqref="P51:Q51">
    <cfRule type="expression" dxfId="9" priority="14">
      <formula>(dateformat="dmy")</formula>
    </cfRule>
  </conditionalFormatting>
  <conditionalFormatting sqref="N51">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{B92369DF-7136-498D-B723-EE786DEFA401}</x14:id>
        </ext>
      </extLst>
    </cfRule>
  </conditionalFormatting>
  <conditionalFormatting sqref="T51:U51 L51 I51">
    <cfRule type="expression" dxfId="7" priority="11">
      <formula>(dateformat="dmy")</formula>
    </cfRule>
  </conditionalFormatting>
  <conditionalFormatting sqref="P51:Q51">
    <cfRule type="expression" dxfId="6" priority="10">
      <formula>(dateformat="dmy")</formula>
    </cfRule>
  </conditionalFormatting>
  <conditionalFormatting sqref="O51">
    <cfRule type="iconSet" priority="9">
      <iconSet iconSet="4RedToBlack" showValue="0">
        <cfvo type="percent" val="0"/>
        <cfvo type="num" val="INDEX(priorities,6)"/>
        <cfvo type="num" val="INDEX(priorities,5)"/>
        <cfvo type="num" val="INDEX(priorities,4)"/>
      </iconSet>
    </cfRule>
  </conditionalFormatting>
  <conditionalFormatting sqref="N51">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{F418F3CF-9A9D-4A5E-975E-F3790A9C62DB}</x14:id>
        </ext>
      </extLst>
    </cfRule>
  </conditionalFormatting>
  <conditionalFormatting sqref="T51:U51 L51 I51">
    <cfRule type="expression" dxfId="4" priority="6">
      <formula>(dateformat="dmy")</formula>
    </cfRule>
  </conditionalFormatting>
  <conditionalFormatting sqref="P51:Q51">
    <cfRule type="expression" dxfId="3" priority="5">
      <formula>(dateformat="dmy")</formula>
    </cfRule>
  </conditionalFormatting>
  <conditionalFormatting sqref="N51">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{77612B7C-1F0F-46D1-9DF2-31DE50B36883}</x14:id>
        </ext>
      </extLst>
    </cfRule>
  </conditionalFormatting>
  <conditionalFormatting sqref="I51 L51 T51:U51">
    <cfRule type="expression" dxfId="1" priority="2">
      <formula>(dateformat="dmy")</formula>
    </cfRule>
  </conditionalFormatting>
  <conditionalFormatting sqref="P51:Q51">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2" xr:uid="{00000000-0002-0000-0000-000001000000}">
      <formula1>"1,2,3,4,5,6"</formula1>
    </dataValidation>
    <dataValidation type="list" allowBlank="1" sqref="O13:O53" xr:uid="{A9001512-E8B1-464E-A0FC-51681EB2AD74}">
      <formula1>priorities</formula1>
    </dataValidation>
    <dataValidation type="list" allowBlank="1" sqref="M13:M53" xr:uid="{5279861F-A224-478B-8E13-251F4DC7615B}">
      <formula1>"B,G,P,X,K,R,O,Y,1,2,3,4,5,6,M"</formula1>
    </dataValidation>
    <dataValidation type="list" allowBlank="1" sqref="N13:N53"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N53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643ED2BB-A4F6-4771-9655-D956276C4CF8}">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EAF827DC-5741-4A78-803E-3E2AE8FFF6ED}">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9B40D553-DB02-4BA3-A287-6D9829A34753}">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234BFCF4-C151-4A19-B73E-EBCDE9B656B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985538D9-F579-453C-97E4-95C3B69C222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87C5D0C0-2FD3-477C-B1BE-B4DBAF3387E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B92369DF-7136-498D-B723-EE786DEFA40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F418F3CF-9A9D-4A5E-975E-F3790A9C62D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m:sqref>N51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2022-02-25T18:44:43Z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