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6943E8A5-E360-4F35-8AB3-831AAF01178E}" xr6:coauthVersionLast="47" xr6:coauthVersionMax="47" xr10:uidLastSave="{00000000-0000-0000-0000-000000000000}"/>
  <bookViews>
    <workbookView xWindow="-12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GanttChart!$A$12:$CB$52</definedName>
    <definedName name="assign_to_color">'Help &amp; Settings'!$D$246:$D$253</definedName>
    <definedName name="assign_to_names">'Help &amp; Settings'!$C$246:$C$253</definedName>
    <definedName name="dateformat">'Help &amp; Settings'!$C$102</definedName>
    <definedName name="end_range" localSheetId="0">GanttChart!$Q$11:$Q$52</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GanttChart!$B$1:$ED$52</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GanttChart!$P$11:$P$52</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GanttChart!$B$11:$B$52</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0" i="9" l="1"/>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BM51" i="9"/>
  <c r="BN51" i="9"/>
  <c r="BO51" i="9"/>
  <c r="BP51" i="9"/>
  <c r="BQ51" i="9"/>
  <c r="BR51" i="9"/>
  <c r="BS51" i="9"/>
  <c r="BT51" i="9"/>
  <c r="BU51" i="9"/>
  <c r="BV51" i="9"/>
  <c r="BW51" i="9"/>
  <c r="BX51" i="9"/>
  <c r="BY51" i="9"/>
  <c r="BZ51" i="9"/>
  <c r="CA51" i="9"/>
  <c r="CB51" i="9"/>
  <c r="CC51" i="9"/>
  <c r="CD51" i="9"/>
  <c r="CE51" i="9"/>
  <c r="CF51" i="9"/>
  <c r="CG51" i="9"/>
  <c r="CH51" i="9"/>
  <c r="CI51" i="9"/>
  <c r="CJ51" i="9"/>
  <c r="CK51" i="9"/>
  <c r="CL51" i="9"/>
  <c r="CM51" i="9"/>
  <c r="CN51" i="9"/>
  <c r="CO51" i="9"/>
  <c r="CP51" i="9"/>
  <c r="CQ51" i="9"/>
  <c r="CR51" i="9"/>
  <c r="CS51" i="9"/>
  <c r="CT51" i="9"/>
  <c r="CU51" i="9"/>
  <c r="CV51" i="9"/>
  <c r="CW51" i="9"/>
  <c r="CX51" i="9"/>
  <c r="CY51" i="9"/>
  <c r="CZ51" i="9"/>
  <c r="DA51" i="9"/>
  <c r="DB51" i="9"/>
  <c r="DC51" i="9"/>
  <c r="DD51" i="9"/>
  <c r="DE51" i="9"/>
  <c r="DF51" i="9"/>
  <c r="DG51" i="9"/>
  <c r="DH51" i="9"/>
  <c r="DI51" i="9"/>
  <c r="DJ51" i="9"/>
  <c r="DK51" i="9"/>
  <c r="DL51" i="9"/>
  <c r="DM51" i="9"/>
  <c r="DN51" i="9"/>
  <c r="DO51" i="9"/>
  <c r="DP51" i="9"/>
  <c r="DQ51" i="9"/>
  <c r="DR51" i="9"/>
  <c r="DS51" i="9"/>
  <c r="DT51" i="9"/>
  <c r="DU51" i="9"/>
  <c r="DV51" i="9"/>
  <c r="DW51" i="9"/>
  <c r="DX51" i="9"/>
  <c r="DY51" i="9"/>
  <c r="DZ51" i="9"/>
  <c r="EA51" i="9"/>
  <c r="EB51" i="9"/>
  <c r="EC51" i="9"/>
  <c r="ED51" i="9"/>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52" i="9"/>
  <c r="Q52" i="9" s="1"/>
  <c r="ED49" i="9"/>
  <c r="EC49" i="9"/>
  <c r="EB49" i="9"/>
  <c r="EA49" i="9"/>
  <c r="DZ49" i="9"/>
  <c r="DY49" i="9"/>
  <c r="DX49" i="9"/>
  <c r="DW49" i="9"/>
  <c r="DV49" i="9"/>
  <c r="DU49" i="9"/>
  <c r="DT49" i="9"/>
  <c r="DS49" i="9"/>
  <c r="DR49" i="9"/>
  <c r="DQ49" i="9"/>
  <c r="DP49" i="9"/>
  <c r="DO49" i="9"/>
  <c r="DN49" i="9"/>
  <c r="DM49" i="9"/>
  <c r="DL49" i="9"/>
  <c r="DK49" i="9"/>
  <c r="DJ49" i="9"/>
  <c r="DI49" i="9"/>
  <c r="DH49" i="9"/>
  <c r="DG49" i="9"/>
  <c r="DF49" i="9"/>
  <c r="DE49" i="9"/>
  <c r="DD49" i="9"/>
  <c r="DC49" i="9"/>
  <c r="DB49" i="9"/>
  <c r="DA49" i="9"/>
  <c r="CZ49" i="9"/>
  <c r="CY49" i="9"/>
  <c r="CX49" i="9"/>
  <c r="CW49" i="9"/>
  <c r="CV49" i="9"/>
  <c r="CU49" i="9"/>
  <c r="CT49" i="9"/>
  <c r="CS49" i="9"/>
  <c r="CR49" i="9"/>
  <c r="CQ49" i="9"/>
  <c r="CP49" i="9"/>
  <c r="CO49" i="9"/>
  <c r="CN49" i="9"/>
  <c r="CM49" i="9"/>
  <c r="CL49" i="9"/>
  <c r="CK49" i="9"/>
  <c r="CJ49" i="9"/>
  <c r="CI49" i="9"/>
  <c r="CH49" i="9"/>
  <c r="CG49" i="9"/>
  <c r="CF49" i="9"/>
  <c r="CE49" i="9"/>
  <c r="CD49" i="9"/>
  <c r="CC49" i="9"/>
  <c r="CB49" i="9"/>
  <c r="CA49" i="9"/>
  <c r="BZ49" i="9"/>
  <c r="BY49" i="9"/>
  <c r="BX49" i="9"/>
  <c r="BW49" i="9"/>
  <c r="BV49" i="9"/>
  <c r="BU49" i="9"/>
  <c r="BT49" i="9"/>
  <c r="BS49" i="9"/>
  <c r="BR49" i="9"/>
  <c r="BQ49" i="9"/>
  <c r="BP49" i="9"/>
  <c r="BO49" i="9"/>
  <c r="BN49" i="9"/>
  <c r="BM49" i="9"/>
  <c r="BL49" i="9"/>
  <c r="BK49" i="9"/>
  <c r="BJ49" i="9"/>
  <c r="BI49" i="9"/>
  <c r="BH49" i="9"/>
  <c r="BG49" i="9"/>
  <c r="BF49" i="9"/>
  <c r="BE49" i="9"/>
  <c r="BD49" i="9"/>
  <c r="BC49" i="9"/>
  <c r="BB49" i="9"/>
  <c r="BA49" i="9"/>
  <c r="AZ49" i="9"/>
  <c r="AY49" i="9"/>
  <c r="AX49" i="9"/>
  <c r="AW49" i="9"/>
  <c r="AV49" i="9"/>
  <c r="AU49" i="9"/>
  <c r="AT49" i="9"/>
  <c r="AS49" i="9"/>
  <c r="AR49" i="9"/>
  <c r="AQ49" i="9"/>
  <c r="AP49" i="9"/>
  <c r="AO49" i="9"/>
  <c r="AN49" i="9"/>
  <c r="AM49" i="9"/>
  <c r="AL49" i="9"/>
  <c r="AK49" i="9"/>
  <c r="AJ49" i="9"/>
  <c r="AI49" i="9"/>
  <c r="AH49" i="9"/>
  <c r="AG49" i="9"/>
  <c r="AF49" i="9"/>
  <c r="AE49" i="9"/>
  <c r="AD49" i="9"/>
  <c r="AC49" i="9"/>
  <c r="AB49" i="9"/>
  <c r="AA49" i="9"/>
  <c r="Z49" i="9"/>
  <c r="Y49" i="9"/>
  <c r="X49" i="9"/>
  <c r="W49" i="9"/>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0" i="9" l="1"/>
  <c r="S50" i="9" s="1"/>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2"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0" i="9" l="1"/>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B20" i="9"/>
  <c r="P14" i="9"/>
  <c r="C114" i="6"/>
  <c r="P33" i="9" l="1"/>
  <c r="P49" i="9"/>
  <c r="Q49" i="9" s="1"/>
  <c r="S49" i="9" s="1"/>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1" i="9" l="1"/>
  <c r="Q33" i="9"/>
  <c r="S33" i="9" s="1"/>
  <c r="R49" i="9"/>
  <c r="S14" i="9"/>
  <c r="Q51" i="9" l="1"/>
  <c r="R51" i="9" s="1"/>
  <c r="R33" i="9"/>
  <c r="P9" i="9"/>
  <c r="S51" i="9" l="1"/>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CA11" i="9" l="1"/>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<sst xmlns="http://schemas.openxmlformats.org/spreadsheetml/2006/main" count="876" uniqueCount="407">
  <si>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</si>
  <si>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</si>
  <si>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</si>
  <si>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</si>
  <si>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</si>
  <si>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</si>
  <si>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</si>
  <si>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</si>
  <si>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</si>
  <si>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</si>
  <si>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</si>
  <si>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</si>
  <si>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</si>
  <si>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</si>
  <si>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</si>
  <si>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</si>
  <si>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</si>
  <si>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</si>
  <si>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</si>
  <si>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</si>
  <si>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</si>
  <si>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</si>
  <si>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</si>
  <si>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</si>
  <si>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</si>
  <si>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</si>
  <si>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</si>
  <si>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</si>
  <si>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</si>
  <si>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</si>
  <si>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</si>
  <si>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</si>
  <si>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</si>
  <si>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</si>
  <si>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</si>
  <si>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</si>
  <si>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</si>
  <si>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</si>
  <si>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</si>
  <si>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</si>
  <si>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</si>
  <si>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</si>
  <si>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</si>
  <si>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</si>
  <si>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</si>
  <si>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</si>
  <si>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</si>
  <si>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</si>
  <si>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</si>
  <si>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</si>
  <si>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</si>
  <si>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</si>
  <si>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</si>
  <si>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</si>
  <si>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</si>
  <si>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</si>
  <si>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</si>
  <si>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</si>
  <si>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</si>
  <si>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</si>
  <si>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</si>
  <si>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</si>
  <si>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</si>
  <si>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</si>
  <si>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</si>
  <si>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</si>
  <si>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</si>
  <si>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</si>
  <si>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</si>
  <si>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</si>
  <si>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</si>
  <si>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</si>
  <si>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</si>
  <si>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</si>
  <si>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</si>
  <si>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</si>
  <si>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</si>
  <si>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</si>
  <si>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</si>
  <si>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</si>
  <si>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</si>
  <si>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</si>
  <si>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</si>
  <si>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</si>
  <si>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</si>
  <si>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</si>
  <si>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</si>
  <si>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</si>
  <si>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</si>
  <si>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</si>
  <si>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</si>
  <si>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</si>
  <si>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</si>
  <si>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</si>
  <si>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</si>
  <si>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</si>
  <si>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</si>
  <si>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</si>
  <si>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</si>
  <si>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</si>
  <si>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</si>
  <si>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</si>
  <si>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</si>
  <si>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</si>
  <si>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</si>
  <si>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</si>
  <si>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</si>
  <si>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</si>
  <si>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</si>
  <si>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</si>
  <si>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</si>
  <si>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</si>
  <si>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</si>
  <si>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</si>
  <si>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</si>
  <si>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</si>
  <si>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</si>
  <si>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</si>
  <si>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</si>
  <si>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</si>
  <si>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</si>
  <si>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</si>
  <si>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</si>
  <si>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</si>
  <si>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</si>
  <si>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</si>
  <si>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</si>
  <si>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</si>
  <si>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</si>
  <si>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</si>
  <si>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</si>
  <si>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</si>
  <si>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</si>
  <si>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</si>
  <si>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</si>
  <si>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</si>
  <si>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</si>
  <si>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</si>
  <si>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</si>
  <si>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</si>
  <si>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</si>
  <si>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</si>
  <si>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</si>
  <si>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</si>
  <si>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</si>
  <si>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</si>
  <si>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</si>
  <si>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</si>
  <si>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</si>
  <si>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</si>
  <si>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</si>
  <si>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</si>
  <si>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</si>
  <si>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</si>
  <si>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</si>
  <si>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</si>
  <si>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</si>
  <si>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</si>
  <si>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</si>
  <si>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</si>
  <si>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</si>
  <si>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</si>
  <si>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</si>
  <si>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</si>
  <si>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</si>
  <si>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</si>
  <si>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</si>
  <si>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</si>
  <si>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</si>
  <si>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</si>
  <si>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</si>
  <si>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</si>
  <si>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</si>
  <si>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</si>
  <si>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</si>
  <si>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</si>
  <si>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</si>
  <si>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</si>
  <si>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</si>
  <si>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</si>
  <si>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</si>
  <si>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</si>
  <si>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</si>
  <si>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</si>
  <si>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</si>
  <si>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</si>
  <si>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</si>
  <si>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</si>
  <si>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</si>
  <si>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</si>
  <si>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</si>
  <si>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</si>
  <si>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</si>
  <si>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</si>
  <si>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</si>
  <si>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</si>
  <si>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</si>
  <si>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</si>
  <si>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</si>
  <si>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</si>
  <si>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</si>
  <si>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</si>
  <si>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</si>
  <si>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</si>
  <si>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</si>
  <si>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</si>
  <si>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</si>
  <si>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</si>
  <si>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</si>
  <si>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</si>
  <si>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</si>
  <si>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</si>
  <si>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</si>
  <si>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</si>
  <si>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</si>
  <si>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</si>
  <si>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</si>
  <si>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</si>
  <si>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</si>
  <si>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</si>
  <si>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</si>
  <si>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</si>
  <si>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</si>
  <si>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</si>
  <si>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</si>
  <si>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</si>
  <si>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</si>
  <si>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</si>
  <si>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</si>
  <si>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</si>
  <si>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</si>
  <si>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</si>
  <si>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</si>
  <si>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</si>
  <si>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</si>
  <si>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</si>
  <si>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</si>
  <si>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</si>
  <si>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</si>
  <si>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</si>
  <si>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</si>
  <si>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</si>
  <si>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</si>
  <si>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</si>
  <si>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</si>
  <si>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</si>
  <si>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</si>
  <si>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</si>
  <si>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</si>
  <si>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</si>
  <si>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</si>
  <si>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</si>
  <si>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</si>
  <si>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</si>
  <si>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</si>
  <si>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</si>
  <si>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</si>
  <si>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</si>
  <si>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</si>
  <si>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</si>
  <si>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</si>
  <si>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</si>
  <si>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</si>
  <si>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</si>
  <si>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</si>
  <si>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</si>
  <si>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</si>
  <si>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</si>
  <si>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</si>
  <si>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</si>
  <si>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</si>
  <si>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</si>
  <si>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</si>
  <si>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</si>
  <si>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</si>
  <si>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</si>
  <si>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</si>
  <si>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</si>
  <si>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</si>
  <si>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</si>
  <si>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</si>
  <si>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</si>
  <si>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</si>
  <si>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</si>
  <si>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</si>
  <si>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</si>
  <si>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</si>
  <si>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</si>
  <si>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</si>
  <si>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</si>
  <si>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</si>
  <si>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</si>
  <si>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</si>
  <si>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</si>
  <si>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</si>
  <si>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</si>
  <si>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</si>
  <si>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</si>
  <si>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</si>
  <si>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</si>
  <si>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</si>
  <si>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</si>
  <si>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</si>
  <si>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</si>
  <si>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</si>
  <si>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</si>
  <si>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</si>
  <si>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</si>
  <si>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</si>
  <si>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</si>
  <si>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</si>
  <si>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</si>
  <si>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</si>
  <si>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</si>
  <si>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</si>
  <si>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</si>
  <si>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</si>
  <si>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</si>
  <si>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</si>
  <si>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</si>
  <si>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</si>
  <si>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</si>
  <si>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</si>
  <si>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</si>
  <si>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</si>
  <si>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</si>
  <si>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</si>
  <si>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</si>
  <si>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</si>
  <si>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</si>
  <si>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</si>
  <si>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</si>
  <si>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</si>
  <si>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</si>
  <si>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</si>
  <si>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</si>
  <si>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</si>
  <si>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</si>
  <si>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</si>
  <si>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</si>
  <si>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</si>
  <si>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</si>
  <si>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</si>
  <si>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</si>
  <si>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</si>
  <si>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</si>
  <si>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</si>
  <si>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</si>
  <si>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</si>
  <si>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</si>
  <si>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</si>
  <si>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</si>
  <si>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</si>
  <si>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</si>
  <si>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</si>
  <si>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</si>
  <si>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</si>
  <si>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</si>
  <si>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</si>
  <si>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</si>
  <si>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</si>
  <si>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</si>
  <si>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</si>
  <si>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</si>
  <si>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</si>
  <si>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</si>
  <si>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</si>
  <si>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</si>
  <si>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</si>
  <si>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</si>
  <si>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</si>
  <si>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</si>
  <si>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</si>
  <si>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</si>
  <si>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</si>
  <si>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</si>
  <si>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</si>
  <si>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</si>
  <si>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</si>
  <si>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</si>
  <si>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</si>
  <si>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</si>
  <si>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</si>
  <si>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</si>
  <si>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</si>
  <si>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</si>
  <si>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</si>
  <si>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</si>
  <si>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</si>
  <si>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</si>
  <si>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</si>
  <si>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</si>
  <si>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</si>
  <si>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</si>
  <si>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</si>
  <si>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</si>
  <si>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</si>
  <si>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</si>
  <si>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</si>
  <si>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</si>
  <si>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</si>
  <si>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</si>
  <si>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</si>
  <si>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</si>
  <si>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</si>
  <si>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</si>
  <si>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Create Feature Correlation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</si>
</sst>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91">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2"/>
  <sheetViews>
    <sheetView showGridLines="0" tabSelected="1" zoomScale="110" zoomScaleNormal="110" workbookViewId="0">
      <pane xSplit="5" ySplit="12" topLeftCell="F43" activePane="bottomRight" state="frozen"/>
      <selection pane="topRight" activeCell="F1" sqref="F1"/>
      <selection pane="bottomLeft" activeCell="A9" sqref="A9"/>
      <selection pane="bottomRight" activeCell="I55" sqref="I55"/>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MAX(Q11:Q52)</f>
        <v>44651</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44592</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$52,MATCH(F13,$B$11:$B$52,0)),0),IFERROR(INDEX($Q$11:$Q$52,MATCH(G13,$B$11:$B$52,0)),0),IFERROR(INDEX($Q$11:$Q$52,MATCH(H13,$B$11:$B$52,0)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44592</v>
      </c>
      <c r="M33" s="185"/>
      <c r="N33" s="132">
        <v>0.67</v>
      </c>
      <c r="O33" s="172" t="s">
        <v>321</v>
      </c>
      <c r="P33" s="184">
        <f t="shared" si="40"/>
        <v>44501</v>
      </c>
      <c r="Q33" s="184">
        <f t="shared" si="41"/>
        <v>44592</v>
      </c>
      <c r="R33" s="190">
        <f t="shared" si="53"/>
        <v>63</v>
      </c>
      <c r="S33" s="190">
        <f t="shared" si="42"/>
        <v>92</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126"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$52,MATCH(F35,$B$11:$B$52,0)),0),IFERROR(INDEX($Q$11:$Q$52,MATCH(G35,$B$11:$B$52,0)),0),IFERROR(INDEX($Q$11:$Q$52,MATCH(H35,$B$11:$B$52,0)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0"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$52,MATCH(F36,$B$11:$B$52,0)),0),IFERROR(INDEX($Q$11:$Q$52,MATCH(G36,$B$11:$B$52,0)),0),IFERROR(INDEX($Q$11:$Q$52,MATCH(H36,$B$11:$B$52,0)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$52,MATCH(F37,$B$11:$B$52,0)),0),IFERROR(INDEX($Q$11:$Q$52,MATCH(G37,$B$11:$B$52,0)),0),IFERROR(INDEX($Q$11:$Q$52,MATCH(H37,$B$11:$B$52,0)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0"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$52,MATCH(F38,$B$11:$B$52,0)),0),IFERROR(INDEX($Q$11:$Q$52,MATCH(G38,$B$11:$B$52,0)),0),IFERROR(INDEX($Q$11:$Q$52,MATCH(H38,$B$11:$B$52,0)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0"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0"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0"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$52,MATCH(F39,$B$11:$B$52,0)),0),IFERROR(INDEX($Q$11:$Q$52,MATCH(G39,$B$11:$B$52,0)),0),IFERROR(INDEX($Q$11:$Q$52,MATCH(H39,$B$11:$B$52,0)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126"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0</v>
      </c>
      <c r="O41" s="172" t="s">
        <v>322</v>
      </c>
      <c r="P41" s="184">
        <f>IF(OR(I41&lt;&gt;"",F41&lt;&gt;""),MAX(I41,IF(F41&lt;&gt;"",WORKDAY.INTL(MAX(IFERROR(INDEX($Q$11:$Q$52,MATCH(F41,$B$11:$B$52,0)),0),IFERROR(INDEX($Q$11:$Q$52,MATCH(G41,$B$11:$B$52,0)),0),IFERROR(INDEX($Q$11:$Q$52,MATCH(H41,$B$11:$B$52,0)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0</v>
      </c>
      <c r="O42" s="172" t="s">
        <v>322</v>
      </c>
      <c r="P42" s="184">
        <f>IF(OR(I42&lt;&gt;"",F42&lt;&gt;""),MAX(I42,IF(F42&lt;&gt;"",WORKDAY.INTL(MAX(IFERROR(INDEX($Q$11:$Q$52,MATCH(F42,$B$11:$B$52,0)),0),IFERROR(INDEX($Q$11:$Q$52,MATCH(G42,$B$11:$B$52,0)),0),IFERROR(INDEX($Q$11:$Q$52,MATCH(H42,$B$11:$B$52,0)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0</v>
      </c>
      <c r="O43" s="172" t="s">
        <v>322</v>
      </c>
      <c r="P43" s="184">
        <f>IF(OR(I43&lt;&gt;"",F43&lt;&gt;""),MAX(I43,IF(F43&lt;&gt;"",WORKDAY.INTL(MAX(IFERROR(INDEX($Q$11:$Q$52,MATCH(F43,$B$11:$B$52,0)),0),IFERROR(INDEX($Q$11:$Q$52,MATCH(G43,$B$11:$B$52,0)),0),IFERROR(INDEX($Q$11:$Q$52,MATCH(H43,$B$11:$B$52,0)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0</v>
      </c>
      <c r="O44" s="172" t="s">
        <v>322</v>
      </c>
      <c r="P44" s="184">
        <f>IF(OR(I44&lt;&gt;"",F44&lt;&gt;""),MAX(I44,IF(F44&lt;&gt;"",WORKDAY.INTL(MAX(IFERROR(INDEX($Q$11:$Q$52,MATCH(F44,$B$11:$B$52,0)),0),IFERROR(INDEX($Q$11:$Q$52,MATCH(G44,$B$11:$B$52,0)),0),IFERROR(INDEX($Q$11:$Q$52,MATCH(H44,$B$11:$B$52,0)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126" t="s">
        <v>364</v>
      </c>
      <c r="D45" s="126"/>
      <c r="E45" s="127"/>
      <c r="F45" s="128">
        <v>2.2000000000000002</v>
      </c>
      <c r="G45" s="129"/>
      <c r="H45" s="129"/>
      <c r="I45" s="180">
        <v>44562</v>
      </c>
      <c r="J45" s="130"/>
      <c r="K45" s="131"/>
      <c r="L45" s="180">
        <v>44592</v>
      </c>
      <c r="M45" s="185"/>
      <c r="N45" s="132">
        <v>0</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0.5</v>
      </c>
      <c r="O46" s="172" t="s">
        <v>322</v>
      </c>
      <c r="P46" s="184">
        <f t="shared" ref="P46:P52" si="112">IF(OR(I46&lt;&gt;"",F46&lt;&gt;""),MAX(I46,IF(F46&lt;&gt;"",WORKDAY.INTL(MAX(IFERROR(INDEX($Q$11:$Q$52,MATCH(F46,$B$11:$B$52,0)),0),IFERROR(INDEX($Q$11:$Q$52,MATCH(G46,$B$11:$B$52,0)),0),IFERROR(INDEX($Q$11:$Q$52,MATCH(H46,$B$11:$B$52,0)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0"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0"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0</v>
      </c>
      <c r="O49" s="172" t="s">
        <v>321</v>
      </c>
      <c r="P49" s="184">
        <f t="shared" si="112"/>
        <v>44593</v>
      </c>
      <c r="Q49" s="184">
        <f t="shared" ref="Q49:Q50" si="124">IF(P49=" - "," - ",MAX(L49,IF(K49&lt;&gt;"",P49+MAX(0,K49-1),WORKDAY.INTL(IF(NETWORKDAYS.INTL(P49,P49,weekend,holidays)=0,WORKDAY.INTL(P49,1,weekend,holidays),P49),MAX(0,J49-1),weekend,holidays))))</f>
        <v>44620</v>
      </c>
      <c r="R49" s="190">
        <f t="shared" ref="R49:R50" si="125">IF(OR(NOT(ISNUMBER(P49)),NOT(ISNUMBER(Q49)))," - ",NETWORKDAYS.INTL(P49,Q49,weekend,holidays))</f>
        <v>19</v>
      </c>
      <c r="S49" s="190">
        <f t="shared" ref="S49:S50" si="126">IF(OR(NOT(ISNUMBER(P49)),NOT(ISNUMBER(Q49)))," - ",Q49-P49+1)</f>
        <v>28</v>
      </c>
      <c r="T49" s="140"/>
      <c r="U49" s="140"/>
      <c r="V49" s="133"/>
      <c r="W49" s="166" t="str">
        <f t="shared" ref="W49:CH51"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1"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0</v>
      </c>
      <c r="O50" s="172" t="s">
        <v>321</v>
      </c>
      <c r="P50" s="184">
        <f t="shared" ref="P50" si="129">IF(OR(I50&lt;&gt;"",F50&lt;&gt;""),MAX(I50,IF(F50&lt;&gt;"",WORKDAY.INTL(MAX(IFERROR(INDEX($Q$11:$Q$52,MATCH(F50,$B$11:$B$52,0)),0),IFERROR(INDEX($Q$11:$Q$52,MATCH(G50,$B$11:$B$52,0)),0),IFERROR(INDEX($Q$11:$Q$52,MATCH(H50,$B$11:$B$52,0)),0)),1,weekend,holidays),0)),IF(L50&lt;&gt;"",IF(K50&lt;&gt;"",L50-MAX(0,K50-1),WORKDAY.INTL(L50,-(MAX(J50,1)-1),weekend,holidays))," - "))</f>
        <v>44593</v>
      </c>
      <c r="Q50" s="184">
        <f t="shared" si="124"/>
        <v>44620</v>
      </c>
      <c r="R50" s="190">
        <f t="shared" si="125"/>
        <v>19</v>
      </c>
      <c r="S50" s="190">
        <f t="shared" si="126"/>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2</v>
      </c>
      <c r="B51" s="189">
        <v>2.5</v>
      </c>
      <c r="C51" s="204" t="s">
        <v>387</v>
      </c>
      <c r="D51" s="126"/>
      <c r="E51" s="127"/>
      <c r="F51" s="128">
        <v>2.4</v>
      </c>
      <c r="G51" s="129"/>
      <c r="H51" s="129"/>
      <c r="I51" s="180">
        <v>44621</v>
      </c>
      <c r="J51" s="130"/>
      <c r="K51" s="131"/>
      <c r="L51" s="180">
        <v>44651</v>
      </c>
      <c r="M51" s="185"/>
      <c r="N51" s="132">
        <v>0</v>
      </c>
      <c r="O51" s="172" t="s">
        <v>321</v>
      </c>
      <c r="P51" s="184">
        <f t="shared" si="112"/>
        <v>44621</v>
      </c>
      <c r="Q51" s="184">
        <f t="shared" ref="Q51" si="130">IF(P51=" - "," - ",MAX(L51,IF(K51&lt;&gt;"",P51+MAX(0,K51-1),WORKDAY.INTL(IF(NETWORKDAYS.INTL(P51,P51,weekend,holidays)=0,WORKDAY.INTL(P51,1,weekend,holidays),P51),MAX(0,J51-1),weekend,holidays))))</f>
        <v>44651</v>
      </c>
      <c r="R51" s="190">
        <f t="shared" ref="R51" si="131">IF(OR(NOT(ISNUMBER(P51)),NOT(ISNUMBER(Q51)))," - ",NETWORKDAYS.INTL(P51,Q51,weekend,holidays))</f>
        <v>23</v>
      </c>
      <c r="S51" s="190">
        <f t="shared" ref="S51" si="132">IF(OR(NOT(ISNUMBER(P51)),NOT(ISNUMBER(Q51)))," - ",Q51-P51+1)</f>
        <v>31</v>
      </c>
      <c r="T51" s="140"/>
      <c r="U51" s="140"/>
      <c r="V51" s="133"/>
      <c r="W51" s="166" t="str">
        <f t="shared" si="127"/>
        <v xml:space="preserve"> </v>
      </c>
      <c r="X51" s="166" t="str">
        <f t="shared" si="127"/>
        <v xml:space="preserve"> </v>
      </c>
      <c r="Y51" s="166" t="str">
        <f t="shared" si="127"/>
        <v xml:space="preserve"> </v>
      </c>
      <c r="Z51" s="166" t="str">
        <f t="shared" si="127"/>
        <v xml:space="preserve"> </v>
      </c>
      <c r="AA51" s="166" t="str">
        <f t="shared" si="127"/>
        <v xml:space="preserve"> </v>
      </c>
      <c r="AB51" s="166" t="str">
        <f t="shared" si="127"/>
        <v xml:space="preserve"> </v>
      </c>
      <c r="AC51" s="166" t="str">
        <f t="shared" si="127"/>
        <v xml:space="preserve"> </v>
      </c>
      <c r="AD51" s="166" t="str">
        <f t="shared" si="127"/>
        <v xml:space="preserve"> </v>
      </c>
      <c r="AE51" s="166" t="str">
        <f t="shared" si="127"/>
        <v xml:space="preserve"> </v>
      </c>
      <c r="AF51" s="166" t="str">
        <f t="shared" si="127"/>
        <v xml:space="preserve"> </v>
      </c>
      <c r="AG51" s="166" t="str">
        <f t="shared" si="127"/>
        <v xml:space="preserve"> </v>
      </c>
      <c r="AH51" s="166" t="str">
        <f t="shared" si="127"/>
        <v xml:space="preserve"> </v>
      </c>
      <c r="AI51" s="166" t="str">
        <f t="shared" si="127"/>
        <v xml:space="preserve"> </v>
      </c>
      <c r="AJ51" s="166" t="str">
        <f t="shared" si="127"/>
        <v xml:space="preserve"> </v>
      </c>
      <c r="AK51" s="166" t="str">
        <f t="shared" si="127"/>
        <v xml:space="preserve"> </v>
      </c>
      <c r="AL51" s="166" t="str">
        <f t="shared" si="127"/>
        <v xml:space="preserve"> </v>
      </c>
      <c r="AM51" s="166" t="str">
        <f t="shared" si="127"/>
        <v xml:space="preserve"> </v>
      </c>
      <c r="AN51" s="166" t="str">
        <f t="shared" si="127"/>
        <v xml:space="preserve"> </v>
      </c>
      <c r="AO51" s="166" t="str">
        <f t="shared" si="127"/>
        <v xml:space="preserve"> </v>
      </c>
      <c r="AP51" s="166" t="str">
        <f t="shared" si="127"/>
        <v xml:space="preserve"> </v>
      </c>
      <c r="AQ51" s="166" t="str">
        <f t="shared" si="127"/>
        <v xml:space="preserve"> </v>
      </c>
      <c r="AR51" s="166" t="str">
        <f t="shared" si="127"/>
        <v xml:space="preserve"> </v>
      </c>
      <c r="AS51" s="166" t="str">
        <f t="shared" si="127"/>
        <v xml:space="preserve"> </v>
      </c>
      <c r="AT51" s="166" t="str">
        <f t="shared" si="127"/>
        <v xml:space="preserve"> </v>
      </c>
      <c r="AU51" s="166" t="str">
        <f t="shared" si="127"/>
        <v xml:space="preserve"> </v>
      </c>
      <c r="AV51" s="166" t="str">
        <f t="shared" si="127"/>
        <v xml:space="preserve"> </v>
      </c>
      <c r="AW51" s="166" t="str">
        <f t="shared" si="127"/>
        <v xml:space="preserve"> </v>
      </c>
      <c r="AX51" s="166" t="str">
        <f t="shared" si="127"/>
        <v xml:space="preserve"> </v>
      </c>
      <c r="AY51" s="166" t="str">
        <f t="shared" si="127"/>
        <v xml:space="preserve"> </v>
      </c>
      <c r="AZ51" s="166" t="str">
        <f t="shared" si="127"/>
        <v xml:space="preserve"> </v>
      </c>
      <c r="BA51" s="166" t="str">
        <f t="shared" si="127"/>
        <v xml:space="preserve"> </v>
      </c>
      <c r="BB51" s="166" t="str">
        <f t="shared" si="127"/>
        <v xml:space="preserve"> </v>
      </c>
      <c r="BC51" s="166" t="str">
        <f t="shared" si="127"/>
        <v xml:space="preserve"> </v>
      </c>
      <c r="BD51" s="166" t="str">
        <f t="shared" si="127"/>
        <v xml:space="preserve"> </v>
      </c>
      <c r="BE51" s="166" t="str">
        <f t="shared" si="127"/>
        <v xml:space="preserve"> </v>
      </c>
      <c r="BF51" s="166" t="str">
        <f t="shared" si="127"/>
        <v xml:space="preserve"> </v>
      </c>
      <c r="BG51" s="166" t="str">
        <f t="shared" si="127"/>
        <v xml:space="preserve"> </v>
      </c>
      <c r="BH51" s="166" t="str">
        <f t="shared" si="127"/>
        <v xml:space="preserve"> </v>
      </c>
      <c r="BI51" s="166" t="str">
        <f t="shared" si="127"/>
        <v xml:space="preserve"> </v>
      </c>
      <c r="BJ51" s="166" t="str">
        <f t="shared" si="127"/>
        <v xml:space="preserve"> </v>
      </c>
      <c r="BK51" s="166" t="str">
        <f t="shared" si="127"/>
        <v xml:space="preserve"> </v>
      </c>
      <c r="BL51" s="166" t="str">
        <f t="shared" si="127"/>
        <v xml:space="preserve"> </v>
      </c>
      <c r="BM51" s="166" t="str">
        <f t="shared" si="127"/>
        <v xml:space="preserve"> </v>
      </c>
      <c r="BN51" s="166" t="str">
        <f t="shared" si="127"/>
        <v xml:space="preserve"> </v>
      </c>
      <c r="BO51" s="166" t="str">
        <f t="shared" si="127"/>
        <v xml:space="preserve"> </v>
      </c>
      <c r="BP51" s="166" t="str">
        <f t="shared" si="127"/>
        <v xml:space="preserve"> </v>
      </c>
      <c r="BQ51" s="166" t="str">
        <f t="shared" si="127"/>
        <v xml:space="preserve"> </v>
      </c>
      <c r="BR51" s="166" t="str">
        <f t="shared" si="127"/>
        <v xml:space="preserve"> </v>
      </c>
      <c r="BS51" s="166" t="str">
        <f t="shared" si="127"/>
        <v xml:space="preserve"> </v>
      </c>
      <c r="BT51" s="166" t="str">
        <f t="shared" si="127"/>
        <v xml:space="preserve"> </v>
      </c>
      <c r="BU51" s="166" t="str">
        <f t="shared" si="127"/>
        <v xml:space="preserve"> </v>
      </c>
      <c r="BV51" s="166" t="str">
        <f t="shared" si="127"/>
        <v xml:space="preserve"> </v>
      </c>
      <c r="BW51" s="166" t="str">
        <f t="shared" si="127"/>
        <v xml:space="preserve"> </v>
      </c>
      <c r="BX51" s="166" t="str">
        <f t="shared" si="127"/>
        <v xml:space="preserve"> </v>
      </c>
      <c r="BY51" s="166" t="str">
        <f t="shared" si="127"/>
        <v xml:space="preserve"> </v>
      </c>
      <c r="BZ51" s="166" t="str">
        <f t="shared" si="127"/>
        <v xml:space="preserve"> </v>
      </c>
      <c r="CA51" s="162" t="str">
        <f t="shared" si="127"/>
        <v xml:space="preserve"> </v>
      </c>
      <c r="CB51" s="162" t="str">
        <f t="shared" si="127"/>
        <v xml:space="preserve"> </v>
      </c>
      <c r="CC51" s="162" t="str">
        <f t="shared" si="127"/>
        <v xml:space="preserve"> </v>
      </c>
      <c r="CD51" s="162" t="str">
        <f t="shared" si="127"/>
        <v xml:space="preserve"> </v>
      </c>
      <c r="CE51" s="162" t="str">
        <f t="shared" si="127"/>
        <v xml:space="preserve"> </v>
      </c>
      <c r="CF51" s="162" t="str">
        <f t="shared" si="127"/>
        <v xml:space="preserve"> </v>
      </c>
      <c r="CG51" s="162" t="str">
        <f t="shared" si="127"/>
        <v xml:space="preserve"> </v>
      </c>
      <c r="CH51" s="162" t="str">
        <f t="shared" si="127"/>
        <v xml:space="preserve"> </v>
      </c>
      <c r="CI51" s="162" t="str">
        <f t="shared" si="128"/>
        <v xml:space="preserve"> </v>
      </c>
      <c r="CJ51" s="162" t="str">
        <f t="shared" si="128"/>
        <v xml:space="preserve"> </v>
      </c>
      <c r="CK51" s="162" t="str">
        <f t="shared" si="128"/>
        <v xml:space="preserve"> </v>
      </c>
      <c r="CL51" s="162" t="str">
        <f t="shared" si="128"/>
        <v xml:space="preserve"> </v>
      </c>
      <c r="CM51" s="162" t="str">
        <f t="shared" si="128"/>
        <v xml:space="preserve"> </v>
      </c>
      <c r="CN51" s="162" t="str">
        <f t="shared" si="128"/>
        <v xml:space="preserve"> </v>
      </c>
      <c r="CO51" s="162" t="str">
        <f t="shared" si="128"/>
        <v xml:space="preserve"> </v>
      </c>
      <c r="CP51" s="162" t="str">
        <f t="shared" si="128"/>
        <v xml:space="preserve"> </v>
      </c>
      <c r="CQ51" s="162" t="str">
        <f t="shared" si="128"/>
        <v xml:space="preserve"> </v>
      </c>
      <c r="CR51" s="162" t="str">
        <f t="shared" si="128"/>
        <v xml:space="preserve"> </v>
      </c>
      <c r="CS51" s="162" t="str">
        <f t="shared" si="128"/>
        <v xml:space="preserve"> </v>
      </c>
      <c r="CT51" s="162" t="str">
        <f t="shared" si="128"/>
        <v xml:space="preserve"> </v>
      </c>
      <c r="CU51" s="162" t="str">
        <f t="shared" si="128"/>
        <v xml:space="preserve"> </v>
      </c>
      <c r="CV51" s="162" t="str">
        <f t="shared" si="128"/>
        <v xml:space="preserve"> </v>
      </c>
      <c r="CW51" s="162" t="str">
        <f t="shared" si="128"/>
        <v xml:space="preserve"> </v>
      </c>
      <c r="CX51" s="162" t="str">
        <f t="shared" si="128"/>
        <v xml:space="preserve"> </v>
      </c>
      <c r="CY51" s="162" t="str">
        <f t="shared" si="128"/>
        <v xml:space="preserve"> </v>
      </c>
      <c r="CZ51" s="162" t="str">
        <f t="shared" si="128"/>
        <v xml:space="preserve"> </v>
      </c>
      <c r="DA51" s="162" t="str">
        <f t="shared" si="128"/>
        <v xml:space="preserve"> </v>
      </c>
      <c r="DB51" s="162" t="str">
        <f t="shared" si="128"/>
        <v xml:space="preserve"> </v>
      </c>
      <c r="DC51" s="162" t="str">
        <f t="shared" si="128"/>
        <v xml:space="preserve"> </v>
      </c>
      <c r="DD51" s="162" t="str">
        <f t="shared" si="128"/>
        <v xml:space="preserve"> </v>
      </c>
      <c r="DE51" s="162" t="str">
        <f t="shared" si="128"/>
        <v xml:space="preserve"> </v>
      </c>
      <c r="DF51" s="162" t="str">
        <f t="shared" si="128"/>
        <v xml:space="preserve"> </v>
      </c>
      <c r="DG51" s="162" t="str">
        <f t="shared" si="128"/>
        <v xml:space="preserve"> </v>
      </c>
      <c r="DH51" s="162" t="str">
        <f t="shared" si="128"/>
        <v xml:space="preserve"> </v>
      </c>
      <c r="DI51" s="162" t="str">
        <f t="shared" si="128"/>
        <v xml:space="preserve"> </v>
      </c>
      <c r="DJ51" s="162" t="str">
        <f t="shared" si="128"/>
        <v xml:space="preserve"> </v>
      </c>
      <c r="DK51" s="162" t="str">
        <f t="shared" si="128"/>
        <v xml:space="preserve"> </v>
      </c>
      <c r="DL51" s="162" t="str">
        <f t="shared" si="128"/>
        <v xml:space="preserve"> </v>
      </c>
      <c r="DM51" s="162" t="str">
        <f t="shared" si="128"/>
        <v xml:space="preserve"> </v>
      </c>
      <c r="DN51" s="162" t="str">
        <f t="shared" si="128"/>
        <v xml:space="preserve"> </v>
      </c>
      <c r="DO51" s="162" t="str">
        <f t="shared" si="128"/>
        <v xml:space="preserve"> </v>
      </c>
      <c r="DP51" s="162" t="str">
        <f t="shared" si="128"/>
        <v xml:space="preserve"> </v>
      </c>
      <c r="DQ51" s="162" t="str">
        <f t="shared" si="128"/>
        <v xml:space="preserve"> </v>
      </c>
      <c r="DR51" s="162" t="str">
        <f t="shared" si="128"/>
        <v xml:space="preserve"> </v>
      </c>
      <c r="DS51" s="162" t="str">
        <f t="shared" si="128"/>
        <v xml:space="preserve"> </v>
      </c>
      <c r="DT51" s="162" t="str">
        <f t="shared" si="128"/>
        <v xml:space="preserve"> </v>
      </c>
      <c r="DU51" s="162" t="str">
        <f t="shared" si="128"/>
        <v xml:space="preserve"> </v>
      </c>
      <c r="DV51" s="162" t="str">
        <f t="shared" si="128"/>
        <v xml:space="preserve"> </v>
      </c>
      <c r="DW51" s="162" t="str">
        <f t="shared" si="128"/>
        <v xml:space="preserve"> </v>
      </c>
      <c r="DX51" s="162" t="str">
        <f t="shared" si="128"/>
        <v xml:space="preserve"> </v>
      </c>
      <c r="DY51" s="162" t="str">
        <f t="shared" si="128"/>
        <v xml:space="preserve"> </v>
      </c>
      <c r="DZ51" s="162" t="str">
        <f t="shared" si="128"/>
        <v xml:space="preserve"> </v>
      </c>
      <c r="EA51" s="162" t="str">
        <f t="shared" si="128"/>
        <v xml:space="preserve"> </v>
      </c>
      <c r="EB51" s="162" t="str">
        <f t="shared" si="128"/>
        <v xml:space="preserve"> </v>
      </c>
      <c r="EC51" s="162" t="str">
        <f t="shared" si="128"/>
        <v xml:space="preserve"> </v>
      </c>
      <c r="ED51" s="162" t="str">
        <f t="shared" si="128"/>
        <v xml:space="preserve"> </v>
      </c>
    </row>
    <row r="52" spans="1:134" s="32" customFormat="1" x14ac:dyDescent="0.2">
      <c r="A52" s="155" t="s">
        <v>130</v>
      </c>
      <c r="B52" s="156"/>
      <c r="C52" s="157"/>
      <c r="D52" s="158"/>
      <c r="E52" s="159"/>
      <c r="F52" s="160"/>
      <c r="G52" s="158"/>
      <c r="H52" s="158"/>
      <c r="I52" s="182"/>
      <c r="J52" s="160"/>
      <c r="K52" s="158"/>
      <c r="L52" s="182"/>
      <c r="M52" s="187"/>
      <c r="N52" s="161"/>
      <c r="O52" s="173" t="s">
        <v>321</v>
      </c>
      <c r="P52" s="184" t="str">
        <f t="shared" si="112"/>
        <v xml:space="preserve"> - </v>
      </c>
      <c r="Q52" s="184" t="str">
        <f>IF(P52=" - "," - ",MAX(L52,IF(K52&lt;&gt;"",P52+MAX(0,K52-1),WORKDAY.INTL(IF(NETWORKDAYS.INTL(P52,P52,weekend,holidays)=0,WORKDAY.INTL(P52,1,weekend,holidays),P52),MAX(0,J52-1),weekend,holidays))))</f>
        <v xml:space="preserve"> - </v>
      </c>
      <c r="R52" s="190" t="str">
        <f>IF(OR(NOT(ISNUMBER(P52)),NOT(ISNUMBER(Q52)))," - ",NETWORKDAYS.INTL(P52,Q52,weekend,holidays))</f>
        <v xml:space="preserve"> - </v>
      </c>
      <c r="S52" s="161"/>
      <c r="T52" s="183"/>
      <c r="U52" s="183"/>
      <c r="V52" s="161"/>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3"/>
      <c r="CB52" s="163"/>
      <c r="CC52" s="163"/>
      <c r="CD52" s="163"/>
      <c r="CE52" s="163"/>
      <c r="CF52" s="163"/>
      <c r="CG52" s="163"/>
      <c r="CH52" s="163"/>
      <c r="CI52" s="163"/>
      <c r="CJ52" s="163"/>
      <c r="CK52" s="163"/>
      <c r="CL52" s="163"/>
      <c r="CM52" s="163"/>
      <c r="CN52" s="163"/>
      <c r="CO52" s="163"/>
      <c r="CP52" s="163"/>
      <c r="CQ52" s="163"/>
      <c r="CR52" s="163"/>
      <c r="CS52" s="163"/>
      <c r="CT52" s="163"/>
      <c r="CU52" s="163"/>
      <c r="CV52" s="163"/>
      <c r="CW52" s="163"/>
      <c r="CX52" s="163"/>
      <c r="CY52" s="163"/>
      <c r="CZ52" s="163"/>
      <c r="DA52" s="163"/>
      <c r="DB52" s="163"/>
      <c r="DC52" s="163"/>
      <c r="DD52" s="163"/>
      <c r="DE52" s="163"/>
      <c r="DF52" s="163"/>
      <c r="DG52" s="163"/>
      <c r="DH52" s="163"/>
      <c r="DI52" s="163"/>
      <c r="DJ52" s="163"/>
      <c r="DK52" s="163"/>
      <c r="DL52" s="163"/>
      <c r="DM52" s="163"/>
      <c r="DN52" s="163"/>
      <c r="DO52" s="163"/>
      <c r="DP52" s="163"/>
      <c r="DQ52" s="163"/>
      <c r="DR52" s="163"/>
      <c r="DS52" s="163"/>
      <c r="DT52" s="163"/>
      <c r="DU52" s="163"/>
      <c r="DV52" s="163"/>
      <c r="DW52" s="163"/>
      <c r="DX52" s="163"/>
      <c r="DY52" s="163"/>
      <c r="DZ52" s="163"/>
      <c r="EA52" s="163"/>
      <c r="EB52" s="163"/>
      <c r="EC52" s="163"/>
      <c r="ED52"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2 N38 N47">
    <cfRule type="cellIs" dxfId="790" priority="1311" stopIfTrue="1" operator="greaterThanOrEqual">
      <formula>1</formula>
    </cfRule>
    <cfRule type="dataBar" priority="1314">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2:U52 L52 I52 P52:Q52 T38:U38 T47:U47 L38 L47 I38 I47 P38:Q38 P47:Q47">
    <cfRule type="expression" dxfId="789" priority="1300">
      <formula>(dateformat="dmy")</formula>
    </cfRule>
  </conditionalFormatting>
  <conditionalFormatting sqref="Q13:Q17 Q19:Q21 Q52 Q33:Q34 Q24 Q40:Q41 Q45:Q47">
    <cfRule type="expression" dxfId="788" priority="1315">
      <formula>AND($Q$10="Yes",Q13&lt;$C$10,N13&lt;1)</formula>
    </cfRule>
    <cfRule type="expression" dxfId="787" priority="1320">
      <formula>AND($Q$10="Yes",Q13&lt;=$C$10+enddate_highlight_days,N13&lt;1)</formula>
    </cfRule>
  </conditionalFormatting>
  <conditionalFormatting sqref="C13:C17 C19:C21 C52 C24 C26 C33:C34 C38 C40:C41 C45:C47">
    <cfRule type="expression" dxfId="786" priority="1321">
      <formula>$A13=7</formula>
    </cfRule>
    <cfRule type="expression" dxfId="785" priority="1512">
      <formula>$A13=6</formula>
    </cfRule>
    <cfRule type="expression" dxfId="784" priority="1513">
      <formula>$A13=5</formula>
    </cfRule>
    <cfRule type="expression" dxfId="783" priority="1514">
      <formula>$A13=4</formula>
    </cfRule>
    <cfRule type="expression" dxfId="782" priority="1515">
      <formula>$A13=3</formula>
    </cfRule>
    <cfRule type="expression" dxfId="781" priority="1516">
      <formula>$A13=2</formula>
    </cfRule>
  </conditionalFormatting>
  <conditionalFormatting sqref="W11:ED12">
    <cfRule type="expression" dxfId="780" priority="1830">
      <formula>W$7=1</formula>
    </cfRule>
    <cfRule type="expression" dxfId="779" priority="1831">
      <formula>AND($C$10&gt;=W$5,$C$10&lt;X$5)</formula>
    </cfRule>
    <cfRule type="expression" dxfId="778" priority="1832">
      <formula>W$8=1</formula>
    </cfRule>
  </conditionalFormatting>
  <conditionalFormatting sqref="W13:ED17 W19:ED21 W23:ED24 W26:ED26 W33:ED34 W38:ED47 W49:ED49 W51:ED52">
    <cfRule type="expression" dxfId="777" priority="1303">
      <formula>AND(W$5&lt;=$C$10,$C$10&lt;=W$6)</formula>
    </cfRule>
    <cfRule type="expression" dxfId="776" priority="1307">
      <formula>AND($U$4="Yes",$U13&gt;=W$5,$T13&lt;=W$6)</formula>
    </cfRule>
    <cfRule type="expression" dxfId="775" priority="1855">
      <formula>AND($U$4="Yes",NOT(ISBLANK($U$9)),$M13&lt;&gt;"M",$U13&gt;=W$5,$T13&lt;=W$6)</formula>
    </cfRule>
    <cfRule type="expression" dxfId="774" priority="1856">
      <formula>AND($Q$4="Daily",show_percent_complete="Yes",$P13&lt;=W$6,ROUNDDOWN(($Q13-$P13+1)*$N13,0)+$P13-1&gt;=W$5)</formula>
    </cfRule>
    <cfRule type="expression" dxfId="773" priority="1857" stopIfTrue="1">
      <formula>AND(OR($M13="b",$M13=""),$P13&lt;=W$6,$Q13&gt;=W$5)</formula>
    </cfRule>
    <cfRule type="expression" dxfId="772" priority="1858" stopIfTrue="1">
      <formula>AND($M13="K",$P13&lt;=W$6,$Q13&gt;=W$5)</formula>
    </cfRule>
    <cfRule type="expression" dxfId="771" priority="1859" stopIfTrue="1">
      <formula>AND($M13="x",$P13&lt;=W$6,$Q13&gt;=W$5)</formula>
    </cfRule>
    <cfRule type="expression" dxfId="770" priority="1860" stopIfTrue="1">
      <formula>AND($M13="G",$P13&lt;=W$6,$Q13&gt;=W$5)</formula>
    </cfRule>
    <cfRule type="expression" dxfId="769" priority="1861" stopIfTrue="1">
      <formula>AND($M13="P",$P13&lt;=W$6,$Q13&gt;=W$5)</formula>
    </cfRule>
    <cfRule type="expression" dxfId="768" priority="1862" stopIfTrue="1">
      <formula>AND($M13="Y",$P13&lt;=W$6,$Q13&gt;=W$5)</formula>
    </cfRule>
    <cfRule type="expression" dxfId="767" priority="1863" stopIfTrue="1">
      <formula>AND($M13="O",$P13&lt;=W$6,$Q13&gt;=W$5)</formula>
    </cfRule>
    <cfRule type="expression" dxfId="766" priority="1864" stopIfTrue="1">
      <formula>AND($M13="R",$P13&lt;=W$6,$Q13&gt;=W$5)</formula>
    </cfRule>
    <cfRule type="expression" dxfId="765" priority="1865" stopIfTrue="1">
      <formula>AND($M13=1,$P13&lt;=W$6,$Q13&gt;=W$5)</formula>
    </cfRule>
    <cfRule type="expression" dxfId="764" priority="1866" stopIfTrue="1">
      <formula>AND($M13=2,$P13&lt;=W$6,$Q13&gt;=W$5)</formula>
    </cfRule>
    <cfRule type="expression" dxfId="763" priority="1867" stopIfTrue="1">
      <formula>AND($M13=3,$P13&lt;=W$6,$Q13&gt;=W$5)</formula>
    </cfRule>
    <cfRule type="expression" dxfId="762" priority="1868" stopIfTrue="1">
      <formula>AND($M13=4,$P13&lt;=W$6,$Q13&gt;=W$5)</formula>
    </cfRule>
    <cfRule type="expression" dxfId="761" priority="1869" stopIfTrue="1">
      <formula>AND($M13=5,$P13&lt;=W$6,$Q13&gt;=W$5)</formula>
    </cfRule>
    <cfRule type="expression" dxfId="760" priority="1870" stopIfTrue="1">
      <formula>AND($M13=6,$P13&lt;=W$6,$Q13&gt;=W$5)</formula>
    </cfRule>
    <cfRule type="expression" dxfId="759" priority="1871" stopIfTrue="1">
      <formula>AND($M13=7,$P13&lt;=W$6,$Q13&gt;=W$5)</formula>
    </cfRule>
    <cfRule type="expression" dxfId="758" priority="1872" stopIfTrue="1">
      <formula>AND($M13="M",$P13&lt;=W$6,$Q13&gt;=W$5)</formula>
    </cfRule>
    <cfRule type="expression" dxfId="757" priority="1873" stopIfTrue="1">
      <formula>AND($Q$10="Yes",show_overdue_in_chart="Yes",$N13&lt;1,$P13&lt;X$5,$C$10&gt;=W$5)</formula>
    </cfRule>
    <cfRule type="expression" dxfId="756" priority="1874" stopIfTrue="1">
      <formula>AND($P13&lt;=W$6,$Q13&gt;=W$5)</formula>
    </cfRule>
    <cfRule type="expression" dxfId="755" priority="1875">
      <formula>IF($Q$4&lt;&gt;"Weekly",MOD(COLUMN()-COLUMN($W$5),IF($Q$4="Daily",7,MONTH(W$5)=1))=0,FALSE)</formula>
    </cfRule>
    <cfRule type="expression" dxfId="754" priority="1876">
      <formula>W$8=1</formula>
    </cfRule>
  </conditionalFormatting>
  <conditionalFormatting sqref="W12:ED12">
    <cfRule type="expression" dxfId="753" priority="1302">
      <formula>$Q$4="Daily"</formula>
    </cfRule>
  </conditionalFormatting>
  <conditionalFormatting sqref="P13:Q17">
    <cfRule type="expression" dxfId="752" priority="1299">
      <formula>(dateformat="dmy")</formula>
    </cfRule>
  </conditionalFormatting>
  <conditionalFormatting sqref="N18">
    <cfRule type="cellIs" dxfId="751" priority="1266" stopIfTrue="1" operator="greaterThanOrEqual">
      <formula>1</formula>
    </cfRule>
    <cfRule type="dataBar" priority="1267">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750" priority="1263">
      <formula>(dateformat="dmy")</formula>
    </cfRule>
  </conditionalFormatting>
  <conditionalFormatting sqref="Q18">
    <cfRule type="expression" dxfId="749" priority="1268">
      <formula>AND($Q$10="Yes",Q18&lt;$C$10,N18&lt;1)</formula>
    </cfRule>
    <cfRule type="expression" dxfId="748" priority="1269">
      <formula>AND($Q$10="Yes",Q18&lt;=$C$10+enddate_highlight_days,N18&lt;1)</formula>
    </cfRule>
  </conditionalFormatting>
  <conditionalFormatting sqref="C18">
    <cfRule type="expression" dxfId="747" priority="1270">
      <formula>$A18=7</formula>
    </cfRule>
    <cfRule type="expression" dxfId="746" priority="1271">
      <formula>$A18=6</formula>
    </cfRule>
    <cfRule type="expression" dxfId="745" priority="1272">
      <formula>$A18=5</formula>
    </cfRule>
    <cfRule type="expression" dxfId="744" priority="1273">
      <formula>$A18=4</formula>
    </cfRule>
    <cfRule type="expression" dxfId="743" priority="1274">
      <formula>$A18=3</formula>
    </cfRule>
    <cfRule type="expression" dxfId="742" priority="1275">
      <formula>$A18=2</formula>
    </cfRule>
  </conditionalFormatting>
  <conditionalFormatting sqref="W18:ED18">
    <cfRule type="expression" dxfId="741" priority="1264">
      <formula>AND(W$5&lt;=$C$10,$C$10&lt;=W$6)</formula>
    </cfRule>
    <cfRule type="expression" dxfId="740" priority="1265">
      <formula>AND($U$4="Yes",$U18&gt;=W$5,$T18&lt;=W$6)</formula>
    </cfRule>
    <cfRule type="expression" dxfId="739" priority="1276">
      <formula>AND($U$4="Yes",NOT(ISBLANK($U$9)),$M18&lt;&gt;"M",$U18&gt;=W$5,$T18&lt;=W$6)</formula>
    </cfRule>
    <cfRule type="expression" dxfId="738" priority="1277">
      <formula>AND($Q$4="Daily",show_percent_complete="Yes",$P18&lt;=W$6,ROUNDDOWN(($Q18-$P18+1)*$N18,0)+$P18-1&gt;=W$5)</formula>
    </cfRule>
    <cfRule type="expression" dxfId="737" priority="1278" stopIfTrue="1">
      <formula>AND(OR($M18="b",$M18=""),$P18&lt;=W$6,$Q18&gt;=W$5)</formula>
    </cfRule>
    <cfRule type="expression" dxfId="736" priority="1279" stopIfTrue="1">
      <formula>AND($M18="K",$P18&lt;=W$6,$Q18&gt;=W$5)</formula>
    </cfRule>
    <cfRule type="expression" dxfId="735" priority="1280" stopIfTrue="1">
      <formula>AND($M18="x",$P18&lt;=W$6,$Q18&gt;=W$5)</formula>
    </cfRule>
    <cfRule type="expression" dxfId="734" priority="1281" stopIfTrue="1">
      <formula>AND($M18="G",$P18&lt;=W$6,$Q18&gt;=W$5)</formula>
    </cfRule>
    <cfRule type="expression" dxfId="733" priority="1282" stopIfTrue="1">
      <formula>AND($M18="P",$P18&lt;=W$6,$Q18&gt;=W$5)</formula>
    </cfRule>
    <cfRule type="expression" dxfId="732" priority="1283" stopIfTrue="1">
      <formula>AND($M18="Y",$P18&lt;=W$6,$Q18&gt;=W$5)</formula>
    </cfRule>
    <cfRule type="expression" dxfId="731" priority="1284" stopIfTrue="1">
      <formula>AND($M18="O",$P18&lt;=W$6,$Q18&gt;=W$5)</formula>
    </cfRule>
    <cfRule type="expression" dxfId="730" priority="1285" stopIfTrue="1">
      <formula>AND($M18="R",$P18&lt;=W$6,$Q18&gt;=W$5)</formula>
    </cfRule>
    <cfRule type="expression" dxfId="729" priority="1286" stopIfTrue="1">
      <formula>AND($M18=1,$P18&lt;=W$6,$Q18&gt;=W$5)</formula>
    </cfRule>
    <cfRule type="expression" dxfId="728" priority="1287" stopIfTrue="1">
      <formula>AND($M18=2,$P18&lt;=W$6,$Q18&gt;=W$5)</formula>
    </cfRule>
    <cfRule type="expression" dxfId="727" priority="1288" stopIfTrue="1">
      <formula>AND($M18=3,$P18&lt;=W$6,$Q18&gt;=W$5)</formula>
    </cfRule>
    <cfRule type="expression" dxfId="726" priority="1289" stopIfTrue="1">
      <formula>AND($M18=4,$P18&lt;=W$6,$Q18&gt;=W$5)</formula>
    </cfRule>
    <cfRule type="expression" dxfId="725" priority="1290" stopIfTrue="1">
      <formula>AND($M18=5,$P18&lt;=W$6,$Q18&gt;=W$5)</formula>
    </cfRule>
    <cfRule type="expression" dxfId="724" priority="1291" stopIfTrue="1">
      <formula>AND($M18=6,$P18&lt;=W$6,$Q18&gt;=W$5)</formula>
    </cfRule>
    <cfRule type="expression" dxfId="723" priority="1292" stopIfTrue="1">
      <formula>AND($M18=7,$P18&lt;=W$6,$Q18&gt;=W$5)</formula>
    </cfRule>
    <cfRule type="expression" dxfId="722" priority="1293" stopIfTrue="1">
      <formula>AND($M18="M",$P18&lt;=W$6,$Q18&gt;=W$5)</formula>
    </cfRule>
    <cfRule type="expression" dxfId="721" priority="1294" stopIfTrue="1">
      <formula>AND($Q$10="Yes",show_overdue_in_chart="Yes",$N18&lt;1,$P18&lt;X$5,$C$10&gt;=W$5)</formula>
    </cfRule>
    <cfRule type="expression" dxfId="720" priority="1295" stopIfTrue="1">
      <formula>AND($P18&lt;=W$6,$Q18&gt;=W$5)</formula>
    </cfRule>
    <cfRule type="expression" dxfId="719" priority="1296">
      <formula>IF($Q$4&lt;&gt;"Weekly",MOD(COLUMN()-COLUMN($W$5),IF($Q$4="Daily",7,MONTH(W$5)=1))=0,FALSE)</formula>
    </cfRule>
    <cfRule type="expression" dxfId="718" priority="1297">
      <formula>W$8=1</formula>
    </cfRule>
  </conditionalFormatting>
  <conditionalFormatting sqref="O18">
    <cfRule type="iconSet" priority="1298">
      <iconSet iconSet="4RedToBlack" showValue="0">
        <cfvo type="percent" val="0"/>
        <cfvo type="num" val="INDEX(priorities,6)"/>
        <cfvo type="num" val="INDEX(priorities,5)"/>
        <cfvo type="num" val="INDEX(priorities,4)"/>
      </iconSet>
    </cfRule>
  </conditionalFormatting>
  <conditionalFormatting sqref="P18:Q18">
    <cfRule type="expression" dxfId="717" priority="1262">
      <formula>(dateformat="dmy")</formula>
    </cfRule>
  </conditionalFormatting>
  <conditionalFormatting sqref="N19:N21 N33:N34 N40 N45:N47">
    <cfRule type="cellIs" dxfId="716" priority="1229" stopIfTrue="1" operator="greaterThanOrEqual">
      <formula>1</formula>
    </cfRule>
    <cfRule type="dataBar" priority="1230">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715" priority="1226">
      <formula>(dateformat="dmy")</formula>
    </cfRule>
  </conditionalFormatting>
  <conditionalFormatting sqref="P19:Q21 P33:Q34 P40:Q40 P45:Q47">
    <cfRule type="expression" dxfId="714" priority="1225">
      <formula>(dateformat="dmy")</formula>
    </cfRule>
  </conditionalFormatting>
  <conditionalFormatting sqref="O52 O13:O17">
    <cfRule type="iconSet" priority="2218">
      <iconSet iconSet="4RedToBlack" showValue="0">
        <cfvo type="percent" val="0"/>
        <cfvo type="num" val="INDEX(priorities,6)"/>
        <cfvo type="num" val="INDEX(priorities,5)"/>
        <cfvo type="num" val="INDEX(priorities,4)"/>
      </iconSet>
    </cfRule>
  </conditionalFormatting>
  <conditionalFormatting sqref="O45 O40 O33:O34 O19:O21">
    <cfRule type="iconSet" priority="2275">
      <iconSet iconSet="4RedToBlack" showValue="0">
        <cfvo type="percent" val="0"/>
        <cfvo type="num" val="INDEX(priorities,6)"/>
        <cfvo type="num" val="INDEX(priorities,5)"/>
        <cfvo type="num" val="INDEX(priorities,4)"/>
      </iconSet>
    </cfRule>
  </conditionalFormatting>
  <conditionalFormatting sqref="Q49">
    <cfRule type="expression" dxfId="713" priority="1194">
      <formula>AND($Q$10="Yes",Q49&lt;$C$10,N49&lt;1)</formula>
    </cfRule>
    <cfRule type="expression" dxfId="712" priority="1195">
      <formula>AND($Q$10="Yes",Q49&lt;=$C$10+enddate_highlight_days,N49&lt;1)</formula>
    </cfRule>
  </conditionalFormatting>
  <conditionalFormatting sqref="C49">
    <cfRule type="expression" dxfId="711" priority="1196">
      <formula>$A49=7</formula>
    </cfRule>
    <cfRule type="expression" dxfId="710" priority="1197">
      <formula>$A49=6</formula>
    </cfRule>
    <cfRule type="expression" dxfId="709" priority="1198">
      <formula>$A49=5</formula>
    </cfRule>
    <cfRule type="expression" dxfId="708" priority="1199">
      <formula>$A49=4</formula>
    </cfRule>
    <cfRule type="expression" dxfId="707" priority="1200">
      <formula>$A49=3</formula>
    </cfRule>
    <cfRule type="expression" dxfId="706" priority="1201">
      <formula>$A49=2</formula>
    </cfRule>
  </conditionalFormatting>
  <conditionalFormatting sqref="N49">
    <cfRule type="cellIs" dxfId="705" priority="1190" stopIfTrue="1" operator="greaterThanOrEqual">
      <formula>1</formula>
    </cfRule>
    <cfRule type="dataBar" priority="1191">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704" priority="1189">
      <formula>(dateformat="dmy")</formula>
    </cfRule>
  </conditionalFormatting>
  <conditionalFormatting sqref="P49:Q49">
    <cfRule type="expression" dxfId="703" priority="1188">
      <formula>(dateformat="dmy")</formula>
    </cfRule>
  </conditionalFormatting>
  <conditionalFormatting sqref="O49">
    <cfRule type="iconSet" priority="1224">
      <iconSet iconSet="4RedToBlack" showValue="0">
        <cfvo type="percent" val="0"/>
        <cfvo type="num" val="INDEX(priorities,6)"/>
        <cfvo type="num" val="INDEX(priorities,5)"/>
        <cfvo type="num" val="INDEX(priorities,4)"/>
      </iconSet>
    </cfRule>
  </conditionalFormatting>
  <conditionalFormatting sqref="Q51">
    <cfRule type="expression" dxfId="702" priority="1157">
      <formula>AND($Q$10="Yes",Q51&lt;$C$10,N51&lt;1)</formula>
    </cfRule>
    <cfRule type="expression" dxfId="701" priority="1158">
      <formula>AND($Q$10="Yes",Q51&lt;=$C$10+enddate_highlight_days,N51&lt;1)</formula>
    </cfRule>
  </conditionalFormatting>
  <conditionalFormatting sqref="C51">
    <cfRule type="expression" dxfId="700" priority="1159">
      <formula>$A51=7</formula>
    </cfRule>
    <cfRule type="expression" dxfId="699" priority="1160">
      <formula>$A51=6</formula>
    </cfRule>
    <cfRule type="expression" dxfId="698" priority="1161">
      <formula>$A51=5</formula>
    </cfRule>
    <cfRule type="expression" dxfId="697" priority="1162">
      <formula>$A51=4</formula>
    </cfRule>
    <cfRule type="expression" dxfId="696" priority="1163">
      <formula>$A51=3</formula>
    </cfRule>
    <cfRule type="expression" dxfId="695" priority="1164">
      <formula>$A51=2</formula>
    </cfRule>
  </conditionalFormatting>
  <conditionalFormatting sqref="N51">
    <cfRule type="cellIs" dxfId="694" priority="1153" stopIfTrue="1" operator="greaterThanOrEqual">
      <formula>1</formula>
    </cfRule>
    <cfRule type="dataBar" priority="1154">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1 L51 T51:U51">
    <cfRule type="expression" dxfId="693" priority="1152">
      <formula>(dateformat="dmy")</formula>
    </cfRule>
  </conditionalFormatting>
  <conditionalFormatting sqref="P51:Q51">
    <cfRule type="expression" dxfId="692" priority="1151">
      <formula>(dateformat="dmy")</formula>
    </cfRule>
  </conditionalFormatting>
  <conditionalFormatting sqref="O51">
    <cfRule type="iconSet" priority="1187">
      <iconSet iconSet="4RedToBlack" showValue="0">
        <cfvo type="percent" val="0"/>
        <cfvo type="num" val="INDEX(priorities,6)"/>
        <cfvo type="num" val="INDEX(priorities,5)"/>
        <cfvo type="num" val="INDEX(priorities,4)"/>
      </iconSet>
    </cfRule>
  </conditionalFormatting>
  <conditionalFormatting sqref="Q23">
    <cfRule type="expression" dxfId="691" priority="1120">
      <formula>AND($Q$10="Yes",Q23&lt;$C$10,N23&lt;1)</formula>
    </cfRule>
    <cfRule type="expression" dxfId="690" priority="1121">
      <formula>AND($Q$10="Yes",Q23&lt;=$C$10+enddate_highlight_days,N23&lt;1)</formula>
    </cfRule>
  </conditionalFormatting>
  <conditionalFormatting sqref="C23">
    <cfRule type="expression" dxfId="689" priority="1122">
      <formula>$A23=7</formula>
    </cfRule>
    <cfRule type="expression" dxfId="688" priority="1123">
      <formula>$A23=6</formula>
    </cfRule>
    <cfRule type="expression" dxfId="687" priority="1124">
      <formula>$A23=5</formula>
    </cfRule>
    <cfRule type="expression" dxfId="686" priority="1125">
      <formula>$A23=4</formula>
    </cfRule>
    <cfRule type="expression" dxfId="685" priority="1126">
      <formula>$A23=3</formula>
    </cfRule>
    <cfRule type="expression" dxfId="684" priority="1127">
      <formula>$A23=2</formula>
    </cfRule>
  </conditionalFormatting>
  <conditionalFormatting sqref="N23">
    <cfRule type="cellIs" dxfId="683" priority="1116" stopIfTrue="1" operator="greaterThanOrEqual">
      <formula>1</formula>
    </cfRule>
    <cfRule type="dataBar" priority="1117">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682" priority="1115">
      <formula>(dateformat="dmy")</formula>
    </cfRule>
  </conditionalFormatting>
  <conditionalFormatting sqref="P23:Q23">
    <cfRule type="expression" dxfId="681" priority="1114">
      <formula>(dateformat="dmy")</formula>
    </cfRule>
  </conditionalFormatting>
  <conditionalFormatting sqref="O23">
    <cfRule type="iconSet" priority="1150">
      <iconSet iconSet="4RedToBlack" showValue="0">
        <cfvo type="percent" val="0"/>
        <cfvo type="num" val="INDEX(priorities,6)"/>
        <cfvo type="num" val="INDEX(priorities,5)"/>
        <cfvo type="num" val="INDEX(priorities,4)"/>
      </iconSet>
    </cfRule>
  </conditionalFormatting>
  <conditionalFormatting sqref="Q22">
    <cfRule type="expression" dxfId="680" priority="1083">
      <formula>AND($Q$10="Yes",Q22&lt;$C$10,N22&lt;1)</formula>
    </cfRule>
    <cfRule type="expression" dxfId="679" priority="1084">
      <formula>AND($Q$10="Yes",Q22&lt;=$C$10+enddate_highlight_days,N22&lt;1)</formula>
    </cfRule>
  </conditionalFormatting>
  <conditionalFormatting sqref="C22">
    <cfRule type="expression" dxfId="678" priority="1085">
      <formula>$A22=7</formula>
    </cfRule>
    <cfRule type="expression" dxfId="677" priority="1086">
      <formula>$A22=6</formula>
    </cfRule>
    <cfRule type="expression" dxfId="676" priority="1087">
      <formula>$A22=5</formula>
    </cfRule>
    <cfRule type="expression" dxfId="675" priority="1088">
      <formula>$A22=4</formula>
    </cfRule>
    <cfRule type="expression" dxfId="674" priority="1089">
      <formula>$A22=3</formula>
    </cfRule>
    <cfRule type="expression" dxfId="673" priority="1090">
      <formula>$A22=2</formula>
    </cfRule>
  </conditionalFormatting>
  <conditionalFormatting sqref="W22:ED22">
    <cfRule type="expression" dxfId="672" priority="1081">
      <formula>AND(W$5&lt;=$C$10,$C$10&lt;=W$6)</formula>
    </cfRule>
    <cfRule type="expression" dxfId="671" priority="1082">
      <formula>AND($U$4="Yes",$U22&gt;=W$5,$T22&lt;=W$6)</formula>
    </cfRule>
    <cfRule type="expression" dxfId="670" priority="1091">
      <formula>AND($U$4="Yes",NOT(ISBLANK($U$9)),$M22&lt;&gt;"M",$U22&gt;=W$5,$T22&lt;=W$6)</formula>
    </cfRule>
    <cfRule type="expression" dxfId="669" priority="1092">
      <formula>AND($Q$4="Daily",show_percent_complete="Yes",$P22&lt;=W$6,ROUNDDOWN(($Q22-$P22+1)*$N22,0)+$P22-1&gt;=W$5)</formula>
    </cfRule>
    <cfRule type="expression" dxfId="668" priority="1093" stopIfTrue="1">
      <formula>AND(OR($M22="b",$M22=""),$P22&lt;=W$6,$Q22&gt;=W$5)</formula>
    </cfRule>
    <cfRule type="expression" dxfId="667" priority="1094" stopIfTrue="1">
      <formula>AND($M22="K",$P22&lt;=W$6,$Q22&gt;=W$5)</formula>
    </cfRule>
    <cfRule type="expression" dxfId="666" priority="1095" stopIfTrue="1">
      <formula>AND($M22="x",$P22&lt;=W$6,$Q22&gt;=W$5)</formula>
    </cfRule>
    <cfRule type="expression" dxfId="665" priority="1096" stopIfTrue="1">
      <formula>AND($M22="G",$P22&lt;=W$6,$Q22&gt;=W$5)</formula>
    </cfRule>
    <cfRule type="expression" dxfId="664" priority="1097" stopIfTrue="1">
      <formula>AND($M22="P",$P22&lt;=W$6,$Q22&gt;=W$5)</formula>
    </cfRule>
    <cfRule type="expression" dxfId="663" priority="1098" stopIfTrue="1">
      <formula>AND($M22="Y",$P22&lt;=W$6,$Q22&gt;=W$5)</formula>
    </cfRule>
    <cfRule type="expression" dxfId="662" priority="1099" stopIfTrue="1">
      <formula>AND($M22="O",$P22&lt;=W$6,$Q22&gt;=W$5)</formula>
    </cfRule>
    <cfRule type="expression" dxfId="661" priority="1100" stopIfTrue="1">
      <formula>AND($M22="R",$P22&lt;=W$6,$Q22&gt;=W$5)</formula>
    </cfRule>
    <cfRule type="expression" dxfId="660" priority="1101" stopIfTrue="1">
      <formula>AND($M22=1,$P22&lt;=W$6,$Q22&gt;=W$5)</formula>
    </cfRule>
    <cfRule type="expression" dxfId="659" priority="1102" stopIfTrue="1">
      <formula>AND($M22=2,$P22&lt;=W$6,$Q22&gt;=W$5)</formula>
    </cfRule>
    <cfRule type="expression" dxfId="658" priority="1103" stopIfTrue="1">
      <formula>AND($M22=3,$P22&lt;=W$6,$Q22&gt;=W$5)</formula>
    </cfRule>
    <cfRule type="expression" dxfId="657" priority="1104" stopIfTrue="1">
      <formula>AND($M22=4,$P22&lt;=W$6,$Q22&gt;=W$5)</formula>
    </cfRule>
    <cfRule type="expression" dxfId="656" priority="1105" stopIfTrue="1">
      <formula>AND($M22=5,$P22&lt;=W$6,$Q22&gt;=W$5)</formula>
    </cfRule>
    <cfRule type="expression" dxfId="655" priority="1106" stopIfTrue="1">
      <formula>AND($M22=6,$P22&lt;=W$6,$Q22&gt;=W$5)</formula>
    </cfRule>
    <cfRule type="expression" dxfId="654" priority="1107" stopIfTrue="1">
      <formula>AND($M22=7,$P22&lt;=W$6,$Q22&gt;=W$5)</formula>
    </cfRule>
    <cfRule type="expression" dxfId="653" priority="1108" stopIfTrue="1">
      <formula>AND($M22="M",$P22&lt;=W$6,$Q22&gt;=W$5)</formula>
    </cfRule>
    <cfRule type="expression" dxfId="652" priority="1109" stopIfTrue="1">
      <formula>AND($Q$10="Yes",show_overdue_in_chart="Yes",$N22&lt;1,$P22&lt;X$5,$C$10&gt;=W$5)</formula>
    </cfRule>
    <cfRule type="expression" dxfId="651" priority="1110" stopIfTrue="1">
      <formula>AND($P22&lt;=W$6,$Q22&gt;=W$5)</formula>
    </cfRule>
    <cfRule type="expression" dxfId="650" priority="1111">
      <formula>IF($Q$4&lt;&gt;"Weekly",MOD(COLUMN()-COLUMN($W$5),IF($Q$4="Daily",7,MONTH(W$5)=1))=0,FALSE)</formula>
    </cfRule>
    <cfRule type="expression" dxfId="649" priority="1112">
      <formula>W$8=1</formula>
    </cfRule>
  </conditionalFormatting>
  <conditionalFormatting sqref="N22">
    <cfRule type="cellIs" dxfId="648" priority="1079" stopIfTrue="1" operator="greaterThanOrEqual">
      <formula>1</formula>
    </cfRule>
    <cfRule type="dataBar" priority="1080">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647" priority="1078">
      <formula>(dateformat="dmy")</formula>
    </cfRule>
  </conditionalFormatting>
  <conditionalFormatting sqref="P22:Q22">
    <cfRule type="expression" dxfId="646" priority="1077">
      <formula>(dateformat="dmy")</formula>
    </cfRule>
  </conditionalFormatting>
  <conditionalFormatting sqref="O22">
    <cfRule type="iconSet" priority="1113">
      <iconSet iconSet="4RedToBlack" showValue="0">
        <cfvo type="percent" val="0"/>
        <cfvo type="num" val="INDEX(priorities,6)"/>
        <cfvo type="num" val="INDEX(priorities,5)"/>
        <cfvo type="num" val="INDEX(priorities,4)"/>
      </iconSet>
    </cfRule>
  </conditionalFormatting>
  <conditionalFormatting sqref="Q26">
    <cfRule type="expression" dxfId="645" priority="1046">
      <formula>AND($Q$10="Yes",Q26&lt;$C$10,N26&lt;1)</formula>
    </cfRule>
    <cfRule type="expression" dxfId="644" priority="1047">
      <formula>AND($Q$10="Yes",Q26&lt;=$C$10+enddate_highlight_days,N26&lt;1)</formula>
    </cfRule>
  </conditionalFormatting>
  <conditionalFormatting sqref="N26">
    <cfRule type="cellIs" dxfId="643" priority="1042" stopIfTrue="1" operator="greaterThanOrEqual">
      <formula>1</formula>
    </cfRule>
    <cfRule type="dataBar" priority="1043">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642" priority="1041">
      <formula>(dateformat="dmy")</formula>
    </cfRule>
  </conditionalFormatting>
  <conditionalFormatting sqref="P26:Q26">
    <cfRule type="expression" dxfId="641" priority="1040">
      <formula>(dateformat="dmy")</formula>
    </cfRule>
  </conditionalFormatting>
  <conditionalFormatting sqref="O26">
    <cfRule type="iconSet" priority="1076">
      <iconSet iconSet="4RedToBlack" showValue="0">
        <cfvo type="percent" val="0"/>
        <cfvo type="num" val="INDEX(priorities,6)"/>
        <cfvo type="num" val="INDEX(priorities,5)"/>
        <cfvo type="num" val="INDEX(priorities,4)"/>
      </iconSet>
    </cfRule>
  </conditionalFormatting>
  <conditionalFormatting sqref="N24 N26">
    <cfRule type="cellIs" dxfId="640" priority="968" stopIfTrue="1" operator="greaterThanOrEqual">
      <formula>1</formula>
    </cfRule>
    <cfRule type="dataBar" priority="969">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639" priority="967">
      <formula>(dateformat="dmy")</formula>
    </cfRule>
  </conditionalFormatting>
  <conditionalFormatting sqref="P24:Q24 P26:Q26">
    <cfRule type="expression" dxfId="638" priority="966">
      <formula>(dateformat="dmy")</formula>
    </cfRule>
  </conditionalFormatting>
  <conditionalFormatting sqref="O24">
    <cfRule type="iconSet" priority="978">
      <iconSet iconSet="4RedToBlack" showValue="0">
        <cfvo type="percent" val="0"/>
        <cfvo type="num" val="INDEX(priorities,6)"/>
        <cfvo type="num" val="INDEX(priorities,5)"/>
        <cfvo type="num" val="INDEX(priorities,4)"/>
      </iconSet>
    </cfRule>
  </conditionalFormatting>
  <conditionalFormatting sqref="C25">
    <cfRule type="expression" dxfId="637" priority="938">
      <formula>$A25=7</formula>
    </cfRule>
    <cfRule type="expression" dxfId="636" priority="939">
      <formula>$A25=6</formula>
    </cfRule>
    <cfRule type="expression" dxfId="635" priority="940">
      <formula>$A25=5</formula>
    </cfRule>
    <cfRule type="expression" dxfId="634" priority="941">
      <formula>$A25=4</formula>
    </cfRule>
    <cfRule type="expression" dxfId="633" priority="942">
      <formula>$A25=3</formula>
    </cfRule>
    <cfRule type="expression" dxfId="632" priority="943">
      <formula>$A25=2</formula>
    </cfRule>
  </conditionalFormatting>
  <conditionalFormatting sqref="W25:ED25">
    <cfRule type="expression" dxfId="631" priority="936">
      <formula>AND(W$5&lt;=$C$10,$C$10&lt;=W$6)</formula>
    </cfRule>
    <cfRule type="expression" dxfId="630" priority="937">
      <formula>AND($U$4="Yes",$U25&gt;=W$5,$T25&lt;=W$6)</formula>
    </cfRule>
    <cfRule type="expression" dxfId="629" priority="944">
      <formula>AND($U$4="Yes",NOT(ISBLANK($U$9)),$M25&lt;&gt;"M",$U25&gt;=W$5,$T25&lt;=W$6)</formula>
    </cfRule>
    <cfRule type="expression" dxfId="628" priority="945">
      <formula>AND($Q$4="Daily",show_percent_complete="Yes",$P25&lt;=W$6,ROUNDDOWN(($Q25-$P25+1)*$N25,0)+$P25-1&gt;=W$5)</formula>
    </cfRule>
    <cfRule type="expression" dxfId="627" priority="946" stopIfTrue="1">
      <formula>AND(OR($M25="b",$M25=""),$P25&lt;=W$6,$Q25&gt;=W$5)</formula>
    </cfRule>
    <cfRule type="expression" dxfId="626" priority="947" stopIfTrue="1">
      <formula>AND($M25="K",$P25&lt;=W$6,$Q25&gt;=W$5)</formula>
    </cfRule>
    <cfRule type="expression" dxfId="625" priority="948" stopIfTrue="1">
      <formula>AND($M25="x",$P25&lt;=W$6,$Q25&gt;=W$5)</formula>
    </cfRule>
    <cfRule type="expression" dxfId="624" priority="949" stopIfTrue="1">
      <formula>AND($M25="G",$P25&lt;=W$6,$Q25&gt;=W$5)</formula>
    </cfRule>
    <cfRule type="expression" dxfId="623" priority="950" stopIfTrue="1">
      <formula>AND($M25="P",$P25&lt;=W$6,$Q25&gt;=W$5)</formula>
    </cfRule>
    <cfRule type="expression" dxfId="622" priority="951" stopIfTrue="1">
      <formula>AND($M25="Y",$P25&lt;=W$6,$Q25&gt;=W$5)</formula>
    </cfRule>
    <cfRule type="expression" dxfId="621" priority="952" stopIfTrue="1">
      <formula>AND($M25="O",$P25&lt;=W$6,$Q25&gt;=W$5)</formula>
    </cfRule>
    <cfRule type="expression" dxfId="620" priority="953" stopIfTrue="1">
      <formula>AND($M25="R",$P25&lt;=W$6,$Q25&gt;=W$5)</formula>
    </cfRule>
    <cfRule type="expression" dxfId="619" priority="954" stopIfTrue="1">
      <formula>AND($M25=1,$P25&lt;=W$6,$Q25&gt;=W$5)</formula>
    </cfRule>
    <cfRule type="expression" dxfId="618" priority="955" stopIfTrue="1">
      <formula>AND($M25=2,$P25&lt;=W$6,$Q25&gt;=W$5)</formula>
    </cfRule>
    <cfRule type="expression" dxfId="617" priority="956" stopIfTrue="1">
      <formula>AND($M25=3,$P25&lt;=W$6,$Q25&gt;=W$5)</formula>
    </cfRule>
    <cfRule type="expression" dxfId="616" priority="957" stopIfTrue="1">
      <formula>AND($M25=4,$P25&lt;=W$6,$Q25&gt;=W$5)</formula>
    </cfRule>
    <cfRule type="expression" dxfId="615" priority="958" stopIfTrue="1">
      <formula>AND($M25=5,$P25&lt;=W$6,$Q25&gt;=W$5)</formula>
    </cfRule>
    <cfRule type="expression" dxfId="614" priority="959" stopIfTrue="1">
      <formula>AND($M25=6,$P25&lt;=W$6,$Q25&gt;=W$5)</formula>
    </cfRule>
    <cfRule type="expression" dxfId="613" priority="960" stopIfTrue="1">
      <formula>AND($M25=7,$P25&lt;=W$6,$Q25&gt;=W$5)</formula>
    </cfRule>
    <cfRule type="expression" dxfId="612" priority="961" stopIfTrue="1">
      <formula>AND($M25="M",$P25&lt;=W$6,$Q25&gt;=W$5)</formula>
    </cfRule>
    <cfRule type="expression" dxfId="611" priority="962" stopIfTrue="1">
      <formula>AND($Q$10="Yes",show_overdue_in_chart="Yes",$N25&lt;1,$P25&lt;X$5,$C$10&gt;=W$5)</formula>
    </cfRule>
    <cfRule type="expression" dxfId="610" priority="963" stopIfTrue="1">
      <formula>AND($P25&lt;=W$6,$Q25&gt;=W$5)</formula>
    </cfRule>
    <cfRule type="expression" dxfId="609" priority="964">
      <formula>IF($Q$4&lt;&gt;"Weekly",MOD(COLUMN()-COLUMN($W$5),IF($Q$4="Daily",7,MONTH(W$5)=1))=0,FALSE)</formula>
    </cfRule>
    <cfRule type="expression" dxfId="608" priority="965">
      <formula>W$8=1</formula>
    </cfRule>
  </conditionalFormatting>
  <conditionalFormatting sqref="Q25">
    <cfRule type="expression" dxfId="607" priority="933">
      <formula>AND($Q$10="Yes",Q25&lt;$C$10,N25&lt;1)</formula>
    </cfRule>
    <cfRule type="expression" dxfId="606" priority="934">
      <formula>AND($Q$10="Yes",Q25&lt;=$C$10+enddate_highlight_days,N25&lt;1)</formula>
    </cfRule>
  </conditionalFormatting>
  <conditionalFormatting sqref="N25">
    <cfRule type="cellIs" dxfId="605" priority="931" stopIfTrue="1" operator="greaterThanOrEqual">
      <formula>1</formula>
    </cfRule>
    <cfRule type="dataBar" priority="932">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604" priority="930">
      <formula>(dateformat="dmy")</formula>
    </cfRule>
  </conditionalFormatting>
  <conditionalFormatting sqref="P25:Q25">
    <cfRule type="expression" dxfId="603" priority="929">
      <formula>(dateformat="dmy")</formula>
    </cfRule>
  </conditionalFormatting>
  <conditionalFormatting sqref="O25">
    <cfRule type="iconSet" priority="935">
      <iconSet iconSet="4RedToBlack" showValue="0">
        <cfvo type="percent" val="0"/>
        <cfvo type="num" val="INDEX(priorities,6)"/>
        <cfvo type="num" val="INDEX(priorities,5)"/>
        <cfvo type="num" val="INDEX(priorities,4)"/>
      </iconSet>
    </cfRule>
  </conditionalFormatting>
  <conditionalFormatting sqref="N25">
    <cfRule type="cellIs" dxfId="602" priority="927" stopIfTrue="1" operator="greaterThanOrEqual">
      <formula>1</formula>
    </cfRule>
    <cfRule type="dataBar" priority="928">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601" priority="926">
      <formula>(dateformat="dmy")</formula>
    </cfRule>
  </conditionalFormatting>
  <conditionalFormatting sqref="P25:Q25">
    <cfRule type="expression" dxfId="600" priority="925">
      <formula>(dateformat="dmy")</formula>
    </cfRule>
  </conditionalFormatting>
  <conditionalFormatting sqref="C28">
    <cfRule type="expression" dxfId="599" priority="897">
      <formula>$A28=7</formula>
    </cfRule>
    <cfRule type="expression" dxfId="598" priority="898">
      <formula>$A28=6</formula>
    </cfRule>
    <cfRule type="expression" dxfId="597" priority="899">
      <formula>$A28=5</formula>
    </cfRule>
    <cfRule type="expression" dxfId="596" priority="900">
      <formula>$A28=4</formula>
    </cfRule>
    <cfRule type="expression" dxfId="595" priority="901">
      <formula>$A28=3</formula>
    </cfRule>
    <cfRule type="expression" dxfId="594" priority="902">
      <formula>$A28=2</formula>
    </cfRule>
  </conditionalFormatting>
  <conditionalFormatting sqref="W28:ED28">
    <cfRule type="expression" dxfId="593" priority="895">
      <formula>AND(W$5&lt;=$C$10,$C$10&lt;=W$6)</formula>
    </cfRule>
    <cfRule type="expression" dxfId="592" priority="896">
      <formula>AND($U$4="Yes",$U28&gt;=W$5,$T28&lt;=W$6)</formula>
    </cfRule>
    <cfRule type="expression" dxfId="591" priority="903">
      <formula>AND($U$4="Yes",NOT(ISBLANK($U$9)),$M28&lt;&gt;"M",$U28&gt;=W$5,$T28&lt;=W$6)</formula>
    </cfRule>
    <cfRule type="expression" dxfId="590" priority="904">
      <formula>AND($Q$4="Daily",show_percent_complete="Yes",$P28&lt;=W$6,ROUNDDOWN(($Q28-$P28+1)*$N28,0)+$P28-1&gt;=W$5)</formula>
    </cfRule>
    <cfRule type="expression" dxfId="589" priority="905" stopIfTrue="1">
      <formula>AND(OR($M28="b",$M28=""),$P28&lt;=W$6,$Q28&gt;=W$5)</formula>
    </cfRule>
    <cfRule type="expression" dxfId="588" priority="906" stopIfTrue="1">
      <formula>AND($M28="K",$P28&lt;=W$6,$Q28&gt;=W$5)</formula>
    </cfRule>
    <cfRule type="expression" dxfId="587" priority="907" stopIfTrue="1">
      <formula>AND($M28="x",$P28&lt;=W$6,$Q28&gt;=W$5)</formula>
    </cfRule>
    <cfRule type="expression" dxfId="586" priority="908" stopIfTrue="1">
      <formula>AND($M28="G",$P28&lt;=W$6,$Q28&gt;=W$5)</formula>
    </cfRule>
    <cfRule type="expression" dxfId="585" priority="909" stopIfTrue="1">
      <formula>AND($M28="P",$P28&lt;=W$6,$Q28&gt;=W$5)</formula>
    </cfRule>
    <cfRule type="expression" dxfId="584" priority="910" stopIfTrue="1">
      <formula>AND($M28="Y",$P28&lt;=W$6,$Q28&gt;=W$5)</formula>
    </cfRule>
    <cfRule type="expression" dxfId="583" priority="911" stopIfTrue="1">
      <formula>AND($M28="O",$P28&lt;=W$6,$Q28&gt;=W$5)</formula>
    </cfRule>
    <cfRule type="expression" dxfId="582" priority="912" stopIfTrue="1">
      <formula>AND($M28="R",$P28&lt;=W$6,$Q28&gt;=W$5)</formula>
    </cfRule>
    <cfRule type="expression" dxfId="581" priority="913" stopIfTrue="1">
      <formula>AND($M28=1,$P28&lt;=W$6,$Q28&gt;=W$5)</formula>
    </cfRule>
    <cfRule type="expression" dxfId="580" priority="914" stopIfTrue="1">
      <formula>AND($M28=2,$P28&lt;=W$6,$Q28&gt;=W$5)</formula>
    </cfRule>
    <cfRule type="expression" dxfId="579" priority="915" stopIfTrue="1">
      <formula>AND($M28=3,$P28&lt;=W$6,$Q28&gt;=W$5)</formula>
    </cfRule>
    <cfRule type="expression" dxfId="578" priority="916" stopIfTrue="1">
      <formula>AND($M28=4,$P28&lt;=W$6,$Q28&gt;=W$5)</formula>
    </cfRule>
    <cfRule type="expression" dxfId="577" priority="917" stopIfTrue="1">
      <formula>AND($M28=5,$P28&lt;=W$6,$Q28&gt;=W$5)</formula>
    </cfRule>
    <cfRule type="expression" dxfId="576" priority="918" stopIfTrue="1">
      <formula>AND($M28=6,$P28&lt;=W$6,$Q28&gt;=W$5)</formula>
    </cfRule>
    <cfRule type="expression" dxfId="575" priority="919" stopIfTrue="1">
      <formula>AND($M28=7,$P28&lt;=W$6,$Q28&gt;=W$5)</formula>
    </cfRule>
    <cfRule type="expression" dxfId="574" priority="920" stopIfTrue="1">
      <formula>AND($M28="M",$P28&lt;=W$6,$Q28&gt;=W$5)</formula>
    </cfRule>
    <cfRule type="expression" dxfId="573" priority="921" stopIfTrue="1">
      <formula>AND($Q$10="Yes",show_overdue_in_chart="Yes",$N28&lt;1,$P28&lt;X$5,$C$10&gt;=W$5)</formula>
    </cfRule>
    <cfRule type="expression" dxfId="572" priority="922" stopIfTrue="1">
      <formula>AND($P28&lt;=W$6,$Q28&gt;=W$5)</formula>
    </cfRule>
    <cfRule type="expression" dxfId="571" priority="923">
      <formula>IF($Q$4&lt;&gt;"Weekly",MOD(COLUMN()-COLUMN($W$5),IF($Q$4="Daily",7,MONTH(W$5)=1))=0,FALSE)</formula>
    </cfRule>
    <cfRule type="expression" dxfId="570" priority="924">
      <formula>W$8=1</formula>
    </cfRule>
  </conditionalFormatting>
  <conditionalFormatting sqref="Q28">
    <cfRule type="expression" dxfId="569" priority="892">
      <formula>AND($Q$10="Yes",Q28&lt;$C$10,N28&lt;1)</formula>
    </cfRule>
    <cfRule type="expression" dxfId="568" priority="893">
      <formula>AND($Q$10="Yes",Q28&lt;=$C$10+enddate_highlight_days,N28&lt;1)</formula>
    </cfRule>
  </conditionalFormatting>
  <conditionalFormatting sqref="N28">
    <cfRule type="cellIs" dxfId="567" priority="890" stopIfTrue="1" operator="greaterThanOrEqual">
      <formula>1</formula>
    </cfRule>
    <cfRule type="dataBar" priority="891">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566" priority="889">
      <formula>(dateformat="dmy")</formula>
    </cfRule>
  </conditionalFormatting>
  <conditionalFormatting sqref="P28:Q28">
    <cfRule type="expression" dxfId="565" priority="888">
      <formula>(dateformat="dmy")</formula>
    </cfRule>
  </conditionalFormatting>
  <conditionalFormatting sqref="O28">
    <cfRule type="iconSet" priority="894">
      <iconSet iconSet="4RedToBlack" showValue="0">
        <cfvo type="percent" val="0"/>
        <cfvo type="num" val="INDEX(priorities,6)"/>
        <cfvo type="num" val="INDEX(priorities,5)"/>
        <cfvo type="num" val="INDEX(priorities,4)"/>
      </iconSet>
    </cfRule>
  </conditionalFormatting>
  <conditionalFormatting sqref="N28">
    <cfRule type="cellIs" dxfId="564" priority="886" stopIfTrue="1" operator="greaterThanOrEqual">
      <formula>1</formula>
    </cfRule>
    <cfRule type="dataBar" priority="887">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563" priority="885">
      <formula>(dateformat="dmy")</formula>
    </cfRule>
  </conditionalFormatting>
  <conditionalFormatting sqref="P28:Q28">
    <cfRule type="expression" dxfId="562" priority="884">
      <formula>(dateformat="dmy")</formula>
    </cfRule>
  </conditionalFormatting>
  <conditionalFormatting sqref="C27">
    <cfRule type="expression" dxfId="561" priority="856">
      <formula>$A27=7</formula>
    </cfRule>
    <cfRule type="expression" dxfId="560" priority="857">
      <formula>$A27=6</formula>
    </cfRule>
    <cfRule type="expression" dxfId="559" priority="858">
      <formula>$A27=5</formula>
    </cfRule>
    <cfRule type="expression" dxfId="558" priority="859">
      <formula>$A27=4</formula>
    </cfRule>
    <cfRule type="expression" dxfId="557" priority="860">
      <formula>$A27=3</formula>
    </cfRule>
    <cfRule type="expression" dxfId="556" priority="861">
      <formula>$A27=2</formula>
    </cfRule>
  </conditionalFormatting>
  <conditionalFormatting sqref="W27:ED27">
    <cfRule type="expression" dxfId="555" priority="854">
      <formula>AND(W$5&lt;=$C$10,$C$10&lt;=W$6)</formula>
    </cfRule>
    <cfRule type="expression" dxfId="554" priority="855">
      <formula>AND($U$4="Yes",$U27&gt;=W$5,$T27&lt;=W$6)</formula>
    </cfRule>
    <cfRule type="expression" dxfId="553" priority="862">
      <formula>AND($U$4="Yes",NOT(ISBLANK($U$9)),$M27&lt;&gt;"M",$U27&gt;=W$5,$T27&lt;=W$6)</formula>
    </cfRule>
    <cfRule type="expression" dxfId="552" priority="863">
      <formula>AND($Q$4="Daily",show_percent_complete="Yes",$P27&lt;=W$6,ROUNDDOWN(($Q27-$P27+1)*$N27,0)+$P27-1&gt;=W$5)</formula>
    </cfRule>
    <cfRule type="expression" dxfId="551" priority="864" stopIfTrue="1">
      <formula>AND(OR($M27="b",$M27=""),$P27&lt;=W$6,$Q27&gt;=W$5)</formula>
    </cfRule>
    <cfRule type="expression" dxfId="550" priority="865" stopIfTrue="1">
      <formula>AND($M27="K",$P27&lt;=W$6,$Q27&gt;=W$5)</formula>
    </cfRule>
    <cfRule type="expression" dxfId="549" priority="866" stopIfTrue="1">
      <formula>AND($M27="x",$P27&lt;=W$6,$Q27&gt;=W$5)</formula>
    </cfRule>
    <cfRule type="expression" dxfId="548" priority="867" stopIfTrue="1">
      <formula>AND($M27="G",$P27&lt;=W$6,$Q27&gt;=W$5)</formula>
    </cfRule>
    <cfRule type="expression" dxfId="547" priority="868" stopIfTrue="1">
      <formula>AND($M27="P",$P27&lt;=W$6,$Q27&gt;=W$5)</formula>
    </cfRule>
    <cfRule type="expression" dxfId="546" priority="869" stopIfTrue="1">
      <formula>AND($M27="Y",$P27&lt;=W$6,$Q27&gt;=W$5)</formula>
    </cfRule>
    <cfRule type="expression" dxfId="545" priority="870" stopIfTrue="1">
      <formula>AND($M27="O",$P27&lt;=W$6,$Q27&gt;=W$5)</formula>
    </cfRule>
    <cfRule type="expression" dxfId="544" priority="871" stopIfTrue="1">
      <formula>AND($M27="R",$P27&lt;=W$6,$Q27&gt;=W$5)</formula>
    </cfRule>
    <cfRule type="expression" dxfId="543" priority="872" stopIfTrue="1">
      <formula>AND($M27=1,$P27&lt;=W$6,$Q27&gt;=W$5)</formula>
    </cfRule>
    <cfRule type="expression" dxfId="542" priority="873" stopIfTrue="1">
      <formula>AND($M27=2,$P27&lt;=W$6,$Q27&gt;=W$5)</formula>
    </cfRule>
    <cfRule type="expression" dxfId="541" priority="874" stopIfTrue="1">
      <formula>AND($M27=3,$P27&lt;=W$6,$Q27&gt;=W$5)</formula>
    </cfRule>
    <cfRule type="expression" dxfId="540" priority="875" stopIfTrue="1">
      <formula>AND($M27=4,$P27&lt;=W$6,$Q27&gt;=W$5)</formula>
    </cfRule>
    <cfRule type="expression" dxfId="539" priority="876" stopIfTrue="1">
      <formula>AND($M27=5,$P27&lt;=W$6,$Q27&gt;=W$5)</formula>
    </cfRule>
    <cfRule type="expression" dxfId="538" priority="877" stopIfTrue="1">
      <formula>AND($M27=6,$P27&lt;=W$6,$Q27&gt;=W$5)</formula>
    </cfRule>
    <cfRule type="expression" dxfId="537" priority="878" stopIfTrue="1">
      <formula>AND($M27=7,$P27&lt;=W$6,$Q27&gt;=W$5)</formula>
    </cfRule>
    <cfRule type="expression" dxfId="536" priority="879" stopIfTrue="1">
      <formula>AND($M27="M",$P27&lt;=W$6,$Q27&gt;=W$5)</formula>
    </cfRule>
    <cfRule type="expression" dxfId="535" priority="880" stopIfTrue="1">
      <formula>AND($Q$10="Yes",show_overdue_in_chart="Yes",$N27&lt;1,$P27&lt;X$5,$C$10&gt;=W$5)</formula>
    </cfRule>
    <cfRule type="expression" dxfId="534" priority="881" stopIfTrue="1">
      <formula>AND($P27&lt;=W$6,$Q27&gt;=W$5)</formula>
    </cfRule>
    <cfRule type="expression" dxfId="533" priority="882">
      <formula>IF($Q$4&lt;&gt;"Weekly",MOD(COLUMN()-COLUMN($W$5),IF($Q$4="Daily",7,MONTH(W$5)=1))=0,FALSE)</formula>
    </cfRule>
    <cfRule type="expression" dxfId="532" priority="883">
      <formula>W$8=1</formula>
    </cfRule>
  </conditionalFormatting>
  <conditionalFormatting sqref="Q27">
    <cfRule type="expression" dxfId="531" priority="851">
      <formula>AND($Q$10="Yes",Q27&lt;$C$10,N27&lt;1)</formula>
    </cfRule>
    <cfRule type="expression" dxfId="530" priority="852">
      <formula>AND($Q$10="Yes",Q27&lt;=$C$10+enddate_highlight_days,N27&lt;1)</formula>
    </cfRule>
  </conditionalFormatting>
  <conditionalFormatting sqref="N27">
    <cfRule type="cellIs" dxfId="529" priority="849" stopIfTrue="1" operator="greaterThanOrEqual">
      <formula>1</formula>
    </cfRule>
    <cfRule type="dataBar" priority="850">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528" priority="848">
      <formula>(dateformat="dmy")</formula>
    </cfRule>
  </conditionalFormatting>
  <conditionalFormatting sqref="P27:Q27">
    <cfRule type="expression" dxfId="527" priority="847">
      <formula>(dateformat="dmy")</formula>
    </cfRule>
  </conditionalFormatting>
  <conditionalFormatting sqref="O27">
    <cfRule type="iconSet" priority="853">
      <iconSet iconSet="4RedToBlack" showValue="0">
        <cfvo type="percent" val="0"/>
        <cfvo type="num" val="INDEX(priorities,6)"/>
        <cfvo type="num" val="INDEX(priorities,5)"/>
        <cfvo type="num" val="INDEX(priorities,4)"/>
      </iconSet>
    </cfRule>
  </conditionalFormatting>
  <conditionalFormatting sqref="N27">
    <cfRule type="cellIs" dxfId="526" priority="845" stopIfTrue="1" operator="greaterThanOrEqual">
      <formula>1</formula>
    </cfRule>
    <cfRule type="dataBar" priority="846">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525" priority="844">
      <formula>(dateformat="dmy")</formula>
    </cfRule>
  </conditionalFormatting>
  <conditionalFormatting sqref="P27:Q27">
    <cfRule type="expression" dxfId="524" priority="843">
      <formula>(dateformat="dmy")</formula>
    </cfRule>
  </conditionalFormatting>
  <conditionalFormatting sqref="C29">
    <cfRule type="expression" dxfId="523" priority="815">
      <formula>$A29=7</formula>
    </cfRule>
    <cfRule type="expression" dxfId="522" priority="816">
      <formula>$A29=6</formula>
    </cfRule>
    <cfRule type="expression" dxfId="521" priority="817">
      <formula>$A29=5</formula>
    </cfRule>
    <cfRule type="expression" dxfId="520" priority="818">
      <formula>$A29=4</formula>
    </cfRule>
    <cfRule type="expression" dxfId="519" priority="819">
      <formula>$A29=3</formula>
    </cfRule>
    <cfRule type="expression" dxfId="518" priority="820">
      <formula>$A29=2</formula>
    </cfRule>
  </conditionalFormatting>
  <conditionalFormatting sqref="W29:ED29">
    <cfRule type="expression" dxfId="517" priority="813">
      <formula>AND(W$5&lt;=$C$10,$C$10&lt;=W$6)</formula>
    </cfRule>
    <cfRule type="expression" dxfId="516" priority="814">
      <formula>AND($U$4="Yes",$U29&gt;=W$5,$T29&lt;=W$6)</formula>
    </cfRule>
    <cfRule type="expression" dxfId="515" priority="821">
      <formula>AND($U$4="Yes",NOT(ISBLANK($U$9)),$M29&lt;&gt;"M",$U29&gt;=W$5,$T29&lt;=W$6)</formula>
    </cfRule>
    <cfRule type="expression" dxfId="514" priority="822">
      <formula>AND($Q$4="Daily",show_percent_complete="Yes",$P29&lt;=W$6,ROUNDDOWN(($Q29-$P29+1)*$N29,0)+$P29-1&gt;=W$5)</formula>
    </cfRule>
    <cfRule type="expression" dxfId="513" priority="823" stopIfTrue="1">
      <formula>AND(OR($M29="b",$M29=""),$P29&lt;=W$6,$Q29&gt;=W$5)</formula>
    </cfRule>
    <cfRule type="expression" dxfId="512" priority="824" stopIfTrue="1">
      <formula>AND($M29="K",$P29&lt;=W$6,$Q29&gt;=W$5)</formula>
    </cfRule>
    <cfRule type="expression" dxfId="511" priority="825" stopIfTrue="1">
      <formula>AND($M29="x",$P29&lt;=W$6,$Q29&gt;=W$5)</formula>
    </cfRule>
    <cfRule type="expression" dxfId="510" priority="826" stopIfTrue="1">
      <formula>AND($M29="G",$P29&lt;=W$6,$Q29&gt;=W$5)</formula>
    </cfRule>
    <cfRule type="expression" dxfId="509" priority="827" stopIfTrue="1">
      <formula>AND($M29="P",$P29&lt;=W$6,$Q29&gt;=W$5)</formula>
    </cfRule>
    <cfRule type="expression" dxfId="508" priority="828" stopIfTrue="1">
      <formula>AND($M29="Y",$P29&lt;=W$6,$Q29&gt;=W$5)</formula>
    </cfRule>
    <cfRule type="expression" dxfId="507" priority="829" stopIfTrue="1">
      <formula>AND($M29="O",$P29&lt;=W$6,$Q29&gt;=W$5)</formula>
    </cfRule>
    <cfRule type="expression" dxfId="506" priority="830" stopIfTrue="1">
      <formula>AND($M29="R",$P29&lt;=W$6,$Q29&gt;=W$5)</formula>
    </cfRule>
    <cfRule type="expression" dxfId="505" priority="831" stopIfTrue="1">
      <formula>AND($M29=1,$P29&lt;=W$6,$Q29&gt;=W$5)</formula>
    </cfRule>
    <cfRule type="expression" dxfId="504" priority="832" stopIfTrue="1">
      <formula>AND($M29=2,$P29&lt;=W$6,$Q29&gt;=W$5)</formula>
    </cfRule>
    <cfRule type="expression" dxfId="503" priority="833" stopIfTrue="1">
      <formula>AND($M29=3,$P29&lt;=W$6,$Q29&gt;=W$5)</formula>
    </cfRule>
    <cfRule type="expression" dxfId="502" priority="834" stopIfTrue="1">
      <formula>AND($M29=4,$P29&lt;=W$6,$Q29&gt;=W$5)</formula>
    </cfRule>
    <cfRule type="expression" dxfId="501" priority="835" stopIfTrue="1">
      <formula>AND($M29=5,$P29&lt;=W$6,$Q29&gt;=W$5)</formula>
    </cfRule>
    <cfRule type="expression" dxfId="500" priority="836" stopIfTrue="1">
      <formula>AND($M29=6,$P29&lt;=W$6,$Q29&gt;=W$5)</formula>
    </cfRule>
    <cfRule type="expression" dxfId="499" priority="837" stopIfTrue="1">
      <formula>AND($M29=7,$P29&lt;=W$6,$Q29&gt;=W$5)</formula>
    </cfRule>
    <cfRule type="expression" dxfId="498" priority="838" stopIfTrue="1">
      <formula>AND($M29="M",$P29&lt;=W$6,$Q29&gt;=W$5)</formula>
    </cfRule>
    <cfRule type="expression" dxfId="497" priority="839" stopIfTrue="1">
      <formula>AND($Q$10="Yes",show_overdue_in_chart="Yes",$N29&lt;1,$P29&lt;X$5,$C$10&gt;=W$5)</formula>
    </cfRule>
    <cfRule type="expression" dxfId="496" priority="840" stopIfTrue="1">
      <formula>AND($P29&lt;=W$6,$Q29&gt;=W$5)</formula>
    </cfRule>
    <cfRule type="expression" dxfId="495" priority="841">
      <formula>IF($Q$4&lt;&gt;"Weekly",MOD(COLUMN()-COLUMN($W$5),IF($Q$4="Daily",7,MONTH(W$5)=1))=0,FALSE)</formula>
    </cfRule>
    <cfRule type="expression" dxfId="494" priority="842">
      <formula>W$8=1</formula>
    </cfRule>
  </conditionalFormatting>
  <conditionalFormatting sqref="Q29">
    <cfRule type="expression" dxfId="493" priority="810">
      <formula>AND($Q$10="Yes",Q29&lt;$C$10,N29&lt;1)</formula>
    </cfRule>
    <cfRule type="expression" dxfId="492" priority="811">
      <formula>AND($Q$10="Yes",Q29&lt;=$C$10+enddate_highlight_days,N29&lt;1)</formula>
    </cfRule>
  </conditionalFormatting>
  <conditionalFormatting sqref="N29">
    <cfRule type="cellIs" dxfId="491" priority="808" stopIfTrue="1" operator="greaterThanOrEqual">
      <formula>1</formula>
    </cfRule>
    <cfRule type="dataBar" priority="809">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490" priority="807">
      <formula>(dateformat="dmy")</formula>
    </cfRule>
  </conditionalFormatting>
  <conditionalFormatting sqref="P29:Q29">
    <cfRule type="expression" dxfId="489" priority="806">
      <formula>(dateformat="dmy")</formula>
    </cfRule>
  </conditionalFormatting>
  <conditionalFormatting sqref="O29">
    <cfRule type="iconSet" priority="812">
      <iconSet iconSet="4RedToBlack" showValue="0">
        <cfvo type="percent" val="0"/>
        <cfvo type="num" val="INDEX(priorities,6)"/>
        <cfvo type="num" val="INDEX(priorities,5)"/>
        <cfvo type="num" val="INDEX(priorities,4)"/>
      </iconSet>
    </cfRule>
  </conditionalFormatting>
  <conditionalFormatting sqref="N29">
    <cfRule type="cellIs" dxfId="488" priority="804" stopIfTrue="1" operator="greaterThanOrEqual">
      <formula>1</formula>
    </cfRule>
    <cfRule type="dataBar" priority="805">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487" priority="803">
      <formula>(dateformat="dmy")</formula>
    </cfRule>
  </conditionalFormatting>
  <conditionalFormatting sqref="P29:Q29">
    <cfRule type="expression" dxfId="486" priority="802">
      <formula>(dateformat="dmy")</formula>
    </cfRule>
  </conditionalFormatting>
  <conditionalFormatting sqref="C32">
    <cfRule type="expression" dxfId="485" priority="774">
      <formula>$A32=7</formula>
    </cfRule>
    <cfRule type="expression" dxfId="484" priority="775">
      <formula>$A32=6</formula>
    </cfRule>
    <cfRule type="expression" dxfId="483" priority="776">
      <formula>$A32=5</formula>
    </cfRule>
    <cfRule type="expression" dxfId="482" priority="777">
      <formula>$A32=4</formula>
    </cfRule>
    <cfRule type="expression" dxfId="481" priority="778">
      <formula>$A32=3</formula>
    </cfRule>
    <cfRule type="expression" dxfId="480" priority="779">
      <formula>$A32=2</formula>
    </cfRule>
  </conditionalFormatting>
  <conditionalFormatting sqref="W32:ED32">
    <cfRule type="expression" dxfId="479" priority="772">
      <formula>AND(W$5&lt;=$C$10,$C$10&lt;=W$6)</formula>
    </cfRule>
    <cfRule type="expression" dxfId="478" priority="773">
      <formula>AND($U$4="Yes",$U32&gt;=W$5,$T32&lt;=W$6)</formula>
    </cfRule>
    <cfRule type="expression" dxfId="477" priority="780">
      <formula>AND($U$4="Yes",NOT(ISBLANK($U$9)),$M32&lt;&gt;"M",$U32&gt;=W$5,$T32&lt;=W$6)</formula>
    </cfRule>
    <cfRule type="expression" dxfId="476" priority="781">
      <formula>AND($Q$4="Daily",show_percent_complete="Yes",$P32&lt;=W$6,ROUNDDOWN(($Q32-$P32+1)*$N32,0)+$P32-1&gt;=W$5)</formula>
    </cfRule>
    <cfRule type="expression" dxfId="475" priority="782" stopIfTrue="1">
      <formula>AND(OR($M32="b",$M32=""),$P32&lt;=W$6,$Q32&gt;=W$5)</formula>
    </cfRule>
    <cfRule type="expression" dxfId="474" priority="783" stopIfTrue="1">
      <formula>AND($M32="K",$P32&lt;=W$6,$Q32&gt;=W$5)</formula>
    </cfRule>
    <cfRule type="expression" dxfId="473" priority="784" stopIfTrue="1">
      <formula>AND($M32="x",$P32&lt;=W$6,$Q32&gt;=W$5)</formula>
    </cfRule>
    <cfRule type="expression" dxfId="472" priority="785" stopIfTrue="1">
      <formula>AND($M32="G",$P32&lt;=W$6,$Q32&gt;=W$5)</formula>
    </cfRule>
    <cfRule type="expression" dxfId="471" priority="786" stopIfTrue="1">
      <formula>AND($M32="P",$P32&lt;=W$6,$Q32&gt;=W$5)</formula>
    </cfRule>
    <cfRule type="expression" dxfId="470" priority="787" stopIfTrue="1">
      <formula>AND($M32="Y",$P32&lt;=W$6,$Q32&gt;=W$5)</formula>
    </cfRule>
    <cfRule type="expression" dxfId="469" priority="788" stopIfTrue="1">
      <formula>AND($M32="O",$P32&lt;=W$6,$Q32&gt;=W$5)</formula>
    </cfRule>
    <cfRule type="expression" dxfId="468" priority="789" stopIfTrue="1">
      <formula>AND($M32="R",$P32&lt;=W$6,$Q32&gt;=W$5)</formula>
    </cfRule>
    <cfRule type="expression" dxfId="467" priority="790" stopIfTrue="1">
      <formula>AND($M32=1,$P32&lt;=W$6,$Q32&gt;=W$5)</formula>
    </cfRule>
    <cfRule type="expression" dxfId="466" priority="791" stopIfTrue="1">
      <formula>AND($M32=2,$P32&lt;=W$6,$Q32&gt;=W$5)</formula>
    </cfRule>
    <cfRule type="expression" dxfId="465" priority="792" stopIfTrue="1">
      <formula>AND($M32=3,$P32&lt;=W$6,$Q32&gt;=W$5)</formula>
    </cfRule>
    <cfRule type="expression" dxfId="464" priority="793" stopIfTrue="1">
      <formula>AND($M32=4,$P32&lt;=W$6,$Q32&gt;=W$5)</formula>
    </cfRule>
    <cfRule type="expression" dxfId="463" priority="794" stopIfTrue="1">
      <formula>AND($M32=5,$P32&lt;=W$6,$Q32&gt;=W$5)</formula>
    </cfRule>
    <cfRule type="expression" dxfId="462" priority="795" stopIfTrue="1">
      <formula>AND($M32=6,$P32&lt;=W$6,$Q32&gt;=W$5)</formula>
    </cfRule>
    <cfRule type="expression" dxfId="461" priority="796" stopIfTrue="1">
      <formula>AND($M32=7,$P32&lt;=W$6,$Q32&gt;=W$5)</formula>
    </cfRule>
    <cfRule type="expression" dxfId="460" priority="797" stopIfTrue="1">
      <formula>AND($M32="M",$P32&lt;=W$6,$Q32&gt;=W$5)</formula>
    </cfRule>
    <cfRule type="expression" dxfId="459" priority="798" stopIfTrue="1">
      <formula>AND($Q$10="Yes",show_overdue_in_chart="Yes",$N32&lt;1,$P32&lt;X$5,$C$10&gt;=W$5)</formula>
    </cfRule>
    <cfRule type="expression" dxfId="458" priority="799" stopIfTrue="1">
      <formula>AND($P32&lt;=W$6,$Q32&gt;=W$5)</formula>
    </cfRule>
    <cfRule type="expression" dxfId="457" priority="800">
      <formula>IF($Q$4&lt;&gt;"Weekly",MOD(COLUMN()-COLUMN($W$5),IF($Q$4="Daily",7,MONTH(W$5)=1))=0,FALSE)</formula>
    </cfRule>
    <cfRule type="expression" dxfId="456" priority="801">
      <formula>W$8=1</formula>
    </cfRule>
  </conditionalFormatting>
  <conditionalFormatting sqref="Q32">
    <cfRule type="expression" dxfId="455" priority="769">
      <formula>AND($Q$10="Yes",Q32&lt;$C$10,N32&lt;1)</formula>
    </cfRule>
    <cfRule type="expression" dxfId="454" priority="770">
      <formula>AND($Q$10="Yes",Q32&lt;=$C$10+enddate_highlight_days,N32&lt;1)</formula>
    </cfRule>
  </conditionalFormatting>
  <conditionalFormatting sqref="N32">
    <cfRule type="cellIs" dxfId="453" priority="767" stopIfTrue="1" operator="greaterThanOrEqual">
      <formula>1</formula>
    </cfRule>
    <cfRule type="dataBar" priority="768">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452" priority="766">
      <formula>(dateformat="dmy")</formula>
    </cfRule>
  </conditionalFormatting>
  <conditionalFormatting sqref="P32:Q32">
    <cfRule type="expression" dxfId="451" priority="765">
      <formula>(dateformat="dmy")</formula>
    </cfRule>
  </conditionalFormatting>
  <conditionalFormatting sqref="O32">
    <cfRule type="iconSet" priority="771">
      <iconSet iconSet="4RedToBlack" showValue="0">
        <cfvo type="percent" val="0"/>
        <cfvo type="num" val="INDEX(priorities,6)"/>
        <cfvo type="num" val="INDEX(priorities,5)"/>
        <cfvo type="num" val="INDEX(priorities,4)"/>
      </iconSet>
    </cfRule>
  </conditionalFormatting>
  <conditionalFormatting sqref="N32">
    <cfRule type="cellIs" dxfId="450" priority="763" stopIfTrue="1" operator="greaterThanOrEqual">
      <formula>1</formula>
    </cfRule>
    <cfRule type="dataBar" priority="764">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449" priority="762">
      <formula>(dateformat="dmy")</formula>
    </cfRule>
  </conditionalFormatting>
  <conditionalFormatting sqref="P32:Q32">
    <cfRule type="expression" dxfId="448" priority="761">
      <formula>(dateformat="dmy")</formula>
    </cfRule>
  </conditionalFormatting>
  <conditionalFormatting sqref="C30">
    <cfRule type="expression" dxfId="447" priority="692">
      <formula>$A30=7</formula>
    </cfRule>
    <cfRule type="expression" dxfId="446" priority="693">
      <formula>$A30=6</formula>
    </cfRule>
    <cfRule type="expression" dxfId="445" priority="694">
      <formula>$A30=5</formula>
    </cfRule>
    <cfRule type="expression" dxfId="444" priority="695">
      <formula>$A30=4</formula>
    </cfRule>
    <cfRule type="expression" dxfId="443" priority="696">
      <formula>$A30=3</formula>
    </cfRule>
    <cfRule type="expression" dxfId="442" priority="697">
      <formula>$A30=2</formula>
    </cfRule>
  </conditionalFormatting>
  <conditionalFormatting sqref="W30:ED30">
    <cfRule type="expression" dxfId="441" priority="690">
      <formula>AND(W$5&lt;=$C$10,$C$10&lt;=W$6)</formula>
    </cfRule>
    <cfRule type="expression" dxfId="440" priority="691">
      <formula>AND($U$4="Yes",$U30&gt;=W$5,$T30&lt;=W$6)</formula>
    </cfRule>
    <cfRule type="expression" dxfId="439" priority="698">
      <formula>AND($U$4="Yes",NOT(ISBLANK($U$9)),$M30&lt;&gt;"M",$U30&gt;=W$5,$T30&lt;=W$6)</formula>
    </cfRule>
    <cfRule type="expression" dxfId="438" priority="699">
      <formula>AND($Q$4="Daily",show_percent_complete="Yes",$P30&lt;=W$6,ROUNDDOWN(($Q30-$P30+1)*$N30,0)+$P30-1&gt;=W$5)</formula>
    </cfRule>
    <cfRule type="expression" dxfId="437" priority="700" stopIfTrue="1">
      <formula>AND(OR($M30="b",$M30=""),$P30&lt;=W$6,$Q30&gt;=W$5)</formula>
    </cfRule>
    <cfRule type="expression" dxfId="436" priority="701" stopIfTrue="1">
      <formula>AND($M30="K",$P30&lt;=W$6,$Q30&gt;=W$5)</formula>
    </cfRule>
    <cfRule type="expression" dxfId="435" priority="702" stopIfTrue="1">
      <formula>AND($M30="x",$P30&lt;=W$6,$Q30&gt;=W$5)</formula>
    </cfRule>
    <cfRule type="expression" dxfId="434" priority="703" stopIfTrue="1">
      <formula>AND($M30="G",$P30&lt;=W$6,$Q30&gt;=W$5)</formula>
    </cfRule>
    <cfRule type="expression" dxfId="433" priority="704" stopIfTrue="1">
      <formula>AND($M30="P",$P30&lt;=W$6,$Q30&gt;=W$5)</formula>
    </cfRule>
    <cfRule type="expression" dxfId="432" priority="705" stopIfTrue="1">
      <formula>AND($M30="Y",$P30&lt;=W$6,$Q30&gt;=W$5)</formula>
    </cfRule>
    <cfRule type="expression" dxfId="431" priority="706" stopIfTrue="1">
      <formula>AND($M30="O",$P30&lt;=W$6,$Q30&gt;=W$5)</formula>
    </cfRule>
    <cfRule type="expression" dxfId="430" priority="707" stopIfTrue="1">
      <formula>AND($M30="R",$P30&lt;=W$6,$Q30&gt;=W$5)</formula>
    </cfRule>
    <cfRule type="expression" dxfId="429" priority="708" stopIfTrue="1">
      <formula>AND($M30=1,$P30&lt;=W$6,$Q30&gt;=W$5)</formula>
    </cfRule>
    <cfRule type="expression" dxfId="428" priority="709" stopIfTrue="1">
      <formula>AND($M30=2,$P30&lt;=W$6,$Q30&gt;=W$5)</formula>
    </cfRule>
    <cfRule type="expression" dxfId="427" priority="710" stopIfTrue="1">
      <formula>AND($M30=3,$P30&lt;=W$6,$Q30&gt;=W$5)</formula>
    </cfRule>
    <cfRule type="expression" dxfId="426" priority="711" stopIfTrue="1">
      <formula>AND($M30=4,$P30&lt;=W$6,$Q30&gt;=W$5)</formula>
    </cfRule>
    <cfRule type="expression" dxfId="425" priority="712" stopIfTrue="1">
      <formula>AND($M30=5,$P30&lt;=W$6,$Q30&gt;=W$5)</formula>
    </cfRule>
    <cfRule type="expression" dxfId="424" priority="713" stopIfTrue="1">
      <formula>AND($M30=6,$P30&lt;=W$6,$Q30&gt;=W$5)</formula>
    </cfRule>
    <cfRule type="expression" dxfId="423" priority="714" stopIfTrue="1">
      <formula>AND($M30=7,$P30&lt;=W$6,$Q30&gt;=W$5)</formula>
    </cfRule>
    <cfRule type="expression" dxfId="422" priority="715" stopIfTrue="1">
      <formula>AND($M30="M",$P30&lt;=W$6,$Q30&gt;=W$5)</formula>
    </cfRule>
    <cfRule type="expression" dxfId="421" priority="716" stopIfTrue="1">
      <formula>AND($Q$10="Yes",show_overdue_in_chart="Yes",$N30&lt;1,$P30&lt;X$5,$C$10&gt;=W$5)</formula>
    </cfRule>
    <cfRule type="expression" dxfId="420" priority="717" stopIfTrue="1">
      <formula>AND($P30&lt;=W$6,$Q30&gt;=W$5)</formula>
    </cfRule>
    <cfRule type="expression" dxfId="419" priority="718">
      <formula>IF($Q$4&lt;&gt;"Weekly",MOD(COLUMN()-COLUMN($W$5),IF($Q$4="Daily",7,MONTH(W$5)=1))=0,FALSE)</formula>
    </cfRule>
    <cfRule type="expression" dxfId="418" priority="719">
      <formula>W$8=1</formula>
    </cfRule>
  </conditionalFormatting>
  <conditionalFormatting sqref="Q30">
    <cfRule type="expression" dxfId="417" priority="687">
      <formula>AND($Q$10="Yes",Q30&lt;$C$10,N30&lt;1)</formula>
    </cfRule>
    <cfRule type="expression" dxfId="416" priority="688">
      <formula>AND($Q$10="Yes",Q30&lt;=$C$10+enddate_highlight_days,N30&lt;1)</formula>
    </cfRule>
  </conditionalFormatting>
  <conditionalFormatting sqref="N30">
    <cfRule type="cellIs" dxfId="415" priority="685" stopIfTrue="1" operator="greaterThanOrEqual">
      <formula>1</formula>
    </cfRule>
    <cfRule type="dataBar" priority="686">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414" priority="684">
      <formula>(dateformat="dmy")</formula>
    </cfRule>
  </conditionalFormatting>
  <conditionalFormatting sqref="P30:Q30">
    <cfRule type="expression" dxfId="413" priority="683">
      <formula>(dateformat="dmy")</formula>
    </cfRule>
  </conditionalFormatting>
  <conditionalFormatting sqref="O30">
    <cfRule type="iconSet" priority="689">
      <iconSet iconSet="4RedToBlack" showValue="0">
        <cfvo type="percent" val="0"/>
        <cfvo type="num" val="INDEX(priorities,6)"/>
        <cfvo type="num" val="INDEX(priorities,5)"/>
        <cfvo type="num" val="INDEX(priorities,4)"/>
      </iconSet>
    </cfRule>
  </conditionalFormatting>
  <conditionalFormatting sqref="N30">
    <cfRule type="cellIs" dxfId="412" priority="681" stopIfTrue="1" operator="greaterThanOrEqual">
      <formula>1</formula>
    </cfRule>
    <cfRule type="dataBar" priority="682">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411" priority="680">
      <formula>(dateformat="dmy")</formula>
    </cfRule>
  </conditionalFormatting>
  <conditionalFormatting sqref="P30:Q30">
    <cfRule type="expression" dxfId="410" priority="679">
      <formula>(dateformat="dmy")</formula>
    </cfRule>
  </conditionalFormatting>
  <conditionalFormatting sqref="C31">
    <cfRule type="expression" dxfId="409" priority="651">
      <formula>$A31=7</formula>
    </cfRule>
    <cfRule type="expression" dxfId="408" priority="652">
      <formula>$A31=6</formula>
    </cfRule>
    <cfRule type="expression" dxfId="407" priority="653">
      <formula>$A31=5</formula>
    </cfRule>
    <cfRule type="expression" dxfId="406" priority="654">
      <formula>$A31=4</formula>
    </cfRule>
    <cfRule type="expression" dxfId="405" priority="655">
      <formula>$A31=3</formula>
    </cfRule>
    <cfRule type="expression" dxfId="404" priority="656">
      <formula>$A31=2</formula>
    </cfRule>
  </conditionalFormatting>
  <conditionalFormatting sqref="W31:ED31">
    <cfRule type="expression" dxfId="403" priority="649">
      <formula>AND(W$5&lt;=$C$10,$C$10&lt;=W$6)</formula>
    </cfRule>
    <cfRule type="expression" dxfId="402" priority="650">
      <formula>AND($U$4="Yes",$U31&gt;=W$5,$T31&lt;=W$6)</formula>
    </cfRule>
    <cfRule type="expression" dxfId="401" priority="657">
      <formula>AND($U$4="Yes",NOT(ISBLANK($U$9)),$M31&lt;&gt;"M",$U31&gt;=W$5,$T31&lt;=W$6)</formula>
    </cfRule>
    <cfRule type="expression" dxfId="400" priority="658">
      <formula>AND($Q$4="Daily",show_percent_complete="Yes",$P31&lt;=W$6,ROUNDDOWN(($Q31-$P31+1)*$N31,0)+$P31-1&gt;=W$5)</formula>
    </cfRule>
    <cfRule type="expression" dxfId="399" priority="659" stopIfTrue="1">
      <formula>AND(OR($M31="b",$M31=""),$P31&lt;=W$6,$Q31&gt;=W$5)</formula>
    </cfRule>
    <cfRule type="expression" dxfId="398" priority="660" stopIfTrue="1">
      <formula>AND($M31="K",$P31&lt;=W$6,$Q31&gt;=W$5)</formula>
    </cfRule>
    <cfRule type="expression" dxfId="397" priority="661" stopIfTrue="1">
      <formula>AND($M31="x",$P31&lt;=W$6,$Q31&gt;=W$5)</formula>
    </cfRule>
    <cfRule type="expression" dxfId="396" priority="662" stopIfTrue="1">
      <formula>AND($M31="G",$P31&lt;=W$6,$Q31&gt;=W$5)</formula>
    </cfRule>
    <cfRule type="expression" dxfId="395" priority="663" stopIfTrue="1">
      <formula>AND($M31="P",$P31&lt;=W$6,$Q31&gt;=W$5)</formula>
    </cfRule>
    <cfRule type="expression" dxfId="394" priority="664" stopIfTrue="1">
      <formula>AND($M31="Y",$P31&lt;=W$6,$Q31&gt;=W$5)</formula>
    </cfRule>
    <cfRule type="expression" dxfId="393" priority="665" stopIfTrue="1">
      <formula>AND($M31="O",$P31&lt;=W$6,$Q31&gt;=W$5)</formula>
    </cfRule>
    <cfRule type="expression" dxfId="392" priority="666" stopIfTrue="1">
      <formula>AND($M31="R",$P31&lt;=W$6,$Q31&gt;=W$5)</formula>
    </cfRule>
    <cfRule type="expression" dxfId="391" priority="667" stopIfTrue="1">
      <formula>AND($M31=1,$P31&lt;=W$6,$Q31&gt;=W$5)</formula>
    </cfRule>
    <cfRule type="expression" dxfId="390" priority="668" stopIfTrue="1">
      <formula>AND($M31=2,$P31&lt;=W$6,$Q31&gt;=W$5)</formula>
    </cfRule>
    <cfRule type="expression" dxfId="389" priority="669" stopIfTrue="1">
      <formula>AND($M31=3,$P31&lt;=W$6,$Q31&gt;=W$5)</formula>
    </cfRule>
    <cfRule type="expression" dxfId="388" priority="670" stopIfTrue="1">
      <formula>AND($M31=4,$P31&lt;=W$6,$Q31&gt;=W$5)</formula>
    </cfRule>
    <cfRule type="expression" dxfId="387" priority="671" stopIfTrue="1">
      <formula>AND($M31=5,$P31&lt;=W$6,$Q31&gt;=W$5)</formula>
    </cfRule>
    <cfRule type="expression" dxfId="386" priority="672" stopIfTrue="1">
      <formula>AND($M31=6,$P31&lt;=W$6,$Q31&gt;=W$5)</formula>
    </cfRule>
    <cfRule type="expression" dxfId="385" priority="673" stopIfTrue="1">
      <formula>AND($M31=7,$P31&lt;=W$6,$Q31&gt;=W$5)</formula>
    </cfRule>
    <cfRule type="expression" dxfId="384" priority="674" stopIfTrue="1">
      <formula>AND($M31="M",$P31&lt;=W$6,$Q31&gt;=W$5)</formula>
    </cfRule>
    <cfRule type="expression" dxfId="383" priority="675" stopIfTrue="1">
      <formula>AND($Q$10="Yes",show_overdue_in_chart="Yes",$N31&lt;1,$P31&lt;X$5,$C$10&gt;=W$5)</formula>
    </cfRule>
    <cfRule type="expression" dxfId="382" priority="676" stopIfTrue="1">
      <formula>AND($P31&lt;=W$6,$Q31&gt;=W$5)</formula>
    </cfRule>
    <cfRule type="expression" dxfId="381" priority="677">
      <formula>IF($Q$4&lt;&gt;"Weekly",MOD(COLUMN()-COLUMN($W$5),IF($Q$4="Daily",7,MONTH(W$5)=1))=0,FALSE)</formula>
    </cfRule>
    <cfRule type="expression" dxfId="380" priority="678">
      <formula>W$8=1</formula>
    </cfRule>
  </conditionalFormatting>
  <conditionalFormatting sqref="Q31">
    <cfRule type="expression" dxfId="379" priority="646">
      <formula>AND($Q$10="Yes",Q31&lt;$C$10,N31&lt;1)</formula>
    </cfRule>
    <cfRule type="expression" dxfId="378" priority="647">
      <formula>AND($Q$10="Yes",Q31&lt;=$C$10+enddate_highlight_days,N31&lt;1)</formula>
    </cfRule>
  </conditionalFormatting>
  <conditionalFormatting sqref="N31">
    <cfRule type="cellIs" dxfId="377" priority="644" stopIfTrue="1" operator="greaterThanOrEqual">
      <formula>1</formula>
    </cfRule>
    <cfRule type="dataBar" priority="645">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376" priority="643">
      <formula>(dateformat="dmy")</formula>
    </cfRule>
  </conditionalFormatting>
  <conditionalFormatting sqref="P31:Q31">
    <cfRule type="expression" dxfId="375" priority="642">
      <formula>(dateformat="dmy")</formula>
    </cfRule>
  </conditionalFormatting>
  <conditionalFormatting sqref="O31">
    <cfRule type="iconSet" priority="648">
      <iconSet iconSet="4RedToBlack" showValue="0">
        <cfvo type="percent" val="0"/>
        <cfvo type="num" val="INDEX(priorities,6)"/>
        <cfvo type="num" val="INDEX(priorities,5)"/>
        <cfvo type="num" val="INDEX(priorities,4)"/>
      </iconSet>
    </cfRule>
  </conditionalFormatting>
  <conditionalFormatting sqref="N31">
    <cfRule type="cellIs" dxfId="374" priority="640" stopIfTrue="1" operator="greaterThanOrEqual">
      <formula>1</formula>
    </cfRule>
    <cfRule type="dataBar" priority="641">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373" priority="639">
      <formula>(dateformat="dmy")</formula>
    </cfRule>
  </conditionalFormatting>
  <conditionalFormatting sqref="P31:Q31">
    <cfRule type="expression" dxfId="372" priority="638">
      <formula>(dateformat="dmy")</formula>
    </cfRule>
  </conditionalFormatting>
  <conditionalFormatting sqref="C35">
    <cfRule type="expression" dxfId="371" priority="610">
      <formula>$A35=7</formula>
    </cfRule>
    <cfRule type="expression" dxfId="370" priority="611">
      <formula>$A35=6</formula>
    </cfRule>
    <cfRule type="expression" dxfId="369" priority="612">
      <formula>$A35=5</formula>
    </cfRule>
    <cfRule type="expression" dxfId="368" priority="613">
      <formula>$A35=4</formula>
    </cfRule>
    <cfRule type="expression" dxfId="367" priority="614">
      <formula>$A35=3</formula>
    </cfRule>
    <cfRule type="expression" dxfId="366" priority="615">
      <formula>$A35=2</formula>
    </cfRule>
  </conditionalFormatting>
  <conditionalFormatting sqref="W35:ED35">
    <cfRule type="expression" dxfId="365" priority="608">
      <formula>AND(W$5&lt;=$C$10,$C$10&lt;=W$6)</formula>
    </cfRule>
    <cfRule type="expression" dxfId="364" priority="609">
      <formula>AND($U$4="Yes",$U35&gt;=W$5,$T35&lt;=W$6)</formula>
    </cfRule>
    <cfRule type="expression" dxfId="363" priority="616">
      <formula>AND($U$4="Yes",NOT(ISBLANK($U$9)),$M35&lt;&gt;"M",$U35&gt;=W$5,$T35&lt;=W$6)</formula>
    </cfRule>
    <cfRule type="expression" dxfId="362" priority="617">
      <formula>AND($Q$4="Daily",show_percent_complete="Yes",$P35&lt;=W$6,ROUNDDOWN(($Q35-$P35+1)*$N35,0)+$P35-1&gt;=W$5)</formula>
    </cfRule>
    <cfRule type="expression" dxfId="361" priority="618" stopIfTrue="1">
      <formula>AND(OR($M35="b",$M35=""),$P35&lt;=W$6,$Q35&gt;=W$5)</formula>
    </cfRule>
    <cfRule type="expression" dxfId="360" priority="619" stopIfTrue="1">
      <formula>AND($M35="K",$P35&lt;=W$6,$Q35&gt;=W$5)</formula>
    </cfRule>
    <cfRule type="expression" dxfId="359" priority="620" stopIfTrue="1">
      <formula>AND($M35="x",$P35&lt;=W$6,$Q35&gt;=W$5)</formula>
    </cfRule>
    <cfRule type="expression" dxfId="358" priority="621" stopIfTrue="1">
      <formula>AND($M35="G",$P35&lt;=W$6,$Q35&gt;=W$5)</formula>
    </cfRule>
    <cfRule type="expression" dxfId="357" priority="622" stopIfTrue="1">
      <formula>AND($M35="P",$P35&lt;=W$6,$Q35&gt;=W$5)</formula>
    </cfRule>
    <cfRule type="expression" dxfId="356" priority="623" stopIfTrue="1">
      <formula>AND($M35="Y",$P35&lt;=W$6,$Q35&gt;=W$5)</formula>
    </cfRule>
    <cfRule type="expression" dxfId="355" priority="624" stopIfTrue="1">
      <formula>AND($M35="O",$P35&lt;=W$6,$Q35&gt;=W$5)</formula>
    </cfRule>
    <cfRule type="expression" dxfId="354" priority="625" stopIfTrue="1">
      <formula>AND($M35="R",$P35&lt;=W$6,$Q35&gt;=W$5)</formula>
    </cfRule>
    <cfRule type="expression" dxfId="353" priority="626" stopIfTrue="1">
      <formula>AND($M35=1,$P35&lt;=W$6,$Q35&gt;=W$5)</formula>
    </cfRule>
    <cfRule type="expression" dxfId="352" priority="627" stopIfTrue="1">
      <formula>AND($M35=2,$P35&lt;=W$6,$Q35&gt;=W$5)</formula>
    </cfRule>
    <cfRule type="expression" dxfId="351" priority="628" stopIfTrue="1">
      <formula>AND($M35=3,$P35&lt;=W$6,$Q35&gt;=W$5)</formula>
    </cfRule>
    <cfRule type="expression" dxfId="350" priority="629" stopIfTrue="1">
      <formula>AND($M35=4,$P35&lt;=W$6,$Q35&gt;=W$5)</formula>
    </cfRule>
    <cfRule type="expression" dxfId="349" priority="630" stopIfTrue="1">
      <formula>AND($M35=5,$P35&lt;=W$6,$Q35&gt;=W$5)</formula>
    </cfRule>
    <cfRule type="expression" dxfId="348" priority="631" stopIfTrue="1">
      <formula>AND($M35=6,$P35&lt;=W$6,$Q35&gt;=W$5)</formula>
    </cfRule>
    <cfRule type="expression" dxfId="347" priority="632" stopIfTrue="1">
      <formula>AND($M35=7,$P35&lt;=W$6,$Q35&gt;=W$5)</formula>
    </cfRule>
    <cfRule type="expression" dxfId="346" priority="633" stopIfTrue="1">
      <formula>AND($M35="M",$P35&lt;=W$6,$Q35&gt;=W$5)</formula>
    </cfRule>
    <cfRule type="expression" dxfId="345" priority="634" stopIfTrue="1">
      <formula>AND($Q$10="Yes",show_overdue_in_chart="Yes",$N35&lt;1,$P35&lt;X$5,$C$10&gt;=W$5)</formula>
    </cfRule>
    <cfRule type="expression" dxfId="344" priority="635" stopIfTrue="1">
      <formula>AND($P35&lt;=W$6,$Q35&gt;=W$5)</formula>
    </cfRule>
    <cfRule type="expression" dxfId="343" priority="636">
      <formula>IF($Q$4&lt;&gt;"Weekly",MOD(COLUMN()-COLUMN($W$5),IF($Q$4="Daily",7,MONTH(W$5)=1))=0,FALSE)</formula>
    </cfRule>
    <cfRule type="expression" dxfId="342" priority="637">
      <formula>W$8=1</formula>
    </cfRule>
  </conditionalFormatting>
  <conditionalFormatting sqref="Q35">
    <cfRule type="expression" dxfId="341" priority="605">
      <formula>AND($Q$10="Yes",Q35&lt;$C$10,N35&lt;1)</formula>
    </cfRule>
    <cfRule type="expression" dxfId="340" priority="606">
      <formula>AND($Q$10="Yes",Q35&lt;=$C$10+enddate_highlight_days,N35&lt;1)</formula>
    </cfRule>
  </conditionalFormatting>
  <conditionalFormatting sqref="N35">
    <cfRule type="cellIs" dxfId="339" priority="603" stopIfTrue="1" operator="greaterThanOrEqual">
      <formula>1</formula>
    </cfRule>
    <cfRule type="dataBar" priority="604">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338" priority="602">
      <formula>(dateformat="dmy")</formula>
    </cfRule>
  </conditionalFormatting>
  <conditionalFormatting sqref="P35:Q35">
    <cfRule type="expression" dxfId="337" priority="601">
      <formula>(dateformat="dmy")</formula>
    </cfRule>
  </conditionalFormatting>
  <conditionalFormatting sqref="O35">
    <cfRule type="iconSet" priority="607">
      <iconSet iconSet="4RedToBlack" showValue="0">
        <cfvo type="percent" val="0"/>
        <cfvo type="num" val="INDEX(priorities,6)"/>
        <cfvo type="num" val="INDEX(priorities,5)"/>
        <cfvo type="num" val="INDEX(priorities,4)"/>
      </iconSet>
    </cfRule>
  </conditionalFormatting>
  <conditionalFormatting sqref="N35">
    <cfRule type="cellIs" dxfId="336" priority="599" stopIfTrue="1" operator="greaterThanOrEqual">
      <formula>1</formula>
    </cfRule>
    <cfRule type="dataBar" priority="600">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335" priority="598">
      <formula>(dateformat="dmy")</formula>
    </cfRule>
  </conditionalFormatting>
  <conditionalFormatting sqref="P35:Q35">
    <cfRule type="expression" dxfId="334" priority="597">
      <formula>(dateformat="dmy")</formula>
    </cfRule>
  </conditionalFormatting>
  <conditionalFormatting sqref="C36">
    <cfRule type="expression" dxfId="333" priority="569">
      <formula>$A36=7</formula>
    </cfRule>
    <cfRule type="expression" dxfId="332" priority="570">
      <formula>$A36=6</formula>
    </cfRule>
    <cfRule type="expression" dxfId="331" priority="571">
      <formula>$A36=5</formula>
    </cfRule>
    <cfRule type="expression" dxfId="330" priority="572">
      <formula>$A36=4</formula>
    </cfRule>
    <cfRule type="expression" dxfId="329" priority="573">
      <formula>$A36=3</formula>
    </cfRule>
    <cfRule type="expression" dxfId="328" priority="574">
      <formula>$A36=2</formula>
    </cfRule>
  </conditionalFormatting>
  <conditionalFormatting sqref="W36:ED36">
    <cfRule type="expression" dxfId="327" priority="567">
      <formula>AND(W$5&lt;=$C$10,$C$10&lt;=W$6)</formula>
    </cfRule>
    <cfRule type="expression" dxfId="326" priority="568">
      <formula>AND($U$4="Yes",$U36&gt;=W$5,$T36&lt;=W$6)</formula>
    </cfRule>
    <cfRule type="expression" dxfId="325" priority="575">
      <formula>AND($U$4="Yes",NOT(ISBLANK($U$9)),$M36&lt;&gt;"M",$U36&gt;=W$5,$T36&lt;=W$6)</formula>
    </cfRule>
    <cfRule type="expression" dxfId="324" priority="576">
      <formula>AND($Q$4="Daily",show_percent_complete="Yes",$P36&lt;=W$6,ROUNDDOWN(($Q36-$P36+1)*$N36,0)+$P36-1&gt;=W$5)</formula>
    </cfRule>
    <cfRule type="expression" dxfId="323" priority="577" stopIfTrue="1">
      <formula>AND(OR($M36="b",$M36=""),$P36&lt;=W$6,$Q36&gt;=W$5)</formula>
    </cfRule>
    <cfRule type="expression" dxfId="322" priority="578" stopIfTrue="1">
      <formula>AND($M36="K",$P36&lt;=W$6,$Q36&gt;=W$5)</formula>
    </cfRule>
    <cfRule type="expression" dxfId="321" priority="579" stopIfTrue="1">
      <formula>AND($M36="x",$P36&lt;=W$6,$Q36&gt;=W$5)</formula>
    </cfRule>
    <cfRule type="expression" dxfId="320" priority="580" stopIfTrue="1">
      <formula>AND($M36="G",$P36&lt;=W$6,$Q36&gt;=W$5)</formula>
    </cfRule>
    <cfRule type="expression" dxfId="319" priority="581" stopIfTrue="1">
      <formula>AND($M36="P",$P36&lt;=W$6,$Q36&gt;=W$5)</formula>
    </cfRule>
    <cfRule type="expression" dxfId="318" priority="582" stopIfTrue="1">
      <formula>AND($M36="Y",$P36&lt;=W$6,$Q36&gt;=W$5)</formula>
    </cfRule>
    <cfRule type="expression" dxfId="317" priority="583" stopIfTrue="1">
      <formula>AND($M36="O",$P36&lt;=W$6,$Q36&gt;=W$5)</formula>
    </cfRule>
    <cfRule type="expression" dxfId="316" priority="584" stopIfTrue="1">
      <formula>AND($M36="R",$P36&lt;=W$6,$Q36&gt;=W$5)</formula>
    </cfRule>
    <cfRule type="expression" dxfId="315" priority="585" stopIfTrue="1">
      <formula>AND($M36=1,$P36&lt;=W$6,$Q36&gt;=W$5)</formula>
    </cfRule>
    <cfRule type="expression" dxfId="314" priority="586" stopIfTrue="1">
      <formula>AND($M36=2,$P36&lt;=W$6,$Q36&gt;=W$5)</formula>
    </cfRule>
    <cfRule type="expression" dxfId="313" priority="587" stopIfTrue="1">
      <formula>AND($M36=3,$P36&lt;=W$6,$Q36&gt;=W$5)</formula>
    </cfRule>
    <cfRule type="expression" dxfId="312" priority="588" stopIfTrue="1">
      <formula>AND($M36=4,$P36&lt;=W$6,$Q36&gt;=W$5)</formula>
    </cfRule>
    <cfRule type="expression" dxfId="311" priority="589" stopIfTrue="1">
      <formula>AND($M36=5,$P36&lt;=W$6,$Q36&gt;=W$5)</formula>
    </cfRule>
    <cfRule type="expression" dxfId="310" priority="590" stopIfTrue="1">
      <formula>AND($M36=6,$P36&lt;=W$6,$Q36&gt;=W$5)</formula>
    </cfRule>
    <cfRule type="expression" dxfId="309" priority="591" stopIfTrue="1">
      <formula>AND($M36=7,$P36&lt;=W$6,$Q36&gt;=W$5)</formula>
    </cfRule>
    <cfRule type="expression" dxfId="308" priority="592" stopIfTrue="1">
      <formula>AND($M36="M",$P36&lt;=W$6,$Q36&gt;=W$5)</formula>
    </cfRule>
    <cfRule type="expression" dxfId="307" priority="593" stopIfTrue="1">
      <formula>AND($Q$10="Yes",show_overdue_in_chart="Yes",$N36&lt;1,$P36&lt;X$5,$C$10&gt;=W$5)</formula>
    </cfRule>
    <cfRule type="expression" dxfId="306" priority="594" stopIfTrue="1">
      <formula>AND($P36&lt;=W$6,$Q36&gt;=W$5)</formula>
    </cfRule>
    <cfRule type="expression" dxfId="305" priority="595">
      <formula>IF($Q$4&lt;&gt;"Weekly",MOD(COLUMN()-COLUMN($W$5),IF($Q$4="Daily",7,MONTH(W$5)=1))=0,FALSE)</formula>
    </cfRule>
    <cfRule type="expression" dxfId="304" priority="596">
      <formula>W$8=1</formula>
    </cfRule>
  </conditionalFormatting>
  <conditionalFormatting sqref="Q36">
    <cfRule type="expression" dxfId="303" priority="564">
      <formula>AND($Q$10="Yes",Q36&lt;$C$10,N36&lt;1)</formula>
    </cfRule>
    <cfRule type="expression" dxfId="302" priority="565">
      <formula>AND($Q$10="Yes",Q36&lt;=$C$10+enddate_highlight_days,N36&lt;1)</formula>
    </cfRule>
  </conditionalFormatting>
  <conditionalFormatting sqref="N36">
    <cfRule type="cellIs" dxfId="301" priority="562" stopIfTrue="1" operator="greaterThanOrEqual">
      <formula>1</formula>
    </cfRule>
    <cfRule type="dataBar" priority="563">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300" priority="561">
      <formula>(dateformat="dmy")</formula>
    </cfRule>
  </conditionalFormatting>
  <conditionalFormatting sqref="P36:Q36">
    <cfRule type="expression" dxfId="299" priority="560">
      <formula>(dateformat="dmy")</formula>
    </cfRule>
  </conditionalFormatting>
  <conditionalFormatting sqref="O36">
    <cfRule type="iconSet" priority="566">
      <iconSet iconSet="4RedToBlack" showValue="0">
        <cfvo type="percent" val="0"/>
        <cfvo type="num" val="INDEX(priorities,6)"/>
        <cfvo type="num" val="INDEX(priorities,5)"/>
        <cfvo type="num" val="INDEX(priorities,4)"/>
      </iconSet>
    </cfRule>
  </conditionalFormatting>
  <conditionalFormatting sqref="N36">
    <cfRule type="cellIs" dxfId="298" priority="558" stopIfTrue="1" operator="greaterThanOrEqual">
      <formula>1</formula>
    </cfRule>
    <cfRule type="dataBar" priority="559">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297" priority="557">
      <formula>(dateformat="dmy")</formula>
    </cfRule>
  </conditionalFormatting>
  <conditionalFormatting sqref="P36:Q36">
    <cfRule type="expression" dxfId="296" priority="556">
      <formula>(dateformat="dmy")</formula>
    </cfRule>
  </conditionalFormatting>
  <conditionalFormatting sqref="C37">
    <cfRule type="expression" dxfId="295" priority="528">
      <formula>$A37=7</formula>
    </cfRule>
    <cfRule type="expression" dxfId="294" priority="529">
      <formula>$A37=6</formula>
    </cfRule>
    <cfRule type="expression" dxfId="293" priority="530">
      <formula>$A37=5</formula>
    </cfRule>
    <cfRule type="expression" dxfId="292" priority="531">
      <formula>$A37=4</formula>
    </cfRule>
    <cfRule type="expression" dxfId="291" priority="532">
      <formula>$A37=3</formula>
    </cfRule>
    <cfRule type="expression" dxfId="290" priority="533">
      <formula>$A37=2</formula>
    </cfRule>
  </conditionalFormatting>
  <conditionalFormatting sqref="W37:ED37">
    <cfRule type="expression" dxfId="289" priority="526">
      <formula>AND(W$5&lt;=$C$10,$C$10&lt;=W$6)</formula>
    </cfRule>
    <cfRule type="expression" dxfId="288" priority="527">
      <formula>AND($U$4="Yes",$U37&gt;=W$5,$T37&lt;=W$6)</formula>
    </cfRule>
    <cfRule type="expression" dxfId="287" priority="534">
      <formula>AND($U$4="Yes",NOT(ISBLANK($U$9)),$M37&lt;&gt;"M",$U37&gt;=W$5,$T37&lt;=W$6)</formula>
    </cfRule>
    <cfRule type="expression" dxfId="286" priority="535">
      <formula>AND($Q$4="Daily",show_percent_complete="Yes",$P37&lt;=W$6,ROUNDDOWN(($Q37-$P37+1)*$N37,0)+$P37-1&gt;=W$5)</formula>
    </cfRule>
    <cfRule type="expression" dxfId="285" priority="536" stopIfTrue="1">
      <formula>AND(OR($M37="b",$M37=""),$P37&lt;=W$6,$Q37&gt;=W$5)</formula>
    </cfRule>
    <cfRule type="expression" dxfId="284" priority="537" stopIfTrue="1">
      <formula>AND($M37="K",$P37&lt;=W$6,$Q37&gt;=W$5)</formula>
    </cfRule>
    <cfRule type="expression" dxfId="283" priority="538" stopIfTrue="1">
      <formula>AND($M37="x",$P37&lt;=W$6,$Q37&gt;=W$5)</formula>
    </cfRule>
    <cfRule type="expression" dxfId="282" priority="539" stopIfTrue="1">
      <formula>AND($M37="G",$P37&lt;=W$6,$Q37&gt;=W$5)</formula>
    </cfRule>
    <cfRule type="expression" dxfId="281" priority="540" stopIfTrue="1">
      <formula>AND($M37="P",$P37&lt;=W$6,$Q37&gt;=W$5)</formula>
    </cfRule>
    <cfRule type="expression" dxfId="280" priority="541" stopIfTrue="1">
      <formula>AND($M37="Y",$P37&lt;=W$6,$Q37&gt;=W$5)</formula>
    </cfRule>
    <cfRule type="expression" dxfId="279" priority="542" stopIfTrue="1">
      <formula>AND($M37="O",$P37&lt;=W$6,$Q37&gt;=W$5)</formula>
    </cfRule>
    <cfRule type="expression" dxfId="278" priority="543" stopIfTrue="1">
      <formula>AND($M37="R",$P37&lt;=W$6,$Q37&gt;=W$5)</formula>
    </cfRule>
    <cfRule type="expression" dxfId="277" priority="544" stopIfTrue="1">
      <formula>AND($M37=1,$P37&lt;=W$6,$Q37&gt;=W$5)</formula>
    </cfRule>
    <cfRule type="expression" dxfId="276" priority="545" stopIfTrue="1">
      <formula>AND($M37=2,$P37&lt;=W$6,$Q37&gt;=W$5)</formula>
    </cfRule>
    <cfRule type="expression" dxfId="275" priority="546" stopIfTrue="1">
      <formula>AND($M37=3,$P37&lt;=W$6,$Q37&gt;=W$5)</formula>
    </cfRule>
    <cfRule type="expression" dxfId="274" priority="547" stopIfTrue="1">
      <formula>AND($M37=4,$P37&lt;=W$6,$Q37&gt;=W$5)</formula>
    </cfRule>
    <cfRule type="expression" dxfId="273" priority="548" stopIfTrue="1">
      <formula>AND($M37=5,$P37&lt;=W$6,$Q37&gt;=W$5)</formula>
    </cfRule>
    <cfRule type="expression" dxfId="272" priority="549" stopIfTrue="1">
      <formula>AND($M37=6,$P37&lt;=W$6,$Q37&gt;=W$5)</formula>
    </cfRule>
    <cfRule type="expression" dxfId="271" priority="550" stopIfTrue="1">
      <formula>AND($M37=7,$P37&lt;=W$6,$Q37&gt;=W$5)</formula>
    </cfRule>
    <cfRule type="expression" dxfId="270" priority="551" stopIfTrue="1">
      <formula>AND($M37="M",$P37&lt;=W$6,$Q37&gt;=W$5)</formula>
    </cfRule>
    <cfRule type="expression" dxfId="269" priority="552" stopIfTrue="1">
      <formula>AND($Q$10="Yes",show_overdue_in_chart="Yes",$N37&lt;1,$P37&lt;X$5,$C$10&gt;=W$5)</formula>
    </cfRule>
    <cfRule type="expression" dxfId="268" priority="553" stopIfTrue="1">
      <formula>AND($P37&lt;=W$6,$Q37&gt;=W$5)</formula>
    </cfRule>
    <cfRule type="expression" dxfId="267" priority="554">
      <formula>IF($Q$4&lt;&gt;"Weekly",MOD(COLUMN()-COLUMN($W$5),IF($Q$4="Daily",7,MONTH(W$5)=1))=0,FALSE)</formula>
    </cfRule>
    <cfRule type="expression" dxfId="266" priority="555">
      <formula>W$8=1</formula>
    </cfRule>
  </conditionalFormatting>
  <conditionalFormatting sqref="Q37">
    <cfRule type="expression" dxfId="265" priority="523">
      <formula>AND($Q$10="Yes",Q37&lt;$C$10,N37&lt;1)</formula>
    </cfRule>
    <cfRule type="expression" dxfId="264" priority="524">
      <formula>AND($Q$10="Yes",Q37&lt;=$C$10+enddate_highlight_days,N37&lt;1)</formula>
    </cfRule>
  </conditionalFormatting>
  <conditionalFormatting sqref="N37">
    <cfRule type="cellIs" dxfId="263" priority="521" stopIfTrue="1" operator="greaterThanOrEqual">
      <formula>1</formula>
    </cfRule>
    <cfRule type="dataBar" priority="522">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262" priority="520">
      <formula>(dateformat="dmy")</formula>
    </cfRule>
  </conditionalFormatting>
  <conditionalFormatting sqref="P37:Q37">
    <cfRule type="expression" dxfId="261" priority="519">
      <formula>(dateformat="dmy")</formula>
    </cfRule>
  </conditionalFormatting>
  <conditionalFormatting sqref="O37">
    <cfRule type="iconSet" priority="525">
      <iconSet iconSet="4RedToBlack" showValue="0">
        <cfvo type="percent" val="0"/>
        <cfvo type="num" val="INDEX(priorities,6)"/>
        <cfvo type="num" val="INDEX(priorities,5)"/>
        <cfvo type="num" val="INDEX(priorities,4)"/>
      </iconSet>
    </cfRule>
  </conditionalFormatting>
  <conditionalFormatting sqref="N37">
    <cfRule type="cellIs" dxfId="260" priority="517" stopIfTrue="1" operator="greaterThanOrEqual">
      <formula>1</formula>
    </cfRule>
    <cfRule type="dataBar" priority="518">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259" priority="516">
      <formula>(dateformat="dmy")</formula>
    </cfRule>
  </conditionalFormatting>
  <conditionalFormatting sqref="P37:Q37">
    <cfRule type="expression" dxfId="258" priority="515">
      <formula>(dateformat="dmy")</formula>
    </cfRule>
  </conditionalFormatting>
  <conditionalFormatting sqref="N46:N47">
    <cfRule type="cellIs" dxfId="257" priority="480" stopIfTrue="1" operator="greaterThanOrEqual">
      <formula>1</formula>
    </cfRule>
    <cfRule type="dataBar" priority="481">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256" priority="479">
      <formula>(dateformat="dmy")</formula>
    </cfRule>
  </conditionalFormatting>
  <conditionalFormatting sqref="P46:Q47">
    <cfRule type="expression" dxfId="255" priority="478">
      <formula>(dateformat="dmy")</formula>
    </cfRule>
  </conditionalFormatting>
  <conditionalFormatting sqref="O46">
    <cfRule type="iconSet" priority="484">
      <iconSet iconSet="4RedToBlack" showValue="0">
        <cfvo type="percent" val="0"/>
        <cfvo type="num" val="INDEX(priorities,6)"/>
        <cfvo type="num" val="INDEX(priorities,5)"/>
        <cfvo type="num" val="INDEX(priorities,4)"/>
      </iconSet>
    </cfRule>
  </conditionalFormatting>
  <conditionalFormatting sqref="N46:N47">
    <cfRule type="cellIs" dxfId="254" priority="476" stopIfTrue="1" operator="greaterThanOrEqual">
      <formula>1</formula>
    </cfRule>
    <cfRule type="dataBar" priority="477">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253" priority="475">
      <formula>(dateformat="dmy")</formula>
    </cfRule>
  </conditionalFormatting>
  <conditionalFormatting sqref="P46:Q47">
    <cfRule type="expression" dxfId="252" priority="474">
      <formula>(dateformat="dmy")</formula>
    </cfRule>
  </conditionalFormatting>
  <conditionalFormatting sqref="O47">
    <cfRule type="iconSet" priority="443">
      <iconSet iconSet="4RedToBlack" showValue="0">
        <cfvo type="percent" val="0"/>
        <cfvo type="num" val="INDEX(priorities,6)"/>
        <cfvo type="num" val="INDEX(priorities,5)"/>
        <cfvo type="num" val="INDEX(priorities,4)"/>
      </iconSet>
    </cfRule>
  </conditionalFormatting>
  <conditionalFormatting sqref="C39">
    <cfRule type="expression" dxfId="251" priority="405">
      <formula>$A39=7</formula>
    </cfRule>
    <cfRule type="expression" dxfId="250" priority="406">
      <formula>$A39=6</formula>
    </cfRule>
    <cfRule type="expression" dxfId="249" priority="407">
      <formula>$A39=5</formula>
    </cfRule>
    <cfRule type="expression" dxfId="248" priority="408">
      <formula>$A39=4</formula>
    </cfRule>
    <cfRule type="expression" dxfId="247" priority="409">
      <formula>$A39=3</formula>
    </cfRule>
    <cfRule type="expression" dxfId="246" priority="410">
      <formula>$A39=2</formula>
    </cfRule>
  </conditionalFormatting>
  <conditionalFormatting sqref="Q39">
    <cfRule type="expression" dxfId="245" priority="400">
      <formula>AND($Q$10="Yes",Q39&lt;$C$10,N39&lt;1)</formula>
    </cfRule>
    <cfRule type="expression" dxfId="244" priority="401">
      <formula>AND($Q$10="Yes",Q39&lt;=$C$10+enddate_highlight_days,N39&lt;1)</formula>
    </cfRule>
  </conditionalFormatting>
  <conditionalFormatting sqref="N39">
    <cfRule type="cellIs" dxfId="243" priority="398" stopIfTrue="1" operator="greaterThanOrEqual">
      <formula>1</formula>
    </cfRule>
    <cfRule type="dataBar" priority="399">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242" priority="397">
      <formula>(dateformat="dmy")</formula>
    </cfRule>
  </conditionalFormatting>
  <conditionalFormatting sqref="P39:Q39">
    <cfRule type="expression" dxfId="241" priority="396">
      <formula>(dateformat="dmy")</formula>
    </cfRule>
  </conditionalFormatting>
  <conditionalFormatting sqref="O39">
    <cfRule type="iconSet" priority="402">
      <iconSet iconSet="4RedToBlack" showValue="0">
        <cfvo type="percent" val="0"/>
        <cfvo type="num" val="INDEX(priorities,6)"/>
        <cfvo type="num" val="INDEX(priorities,5)"/>
        <cfvo type="num" val="INDEX(priorities,4)"/>
      </iconSet>
    </cfRule>
  </conditionalFormatting>
  <conditionalFormatting sqref="N39">
    <cfRule type="cellIs" dxfId="240" priority="394" stopIfTrue="1" operator="greaterThanOrEqual">
      <formula>1</formula>
    </cfRule>
    <cfRule type="dataBar" priority="395">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239" priority="393">
      <formula>(dateformat="dmy")</formula>
    </cfRule>
  </conditionalFormatting>
  <conditionalFormatting sqref="P39:Q39">
    <cfRule type="expression" dxfId="238" priority="392">
      <formula>(dateformat="dmy")</formula>
    </cfRule>
  </conditionalFormatting>
  <conditionalFormatting sqref="Q38">
    <cfRule type="expression" dxfId="237" priority="322">
      <formula>AND($Q$10="Yes",Q38&lt;$C$10,N38&lt;1)</formula>
    </cfRule>
    <cfRule type="expression" dxfId="236" priority="323">
      <formula>AND($Q$10="Yes",Q38&lt;=$C$10+enddate_highlight_days,N38&lt;1)</formula>
    </cfRule>
  </conditionalFormatting>
  <conditionalFormatting sqref="N38">
    <cfRule type="cellIs" dxfId="235" priority="320" stopIfTrue="1" operator="greaterThanOrEqual">
      <formula>1</formula>
    </cfRule>
    <cfRule type="dataBar" priority="321">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234" priority="319">
      <formula>(dateformat="dmy")</formula>
    </cfRule>
  </conditionalFormatting>
  <conditionalFormatting sqref="P38:Q38">
    <cfRule type="expression" dxfId="233" priority="318">
      <formula>(dateformat="dmy")</formula>
    </cfRule>
  </conditionalFormatting>
  <conditionalFormatting sqref="O38">
    <cfRule type="iconSet" priority="324">
      <iconSet iconSet="4RedToBlack" showValue="0">
        <cfvo type="percent" val="0"/>
        <cfvo type="num" val="INDEX(priorities,6)"/>
        <cfvo type="num" val="INDEX(priorities,5)"/>
        <cfvo type="num" val="INDEX(priorities,4)"/>
      </iconSet>
    </cfRule>
  </conditionalFormatting>
  <conditionalFormatting sqref="N38">
    <cfRule type="cellIs" dxfId="232" priority="316" stopIfTrue="1" operator="greaterThanOrEqual">
      <formula>1</formula>
    </cfRule>
    <cfRule type="dataBar" priority="317">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231" priority="315">
      <formula>(dateformat="dmy")</formula>
    </cfRule>
  </conditionalFormatting>
  <conditionalFormatting sqref="P38:Q38">
    <cfRule type="expression" dxfId="230" priority="314">
      <formula>(dateformat="dmy")</formula>
    </cfRule>
  </conditionalFormatting>
  <conditionalFormatting sqref="C44">
    <cfRule type="expression" dxfId="229" priority="284">
      <formula>$A44=7</formula>
    </cfRule>
    <cfRule type="expression" dxfId="228" priority="285">
      <formula>$A44=6</formula>
    </cfRule>
    <cfRule type="expression" dxfId="227" priority="286">
      <formula>$A44=5</formula>
    </cfRule>
    <cfRule type="expression" dxfId="226" priority="287">
      <formula>$A44=4</formula>
    </cfRule>
    <cfRule type="expression" dxfId="225" priority="288">
      <formula>$A44=3</formula>
    </cfRule>
    <cfRule type="expression" dxfId="224" priority="289">
      <formula>$A44=2</formula>
    </cfRule>
  </conditionalFormatting>
  <conditionalFormatting sqref="Q44">
    <cfRule type="expression" dxfId="223" priority="281">
      <formula>AND($Q$10="Yes",Q44&lt;$C$10,N44&lt;1)</formula>
    </cfRule>
    <cfRule type="expression" dxfId="222" priority="282">
      <formula>AND($Q$10="Yes",Q44&lt;=$C$10+enddate_highlight_days,N44&lt;1)</formula>
    </cfRule>
  </conditionalFormatting>
  <conditionalFormatting sqref="N44">
    <cfRule type="cellIs" dxfId="221" priority="279" stopIfTrue="1" operator="greaterThanOrEqual">
      <formula>1</formula>
    </cfRule>
    <cfRule type="dataBar" priority="280">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220" priority="278">
      <formula>(dateformat="dmy")</formula>
    </cfRule>
  </conditionalFormatting>
  <conditionalFormatting sqref="P44:Q44">
    <cfRule type="expression" dxfId="219" priority="277">
      <formula>(dateformat="dmy")</formula>
    </cfRule>
  </conditionalFormatting>
  <conditionalFormatting sqref="O44">
    <cfRule type="iconSet" priority="283">
      <iconSet iconSet="4RedToBlack" showValue="0">
        <cfvo type="percent" val="0"/>
        <cfvo type="num" val="INDEX(priorities,6)"/>
        <cfvo type="num" val="INDEX(priorities,5)"/>
        <cfvo type="num" val="INDEX(priorities,4)"/>
      </iconSet>
    </cfRule>
  </conditionalFormatting>
  <conditionalFormatting sqref="N44">
    <cfRule type="cellIs" dxfId="218" priority="275" stopIfTrue="1" operator="greaterThanOrEqual">
      <formula>1</formula>
    </cfRule>
    <cfRule type="dataBar" priority="276">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217" priority="274">
      <formula>(dateformat="dmy")</formula>
    </cfRule>
  </conditionalFormatting>
  <conditionalFormatting sqref="P44:Q44">
    <cfRule type="expression" dxfId="216" priority="273">
      <formula>(dateformat="dmy")</formula>
    </cfRule>
  </conditionalFormatting>
  <conditionalFormatting sqref="N47 N41">
    <cfRule type="cellIs" dxfId="215" priority="238" stopIfTrue="1" operator="greaterThanOrEqual">
      <formula>1</formula>
    </cfRule>
    <cfRule type="dataBar" priority="239">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214" priority="237">
      <formula>(dateformat="dmy")</formula>
    </cfRule>
  </conditionalFormatting>
  <conditionalFormatting sqref="P41:Q41 P47:Q47">
    <cfRule type="expression" dxfId="213" priority="236">
      <formula>(dateformat="dmy")</formula>
    </cfRule>
  </conditionalFormatting>
  <conditionalFormatting sqref="O41">
    <cfRule type="iconSet" priority="242">
      <iconSet iconSet="4RedToBlack" showValue="0">
        <cfvo type="percent" val="0"/>
        <cfvo type="num" val="INDEX(priorities,6)"/>
        <cfvo type="num" val="INDEX(priorities,5)"/>
        <cfvo type="num" val="INDEX(priorities,4)"/>
      </iconSet>
    </cfRule>
  </conditionalFormatting>
  <conditionalFormatting sqref="N47 N41">
    <cfRule type="cellIs" dxfId="212" priority="234" stopIfTrue="1" operator="greaterThanOrEqual">
      <formula>1</formula>
    </cfRule>
    <cfRule type="dataBar" priority="235">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211" priority="233">
      <formula>(dateformat="dmy")</formula>
    </cfRule>
  </conditionalFormatting>
  <conditionalFormatting sqref="P41:Q41 P47:Q47">
    <cfRule type="expression" dxfId="210" priority="232">
      <formula>(dateformat="dmy")</formula>
    </cfRule>
  </conditionalFormatting>
  <conditionalFormatting sqref="Q42">
    <cfRule type="expression" dxfId="209" priority="202">
      <formula>AND($Q$10="Yes",Q42&lt;$C$10,N42&lt;1)</formula>
    </cfRule>
    <cfRule type="expression" dxfId="208" priority="203">
      <formula>AND($Q$10="Yes",Q42&lt;=$C$10+enddate_highlight_days,N42&lt;1)</formula>
    </cfRule>
  </conditionalFormatting>
  <conditionalFormatting sqref="C42">
    <cfRule type="expression" dxfId="207" priority="204">
      <formula>$A42=7</formula>
    </cfRule>
    <cfRule type="expression" dxfId="206" priority="205">
      <formula>$A42=6</formula>
    </cfRule>
    <cfRule type="expression" dxfId="205" priority="206">
      <formula>$A42=5</formula>
    </cfRule>
    <cfRule type="expression" dxfId="204" priority="207">
      <formula>$A42=4</formula>
    </cfRule>
    <cfRule type="expression" dxfId="203" priority="208">
      <formula>$A42=3</formula>
    </cfRule>
    <cfRule type="expression" dxfId="202" priority="209">
      <formula>$A42=2</formula>
    </cfRule>
  </conditionalFormatting>
  <conditionalFormatting sqref="N42">
    <cfRule type="cellIs" dxfId="201" priority="197" stopIfTrue="1" operator="greaterThanOrEqual">
      <formula>1</formula>
    </cfRule>
    <cfRule type="dataBar" priority="198">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200" priority="196">
      <formula>(dateformat="dmy")</formula>
    </cfRule>
  </conditionalFormatting>
  <conditionalFormatting sqref="P42:Q42">
    <cfRule type="expression" dxfId="199" priority="195">
      <formula>(dateformat="dmy")</formula>
    </cfRule>
  </conditionalFormatting>
  <conditionalFormatting sqref="O42">
    <cfRule type="iconSet" priority="199">
      <iconSet iconSet="4RedToBlack" showValue="0">
        <cfvo type="percent" val="0"/>
        <cfvo type="num" val="INDEX(priorities,6)"/>
        <cfvo type="num" val="INDEX(priorities,5)"/>
        <cfvo type="num" val="INDEX(priorities,4)"/>
      </iconSet>
    </cfRule>
  </conditionalFormatting>
  <conditionalFormatting sqref="N42">
    <cfRule type="cellIs" dxfId="198" priority="193" stopIfTrue="1" operator="greaterThanOrEqual">
      <formula>1</formula>
    </cfRule>
    <cfRule type="dataBar" priority="194">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197" priority="192">
      <formula>(dateformat="dmy")</formula>
    </cfRule>
  </conditionalFormatting>
  <conditionalFormatting sqref="P42:Q42">
    <cfRule type="expression" dxfId="196" priority="191">
      <formula>(dateformat="dmy")</formula>
    </cfRule>
  </conditionalFormatting>
  <conditionalFormatting sqref="Q43">
    <cfRule type="expression" dxfId="195" priority="161">
      <formula>AND($Q$10="Yes",Q43&lt;$C$10,N43&lt;1)</formula>
    </cfRule>
    <cfRule type="expression" dxfId="194" priority="162">
      <formula>AND($Q$10="Yes",Q43&lt;=$C$10+enddate_highlight_days,N43&lt;1)</formula>
    </cfRule>
  </conditionalFormatting>
  <conditionalFormatting sqref="C43">
    <cfRule type="expression" dxfId="193" priority="163">
      <formula>$A43=7</formula>
    </cfRule>
    <cfRule type="expression" dxfId="192" priority="164">
      <formula>$A43=6</formula>
    </cfRule>
    <cfRule type="expression" dxfId="191" priority="165">
      <formula>$A43=5</formula>
    </cfRule>
    <cfRule type="expression" dxfId="190" priority="166">
      <formula>$A43=4</formula>
    </cfRule>
    <cfRule type="expression" dxfId="189" priority="167">
      <formula>$A43=3</formula>
    </cfRule>
    <cfRule type="expression" dxfId="188" priority="168">
      <formula>$A43=2</formula>
    </cfRule>
  </conditionalFormatting>
  <conditionalFormatting sqref="N43">
    <cfRule type="cellIs" dxfId="187" priority="156" stopIfTrue="1" operator="greaterThanOrEqual">
      <formula>1</formula>
    </cfRule>
    <cfRule type="dataBar" priority="157">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186" priority="155">
      <formula>(dateformat="dmy")</formula>
    </cfRule>
  </conditionalFormatting>
  <conditionalFormatting sqref="P43:Q43">
    <cfRule type="expression" dxfId="185" priority="154">
      <formula>(dateformat="dmy")</formula>
    </cfRule>
  </conditionalFormatting>
  <conditionalFormatting sqref="O43">
    <cfRule type="iconSet" priority="158">
      <iconSet iconSet="4RedToBlack" showValue="0">
        <cfvo type="percent" val="0"/>
        <cfvo type="num" val="INDEX(priorities,6)"/>
        <cfvo type="num" val="INDEX(priorities,5)"/>
        <cfvo type="num" val="INDEX(priorities,4)"/>
      </iconSet>
    </cfRule>
  </conditionalFormatting>
  <conditionalFormatting sqref="N43">
    <cfRule type="cellIs" dxfId="184" priority="152" stopIfTrue="1" operator="greaterThanOrEqual">
      <formula>1</formula>
    </cfRule>
    <cfRule type="dataBar" priority="153">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183" priority="151">
      <formula>(dateformat="dmy")</formula>
    </cfRule>
  </conditionalFormatting>
  <conditionalFormatting sqref="P43:Q43">
    <cfRule type="expression" dxfId="182" priority="150">
      <formula>(dateformat="dmy")</formula>
    </cfRule>
  </conditionalFormatting>
  <conditionalFormatting sqref="N48">
    <cfRule type="cellIs" dxfId="181" priority="118" stopIfTrue="1" operator="greaterThanOrEqual">
      <formula>1</formula>
    </cfRule>
    <cfRule type="dataBar" priority="119">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180" priority="115">
      <formula>(dateformat="dmy")</formula>
    </cfRule>
  </conditionalFormatting>
  <conditionalFormatting sqref="Q48">
    <cfRule type="expression" dxfId="179" priority="120">
      <formula>AND($Q$10="Yes",Q48&lt;$C$10,N48&lt;1)</formula>
    </cfRule>
    <cfRule type="expression" dxfId="178" priority="121">
      <formula>AND($Q$10="Yes",Q48&lt;=$C$10+enddate_highlight_days,N48&lt;1)</formula>
    </cfRule>
  </conditionalFormatting>
  <conditionalFormatting sqref="C48">
    <cfRule type="expression" dxfId="177" priority="122">
      <formula>$A48=7</formula>
    </cfRule>
    <cfRule type="expression" dxfId="176" priority="123">
      <formula>$A48=6</formula>
    </cfRule>
    <cfRule type="expression" dxfId="175" priority="124">
      <formula>$A48=5</formula>
    </cfRule>
    <cfRule type="expression" dxfId="174" priority="125">
      <formula>$A48=4</formula>
    </cfRule>
    <cfRule type="expression" dxfId="173" priority="126">
      <formula>$A48=3</formula>
    </cfRule>
    <cfRule type="expression" dxfId="172" priority="127">
      <formula>$A48=2</formula>
    </cfRule>
  </conditionalFormatting>
  <conditionalFormatting sqref="W48:ED48">
    <cfRule type="expression" dxfId="171" priority="116">
      <formula>AND(W$5&lt;=$C$10,$C$10&lt;=W$6)</formula>
    </cfRule>
    <cfRule type="expression" dxfId="170" priority="117">
      <formula>AND($U$4="Yes",$U48&gt;=W$5,$T48&lt;=W$6)</formula>
    </cfRule>
    <cfRule type="expression" dxfId="169" priority="128">
      <formula>AND($U$4="Yes",NOT(ISBLANK($U$9)),$M48&lt;&gt;"M",$U48&gt;=W$5,$T48&lt;=W$6)</formula>
    </cfRule>
    <cfRule type="expression" dxfId="168" priority="129">
      <formula>AND($Q$4="Daily",show_percent_complete="Yes",$P48&lt;=W$6,ROUNDDOWN(($Q48-$P48+1)*$N48,0)+$P48-1&gt;=W$5)</formula>
    </cfRule>
    <cfRule type="expression" dxfId="167" priority="130" stopIfTrue="1">
      <formula>AND(OR($M48="b",$M48=""),$P48&lt;=W$6,$Q48&gt;=W$5)</formula>
    </cfRule>
    <cfRule type="expression" dxfId="166" priority="131" stopIfTrue="1">
      <formula>AND($M48="K",$P48&lt;=W$6,$Q48&gt;=W$5)</formula>
    </cfRule>
    <cfRule type="expression" dxfId="165" priority="132" stopIfTrue="1">
      <formula>AND($M48="x",$P48&lt;=W$6,$Q48&gt;=W$5)</formula>
    </cfRule>
    <cfRule type="expression" dxfId="164" priority="133" stopIfTrue="1">
      <formula>AND($M48="G",$P48&lt;=W$6,$Q48&gt;=W$5)</formula>
    </cfRule>
    <cfRule type="expression" dxfId="163" priority="134" stopIfTrue="1">
      <formula>AND($M48="P",$P48&lt;=W$6,$Q48&gt;=W$5)</formula>
    </cfRule>
    <cfRule type="expression" dxfId="162" priority="135" stopIfTrue="1">
      <formula>AND($M48="Y",$P48&lt;=W$6,$Q48&gt;=W$5)</formula>
    </cfRule>
    <cfRule type="expression" dxfId="161" priority="136" stopIfTrue="1">
      <formula>AND($M48="O",$P48&lt;=W$6,$Q48&gt;=W$5)</formula>
    </cfRule>
    <cfRule type="expression" dxfId="160" priority="137" stopIfTrue="1">
      <formula>AND($M48="R",$P48&lt;=W$6,$Q48&gt;=W$5)</formula>
    </cfRule>
    <cfRule type="expression" dxfId="159" priority="138" stopIfTrue="1">
      <formula>AND($M48=1,$P48&lt;=W$6,$Q48&gt;=W$5)</formula>
    </cfRule>
    <cfRule type="expression" dxfId="158" priority="139" stopIfTrue="1">
      <formula>AND($M48=2,$P48&lt;=W$6,$Q48&gt;=W$5)</formula>
    </cfRule>
    <cfRule type="expression" dxfId="157" priority="140" stopIfTrue="1">
      <formula>AND($M48=3,$P48&lt;=W$6,$Q48&gt;=W$5)</formula>
    </cfRule>
    <cfRule type="expression" dxfId="156" priority="141" stopIfTrue="1">
      <formula>AND($M48=4,$P48&lt;=W$6,$Q48&gt;=W$5)</formula>
    </cfRule>
    <cfRule type="expression" dxfId="155" priority="142" stopIfTrue="1">
      <formula>AND($M48=5,$P48&lt;=W$6,$Q48&gt;=W$5)</formula>
    </cfRule>
    <cfRule type="expression" dxfId="154" priority="143" stopIfTrue="1">
      <formula>AND($M48=6,$P48&lt;=W$6,$Q48&gt;=W$5)</formula>
    </cfRule>
    <cfRule type="expression" dxfId="153" priority="144" stopIfTrue="1">
      <formula>AND($M48=7,$P48&lt;=W$6,$Q48&gt;=W$5)</formula>
    </cfRule>
    <cfRule type="expression" dxfId="152" priority="145" stopIfTrue="1">
      <formula>AND($M48="M",$P48&lt;=W$6,$Q48&gt;=W$5)</formula>
    </cfRule>
    <cfRule type="expression" dxfId="151" priority="146" stopIfTrue="1">
      <formula>AND($Q$10="Yes",show_overdue_in_chart="Yes",$N48&lt;1,$P48&lt;X$5,$C$10&gt;=W$5)</formula>
    </cfRule>
    <cfRule type="expression" dxfId="150" priority="147" stopIfTrue="1">
      <formula>AND($P48&lt;=W$6,$Q48&gt;=W$5)</formula>
    </cfRule>
    <cfRule type="expression" dxfId="149" priority="148">
      <formula>IF($Q$4&lt;&gt;"Weekly",MOD(COLUMN()-COLUMN($W$5),IF($Q$4="Daily",7,MONTH(W$5)=1))=0,FALSE)</formula>
    </cfRule>
    <cfRule type="expression" dxfId="148" priority="149">
      <formula>W$8=1</formula>
    </cfRule>
  </conditionalFormatting>
  <conditionalFormatting sqref="N48">
    <cfRule type="cellIs" dxfId="147" priority="113" stopIfTrue="1" operator="greaterThanOrEqual">
      <formula>1</formula>
    </cfRule>
    <cfRule type="dataBar" priority="114">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146" priority="112">
      <formula>(dateformat="dmy")</formula>
    </cfRule>
  </conditionalFormatting>
  <conditionalFormatting sqref="P48:Q48">
    <cfRule type="expression" dxfId="145" priority="111">
      <formula>(dateformat="dmy")</formula>
    </cfRule>
  </conditionalFormatting>
  <conditionalFormatting sqref="N48">
    <cfRule type="cellIs" dxfId="144" priority="109" stopIfTrue="1" operator="greaterThanOrEqual">
      <formula>1</formula>
    </cfRule>
    <cfRule type="dataBar" priority="110">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143" priority="108">
      <formula>(dateformat="dmy")</formula>
    </cfRule>
  </conditionalFormatting>
  <conditionalFormatting sqref="P48:Q48">
    <cfRule type="expression" dxfId="142" priority="107">
      <formula>(dateformat="dmy")</formula>
    </cfRule>
  </conditionalFormatting>
  <conditionalFormatting sqref="N48">
    <cfRule type="cellIs" dxfId="141" priority="105" stopIfTrue="1" operator="greaterThanOrEqual">
      <formula>1</formula>
    </cfRule>
    <cfRule type="dataBar" priority="106">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140" priority="104">
      <formula>(dateformat="dmy")</formula>
    </cfRule>
  </conditionalFormatting>
  <conditionalFormatting sqref="P48:Q48">
    <cfRule type="expression" dxfId="139" priority="103">
      <formula>(dateformat="dmy")</formula>
    </cfRule>
  </conditionalFormatting>
  <conditionalFormatting sqref="O48">
    <cfRule type="iconSet" priority="102">
      <iconSet iconSet="4RedToBlack" showValue="0">
        <cfvo type="percent" val="0"/>
        <cfvo type="num" val="INDEX(priorities,6)"/>
        <cfvo type="num" val="INDEX(priorities,5)"/>
        <cfvo type="num" val="INDEX(priorities,4)"/>
      </iconSet>
    </cfRule>
  </conditionalFormatting>
  <conditionalFormatting sqref="N48">
    <cfRule type="cellIs" dxfId="138"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137" priority="99">
      <formula>(dateformat="dmy")</formula>
    </cfRule>
  </conditionalFormatting>
  <conditionalFormatting sqref="P48:Q48">
    <cfRule type="expression" dxfId="136" priority="98">
      <formula>(dateformat="dmy")</formula>
    </cfRule>
  </conditionalFormatting>
  <conditionalFormatting sqref="N48">
    <cfRule type="cellIs" dxfId="135" priority="96" stopIfTrue="1" operator="greaterThanOrEqual">
      <formula>1</formula>
    </cfRule>
    <cfRule type="dataBar" priority="97">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134" priority="95">
      <formula>(dateformat="dmy")</formula>
    </cfRule>
  </conditionalFormatting>
  <conditionalFormatting sqref="P48:Q48">
    <cfRule type="expression" dxfId="133" priority="94">
      <formula>(dateformat="dmy")</formula>
    </cfRule>
  </conditionalFormatting>
  <conditionalFormatting sqref="N50">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{DCA2ACEC-2073-4436-A883-84E998067F24}</x14:id>
        </ext>
      </extLst>
    </cfRule>
  </conditionalFormatting>
  <conditionalFormatting sqref="T50:U50 L50 I50 P50:Q50">
    <cfRule type="expression" dxfId="47" priority="22">
      <formula>(dateformat="dmy")</formula>
    </cfRule>
  </conditionalFormatting>
  <conditionalFormatting sqref="Q50">
    <cfRule type="expression" dxfId="46" priority="27">
      <formula>AND($Q$10="Yes",Q50&lt;$C$10,N50&lt;1)</formula>
    </cfRule>
    <cfRule type="expression" dxfId="45" priority="28">
      <formula>AND($Q$10="Yes",Q50&lt;=$C$10+enddate_highlight_days,N50&lt;1)</formula>
    </cfRule>
  </conditionalFormatting>
  <conditionalFormatting sqref="C50">
    <cfRule type="expression" dxfId="44" priority="29">
      <formula>$A50=7</formula>
    </cfRule>
    <cfRule type="expression" dxfId="43" priority="30">
      <formula>$A50=6</formula>
    </cfRule>
    <cfRule type="expression" dxfId="42" priority="31">
      <formula>$A50=5</formula>
    </cfRule>
    <cfRule type="expression" dxfId="41" priority="32">
      <formula>$A50=4</formula>
    </cfRule>
    <cfRule type="expression" dxfId="40" priority="33">
      <formula>$A50=3</formula>
    </cfRule>
    <cfRule type="expression" dxfId="39" priority="34">
      <formula>$A50=2</formula>
    </cfRule>
  </conditionalFormatting>
  <conditionalFormatting sqref="W50:ED50">
    <cfRule type="expression" dxfId="38" priority="23">
      <formula>AND(W$5&lt;=$C$10,$C$10&lt;=W$6)</formula>
    </cfRule>
    <cfRule type="expression" dxfId="37" priority="24">
      <formula>AND($U$4="Yes",$U50&gt;=W$5,$T50&lt;=W$6)</formula>
    </cfRule>
    <cfRule type="expression" dxfId="36" priority="35">
      <formula>AND($U$4="Yes",NOT(ISBLANK($U$9)),$M50&lt;&gt;"M",$U50&gt;=W$5,$T50&lt;=W$6)</formula>
    </cfRule>
    <cfRule type="expression" dxfId="35" priority="36">
      <formula>AND($Q$4="Daily",show_percent_complete="Yes",$P50&lt;=W$6,ROUNDDOWN(($Q50-$P50+1)*$N50,0)+$P50-1&gt;=W$5)</formula>
    </cfRule>
    <cfRule type="expression" dxfId="34" priority="37" stopIfTrue="1">
      <formula>AND(OR($M50="b",$M50=""),$P50&lt;=W$6,$Q50&gt;=W$5)</formula>
    </cfRule>
    <cfRule type="expression" dxfId="33" priority="38" stopIfTrue="1">
      <formula>AND($M50="K",$P50&lt;=W$6,$Q50&gt;=W$5)</formula>
    </cfRule>
    <cfRule type="expression" dxfId="32" priority="39" stopIfTrue="1">
      <formula>AND($M50="x",$P50&lt;=W$6,$Q50&gt;=W$5)</formula>
    </cfRule>
    <cfRule type="expression" dxfId="31" priority="40" stopIfTrue="1">
      <formula>AND($M50="G",$P50&lt;=W$6,$Q50&gt;=W$5)</formula>
    </cfRule>
    <cfRule type="expression" dxfId="30" priority="41" stopIfTrue="1">
      <formula>AND($M50="P",$P50&lt;=W$6,$Q50&gt;=W$5)</formula>
    </cfRule>
    <cfRule type="expression" dxfId="29" priority="42" stopIfTrue="1">
      <formula>AND($M50="Y",$P50&lt;=W$6,$Q50&gt;=W$5)</formula>
    </cfRule>
    <cfRule type="expression" dxfId="28" priority="43" stopIfTrue="1">
      <formula>AND($M50="O",$P50&lt;=W$6,$Q50&gt;=W$5)</formula>
    </cfRule>
    <cfRule type="expression" dxfId="27" priority="44" stopIfTrue="1">
      <formula>AND($M50="R",$P50&lt;=W$6,$Q50&gt;=W$5)</formula>
    </cfRule>
    <cfRule type="expression" dxfId="26" priority="45" stopIfTrue="1">
      <formula>AND($M50=1,$P50&lt;=W$6,$Q50&gt;=W$5)</formula>
    </cfRule>
    <cfRule type="expression" dxfId="25" priority="46" stopIfTrue="1">
      <formula>AND($M50=2,$P50&lt;=W$6,$Q50&gt;=W$5)</formula>
    </cfRule>
    <cfRule type="expression" dxfId="24" priority="47" stopIfTrue="1">
      <formula>AND($M50=3,$P50&lt;=W$6,$Q50&gt;=W$5)</formula>
    </cfRule>
    <cfRule type="expression" dxfId="23" priority="48" stopIfTrue="1">
      <formula>AND($M50=4,$P50&lt;=W$6,$Q50&gt;=W$5)</formula>
    </cfRule>
    <cfRule type="expression" dxfId="22" priority="49" stopIfTrue="1">
      <formula>AND($M50=5,$P50&lt;=W$6,$Q50&gt;=W$5)</formula>
    </cfRule>
    <cfRule type="expression" dxfId="21" priority="50" stopIfTrue="1">
      <formula>AND($M50=6,$P50&lt;=W$6,$Q50&gt;=W$5)</formula>
    </cfRule>
    <cfRule type="expression" dxfId="20" priority="51" stopIfTrue="1">
      <formula>AND($M50=7,$P50&lt;=W$6,$Q50&gt;=W$5)</formula>
    </cfRule>
    <cfRule type="expression" dxfId="19" priority="52" stopIfTrue="1">
      <formula>AND($M50="M",$P50&lt;=W$6,$Q50&gt;=W$5)</formula>
    </cfRule>
    <cfRule type="expression" dxfId="18" priority="53" stopIfTrue="1">
      <formula>AND($Q$10="Yes",show_overdue_in_chart="Yes",$N50&lt;1,$P50&lt;X$5,$C$10&gt;=W$5)</formula>
    </cfRule>
    <cfRule type="expression" dxfId="17" priority="54" stopIfTrue="1">
      <formula>AND($P50&lt;=W$6,$Q50&gt;=W$5)</formula>
    </cfRule>
    <cfRule type="expression" dxfId="16" priority="55">
      <formula>IF($Q$4&lt;&gt;"Weekly",MOD(COLUMN()-COLUMN($W$5),IF($Q$4="Daily",7,MONTH(W$5)=1))=0,FALSE)</formula>
    </cfRule>
    <cfRule type="expression" dxfId="15" priority="56">
      <formula>W$8=1</formula>
    </cfRule>
  </conditionalFormatting>
  <conditionalFormatting sqref="N50">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{C4014EF7-089F-4643-8E44-CCEBC16222F5}</x14:id>
        </ext>
      </extLst>
    </cfRule>
  </conditionalFormatting>
  <conditionalFormatting sqref="T50:U50 L50 I50">
    <cfRule type="expression" dxfId="13" priority="19">
      <formula>(dateformat="dmy")</formula>
    </cfRule>
  </conditionalFormatting>
  <conditionalFormatting sqref="P50:Q50">
    <cfRule type="expression" dxfId="12" priority="18">
      <formula>(dateformat="dmy")</formula>
    </cfRule>
  </conditionalFormatting>
  <conditionalFormatting sqref="N50">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{D424A9E8-6516-4494-AEBC-010725024EF1}</x14:id>
        </ext>
      </extLst>
    </cfRule>
  </conditionalFormatting>
  <conditionalFormatting sqref="I50 L50 T50:U50">
    <cfRule type="expression" dxfId="10" priority="15">
      <formula>(dateformat="dmy")</formula>
    </cfRule>
  </conditionalFormatting>
  <conditionalFormatting sqref="P50:Q50">
    <cfRule type="expression" dxfId="9" priority="14">
      <formula>(dateformat="dmy")</formula>
    </cfRule>
  </conditionalFormatting>
  <conditionalFormatting sqref="N50">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{5B7C76D0-22F3-4F87-A6B7-5B7309EC9D47}</x14:id>
        </ext>
      </extLst>
    </cfRule>
  </conditionalFormatting>
  <conditionalFormatting sqref="T50:U50 L50 I50">
    <cfRule type="expression" dxfId="7" priority="11">
      <formula>(dateformat="dmy")</formula>
    </cfRule>
  </conditionalFormatting>
  <conditionalFormatting sqref="P50:Q50">
    <cfRule type="expression" dxfId="6" priority="10">
      <formula>(dateformat="dmy")</formula>
    </cfRule>
  </conditionalFormatting>
  <conditionalFormatting sqref="O50">
    <cfRule type="iconSet" priority="9">
      <iconSet iconSet="4RedToBlack" showValue="0">
        <cfvo type="percent" val="0"/>
        <cfvo type="num" val="INDEX(priorities,6)"/>
        <cfvo type="num" val="INDEX(priorities,5)"/>
        <cfvo type="num" val="INDEX(priorities,4)"/>
      </iconSet>
    </cfRule>
  </conditionalFormatting>
  <conditionalFormatting sqref="N50">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{C50B9F53-10F0-4F9C-B107-59846D1C2C4C}</x14:id>
        </ext>
      </extLst>
    </cfRule>
  </conditionalFormatting>
  <conditionalFormatting sqref="T50:U50 L50 I50">
    <cfRule type="expression" dxfId="4" priority="6">
      <formula>(dateformat="dmy")</formula>
    </cfRule>
  </conditionalFormatting>
  <conditionalFormatting sqref="P50:Q50">
    <cfRule type="expression" dxfId="3" priority="5">
      <formula>(dateformat="dmy")</formula>
    </cfRule>
  </conditionalFormatting>
  <conditionalFormatting sqref="N50">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{F6C49EE7-0D6E-4434-83CE-080C6C25CE1A}</x14:id>
        </ext>
      </extLst>
    </cfRule>
  </conditionalFormatting>
  <conditionalFormatting sqref="I50 L50 T50:U50">
    <cfRule type="expression" dxfId="1" priority="2">
      <formula>(dateformat="dmy")</formula>
    </cfRule>
  </conditionalFormatting>
  <conditionalFormatting sqref="P50:Q50">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1" xr:uid="{00000000-0002-0000-0000-000001000000}">
      <formula1>"1,2,3,4,5,6"</formula1>
    </dataValidation>
    <dataValidation type="list" allowBlank="1" sqref="O13:O52" xr:uid="{A9001512-E8B1-464E-A0FC-51681EB2AD74}">
      <formula1>priorities</formula1>
    </dataValidation>
    <dataValidation type="list" allowBlank="1" sqref="M13:M52" xr:uid="{5279861F-A224-478B-8E13-251F4DC7615B}">
      <formula1>"B,G,P,X,K,R,O,Y,1,2,3,4,5,6,M"</formula1>
    </dataValidation>
    <dataValidation type="list" allowBlank="1" sqref="N13:N52"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N52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N24 N26</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N47 N41</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N47 N41</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DCA2ACEC-2073-4436-A883-84E998067F24}">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C4014EF7-089F-4643-8E44-CCEBC16222F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D424A9E8-6516-4494-AEBC-010725024EF1}">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5B7C76D0-22F3-4F87-A6B7-5B7309EC9D47}">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C50B9F53-10F0-4F9C-B107-59846D1C2C4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6C49EE7-0D6E-4434-83CE-080C6C25CE1A}">
            <x14:dataBar minLength="0" maxLength="100" gradient="0">
              <x14:cfvo type="num">
                <xm:f>0</xm:f>
              </x14:cfvo>
              <x14:cfvo type="num">
                <xm:f>1</xm:f>
              </x14:cfvo>
              <x14:negativeFillColor rgb="FFFF0000"/>
              <x14:axisColor rgb="FF000000"/>
            </x14:dataBar>
          </x14:cfRule>
          <xm:sqref>N50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2022-01-31T20:48:06Z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