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4" i="1" l="1"/>
  <c r="J9" i="1"/>
  <c r="K9" i="1" s="1"/>
  <c r="J2" i="1"/>
  <c r="K2" i="1" s="1"/>
  <c r="J5" i="1"/>
  <c r="K5" i="1" s="1"/>
  <c r="K3" i="1"/>
  <c r="K6" i="1"/>
  <c r="K7" i="1"/>
  <c r="J6" i="1"/>
  <c r="J8" i="1"/>
  <c r="K8" i="1" s="1"/>
  <c r="K12" i="1" l="1"/>
</calcChain>
</file>

<file path=xl/sharedStrings.xml><?xml version="1.0" encoding="utf-8"?>
<sst xmlns="http://schemas.openxmlformats.org/spreadsheetml/2006/main" count="109" uniqueCount="81">
  <si>
    <t>Component</t>
  </si>
  <si>
    <t>Description</t>
  </si>
  <si>
    <t>Part</t>
  </si>
  <si>
    <t>References</t>
  </si>
  <si>
    <t>Value</t>
  </si>
  <si>
    <t>Footprint</t>
  </si>
  <si>
    <t>Datasheet</t>
  </si>
  <si>
    <t>Field4</t>
  </si>
  <si>
    <t>1</t>
  </si>
  <si>
    <t>Arduino Pro Mini</t>
  </si>
  <si>
    <t>Arduino_Pro_mini</t>
  </si>
  <si>
    <t>A1</t>
  </si>
  <si>
    <t>Arduino_pro_mini_v2</t>
  </si>
  <si>
    <t>https://www.evernote.com/l/AD4DRM0B5n5O7J_GKryOX0b1Ho4iJdDhcCU/</t>
  </si>
  <si>
    <t/>
  </si>
  <si>
    <t>2</t>
  </si>
  <si>
    <t>Unpolarized capacitor</t>
  </si>
  <si>
    <t>C</t>
  </si>
  <si>
    <t>C1 C2</t>
  </si>
  <si>
    <t>100nF</t>
  </si>
  <si>
    <t>C_Rect_L7.0mm_W3.5mm_P2.50mm_P5.00mm</t>
  </si>
  <si>
    <t>~</t>
  </si>
  <si>
    <t>3</t>
  </si>
  <si>
    <t>Generic connector, single row, 01x04, script generated (kicad-library-utils/schlib/autogen/connector/)</t>
  </si>
  <si>
    <t>Conn_01x04_Female</t>
  </si>
  <si>
    <t>J1</t>
  </si>
  <si>
    <t>I2C (for testing purpose)</t>
  </si>
  <si>
    <t>PinSocket_1x04_P2.54mm_Vertical</t>
  </si>
  <si>
    <t>4</t>
  </si>
  <si>
    <t>USB Micro Type B connector</t>
  </si>
  <si>
    <t>USB_B_Micro</t>
  </si>
  <si>
    <t>J3</t>
  </si>
  <si>
    <t>Power in</t>
  </si>
  <si>
    <t>USB_Micro-B_Molex-105017-0001</t>
  </si>
  <si>
    <t>https://www.evernote.com/shard/s62/sh/747e80cf-da2d-4e95-b6d8-e3c64d316c75/671090d3e83537ea649cd51a3a3a36f9</t>
  </si>
  <si>
    <t>5</t>
  </si>
  <si>
    <t>Logo-RvD</t>
  </si>
  <si>
    <t>L2</t>
  </si>
  <si>
    <t>RvD Logo inverted small</t>
  </si>
  <si>
    <t>6</t>
  </si>
  <si>
    <t>Logo-TechDen</t>
  </si>
  <si>
    <t>L1</t>
  </si>
  <si>
    <t>TechDen Logo - inverted</t>
  </si>
  <si>
    <t>7</t>
  </si>
  <si>
    <t>Rotary encoder, dual channel, incremental quadrate outputs, with switch</t>
  </si>
  <si>
    <t>Rotary_Encoder_Switch</t>
  </si>
  <si>
    <t>SW1</t>
  </si>
  <si>
    <t>RotaryEncoder_Alps_EC11E-Switch_Vertical_H20mm</t>
  </si>
  <si>
    <t>https://www.evernote.com/l/AD6MthjFr_VGQb9QrLRkJV6A4uxv8JMFLmg/</t>
  </si>
  <si>
    <t>8</t>
  </si>
  <si>
    <t>Display OLED 128x64 0.91" I2C</t>
  </si>
  <si>
    <t>Display_I2C_OLED</t>
  </si>
  <si>
    <t>U4</t>
  </si>
  <si>
    <t>SSD1306_OLED-0.91-128x32</t>
  </si>
  <si>
    <t>https://www.evernote.com/l/AD62jUmcMJBGZpAa-3Ric2js8dKCUVTVpok/</t>
  </si>
  <si>
    <t>128x32</t>
  </si>
  <si>
    <t>9</t>
  </si>
  <si>
    <t>JOYSTICK_BUTTON</t>
  </si>
  <si>
    <t>U1 U2 U3</t>
  </si>
  <si>
    <t>Joystick_w_Button</t>
  </si>
  <si>
    <t>https://www.evernote.com/l/AD6xE7tqk31F_41CDl8qYf35tWgwOpIksp4/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</si>
  <si>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</si>
  <si>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</si>
  <si>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</si>
  <si>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</si>
  <si>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</si>
  <si>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</si>
  <si>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V2.0</t>
  </si>
  <si>
    <t>Schematic Date:</t>
  </si>
  <si>
    <t>2020-10-02</t>
  </si>
  <si>
    <t>BoM Date:</t>
  </si>
  <si>
    <t>25/10/2020 14:42:16</t>
  </si>
  <si>
    <t>Schematic Source:</t>
  </si>
  <si>
    <t>C:\Users\Roland enof Anita\Dropbox\MyKiCad\MySchematics\MicroscoPi\MicroscoPi_Controllerboard\v2.0\MicroscoPi_Controllerboard.sch</t>
  </si>
  <si>
    <t>KiCad Version:</t>
  </si>
  <si>
    <t>Eeschema (5.1.5)-3</t>
  </si>
  <si>
    <t>Quantity</t>
  </si>
  <si>
    <t>Price/piece</t>
  </si>
  <si>
    <t>Price Total</t>
  </si>
  <si>
    <t>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</si>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</sst>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3" fontId="1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1" xfId="1" applyFont="1" applyBorder="1" applyAlignment="1">
      <alignment horizontal="left"/>
    </xf>
  </cellXfs>
  <cellStyles count="2">
    <cellStyle name="Komma" xfId="1" builtinId="3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8" sqref="C18"/>
    </sheetView>
  </sheetViews>
  <sheetFormatPr defaultRowHeight="15" x14ac:dyDescent="0.25"/>
  <cols>
    <col min="1" max="1" width="19.7109375" style="1" customWidth="1"/>
    <col min="2" max="2" width="11.7109375" style="1" customWidth="1"/>
    <col min="3" max="3" width="30.7109375" style="1" customWidth="1"/>
    <col min="4" max="4" width="10" style="1" customWidth="1"/>
    <col min="5" max="5" width="26.7109375" style="1" customWidth="1"/>
    <col min="6" max="6" width="91.42578125" style="1" customWidth="1"/>
    <col min="7" max="7" width="51.7109375" style="1" customWidth="1"/>
    <col min="8" max="8" width="112.7109375" style="1" customWidth="1"/>
    <col min="9" max="9" width="16.7109375" style="1" customWidth="1"/>
    <col min="10" max="11" width="11.140625" style="4" bestFit="1" customWidth="1"/>
    <col min="12" max="16384" width="9.140625" style="1"/>
  </cols>
  <sheetData>
    <row r="1" spans="1:12" s="2" customFormat="1" x14ac:dyDescent="0.25">
      <c r="A1" s="2" t="s">
        <v>0</v>
      </c>
      <c r="B1" s="2" t="s">
        <v>3</v>
      </c>
      <c r="C1" s="2" t="s">
        <v>4</v>
      </c>
      <c r="D1" s="2" t="s">
        <v>76</v>
      </c>
      <c r="E1" s="2" t="s">
        <v>2</v>
      </c>
      <c r="F1" s="2" t="s">
        <v>1</v>
      </c>
      <c r="G1" s="2" t="s">
        <v>5</v>
      </c>
      <c r="H1" s="2" t="s">
        <v>6</v>
      </c>
      <c r="I1" s="2" t="s">
        <v>7</v>
      </c>
      <c r="J1" s="3" t="s">
        <v>77</v>
      </c>
      <c r="K1" s="3" t="s">
        <v>78</v>
      </c>
    </row>
    <row r="2" spans="1:12" x14ac:dyDescent="0.25">
      <c r="A2" s="1" t="s">
        <v>8</v>
      </c>
      <c r="B2" s="1" t="s">
        <v>11</v>
      </c>
      <c r="C2" s="1" t="s">
        <v>10</v>
      </c>
      <c r="D2" s="1" t="s">
        <v>8</v>
      </c>
      <c r="E2" s="1" t="s">
        <v>10</v>
      </c>
      <c r="F2" s="1" t="s">
        <v>9</v>
      </c>
      <c r="G2" s="1" t="s">
        <v>12</v>
      </c>
      <c r="H2" s="1" t="s">
        <v>13</v>
      </c>
      <c r="I2" s="1" t="s">
        <v>14</v>
      </c>
      <c r="J2" s="4">
        <f>3.98/2</f>
        <v>1.99</v>
      </c>
      <c r="K2" s="5">
        <f t="shared" ref="K2:K4" si="0">J2*D2</f>
        <v>1.99</v>
      </c>
    </row>
    <row r="3" spans="1:12" x14ac:dyDescent="0.25">
      <c r="A3" s="1" t="s">
        <v>15</v>
      </c>
      <c r="B3" s="1" t="s">
        <v>18</v>
      </c>
      <c r="C3" s="1" t="s">
        <v>19</v>
      </c>
      <c r="D3" s="1" t="s">
        <v>15</v>
      </c>
      <c r="E3" s="1" t="s">
        <v>17</v>
      </c>
      <c r="F3" s="1" t="s">
        <v>16</v>
      </c>
      <c r="G3" s="1" t="s">
        <v>20</v>
      </c>
      <c r="H3" s="1" t="s">
        <v>21</v>
      </c>
      <c r="I3" s="1" t="s">
        <v>14</v>
      </c>
      <c r="J3" s="4">
        <v>0.01</v>
      </c>
      <c r="K3" s="5">
        <f t="shared" si="0"/>
        <v>0.02</v>
      </c>
    </row>
    <row r="4" spans="1:12" x14ac:dyDescent="0.25">
      <c r="A4" s="1" t="s">
        <v>22</v>
      </c>
      <c r="B4" s="1" t="s">
        <v>25</v>
      </c>
      <c r="C4" s="1" t="s">
        <v>26</v>
      </c>
      <c r="D4" s="1" t="s">
        <v>8</v>
      </c>
      <c r="E4" s="1" t="s">
        <v>24</v>
      </c>
      <c r="F4" s="1" t="s">
        <v>23</v>
      </c>
      <c r="G4" s="1" t="s">
        <v>27</v>
      </c>
      <c r="H4" s="1" t="s">
        <v>21</v>
      </c>
      <c r="I4" s="1" t="s">
        <v>14</v>
      </c>
      <c r="J4" s="4">
        <v>0.04</v>
      </c>
      <c r="K4" s="5">
        <f t="shared" si="0"/>
        <v>0.04</v>
      </c>
    </row>
    <row r="5" spans="1:12" x14ac:dyDescent="0.25">
      <c r="A5" s="1" t="s">
        <v>28</v>
      </c>
      <c r="B5" s="1" t="s">
        <v>31</v>
      </c>
      <c r="C5" s="1" t="s">
        <v>32</v>
      </c>
      <c r="D5" s="1" t="s">
        <v>8</v>
      </c>
      <c r="E5" s="1" t="s">
        <v>30</v>
      </c>
      <c r="F5" s="1" t="s">
        <v>29</v>
      </c>
      <c r="G5" s="1" t="s">
        <v>33</v>
      </c>
      <c r="H5" s="1" t="s">
        <v>34</v>
      </c>
      <c r="I5" s="1" t="s">
        <v>14</v>
      </c>
      <c r="J5" s="4">
        <f>1.7/20</f>
        <v>8.4999999999999992E-2</v>
      </c>
      <c r="K5" s="5">
        <f>J5*D5</f>
        <v>8.4999999999999992E-2</v>
      </c>
    </row>
    <row r="6" spans="1:12" x14ac:dyDescent="0.25">
      <c r="A6" s="1" t="s">
        <v>43</v>
      </c>
      <c r="B6" s="1" t="s">
        <v>46</v>
      </c>
      <c r="C6" s="1" t="s">
        <v>45</v>
      </c>
      <c r="D6" s="1" t="s">
        <v>8</v>
      </c>
      <c r="E6" s="1" t="s">
        <v>45</v>
      </c>
      <c r="F6" s="1" t="s">
        <v>44</v>
      </c>
      <c r="G6" s="1" t="s">
        <v>47</v>
      </c>
      <c r="H6" s="1" t="s">
        <v>48</v>
      </c>
      <c r="I6" s="1" t="s">
        <v>14</v>
      </c>
      <c r="J6" s="4">
        <f>1.98/5</f>
        <v>0.39600000000000002</v>
      </c>
      <c r="K6" s="5">
        <f t="shared" ref="K6:K7" si="1">J6*D6</f>
        <v>0.39600000000000002</v>
      </c>
    </row>
    <row r="7" spans="1:12" x14ac:dyDescent="0.25">
      <c r="A7" s="1" t="s">
        <v>49</v>
      </c>
      <c r="B7" s="1" t="s">
        <v>52</v>
      </c>
      <c r="C7" s="1" t="s">
        <v>51</v>
      </c>
      <c r="D7" s="1" t="s">
        <v>8</v>
      </c>
      <c r="E7" s="1" t="s">
        <v>51</v>
      </c>
      <c r="F7" s="1" t="s">
        <v>50</v>
      </c>
      <c r="G7" s="1" t="s">
        <v>53</v>
      </c>
      <c r="H7" s="1" t="s">
        <v>54</v>
      </c>
      <c r="I7" s="1" t="s">
        <v>55</v>
      </c>
      <c r="J7" s="4">
        <v>1.69</v>
      </c>
      <c r="K7" s="5">
        <f t="shared" si="1"/>
        <v>1.69</v>
      </c>
    </row>
    <row r="8" spans="1:12" x14ac:dyDescent="0.25">
      <c r="A8" s="1" t="s">
        <v>56</v>
      </c>
      <c r="B8" s="1" t="s">
        <v>58</v>
      </c>
      <c r="C8" s="1" t="s">
        <v>57</v>
      </c>
      <c r="D8" s="1" t="s">
        <v>22</v>
      </c>
      <c r="E8" s="1" t="s">
        <v>57</v>
      </c>
      <c r="F8" s="1" t="s">
        <v>14</v>
      </c>
      <c r="G8" s="1" t="s">
        <v>59</v>
      </c>
      <c r="H8" s="1" t="s">
        <v>60</v>
      </c>
      <c r="I8" s="1" t="s">
        <v>14</v>
      </c>
      <c r="J8" s="4">
        <f>4.7/4</f>
        <v>1.175</v>
      </c>
      <c r="K8" s="5">
        <f>J8*D8</f>
        <v>3.5250000000000004</v>
      </c>
    </row>
    <row r="9" spans="1:12" x14ac:dyDescent="0.25">
      <c r="E9" s="1" t="s">
        <v>79</v>
      </c>
      <c r="J9" s="4">
        <f>25.38/15</f>
        <v>1.6919999999999999</v>
      </c>
      <c r="K9" s="6">
        <f>J9/2</f>
        <v>0.84599999999999997</v>
      </c>
    </row>
    <row r="10" spans="1:12" x14ac:dyDescent="0.25">
      <c r="A10" s="1" t="s">
        <v>35</v>
      </c>
      <c r="B10" s="1" t="s">
        <v>37</v>
      </c>
      <c r="C10" s="1" t="s">
        <v>36</v>
      </c>
      <c r="D10" s="1" t="s">
        <v>8</v>
      </c>
      <c r="E10" s="1" t="s">
        <v>36</v>
      </c>
      <c r="F10" s="1" t="s">
        <v>14</v>
      </c>
      <c r="G10" s="1" t="s">
        <v>38</v>
      </c>
      <c r="H10" s="1" t="s">
        <v>14</v>
      </c>
      <c r="I10" s="1" t="s">
        <v>14</v>
      </c>
      <c r="K10" s="5"/>
    </row>
    <row r="11" spans="1:12" x14ac:dyDescent="0.25">
      <c r="A11" s="1" t="s">
        <v>39</v>
      </c>
      <c r="B11" s="1" t="s">
        <v>41</v>
      </c>
      <c r="C11" s="1" t="s">
        <v>40</v>
      </c>
      <c r="D11" s="1" t="s">
        <v>8</v>
      </c>
      <c r="E11" s="1" t="s">
        <v>40</v>
      </c>
      <c r="F11" s="1" t="s">
        <v>14</v>
      </c>
      <c r="G11" s="1" t="s">
        <v>42</v>
      </c>
      <c r="H11" s="1" t="s">
        <v>14</v>
      </c>
      <c r="I11" s="1" t="s">
        <v>14</v>
      </c>
      <c r="K11" s="5"/>
    </row>
    <row r="12" spans="1:12" x14ac:dyDescent="0.25">
      <c r="K12" s="5">
        <f>SUM(K2:K9)</f>
        <v>8.5920000000000005</v>
      </c>
      <c r="L12" s="1" t="s">
        <v>80</v>
      </c>
    </row>
    <row r="16" spans="1:12" x14ac:dyDescent="0.25">
      <c r="A16" s="1" t="s">
        <v>61</v>
      </c>
      <c r="B16" s="1">
        <v>9</v>
      </c>
    </row>
    <row r="17" spans="1:2" x14ac:dyDescent="0.25">
      <c r="A17" s="1" t="s">
        <v>62</v>
      </c>
      <c r="B17" s="1">
        <v>12</v>
      </c>
    </row>
    <row r="18" spans="1:2" x14ac:dyDescent="0.25">
      <c r="A18" s="1" t="s">
        <v>63</v>
      </c>
      <c r="B18" s="1">
        <v>12</v>
      </c>
    </row>
    <row r="19" spans="1:2" x14ac:dyDescent="0.25">
      <c r="A19" s="1" t="s">
        <v>64</v>
      </c>
      <c r="B19" s="1">
        <v>1</v>
      </c>
    </row>
    <row r="20" spans="1:2" x14ac:dyDescent="0.25">
      <c r="A20" s="1" t="s">
        <v>65</v>
      </c>
      <c r="B20" s="1">
        <v>12</v>
      </c>
    </row>
    <row r="21" spans="1:2" x14ac:dyDescent="0.25">
      <c r="A21" s="1" t="s">
        <v>66</v>
      </c>
      <c r="B21" s="1" t="s">
        <v>67</v>
      </c>
    </row>
    <row r="22" spans="1:2" x14ac:dyDescent="0.25">
      <c r="A22" s="1" t="s">
        <v>68</v>
      </c>
      <c r="B22" s="1" t="s">
        <v>69</v>
      </c>
    </row>
    <row r="23" spans="1:2" x14ac:dyDescent="0.25">
      <c r="A23" s="1" t="s">
        <v>70</v>
      </c>
      <c r="B23" s="1" t="s">
        <v>71</v>
      </c>
    </row>
    <row r="24" spans="1:2" x14ac:dyDescent="0.25">
      <c r="A24" s="1" t="s">
        <v>72</v>
      </c>
      <c r="B24" s="1" t="s">
        <v>73</v>
      </c>
    </row>
    <row r="25" spans="1:2" x14ac:dyDescent="0.25">
      <c r="A25" s="1" t="s">
        <v>74</v>
      </c>
      <c r="B25" s="1" t="s"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Roland enof Anita</cp:lastModifiedBy>
  <dcterms:created xsi:type="dcterms:W3CDTF">2020-10-25T13:42:17Z</dcterms:created>
  <dcterms:modified xsi:type="dcterms:W3CDTF">2020-10-25T14:51:50Z</dcterms:modified>
</cp:coreProperties>
</file>