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.arnold\Documents\PhD\Code\systems_thinking_game_evolved\data\using\"/>
    </mc:Choice>
  </mc:AlternateContent>
  <bookViews>
    <workbookView xWindow="2088" yWindow="1800" windowWidth="22740" windowHeight="12540" firstSheet="5" activeTab="10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  <sheet name="Self-Assessments" sheetId="16" r:id="rId13"/>
  </sheet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</workbook>
</file>

<file path=xl/calcChain.xml><?xml version="1.0" encoding="utf-8"?>
<calcChain xmlns="http://schemas.openxmlformats.org/spreadsheetml/2006/main">
  <c r="X27" i="2" l="1"/>
  <c r="W27" i="2"/>
  <c r="V27" i="2"/>
  <c r="F27" i="2"/>
  <c r="X26" i="2"/>
  <c r="W26" i="2"/>
  <c r="V26" i="2"/>
  <c r="F26" i="2"/>
  <c r="X24" i="2"/>
  <c r="W24" i="2"/>
  <c r="V24" i="2"/>
  <c r="F24" i="2"/>
  <c r="X22" i="2"/>
  <c r="W22" i="2"/>
  <c r="V22" i="2"/>
  <c r="F22" i="2"/>
  <c r="X21" i="2"/>
  <c r="W21" i="2"/>
  <c r="V21" i="2"/>
  <c r="F21" i="2"/>
  <c r="X20" i="2"/>
  <c r="W20" i="2"/>
  <c r="V20" i="2"/>
  <c r="F20" i="2"/>
  <c r="X19" i="2"/>
  <c r="W19" i="2"/>
  <c r="V19" i="2"/>
  <c r="F19" i="2"/>
  <c r="X17" i="2"/>
  <c r="W17" i="2"/>
  <c r="V17" i="2"/>
  <c r="F17" i="2"/>
  <c r="X16" i="2"/>
  <c r="W16" i="2"/>
  <c r="V16" i="2"/>
  <c r="F16" i="2"/>
  <c r="X13" i="2"/>
  <c r="W13" i="2"/>
  <c r="V13" i="2"/>
  <c r="F13" i="2"/>
  <c r="X12" i="2"/>
  <c r="W12" i="2"/>
  <c r="V12" i="2"/>
  <c r="F12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4" i="2"/>
  <c r="W4" i="2"/>
  <c r="V4" i="2"/>
  <c r="F4" i="2"/>
  <c r="X2" i="2"/>
  <c r="W2" i="2"/>
  <c r="V2" i="2"/>
  <c r="F2" i="2"/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<sst xmlns="http://schemas.openxmlformats.org/spreadsheetml/2006/main" count="774" uniqueCount="274">
  <si>
    <t>ID</t>
  </si>
  <si>
    <t>STXP</t>
  </si>
  <si>
    <t>Residence</t>
  </si>
  <si>
    <t>Age</t>
  </si>
  <si>
    <t>Age Code</t>
  </si>
  <si>
    <t>Gender</t>
  </si>
  <si>
    <t>1: Male</t>
  </si>
  <si>
    <t>Gender Code</t>
  </si>
  <si>
    <t>English</t>
  </si>
  <si>
    <t>0: Fluent</t>
  </si>
  <si>
    <t>English Code</t>
  </si>
  <si>
    <t>2: Play computer games between 15 minutes and 1 hour a week</t>
  </si>
  <si>
    <t>Gaming XP Code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</si>
  <si>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</si>
  <si>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</si>
  <si>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</si>
  <si>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</si>
  <si>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Education Code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</si>
  <si>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</si>
  <si>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</si>
  <si>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</si>
  <si>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</si>
  <si>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</si>
  <si>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</si>
  <si>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</si>
  <si>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</si>
  <si>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Career Code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</si>
  <si>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</si>
  <si>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</si>
  <si>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</si>
  <si>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</si>
  <si>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</si>
  <si>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</si>
  <si>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</si>
  <si>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</si>
  <si>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</si>
  <si>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</si>
  <si>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</si>
  <si>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</si>
  <si>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</si>
  <si>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</si>
  <si>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</si>
  <si>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</si>
  <si>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</si>
  <si>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</si>
  <si>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</si>
  <si>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</si>
  <si>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</si>
  <si>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</si>
  <si>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</si>
  <si>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</si>
  <si>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</si>
  <si>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HCI, Ubiquitous Computing, Affective Computing, Cognitive Science and Computer Vision</t>
  </si>
  <si>
    <t>Software Architect, Coputer Vision, Interaction Design</t>
  </si>
  <si>
    <t>Current: PhD Student_x000D_
Past: Data Scientist, Senior Software Architect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</si>
  <si>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</si>
  <si>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</si>
  <si>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</si>
  <si>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</si>
  <si>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</si>
  <si>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</si>
  <si>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</si>
  <si>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</si>
  <si>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</si>
  <si>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</si>
  <si>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</si>
  <si>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</si>
  <si>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</si>
  <si>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</si>
  <si>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</si>
  <si>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</si>
  <si>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</si>
  <si>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</si>
  <si>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chemistry undergraduate, with history, theology, language_x000D_
MBA operations management, marketing, accounting_x000D_
PhD, sustainable development, industrial ecology</t>
  </si>
  <si>
    <t>systems engineer -- business and scientific / technological domains</t>
  </si>
  <si>
    <t>find me on linkedin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</si>
  <si>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</si>
  <si>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</si>
  <si>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</si>
  <si>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</si>
  <si>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</si>
  <si>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</si>
  <si>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</si>
  <si>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</si>
  <si>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</si>
  <si>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</si>
  <si>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</si>
  <si>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</si>
  <si>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</si>
  <si>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</si>
  <si>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</si>
  <si>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</si>
  <si>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</si>
  <si>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</si>
  <si>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</si>
  <si>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</si>
  <si>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</si>
  <si>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</si>
  <si>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</si>
  <si>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</si>
  <si>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</si>
  <si>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</si>
  <si>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</si>
  <si>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</si>
  <si>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</si>
  <si>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</si>
  <si>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</si>
  <si>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</si>
  <si>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</si>
  <si>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</si>
  <si>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</si>
  <si>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</si>
  <si>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</si>
  <si>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</si>
  <si>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</si>
  <si>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</si>
  <si>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</si>
  <si>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</si>
  <si>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</si>
  <si>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</si>
  <si>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</si>
  <si>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</si>
  <si>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</si>
  <si>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</si>
  <si>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food science</t>
  </si>
  <si>
    <t>food science_x000D_
food safety_x000D_
food security studies</t>
  </si>
  <si>
    <t>Phd candidate , teaching assistant and researcher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</si>
  <si>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</si>
  <si>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</si>
  <si>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</si>
  <si>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</si>
  <si>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</si>
  <si>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Mechanical Engineering_x000D_
Systems Engineering</t>
  </si>
  <si>
    <t>Systems Engineering, MBSE</t>
  </si>
  <si>
    <t>Technical Specialist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</si>
  <si>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</si>
  <si>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</si>
  <si>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</si>
  <si>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</si>
  <si>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</si>
  <si>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</si>
  <si>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</si>
  <si>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</si>
  <si>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 xml:space="preserve">Physics_x000D_
Math_x000D_
Electrical Engineering_x000D_
</t>
  </si>
  <si>
    <t>Systems engineering</t>
  </si>
  <si>
    <t>Systems Engineer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</si>
  <si>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</si>
  <si>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</si>
  <si>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</si>
  <si>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</si>
  <si>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Bacholer of Mechanical Engineering. Now doing my masters in Engineering Managament.</t>
  </si>
  <si>
    <t>HVAC</t>
  </si>
  <si>
    <t>Energy Modeler Level I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</si>
  <si>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</si>
  <si>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</si>
  <si>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</si>
  <si>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</si>
  <si>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</si>
  <si>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</si>
  <si>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</si>
  <si>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</si>
  <si>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</si>
  <si>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</si>
  <si>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</si>
  <si>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</si>
  <si>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</si>
  <si>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</si>
  <si>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</si>
  <si>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</si>
  <si>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</si>
  <si>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</si>
  <si>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</si>
  <si>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</si>
  <si>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</si>
  <si>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</si>
  <si>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</si>
  <si>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</si>
  <si>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</si>
  <si>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</si>
  <si>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</si>
  <si>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</si>
  <si>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</si>
  <si>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</si>
  <si>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</si>
  <si>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</si>
  <si>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</si>
  <si>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</si>
  <si>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</si>
  <si>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</si>
  <si>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</si>
  <si>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</si>
  <si>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</si>
  <si>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</si>
  <si>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</si>
  <si>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</si>
  <si>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</si>
  <si>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</si>
  <si>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</si>
  <si>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</si>
  <si>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</si>
  <si>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</si>
  <si>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</si>
  <si>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</si>
  <si>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</si>
  <si>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</si>
  <si>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</si>
  <si>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</si>
  <si>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</si>
  <si>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</si>
  <si>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</si>
  <si>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</si>
  <si>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</si>
  <si>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</si>
  <si>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</si>
  <si>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</si>
  <si>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</si>
  <si>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</si>
  <si>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</si>
  <si>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</si>
  <si>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</si>
  <si>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</si>
  <si>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</si>
  <si>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</si>
  <si>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</si>
  <si>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</si>
  <si>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</si>
  <si>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</si>
  <si>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</si>
  <si>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</si>
  <si>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</si>
  <si>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</si>
  <si>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</si>
  <si>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</si>
  <si>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</si>
  <si>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</si>
  <si>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</si>
  <si>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</si>
  <si>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</si>
  <si>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</si>
  <si>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</si>
  <si>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</si>
  <si>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</si>
  <si>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</si>
  <si>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</si>
  <si>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</si>
  <si>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</si>
  <si>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</si>
  <si>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</si>
  <si>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</si>
  <si>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</si>
  <si>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</si>
  <si>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</si>
  <si>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</si>
  <si>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</si>
  <si>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</si>
  <si>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</si>
  <si>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</si>
  <si>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</si>
  <si>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</si>
  <si>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</si>
  <si>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</si>
  <si>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</si>
  <si>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</si>
  <si>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</si>
  <si>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</si>
  <si>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</si>
  <si>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</si>
  <si>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</si>
  <si>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</si>
  <si>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</si>
  <si>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</si>
  <si>
    <t>John McWilliams</t>
  </si>
  <si>
    <t>Maria Gabriela M. Pinho</t>
  </si>
  <si>
    <t>Nikhil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</si>
</sst>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84544"/>
        <c:axId val="434856272"/>
      </c:barChart>
      <c:catAx>
        <c:axId val="431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6272"/>
        <c:crosses val="autoZero"/>
        <c:auto val="1"/>
        <c:lblAlgn val="ctr"/>
        <c:lblOffset val="100"/>
        <c:noMultiLvlLbl val="0"/>
      </c:catAx>
      <c:valAx>
        <c:axId val="434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18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34859016"/>
        <c:axId val="434859408"/>
      </c:barChart>
      <c:catAx>
        <c:axId val="43485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9408"/>
        <c:crosses val="autoZero"/>
        <c:auto val="1"/>
        <c:lblAlgn val="ctr"/>
        <c:lblOffset val="100"/>
        <c:noMultiLvlLbl val="0"/>
      </c:catAx>
      <c:valAx>
        <c:axId val="4348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37011864"/>
        <c:axId val="437009120"/>
      </c:barChart>
      <c:catAx>
        <c:axId val="437011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009120"/>
        <c:crosses val="autoZero"/>
        <c:auto val="1"/>
        <c:lblAlgn val="ctr"/>
        <c:lblOffset val="100"/>
        <c:noMultiLvlLbl val="0"/>
      </c:catAx>
      <c:valAx>
        <c:axId val="43700912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01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4853136"/>
        <c:axId val="434856664"/>
      </c:barChart>
      <c:catAx>
        <c:axId val="43485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6664"/>
        <c:crosses val="autoZero"/>
        <c:auto val="1"/>
        <c:lblAlgn val="ctr"/>
        <c:lblOffset val="100"/>
        <c:noMultiLvlLbl val="0"/>
      </c:catAx>
      <c:valAx>
        <c:axId val="4348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34852744"/>
        <c:axId val="434855880"/>
      </c:barChart>
      <c:catAx>
        <c:axId val="43485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5880"/>
        <c:crosses val="autoZero"/>
        <c:auto val="1"/>
        <c:lblAlgn val="ctr"/>
        <c:lblOffset val="100"/>
        <c:noMultiLvlLbl val="0"/>
      </c:catAx>
      <c:valAx>
        <c:axId val="4348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85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31080"/>
        <c:axId val="434325984"/>
      </c:barChart>
      <c:catAx>
        <c:axId val="43433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25984"/>
        <c:crosses val="autoZero"/>
        <c:auto val="1"/>
        <c:lblAlgn val="ctr"/>
        <c:lblOffset val="100"/>
        <c:noMultiLvlLbl val="0"/>
      </c:catAx>
      <c:valAx>
        <c:axId val="4343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3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32648"/>
        <c:axId val="434328728"/>
      </c:barChart>
      <c:catAx>
        <c:axId val="434332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28728"/>
        <c:crosses val="autoZero"/>
        <c:auto val="1"/>
        <c:lblAlgn val="ctr"/>
        <c:lblOffset val="100"/>
        <c:noMultiLvlLbl val="0"/>
      </c:catAx>
      <c:valAx>
        <c:axId val="43432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3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33432"/>
        <c:axId val="434327552"/>
      </c:barChart>
      <c:catAx>
        <c:axId val="43433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27552"/>
        <c:crosses val="autoZero"/>
        <c:auto val="1"/>
        <c:lblAlgn val="ctr"/>
        <c:lblOffset val="100"/>
        <c:noMultiLvlLbl val="0"/>
      </c:catAx>
      <c:valAx>
        <c:axId val="4343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3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34328336"/>
        <c:axId val="434330296"/>
      </c:barChart>
      <c:catAx>
        <c:axId val="43432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30296"/>
        <c:crosses val="autoZero"/>
        <c:auto val="1"/>
        <c:lblAlgn val="ctr"/>
        <c:lblOffset val="100"/>
        <c:noMultiLvlLbl val="0"/>
      </c:catAx>
      <c:valAx>
        <c:axId val="4343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" refreshedDate="44142.545536342594" createdVersion="6" refreshedVersion="6" minRefreshableVersion="3" recordCount="28">
  <cacheSource type="worksheet">
    <worksheetSource ref="A1:AT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Ross" refreshedDate="44142.65485324074" createdVersion="6" refreshedVersion="6" minRefreshableVersion="3" recordCount="94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ss" refreshedDate="44142.548378587962" createdVersion="6" refreshedVersion="6" minRefreshableVersion="3" recordCount="28">
  <cacheSource type="worksheet">
    <worksheetSource ref="A1:AT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ss" refreshedDate="44142.558078819442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ss" refreshedDate="44142.572364814812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ss" refreshedDate="44142.581180092595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oss" refreshedDate="44142.588939814814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oss" refreshedDate="44142.597976041667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oss" refreshedDate="44142.60828252315" createdVersion="6" refreshedVersion="6" minRefreshableVersion="3" recordCount="28">
  <cacheSource type="worksheet">
    <worksheetSource ref="A1:AT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Ross" refreshedDate="44142.637503703707" createdVersion="6" refreshedVersion="6" minRefreshableVersion="3" recordCount="28">
  <cacheSource type="worksheet">
    <worksheetSource ref="A1:AT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6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5" sqref="A5"/>
    </sheetView>
  </sheetViews>
  <sheetFormatPr defaultRowHeight="12.3" x14ac:dyDescent="0.4"/>
  <cols>
    <col min="1" max="1" width="15" bestFit="1" customWidth="1"/>
    <col min="2" max="2" width="18.83203125" bestFit="1" customWidth="1"/>
  </cols>
  <sheetData>
    <row r="3" spans="1:2" x14ac:dyDescent="0.4">
      <c r="A3" s="8" t="s">
        <v>2</v>
      </c>
      <c r="B3" t="s">
        <v>169</v>
      </c>
    </row>
    <row r="4" spans="1:2" x14ac:dyDescent="0.4">
      <c r="A4" t="s">
        <v>27</v>
      </c>
      <c r="B4" s="9">
        <v>1</v>
      </c>
    </row>
    <row r="5" spans="1:2" x14ac:dyDescent="0.4">
      <c r="A5" t="s">
        <v>166</v>
      </c>
      <c r="B5" s="9">
        <v>1</v>
      </c>
    </row>
    <row r="6" spans="1:2" x14ac:dyDescent="0.4">
      <c r="A6" t="s">
        <v>131</v>
      </c>
      <c r="B6" s="9">
        <v>1</v>
      </c>
    </row>
    <row r="7" spans="1:2" x14ac:dyDescent="0.4">
      <c r="A7" t="s">
        <v>77</v>
      </c>
      <c r="B7" s="9">
        <v>1</v>
      </c>
    </row>
    <row r="8" spans="1:2" x14ac:dyDescent="0.4">
      <c r="A8" t="s">
        <v>61</v>
      </c>
      <c r="B8" s="9">
        <v>1</v>
      </c>
    </row>
    <row r="9" spans="1:2" x14ac:dyDescent="0.4">
      <c r="A9" t="s">
        <v>114</v>
      </c>
      <c r="B9" s="9">
        <v>1</v>
      </c>
    </row>
    <row r="10" spans="1:2" x14ac:dyDescent="0.4">
      <c r="A10" t="s">
        <v>167</v>
      </c>
      <c r="B10" s="9">
        <v>1</v>
      </c>
    </row>
    <row r="11" spans="1:2" x14ac:dyDescent="0.4">
      <c r="A11" t="s">
        <v>168</v>
      </c>
      <c r="B11" s="9">
        <v>1</v>
      </c>
    </row>
    <row r="12" spans="1:2" x14ac:dyDescent="0.4">
      <c r="A12" t="s">
        <v>67</v>
      </c>
      <c r="B12" s="9">
        <v>11</v>
      </c>
    </row>
    <row r="13" spans="1:2" x14ac:dyDescent="0.4">
      <c r="A13" t="s">
        <v>36</v>
      </c>
      <c r="B13" s="9">
        <v>1</v>
      </c>
    </row>
    <row r="14" spans="1:2" x14ac:dyDescent="0.4">
      <c r="A14" t="s">
        <v>122</v>
      </c>
      <c r="B14" s="9">
        <v>2</v>
      </c>
    </row>
    <row r="15" spans="1:2" x14ac:dyDescent="0.4">
      <c r="A15" t="s">
        <v>139</v>
      </c>
      <c r="B15" s="9">
        <v>1</v>
      </c>
    </row>
    <row r="16" spans="1:2" x14ac:dyDescent="0.4">
      <c r="A16" t="s">
        <v>100</v>
      </c>
      <c r="B16" s="9">
        <v>1</v>
      </c>
    </row>
    <row r="17" spans="1:2" x14ac:dyDescent="0.4">
      <c r="A17" t="s">
        <v>43</v>
      </c>
      <c r="B17" s="9">
        <v>1</v>
      </c>
    </row>
    <row r="18" spans="1:2" x14ac:dyDescent="0.4">
      <c r="A18" t="s">
        <v>110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4" sqref="F4"/>
    </sheetView>
  </sheetViews>
  <sheetFormatPr defaultRowHeight="12.3" x14ac:dyDescent="0.4"/>
  <cols>
    <col min="1" max="1" width="22.1640625" bestFit="1" customWidth="1"/>
    <col min="2" max="2" width="11.5546875" bestFit="1" customWidth="1"/>
  </cols>
  <sheetData>
    <row r="3" spans="1:2" x14ac:dyDescent="0.4">
      <c r="A3" s="8" t="s">
        <v>225</v>
      </c>
      <c r="B3" t="s">
        <v>226</v>
      </c>
    </row>
    <row r="4" spans="1:2" x14ac:dyDescent="0.4">
      <c r="A4" t="s">
        <v>221</v>
      </c>
      <c r="B4" s="9">
        <v>15</v>
      </c>
    </row>
    <row r="5" spans="1:2" x14ac:dyDescent="0.4">
      <c r="A5" t="s">
        <v>222</v>
      </c>
      <c r="B5" s="9">
        <v>10</v>
      </c>
    </row>
    <row r="6" spans="1:2" x14ac:dyDescent="0.4">
      <c r="A6" t="s">
        <v>220</v>
      </c>
      <c r="B6" s="9">
        <v>21</v>
      </c>
    </row>
    <row r="7" spans="1:2" x14ac:dyDescent="0.4">
      <c r="A7" t="s">
        <v>219</v>
      </c>
      <c r="B7" s="9">
        <v>9</v>
      </c>
    </row>
    <row r="8" spans="1:2" x14ac:dyDescent="0.4">
      <c r="A8" t="s">
        <v>218</v>
      </c>
      <c r="B8" s="9">
        <v>15</v>
      </c>
    </row>
    <row r="9" spans="1:2" x14ac:dyDescent="0.4">
      <c r="A9" t="s">
        <v>223</v>
      </c>
      <c r="B9" s="9">
        <v>3</v>
      </c>
    </row>
    <row r="10" spans="1:2" x14ac:dyDescent="0.4">
      <c r="A10" t="s">
        <v>217</v>
      </c>
      <c r="B10" s="9">
        <v>19</v>
      </c>
    </row>
    <row r="11" spans="1:2" x14ac:dyDescent="0.4">
      <c r="A11" t="s">
        <v>224</v>
      </c>
      <c r="B11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tabSelected="1" workbookViewId="0">
      <pane ySplit="1" topLeftCell="A2" activePane="bottomLeft" state="frozen"/>
      <selection pane="bottomLeft" activeCell="G15" sqref="G15"/>
    </sheetView>
  </sheetViews>
  <sheetFormatPr defaultRowHeight="12.3" x14ac:dyDescent="0.4"/>
  <cols>
    <col min="1" max="1" width="7.71875" customWidth="1"/>
    <col min="2" max="2" width="24.27734375" customWidth="1"/>
    <col min="3" max="3" width="6.27734375" customWidth="1"/>
    <col min="4" max="12" width="5.1640625" customWidth="1"/>
    <col min="13" max="13" width="4.27734375" customWidth="1"/>
    <col min="14" max="14" width="3.83203125" customWidth="1"/>
    <col min="15" max="16" width="4.27734375" customWidth="1"/>
    <col min="17" max="17" width="3.83203125" customWidth="1"/>
    <col min="18" max="24" width="4.27734375" customWidth="1"/>
    <col min="25" max="27" width="5.71875" customWidth="1"/>
    <col min="28" max="28" width="20.71875" style="24" customWidth="1"/>
    <col min="29" max="29" width="16.27734375" customWidth="1"/>
    <col min="30" max="30" width="15.83203125" customWidth="1"/>
    <col min="31" max="32" width="9.83203125" customWidth="1"/>
    <col min="33" max="33" width="13" customWidth="1"/>
    <col min="34" max="34" width="20.71875" customWidth="1"/>
    <col min="35" max="35" width="12.83203125" customWidth="1"/>
    <col min="36" max="36" width="64.83203125" customWidth="1"/>
    <col min="37" max="37" width="28.71875" style="12" customWidth="1"/>
    <col min="38" max="38" width="16.5546875" customWidth="1"/>
    <col min="39" max="39" width="41.1640625" customWidth="1"/>
    <col min="40" max="40" width="30.5546875" customWidth="1"/>
    <col min="41" max="41" width="15.27734375" customWidth="1"/>
    <col min="42" max="44" width="50" customWidth="1"/>
    <col min="45" max="45" width="20.44140625" customWidth="1"/>
    <col min="46" max="46" width="12.44140625" customWidth="1"/>
  </cols>
  <sheetData>
    <row r="1" spans="1:46" s="5" customFormat="1" x14ac:dyDescent="0.4">
      <c r="A1" s="3" t="s">
        <v>0</v>
      </c>
      <c r="B1" s="21" t="s">
        <v>227</v>
      </c>
      <c r="C1" s="26" t="s">
        <v>270</v>
      </c>
      <c r="D1" s="18" t="s">
        <v>156</v>
      </c>
      <c r="E1" s="2" t="s">
        <v>157</v>
      </c>
      <c r="F1" s="6" t="s">
        <v>256</v>
      </c>
      <c r="G1" s="17" t="s">
        <v>257</v>
      </c>
      <c r="H1" s="17" t="s">
        <v>258</v>
      </c>
      <c r="I1" s="17" t="s">
        <v>259</v>
      </c>
      <c r="J1" s="17" t="s">
        <v>260</v>
      </c>
      <c r="K1" s="17" t="s">
        <v>261</v>
      </c>
      <c r="L1" s="17" t="s">
        <v>262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7" t="s">
        <v>165</v>
      </c>
      <c r="U1" s="7"/>
      <c r="V1" s="7">
        <v>1.2</v>
      </c>
      <c r="W1" s="7">
        <v>4.2</v>
      </c>
      <c r="X1" s="7">
        <v>4.3</v>
      </c>
      <c r="Y1" s="20" t="s">
        <v>263</v>
      </c>
      <c r="Z1" s="20" t="s">
        <v>264</v>
      </c>
      <c r="AA1" s="20" t="s">
        <v>265</v>
      </c>
      <c r="AB1" s="22" t="s">
        <v>2</v>
      </c>
      <c r="AC1" s="3" t="s">
        <v>180</v>
      </c>
      <c r="AD1" s="3" t="s">
        <v>3</v>
      </c>
      <c r="AE1" s="4" t="s">
        <v>4</v>
      </c>
      <c r="AF1" s="3" t="s">
        <v>5</v>
      </c>
      <c r="AG1" s="4" t="s">
        <v>7</v>
      </c>
      <c r="AH1" s="3" t="s">
        <v>8</v>
      </c>
      <c r="AI1" s="4" t="s">
        <v>10</v>
      </c>
      <c r="AJ1" s="3" t="s">
        <v>195</v>
      </c>
      <c r="AK1" s="10" t="s">
        <v>203</v>
      </c>
      <c r="AL1" s="4" t="s">
        <v>12</v>
      </c>
      <c r="AM1" s="3" t="s">
        <v>13</v>
      </c>
      <c r="AN1" s="3" t="s">
        <v>15</v>
      </c>
      <c r="AO1" s="4" t="s">
        <v>17</v>
      </c>
      <c r="AP1" s="3" t="s">
        <v>18</v>
      </c>
      <c r="AQ1" s="3" t="s">
        <v>20</v>
      </c>
      <c r="AR1" s="3" t="s">
        <v>22</v>
      </c>
      <c r="AS1" s="3" t="s">
        <v>24</v>
      </c>
      <c r="AT1" s="4" t="s">
        <v>26</v>
      </c>
    </row>
    <row r="2" spans="1:46" ht="13.5" customHeight="1" x14ac:dyDescent="0.4">
      <c r="A2" s="1">
        <v>61046</v>
      </c>
      <c r="B2" s="1" t="s">
        <v>238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5"/>
      <c r="V2" s="25">
        <f>IF(Y2=0,0,IF(Y2&lt;=33,1,IF(Y2&lt;=67, 2, 3)))</f>
        <v>1</v>
      </c>
      <c r="W2" s="25">
        <f>IF(Z2=0,0,IF(Z2&lt;=33,1,IF(Z2&lt;=67, 2, 3)))</f>
        <v>0</v>
      </c>
      <c r="X2" s="25">
        <f>IF(AA2=0,0,IF(AA2&lt;=33,1,IF(AA2&lt;=67, 2, 3)))</f>
        <v>0</v>
      </c>
      <c r="Y2" s="18">
        <v>17</v>
      </c>
      <c r="Z2" s="2">
        <v>0</v>
      </c>
      <c r="AA2" s="7">
        <v>0</v>
      </c>
      <c r="AB2" s="23" t="s">
        <v>43</v>
      </c>
      <c r="AC2" s="1" t="s">
        <v>178</v>
      </c>
      <c r="AD2" s="1" t="s">
        <v>184</v>
      </c>
      <c r="AE2" s="2">
        <v>4</v>
      </c>
      <c r="AF2" s="1" t="s">
        <v>28</v>
      </c>
      <c r="AG2" s="2">
        <v>0</v>
      </c>
      <c r="AH2" s="1" t="s">
        <v>9</v>
      </c>
      <c r="AI2" s="2">
        <v>0</v>
      </c>
      <c r="AJ2" s="1" t="s">
        <v>44</v>
      </c>
      <c r="AK2" s="11" t="s">
        <v>205</v>
      </c>
      <c r="AL2" s="2">
        <v>1</v>
      </c>
      <c r="AM2" s="1" t="s">
        <v>45</v>
      </c>
      <c r="AN2" s="1" t="s">
        <v>16</v>
      </c>
      <c r="AO2" s="2">
        <v>6</v>
      </c>
      <c r="AP2" s="1" t="s">
        <v>46</v>
      </c>
      <c r="AQ2" s="1" t="s">
        <v>47</v>
      </c>
      <c r="AR2" s="1" t="s">
        <v>48</v>
      </c>
      <c r="AS2" s="1" t="s">
        <v>49</v>
      </c>
      <c r="AT2" s="2">
        <v>5</v>
      </c>
    </row>
    <row r="3" spans="1:46" ht="13.5" customHeight="1" x14ac:dyDescent="0.4">
      <c r="A3" s="1">
        <v>84924</v>
      </c>
      <c r="B3" s="1"/>
      <c r="C3" s="7">
        <v>3</v>
      </c>
      <c r="D3" s="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8"/>
      <c r="U3" s="18"/>
      <c r="V3" s="18"/>
      <c r="W3" s="18"/>
      <c r="X3" s="18"/>
      <c r="Y3" s="18"/>
      <c r="Z3" s="18"/>
      <c r="AA3" s="18"/>
      <c r="AB3" s="23" t="s">
        <v>122</v>
      </c>
      <c r="AC3" s="1" t="s">
        <v>178</v>
      </c>
      <c r="AD3" s="1" t="s">
        <v>185</v>
      </c>
      <c r="AE3" s="2">
        <v>7</v>
      </c>
      <c r="AF3" s="1" t="s">
        <v>28</v>
      </c>
      <c r="AG3" s="2">
        <v>0</v>
      </c>
      <c r="AH3" s="1" t="s">
        <v>9</v>
      </c>
      <c r="AI3" s="2">
        <v>0</v>
      </c>
      <c r="AJ3" s="1" t="s">
        <v>37</v>
      </c>
      <c r="AK3" s="11" t="s">
        <v>196</v>
      </c>
      <c r="AL3" s="2">
        <v>4</v>
      </c>
      <c r="AM3" s="1" t="s">
        <v>71</v>
      </c>
      <c r="AN3" s="1" t="s">
        <v>72</v>
      </c>
      <c r="AO3" s="2">
        <v>10</v>
      </c>
      <c r="AP3" s="1" t="s">
        <v>73</v>
      </c>
      <c r="AQ3" s="1" t="s">
        <v>74</v>
      </c>
      <c r="AR3" s="1" t="s">
        <v>75</v>
      </c>
      <c r="AS3" s="1" t="s">
        <v>76</v>
      </c>
      <c r="AT3" s="2">
        <v>7</v>
      </c>
    </row>
    <row r="4" spans="1:46" ht="13.5" customHeight="1" x14ac:dyDescent="0.4">
      <c r="A4" s="1">
        <v>374328</v>
      </c>
      <c r="B4" s="1" t="s">
        <v>242</v>
      </c>
      <c r="C4" s="7">
        <v>3</v>
      </c>
      <c r="D4" s="2">
        <v>50</v>
      </c>
      <c r="E4" s="2">
        <v>9</v>
      </c>
      <c r="F4" s="2">
        <f t="shared" ref="F4" si="0">D4+E4</f>
        <v>59</v>
      </c>
      <c r="G4" s="19">
        <v>4</v>
      </c>
      <c r="H4" s="19">
        <v>5</v>
      </c>
      <c r="I4" s="19">
        <v>9</v>
      </c>
      <c r="J4" s="19">
        <v>11</v>
      </c>
      <c r="K4" s="19">
        <v>13</v>
      </c>
      <c r="L4" s="19">
        <v>24</v>
      </c>
      <c r="M4" s="2">
        <v>79</v>
      </c>
      <c r="N4" s="2">
        <v>44</v>
      </c>
      <c r="O4" s="2">
        <v>46</v>
      </c>
      <c r="P4" s="2">
        <v>20</v>
      </c>
      <c r="Q4" s="2">
        <v>11</v>
      </c>
      <c r="R4" s="2">
        <v>20</v>
      </c>
      <c r="S4" s="2">
        <v>12</v>
      </c>
      <c r="T4" s="2">
        <v>22</v>
      </c>
      <c r="U4" s="25"/>
      <c r="V4" s="25">
        <f>IF(Y4=0,0,IF(Y4&lt;=33,1,IF(Y4&lt;=67, 2, 3)))</f>
        <v>1</v>
      </c>
      <c r="W4" s="25">
        <f>IF(Z4=0,0,IF(Z4&lt;=33,1,IF(Z4&lt;=67, 2, 3)))</f>
        <v>1</v>
      </c>
      <c r="X4" s="25">
        <f>IF(AA4=0,0,IF(AA4&lt;=33,1,IF(AA4&lt;=67, 2, 3)))</f>
        <v>1</v>
      </c>
      <c r="Y4" s="18">
        <v>17</v>
      </c>
      <c r="Z4" s="2">
        <v>33</v>
      </c>
      <c r="AA4" s="7">
        <v>33</v>
      </c>
      <c r="AB4" s="23" t="s">
        <v>170</v>
      </c>
      <c r="AC4" s="1" t="s">
        <v>179</v>
      </c>
      <c r="AD4" s="1" t="s">
        <v>184</v>
      </c>
      <c r="AE4" s="2">
        <v>4</v>
      </c>
      <c r="AF4" s="1" t="s">
        <v>6</v>
      </c>
      <c r="AG4" s="2">
        <v>1</v>
      </c>
      <c r="AH4" s="1" t="s">
        <v>9</v>
      </c>
      <c r="AI4" s="2">
        <v>0</v>
      </c>
      <c r="AJ4" s="1" t="s">
        <v>87</v>
      </c>
      <c r="AK4" s="11" t="s">
        <v>204</v>
      </c>
      <c r="AL4" s="2">
        <v>0</v>
      </c>
      <c r="AM4" s="1" t="s">
        <v>88</v>
      </c>
      <c r="AN4" s="1" t="s">
        <v>16</v>
      </c>
      <c r="AO4" s="2">
        <v>6</v>
      </c>
      <c r="AP4" s="1" t="s">
        <v>89</v>
      </c>
      <c r="AQ4" s="1" t="s">
        <v>90</v>
      </c>
      <c r="AR4" s="1" t="s">
        <v>91</v>
      </c>
      <c r="AS4" s="1" t="s">
        <v>49</v>
      </c>
      <c r="AT4" s="2">
        <v>5</v>
      </c>
    </row>
    <row r="5" spans="1:46" ht="13.5" customHeight="1" x14ac:dyDescent="0.4">
      <c r="A5" s="1">
        <v>804260</v>
      </c>
      <c r="B5" s="1" t="s">
        <v>273</v>
      </c>
      <c r="C5" s="7">
        <v>3</v>
      </c>
      <c r="D5" s="18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8"/>
      <c r="U5" s="18"/>
      <c r="V5" s="18"/>
      <c r="W5" s="18"/>
      <c r="X5" s="18"/>
      <c r="Y5" s="18"/>
      <c r="Z5" s="18"/>
      <c r="AA5" s="18"/>
      <c r="AB5" s="23" t="s">
        <v>131</v>
      </c>
      <c r="AC5" s="1" t="s">
        <v>178</v>
      </c>
      <c r="AD5" s="1" t="s">
        <v>184</v>
      </c>
      <c r="AE5" s="2">
        <v>4</v>
      </c>
      <c r="AF5" s="1" t="s">
        <v>6</v>
      </c>
      <c r="AG5" s="2">
        <v>1</v>
      </c>
      <c r="AH5" s="1" t="s">
        <v>9</v>
      </c>
      <c r="AI5" s="2">
        <v>0</v>
      </c>
      <c r="AJ5" s="1" t="s">
        <v>37</v>
      </c>
      <c r="AK5" s="11" t="s">
        <v>196</v>
      </c>
      <c r="AL5" s="2">
        <v>4</v>
      </c>
      <c r="AM5" s="1" t="s">
        <v>71</v>
      </c>
      <c r="AN5" s="1" t="s">
        <v>72</v>
      </c>
      <c r="AO5" s="2">
        <v>10</v>
      </c>
      <c r="AP5" s="1" t="s">
        <v>132</v>
      </c>
      <c r="AQ5" s="1" t="s">
        <v>133</v>
      </c>
      <c r="AR5" s="1" t="s">
        <v>134</v>
      </c>
      <c r="AS5" s="1" t="s">
        <v>49</v>
      </c>
      <c r="AT5" s="2">
        <v>5</v>
      </c>
    </row>
    <row r="6" spans="1:46" ht="13.5" customHeight="1" x14ac:dyDescent="0.4">
      <c r="A6" s="1">
        <v>144707</v>
      </c>
      <c r="B6" s="1" t="s">
        <v>249</v>
      </c>
      <c r="C6" s="7">
        <v>3</v>
      </c>
      <c r="D6" s="2">
        <v>50</v>
      </c>
      <c r="E6" s="2">
        <v>8</v>
      </c>
      <c r="F6" s="2">
        <f t="shared" ref="F6:F13" si="1">D6+E6</f>
        <v>58</v>
      </c>
      <c r="G6" s="19">
        <v>3</v>
      </c>
      <c r="H6" s="19">
        <v>13</v>
      </c>
      <c r="I6" s="19">
        <v>16</v>
      </c>
      <c r="J6" s="19">
        <v>5</v>
      </c>
      <c r="K6" s="19">
        <v>15</v>
      </c>
      <c r="L6" s="19">
        <v>20</v>
      </c>
      <c r="M6" s="2">
        <v>30</v>
      </c>
      <c r="N6" s="2">
        <v>94</v>
      </c>
      <c r="O6" s="2">
        <v>69</v>
      </c>
      <c r="P6" s="2">
        <v>37</v>
      </c>
      <c r="Q6" s="2">
        <v>5</v>
      </c>
      <c r="R6" s="2">
        <v>23</v>
      </c>
      <c r="S6" s="2">
        <v>15</v>
      </c>
      <c r="T6" s="2">
        <v>41</v>
      </c>
      <c r="U6" s="25"/>
      <c r="V6" s="25">
        <f t="shared" ref="V6:X13" si="2">IF(Y6=0,0,IF(Y6&lt;=33,1,IF(Y6&lt;=67, 2, 3)))</f>
        <v>3</v>
      </c>
      <c r="W6" s="25">
        <f t="shared" si="2"/>
        <v>2</v>
      </c>
      <c r="X6" s="25">
        <f t="shared" si="2"/>
        <v>0</v>
      </c>
      <c r="Y6" s="18">
        <v>83</v>
      </c>
      <c r="Z6" s="2">
        <v>67</v>
      </c>
      <c r="AA6" s="7">
        <v>0</v>
      </c>
      <c r="AB6" s="23" t="s">
        <v>170</v>
      </c>
      <c r="AC6" s="1" t="s">
        <v>179</v>
      </c>
      <c r="AD6" s="1" t="s">
        <v>187</v>
      </c>
      <c r="AE6" s="2">
        <v>5</v>
      </c>
      <c r="AF6" s="1" t="s">
        <v>6</v>
      </c>
      <c r="AG6" s="2">
        <v>1</v>
      </c>
      <c r="AH6" s="1" t="s">
        <v>9</v>
      </c>
      <c r="AI6" s="2">
        <v>0</v>
      </c>
      <c r="AJ6" s="1" t="s">
        <v>30</v>
      </c>
      <c r="AK6" s="11" t="s">
        <v>206</v>
      </c>
      <c r="AL6" s="2">
        <v>3</v>
      </c>
      <c r="AM6" s="1" t="s">
        <v>135</v>
      </c>
      <c r="AN6" s="1" t="s">
        <v>72</v>
      </c>
      <c r="AO6" s="2">
        <v>10</v>
      </c>
      <c r="AP6" s="1" t="s">
        <v>136</v>
      </c>
      <c r="AQ6" s="1" t="s">
        <v>137</v>
      </c>
      <c r="AR6" s="1" t="s">
        <v>138</v>
      </c>
      <c r="AS6" s="1" t="s">
        <v>49</v>
      </c>
      <c r="AT6" s="2">
        <v>5</v>
      </c>
    </row>
    <row r="7" spans="1:46" ht="13.5" customHeight="1" x14ac:dyDescent="0.4">
      <c r="A7" s="1">
        <v>865260</v>
      </c>
      <c r="B7" s="1" t="s">
        <v>251</v>
      </c>
      <c r="C7" s="7">
        <v>3</v>
      </c>
      <c r="D7" s="2">
        <v>50</v>
      </c>
      <c r="E7" s="2">
        <v>10</v>
      </c>
      <c r="F7" s="2">
        <f t="shared" si="1"/>
        <v>60</v>
      </c>
      <c r="G7" s="19">
        <v>0</v>
      </c>
      <c r="H7" s="19">
        <v>3</v>
      </c>
      <c r="I7" s="19">
        <v>3</v>
      </c>
      <c r="J7" s="19">
        <v>7</v>
      </c>
      <c r="K7" s="19">
        <v>19</v>
      </c>
      <c r="L7" s="19">
        <v>26</v>
      </c>
      <c r="M7" s="2">
        <v>30</v>
      </c>
      <c r="N7" s="2">
        <v>31</v>
      </c>
      <c r="O7" s="2">
        <v>15</v>
      </c>
      <c r="P7" s="2">
        <v>33</v>
      </c>
      <c r="Q7" s="2">
        <v>47</v>
      </c>
      <c r="R7" s="2">
        <v>53</v>
      </c>
      <c r="S7" s="2">
        <v>62</v>
      </c>
      <c r="T7" s="2">
        <v>70</v>
      </c>
      <c r="U7" s="25"/>
      <c r="V7" s="25">
        <f t="shared" si="2"/>
        <v>1</v>
      </c>
      <c r="W7" s="25">
        <f t="shared" si="2"/>
        <v>1</v>
      </c>
      <c r="X7" s="25">
        <f t="shared" si="2"/>
        <v>1</v>
      </c>
      <c r="Y7" s="18">
        <v>17</v>
      </c>
      <c r="Z7" s="2">
        <v>33</v>
      </c>
      <c r="AA7" s="7">
        <v>33</v>
      </c>
      <c r="AB7" s="23" t="s">
        <v>177</v>
      </c>
      <c r="AC7" s="1" t="s">
        <v>179</v>
      </c>
      <c r="AD7" s="1" t="s">
        <v>187</v>
      </c>
      <c r="AE7" s="2">
        <v>5</v>
      </c>
      <c r="AF7" s="1" t="s">
        <v>28</v>
      </c>
      <c r="AG7" s="2">
        <v>0</v>
      </c>
      <c r="AH7" s="1" t="s">
        <v>9</v>
      </c>
      <c r="AI7" s="2">
        <v>0</v>
      </c>
      <c r="AJ7" s="1" t="s">
        <v>37</v>
      </c>
      <c r="AK7" s="11" t="s">
        <v>196</v>
      </c>
      <c r="AL7" s="2">
        <v>4</v>
      </c>
      <c r="AM7" s="1" t="s">
        <v>146</v>
      </c>
      <c r="AN7" s="1" t="s">
        <v>72</v>
      </c>
      <c r="AO7" s="2">
        <v>10</v>
      </c>
      <c r="AP7" s="1" t="s">
        <v>147</v>
      </c>
      <c r="AQ7" s="1" t="s">
        <v>148</v>
      </c>
      <c r="AR7" s="1" t="s">
        <v>149</v>
      </c>
      <c r="AS7" s="1" t="s">
        <v>42</v>
      </c>
      <c r="AT7" s="2">
        <v>6</v>
      </c>
    </row>
    <row r="8" spans="1:46" ht="13.5" customHeight="1" x14ac:dyDescent="0.4">
      <c r="A8" s="1">
        <v>530476</v>
      </c>
      <c r="B8" s="1" t="s">
        <v>266</v>
      </c>
      <c r="C8" s="7">
        <v>3</v>
      </c>
      <c r="D8" s="2">
        <v>50</v>
      </c>
      <c r="E8" s="2">
        <v>47</v>
      </c>
      <c r="F8" s="2">
        <f t="shared" si="1"/>
        <v>97</v>
      </c>
      <c r="G8" s="19">
        <v>3</v>
      </c>
      <c r="H8" s="19">
        <v>7</v>
      </c>
      <c r="I8" s="19">
        <v>10</v>
      </c>
      <c r="J8" s="19">
        <v>3</v>
      </c>
      <c r="K8" s="19">
        <v>17</v>
      </c>
      <c r="L8" s="19">
        <v>20</v>
      </c>
      <c r="M8" s="2">
        <v>21</v>
      </c>
      <c r="N8" s="2">
        <v>44</v>
      </c>
      <c r="O8" s="2">
        <v>62</v>
      </c>
      <c r="P8" s="2">
        <v>47</v>
      </c>
      <c r="Q8" s="2">
        <v>58</v>
      </c>
      <c r="R8" s="2">
        <v>53</v>
      </c>
      <c r="S8" s="2">
        <v>62</v>
      </c>
      <c r="T8" s="2">
        <v>37</v>
      </c>
      <c r="U8" s="25"/>
      <c r="V8" s="25">
        <f t="shared" si="2"/>
        <v>1</v>
      </c>
      <c r="W8" s="25">
        <f t="shared" si="2"/>
        <v>1</v>
      </c>
      <c r="X8" s="25">
        <f t="shared" si="2"/>
        <v>0</v>
      </c>
      <c r="Y8" s="18">
        <v>17</v>
      </c>
      <c r="Z8" s="2">
        <v>33</v>
      </c>
      <c r="AA8" s="7">
        <v>0</v>
      </c>
      <c r="AB8" s="23" t="s">
        <v>170</v>
      </c>
      <c r="AC8" s="1" t="s">
        <v>179</v>
      </c>
      <c r="AD8" s="1" t="s">
        <v>189</v>
      </c>
      <c r="AE8" s="2">
        <v>6</v>
      </c>
      <c r="AF8" s="1" t="s">
        <v>6</v>
      </c>
      <c r="AG8" s="2">
        <v>1</v>
      </c>
      <c r="AH8" s="1" t="s">
        <v>9</v>
      </c>
      <c r="AI8" s="2">
        <v>0</v>
      </c>
      <c r="AJ8" s="1" t="s">
        <v>44</v>
      </c>
      <c r="AK8" s="11" t="s">
        <v>205</v>
      </c>
      <c r="AL8" s="2">
        <v>1</v>
      </c>
      <c r="AM8" s="1" t="s">
        <v>71</v>
      </c>
      <c r="AN8" s="1" t="s">
        <v>72</v>
      </c>
      <c r="AO8" s="2">
        <v>10</v>
      </c>
      <c r="AP8" s="1" t="s">
        <v>153</v>
      </c>
      <c r="AQ8" s="1" t="s">
        <v>154</v>
      </c>
      <c r="AR8" s="1" t="s">
        <v>155</v>
      </c>
      <c r="AS8" s="1" t="s">
        <v>76</v>
      </c>
      <c r="AT8" s="2">
        <v>7</v>
      </c>
    </row>
    <row r="9" spans="1:46" ht="13.5" customHeight="1" x14ac:dyDescent="0.4">
      <c r="A9" s="1">
        <v>942575</v>
      </c>
      <c r="B9" s="1" t="s">
        <v>237</v>
      </c>
      <c r="C9" s="7">
        <v>2</v>
      </c>
      <c r="D9" s="2">
        <v>16</v>
      </c>
      <c r="E9" s="2">
        <v>13</v>
      </c>
      <c r="F9" s="2">
        <f t="shared" si="1"/>
        <v>29</v>
      </c>
      <c r="G9" s="19">
        <v>5</v>
      </c>
      <c r="H9" s="19">
        <v>6</v>
      </c>
      <c r="I9" s="19">
        <v>11</v>
      </c>
      <c r="J9" s="19">
        <v>7</v>
      </c>
      <c r="K9" s="19">
        <v>20</v>
      </c>
      <c r="L9" s="19">
        <v>27</v>
      </c>
      <c r="M9" s="2">
        <v>40</v>
      </c>
      <c r="N9" s="2">
        <v>25</v>
      </c>
      <c r="O9" s="2">
        <v>62</v>
      </c>
      <c r="P9" s="2">
        <v>46</v>
      </c>
      <c r="Q9" s="2">
        <v>53</v>
      </c>
      <c r="R9" s="2">
        <v>77</v>
      </c>
      <c r="S9" s="2">
        <v>81</v>
      </c>
      <c r="T9" s="2">
        <v>59</v>
      </c>
      <c r="U9" s="25"/>
      <c r="V9" s="25">
        <f t="shared" si="2"/>
        <v>2</v>
      </c>
      <c r="W9" s="25">
        <f t="shared" si="2"/>
        <v>1</v>
      </c>
      <c r="X9" s="25">
        <f t="shared" si="2"/>
        <v>2</v>
      </c>
      <c r="Y9" s="18">
        <v>67</v>
      </c>
      <c r="Z9" s="2">
        <v>33</v>
      </c>
      <c r="AA9" s="7">
        <v>67</v>
      </c>
      <c r="AB9" s="23" t="s">
        <v>27</v>
      </c>
      <c r="AC9" s="1" t="s">
        <v>178</v>
      </c>
      <c r="AD9" s="1" t="s">
        <v>188</v>
      </c>
      <c r="AE9" s="2">
        <v>3</v>
      </c>
      <c r="AF9" s="1" t="s">
        <v>28</v>
      </c>
      <c r="AG9" s="2">
        <v>0</v>
      </c>
      <c r="AH9" s="1" t="s">
        <v>29</v>
      </c>
      <c r="AI9" s="2">
        <v>1</v>
      </c>
      <c r="AJ9" s="1" t="s">
        <v>30</v>
      </c>
      <c r="AK9" s="11" t="s">
        <v>206</v>
      </c>
      <c r="AL9" s="2">
        <v>3</v>
      </c>
      <c r="AM9" s="1" t="s">
        <v>31</v>
      </c>
      <c r="AN9" s="1" t="s">
        <v>16</v>
      </c>
      <c r="AO9" s="2">
        <v>6</v>
      </c>
      <c r="AP9" s="1" t="s">
        <v>32</v>
      </c>
      <c r="AQ9" s="1" t="s">
        <v>33</v>
      </c>
      <c r="AR9" s="1" t="s">
        <v>34</v>
      </c>
      <c r="AS9" s="1" t="s">
        <v>35</v>
      </c>
      <c r="AT9" s="2">
        <v>3</v>
      </c>
    </row>
    <row r="10" spans="1:46" ht="13.5" customHeight="1" x14ac:dyDescent="0.4">
      <c r="A10" s="1">
        <v>753307</v>
      </c>
      <c r="B10" s="1" t="s">
        <v>239</v>
      </c>
      <c r="C10" s="7">
        <v>2</v>
      </c>
      <c r="D10" s="2">
        <v>48</v>
      </c>
      <c r="E10" s="2">
        <v>6</v>
      </c>
      <c r="F10" s="2">
        <f t="shared" si="1"/>
        <v>54</v>
      </c>
      <c r="G10" s="19">
        <v>6</v>
      </c>
      <c r="H10" s="19">
        <v>6</v>
      </c>
      <c r="I10" s="19">
        <v>12</v>
      </c>
      <c r="J10" s="19">
        <v>14</v>
      </c>
      <c r="K10" s="19">
        <v>14</v>
      </c>
      <c r="L10" s="19">
        <v>28</v>
      </c>
      <c r="M10" s="2">
        <v>86</v>
      </c>
      <c r="N10" s="2">
        <v>31</v>
      </c>
      <c r="O10" s="2">
        <v>54</v>
      </c>
      <c r="P10" s="2">
        <v>27</v>
      </c>
      <c r="Q10" s="2">
        <v>21</v>
      </c>
      <c r="R10" s="2">
        <v>27</v>
      </c>
      <c r="S10" s="2">
        <v>15</v>
      </c>
      <c r="T10" s="2">
        <v>33</v>
      </c>
      <c r="U10" s="25"/>
      <c r="V10" s="25">
        <f t="shared" si="2"/>
        <v>1</v>
      </c>
      <c r="W10" s="25">
        <f t="shared" si="2"/>
        <v>2</v>
      </c>
      <c r="X10" s="25">
        <f t="shared" si="2"/>
        <v>1</v>
      </c>
      <c r="Y10" s="18">
        <v>17</v>
      </c>
      <c r="Z10" s="2">
        <v>67</v>
      </c>
      <c r="AA10" s="7">
        <v>33</v>
      </c>
      <c r="AB10" s="23" t="s">
        <v>61</v>
      </c>
      <c r="AC10" s="1" t="s">
        <v>178</v>
      </c>
      <c r="AD10" s="1" t="s">
        <v>188</v>
      </c>
      <c r="AE10" s="2">
        <v>3</v>
      </c>
      <c r="AF10" s="1" t="s">
        <v>6</v>
      </c>
      <c r="AG10" s="2">
        <v>1</v>
      </c>
      <c r="AH10" s="1" t="s">
        <v>62</v>
      </c>
      <c r="AI10" s="2">
        <v>2</v>
      </c>
      <c r="AJ10" s="1" t="s">
        <v>37</v>
      </c>
      <c r="AK10" s="11" t="s">
        <v>196</v>
      </c>
      <c r="AL10" s="2">
        <v>4</v>
      </c>
      <c r="AM10" s="1" t="s">
        <v>63</v>
      </c>
      <c r="AN10" s="1" t="s">
        <v>16</v>
      </c>
      <c r="AO10" s="2">
        <v>6</v>
      </c>
      <c r="AP10" s="1" t="s">
        <v>64</v>
      </c>
      <c r="AQ10" s="1" t="s">
        <v>65</v>
      </c>
      <c r="AR10" s="1" t="s">
        <v>66</v>
      </c>
      <c r="AS10" s="1" t="s">
        <v>25</v>
      </c>
      <c r="AT10" s="2">
        <v>2</v>
      </c>
    </row>
    <row r="11" spans="1:46" ht="13.5" customHeight="1" x14ac:dyDescent="0.4">
      <c r="A11" s="1">
        <v>821010</v>
      </c>
      <c r="B11" s="1" t="s">
        <v>267</v>
      </c>
      <c r="C11" s="7">
        <v>2</v>
      </c>
      <c r="D11" s="2">
        <v>50</v>
      </c>
      <c r="E11" s="2">
        <v>15</v>
      </c>
      <c r="F11" s="2">
        <f t="shared" si="1"/>
        <v>65</v>
      </c>
      <c r="G11" s="19">
        <v>4</v>
      </c>
      <c r="H11" s="19">
        <v>0</v>
      </c>
      <c r="I11" s="19">
        <v>4</v>
      </c>
      <c r="J11" s="19">
        <v>8</v>
      </c>
      <c r="K11" s="19">
        <v>15</v>
      </c>
      <c r="L11" s="19">
        <v>23</v>
      </c>
      <c r="M11" s="2">
        <v>40</v>
      </c>
      <c r="N11" s="2">
        <v>0</v>
      </c>
      <c r="O11" s="2">
        <v>67</v>
      </c>
      <c r="P11" s="2">
        <v>12</v>
      </c>
      <c r="Q11" s="2">
        <v>11</v>
      </c>
      <c r="R11" s="2">
        <v>12</v>
      </c>
      <c r="S11" s="2">
        <v>8</v>
      </c>
      <c r="T11" s="2">
        <v>44</v>
      </c>
      <c r="U11" s="25"/>
      <c r="V11" s="25">
        <f t="shared" si="2"/>
        <v>0</v>
      </c>
      <c r="W11" s="25">
        <f t="shared" si="2"/>
        <v>0</v>
      </c>
      <c r="X11" s="25">
        <f t="shared" si="2"/>
        <v>1</v>
      </c>
      <c r="Y11" s="18">
        <v>0</v>
      </c>
      <c r="Z11" s="2">
        <v>0</v>
      </c>
      <c r="AA11" s="7">
        <v>33</v>
      </c>
      <c r="AB11" s="23" t="s">
        <v>170</v>
      </c>
      <c r="AC11" s="1" t="s">
        <v>179</v>
      </c>
      <c r="AD11" s="1" t="s">
        <v>188</v>
      </c>
      <c r="AE11" s="2">
        <v>3</v>
      </c>
      <c r="AF11" s="1" t="s">
        <v>6</v>
      </c>
      <c r="AG11" s="2">
        <v>1</v>
      </c>
      <c r="AH11" s="1" t="s">
        <v>9</v>
      </c>
      <c r="AI11" s="2">
        <v>0</v>
      </c>
      <c r="AJ11" s="1" t="s">
        <v>44</v>
      </c>
      <c r="AK11" s="11" t="s">
        <v>205</v>
      </c>
      <c r="AL11" s="2">
        <v>1</v>
      </c>
      <c r="AM11" s="1" t="s">
        <v>83</v>
      </c>
      <c r="AN11" s="1" t="s">
        <v>79</v>
      </c>
      <c r="AO11" s="2">
        <v>5</v>
      </c>
      <c r="AP11" s="1" t="s">
        <v>84</v>
      </c>
      <c r="AQ11" s="1" t="s">
        <v>85</v>
      </c>
      <c r="AR11" s="1" t="s">
        <v>86</v>
      </c>
      <c r="AS11" s="1" t="s">
        <v>35</v>
      </c>
      <c r="AT11" s="2">
        <v>3</v>
      </c>
    </row>
    <row r="12" spans="1:46" ht="13.5" customHeight="1" x14ac:dyDescent="0.4">
      <c r="A12" s="1">
        <v>906861</v>
      </c>
      <c r="B12" s="1" t="s">
        <v>244</v>
      </c>
      <c r="C12" s="7">
        <v>2</v>
      </c>
      <c r="D12" s="2">
        <v>25</v>
      </c>
      <c r="E12" s="2">
        <v>22</v>
      </c>
      <c r="F12" s="2">
        <f t="shared" si="1"/>
        <v>47</v>
      </c>
      <c r="G12" s="19">
        <v>5</v>
      </c>
      <c r="H12" s="19">
        <v>10</v>
      </c>
      <c r="I12" s="19">
        <v>15</v>
      </c>
      <c r="J12" s="19">
        <v>11</v>
      </c>
      <c r="K12" s="19">
        <v>17</v>
      </c>
      <c r="L12" s="19">
        <v>28</v>
      </c>
      <c r="M12" s="2">
        <v>81</v>
      </c>
      <c r="N12" s="2">
        <v>63</v>
      </c>
      <c r="O12" s="2">
        <v>81</v>
      </c>
      <c r="P12" s="2">
        <v>46</v>
      </c>
      <c r="Q12" s="2">
        <v>29</v>
      </c>
      <c r="R12" s="2">
        <v>40</v>
      </c>
      <c r="S12" s="2">
        <v>35</v>
      </c>
      <c r="T12" s="2">
        <v>56</v>
      </c>
      <c r="U12" s="25"/>
      <c r="V12" s="25">
        <f t="shared" si="2"/>
        <v>3</v>
      </c>
      <c r="W12" s="25">
        <f t="shared" si="2"/>
        <v>3</v>
      </c>
      <c r="X12" s="25">
        <f t="shared" si="2"/>
        <v>0</v>
      </c>
      <c r="Y12" s="18">
        <v>100</v>
      </c>
      <c r="Z12" s="2">
        <v>83</v>
      </c>
      <c r="AA12" s="7">
        <v>0</v>
      </c>
      <c r="AB12" s="23" t="s">
        <v>100</v>
      </c>
      <c r="AC12" s="1" t="s">
        <v>178</v>
      </c>
      <c r="AD12" s="1" t="s">
        <v>184</v>
      </c>
      <c r="AE12" s="2">
        <v>4</v>
      </c>
      <c r="AF12" s="1" t="s">
        <v>6</v>
      </c>
      <c r="AG12" s="2">
        <v>1</v>
      </c>
      <c r="AH12" s="1" t="s">
        <v>9</v>
      </c>
      <c r="AI12" s="2">
        <v>0</v>
      </c>
      <c r="AJ12" s="1" t="s">
        <v>87</v>
      </c>
      <c r="AK12" s="11" t="s">
        <v>204</v>
      </c>
      <c r="AL12" s="2">
        <v>0</v>
      </c>
      <c r="AM12" s="1" t="s">
        <v>101</v>
      </c>
      <c r="AN12" s="1" t="s">
        <v>51</v>
      </c>
      <c r="AO12" s="2">
        <v>4</v>
      </c>
      <c r="AP12" s="1" t="s">
        <v>102</v>
      </c>
      <c r="AQ12" s="1" t="s">
        <v>103</v>
      </c>
      <c r="AR12" s="1" t="s">
        <v>104</v>
      </c>
      <c r="AS12" s="1" t="s">
        <v>105</v>
      </c>
      <c r="AT12" s="2">
        <v>4</v>
      </c>
    </row>
    <row r="13" spans="1:46" ht="13.5" customHeight="1" x14ac:dyDescent="0.4">
      <c r="A13" s="1">
        <v>523118</v>
      </c>
      <c r="B13" s="1" t="s">
        <v>268</v>
      </c>
      <c r="C13" s="7">
        <v>2</v>
      </c>
      <c r="D13" s="2">
        <v>0</v>
      </c>
      <c r="E13" s="2">
        <v>7</v>
      </c>
      <c r="F13" s="2">
        <f t="shared" si="1"/>
        <v>7</v>
      </c>
      <c r="G13" s="19">
        <v>4</v>
      </c>
      <c r="H13" s="19">
        <v>6</v>
      </c>
      <c r="I13" s="19">
        <v>10</v>
      </c>
      <c r="J13" s="19">
        <v>6</v>
      </c>
      <c r="K13" s="19">
        <v>19</v>
      </c>
      <c r="L13" s="19">
        <v>25</v>
      </c>
      <c r="M13" s="2">
        <v>37</v>
      </c>
      <c r="N13" s="2">
        <v>63</v>
      </c>
      <c r="O13" s="2">
        <v>42</v>
      </c>
      <c r="P13" s="2">
        <v>54</v>
      </c>
      <c r="Q13" s="2">
        <v>66</v>
      </c>
      <c r="R13" s="2">
        <v>77</v>
      </c>
      <c r="S13" s="2">
        <v>85</v>
      </c>
      <c r="T13" s="2">
        <v>52</v>
      </c>
      <c r="U13" s="25"/>
      <c r="V13" s="25">
        <f t="shared" si="2"/>
        <v>0</v>
      </c>
      <c r="W13" s="25">
        <f t="shared" si="2"/>
        <v>1</v>
      </c>
      <c r="X13" s="25">
        <f t="shared" si="2"/>
        <v>1</v>
      </c>
      <c r="Y13" s="18">
        <v>0</v>
      </c>
      <c r="Z13" s="2">
        <v>17</v>
      </c>
      <c r="AA13" s="7">
        <v>33</v>
      </c>
      <c r="AB13" s="23" t="s">
        <v>110</v>
      </c>
      <c r="AC13" s="1" t="s">
        <v>178</v>
      </c>
      <c r="AD13" s="1" t="s">
        <v>184</v>
      </c>
      <c r="AE13" s="2">
        <v>4</v>
      </c>
      <c r="AF13" s="1" t="s">
        <v>6</v>
      </c>
      <c r="AG13" s="2">
        <v>1</v>
      </c>
      <c r="AH13" s="1" t="s">
        <v>9</v>
      </c>
      <c r="AI13" s="2">
        <v>0</v>
      </c>
      <c r="AJ13" s="1" t="s">
        <v>30</v>
      </c>
      <c r="AK13" s="11" t="s">
        <v>206</v>
      </c>
      <c r="AL13" s="2">
        <v>3</v>
      </c>
      <c r="AM13" s="1" t="s">
        <v>106</v>
      </c>
      <c r="AN13" s="1" t="s">
        <v>72</v>
      </c>
      <c r="AO13" s="2">
        <v>10</v>
      </c>
      <c r="AP13" s="1" t="s">
        <v>107</v>
      </c>
      <c r="AQ13" s="1" t="s">
        <v>108</v>
      </c>
      <c r="AR13" s="1" t="s">
        <v>109</v>
      </c>
      <c r="AS13" s="1" t="s">
        <v>35</v>
      </c>
      <c r="AT13" s="2">
        <v>3</v>
      </c>
    </row>
    <row r="14" spans="1:46" ht="13.5" customHeight="1" x14ac:dyDescent="0.4">
      <c r="A14" s="1">
        <v>227159</v>
      </c>
      <c r="B14" s="1"/>
      <c r="C14" s="7">
        <v>2</v>
      </c>
      <c r="D14" s="18">
        <v>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8"/>
      <c r="U14" s="18"/>
      <c r="V14" s="18"/>
      <c r="W14" s="18"/>
      <c r="X14" s="18"/>
      <c r="Y14" s="18"/>
      <c r="Z14" s="18"/>
      <c r="AA14" s="18"/>
      <c r="AB14" s="23" t="s">
        <v>110</v>
      </c>
      <c r="AC14" s="1" t="s">
        <v>178</v>
      </c>
      <c r="AD14" s="1" t="s">
        <v>188</v>
      </c>
      <c r="AE14" s="2">
        <v>3</v>
      </c>
      <c r="AF14" s="1" t="s">
        <v>28</v>
      </c>
      <c r="AG14" s="2">
        <v>0</v>
      </c>
      <c r="AH14" s="1" t="s">
        <v>29</v>
      </c>
      <c r="AI14" s="2">
        <v>1</v>
      </c>
      <c r="AJ14" s="1" t="s">
        <v>37</v>
      </c>
      <c r="AK14" s="11" t="s">
        <v>196</v>
      </c>
      <c r="AL14" s="2">
        <v>4</v>
      </c>
      <c r="AM14" s="1" t="s">
        <v>71</v>
      </c>
      <c r="AN14" s="1" t="s">
        <v>16</v>
      </c>
      <c r="AO14" s="2">
        <v>6</v>
      </c>
      <c r="AP14" s="1" t="s">
        <v>111</v>
      </c>
      <c r="AQ14" s="1" t="s">
        <v>112</v>
      </c>
      <c r="AR14" s="1" t="s">
        <v>113</v>
      </c>
      <c r="AS14" s="1" t="s">
        <v>35</v>
      </c>
      <c r="AT14" s="2">
        <v>3</v>
      </c>
    </row>
    <row r="15" spans="1:46" ht="13.5" customHeight="1" x14ac:dyDescent="0.4">
      <c r="A15" s="1">
        <v>993807</v>
      </c>
      <c r="B15" s="1"/>
      <c r="C15" s="7">
        <v>2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8"/>
      <c r="U15" s="18"/>
      <c r="V15" s="18"/>
      <c r="W15" s="18"/>
      <c r="X15" s="18"/>
      <c r="Y15" s="18"/>
      <c r="Z15" s="18"/>
      <c r="AA15" s="18"/>
      <c r="AB15" s="23" t="s">
        <v>122</v>
      </c>
      <c r="AC15" s="1" t="s">
        <v>178</v>
      </c>
      <c r="AD15" s="1" t="s">
        <v>184</v>
      </c>
      <c r="AE15" s="2">
        <v>4</v>
      </c>
      <c r="AF15" s="1" t="s">
        <v>6</v>
      </c>
      <c r="AG15" s="2">
        <v>1</v>
      </c>
      <c r="AH15" s="1" t="s">
        <v>9</v>
      </c>
      <c r="AI15" s="2">
        <v>0</v>
      </c>
      <c r="AJ15" s="1" t="s">
        <v>37</v>
      </c>
      <c r="AK15" s="11" t="s">
        <v>196</v>
      </c>
      <c r="AL15" s="2">
        <v>4</v>
      </c>
      <c r="AM15" s="1" t="s">
        <v>123</v>
      </c>
      <c r="AN15" s="1" t="s">
        <v>72</v>
      </c>
      <c r="AO15" s="2">
        <v>10</v>
      </c>
      <c r="AP15" s="1" t="s">
        <v>124</v>
      </c>
      <c r="AQ15" s="1" t="s">
        <v>125</v>
      </c>
      <c r="AR15" s="1" t="s">
        <v>126</v>
      </c>
      <c r="AS15" s="1" t="s">
        <v>49</v>
      </c>
      <c r="AT15" s="2">
        <v>5</v>
      </c>
    </row>
    <row r="16" spans="1:46" ht="13.5" customHeight="1" x14ac:dyDescent="0.4">
      <c r="A16" s="1">
        <v>739187</v>
      </c>
      <c r="B16" s="1" t="s">
        <v>236</v>
      </c>
      <c r="C16" s="7">
        <v>1</v>
      </c>
      <c r="D16" s="2">
        <v>31</v>
      </c>
      <c r="E16" s="2">
        <v>4</v>
      </c>
      <c r="F16" s="2">
        <f t="shared" ref="F16:F17" si="3">D16+E16</f>
        <v>35</v>
      </c>
      <c r="G16" s="19">
        <v>2</v>
      </c>
      <c r="H16" s="19">
        <v>6</v>
      </c>
      <c r="I16" s="19">
        <v>8</v>
      </c>
      <c r="J16" s="19">
        <v>7</v>
      </c>
      <c r="K16" s="19">
        <v>19</v>
      </c>
      <c r="L16" s="19">
        <v>26</v>
      </c>
      <c r="M16" s="2">
        <v>30</v>
      </c>
      <c r="N16" s="2">
        <v>38</v>
      </c>
      <c r="O16" s="2">
        <v>38</v>
      </c>
      <c r="P16" s="2">
        <v>40</v>
      </c>
      <c r="Q16" s="2">
        <v>53</v>
      </c>
      <c r="R16" s="2">
        <v>80</v>
      </c>
      <c r="S16" s="2">
        <v>85</v>
      </c>
      <c r="T16" s="2">
        <v>67</v>
      </c>
      <c r="U16" s="25"/>
      <c r="V16" s="25">
        <f t="shared" ref="V16:X17" si="4">IF(Y16=0,0,IF(Y16&lt;=33,1,IF(Y16&lt;=67, 2, 3)))</f>
        <v>0</v>
      </c>
      <c r="W16" s="25">
        <f t="shared" si="4"/>
        <v>1</v>
      </c>
      <c r="X16" s="25">
        <f t="shared" si="4"/>
        <v>3</v>
      </c>
      <c r="Y16" s="18">
        <v>0</v>
      </c>
      <c r="Z16" s="2">
        <v>33</v>
      </c>
      <c r="AA16" s="7">
        <v>100</v>
      </c>
      <c r="AB16" s="23" t="s">
        <v>170</v>
      </c>
      <c r="AC16" s="1" t="s">
        <v>179</v>
      </c>
      <c r="AD16" s="1" t="s">
        <v>188</v>
      </c>
      <c r="AE16" s="2">
        <v>3</v>
      </c>
      <c r="AF16" s="1" t="s">
        <v>6</v>
      </c>
      <c r="AG16" s="2">
        <v>1</v>
      </c>
      <c r="AH16" s="1" t="s">
        <v>9</v>
      </c>
      <c r="AI16" s="2">
        <v>0</v>
      </c>
      <c r="AJ16" s="1" t="s">
        <v>11</v>
      </c>
      <c r="AK16" s="11" t="s">
        <v>207</v>
      </c>
      <c r="AL16" s="2">
        <v>2</v>
      </c>
      <c r="AM16" s="1" t="s">
        <v>14</v>
      </c>
      <c r="AN16" s="1" t="s">
        <v>16</v>
      </c>
      <c r="AO16" s="2">
        <v>6</v>
      </c>
      <c r="AP16" s="1" t="s">
        <v>19</v>
      </c>
      <c r="AQ16" s="1" t="s">
        <v>21</v>
      </c>
      <c r="AR16" s="1" t="s">
        <v>23</v>
      </c>
      <c r="AS16" s="1" t="s">
        <v>25</v>
      </c>
      <c r="AT16" s="2">
        <v>2</v>
      </c>
    </row>
    <row r="17" spans="1:46" ht="13.5" customHeight="1" x14ac:dyDescent="0.4">
      <c r="A17" s="1">
        <v>116420</v>
      </c>
      <c r="B17" s="1" t="s">
        <v>238</v>
      </c>
      <c r="C17" s="7">
        <v>1</v>
      </c>
      <c r="D17" s="2">
        <v>50</v>
      </c>
      <c r="E17" s="2">
        <v>0</v>
      </c>
      <c r="F17" s="2">
        <f t="shared" si="3"/>
        <v>50</v>
      </c>
      <c r="G17" s="19">
        <v>3</v>
      </c>
      <c r="H17" s="19">
        <v>7</v>
      </c>
      <c r="I17" s="19">
        <v>10</v>
      </c>
      <c r="J17" s="19">
        <v>12</v>
      </c>
      <c r="K17" s="19">
        <v>16</v>
      </c>
      <c r="L17" s="19">
        <v>28</v>
      </c>
      <c r="M17" s="2">
        <v>81</v>
      </c>
      <c r="N17" s="2">
        <v>69</v>
      </c>
      <c r="O17" s="2">
        <v>35</v>
      </c>
      <c r="P17" s="2">
        <v>29</v>
      </c>
      <c r="Q17" s="2">
        <v>13</v>
      </c>
      <c r="R17" s="2">
        <v>27</v>
      </c>
      <c r="S17" s="2">
        <v>23</v>
      </c>
      <c r="T17" s="2">
        <v>33</v>
      </c>
      <c r="U17" s="25"/>
      <c r="V17" s="25">
        <f t="shared" si="4"/>
        <v>2</v>
      </c>
      <c r="W17" s="25">
        <f t="shared" si="4"/>
        <v>1</v>
      </c>
      <c r="X17" s="25">
        <f t="shared" si="4"/>
        <v>3</v>
      </c>
      <c r="Y17" s="18">
        <v>50</v>
      </c>
      <c r="Z17" s="2">
        <v>17</v>
      </c>
      <c r="AA17" s="7">
        <v>100</v>
      </c>
      <c r="AB17" s="23" t="s">
        <v>176</v>
      </c>
      <c r="AC17" s="1" t="s">
        <v>179</v>
      </c>
      <c r="AD17" s="1" t="s">
        <v>187</v>
      </c>
      <c r="AE17" s="2">
        <v>5</v>
      </c>
      <c r="AF17" s="1" t="s">
        <v>28</v>
      </c>
      <c r="AG17" s="2">
        <v>0</v>
      </c>
      <c r="AH17" s="1" t="s">
        <v>9</v>
      </c>
      <c r="AI17" s="2">
        <v>0</v>
      </c>
      <c r="AJ17" s="1" t="s">
        <v>37</v>
      </c>
      <c r="AK17" s="11" t="s">
        <v>196</v>
      </c>
      <c r="AL17" s="2">
        <v>4</v>
      </c>
      <c r="AM17" s="1" t="s">
        <v>38</v>
      </c>
      <c r="AN17" s="1" t="s">
        <v>16</v>
      </c>
      <c r="AO17" s="2">
        <v>6</v>
      </c>
      <c r="AP17" s="1" t="s">
        <v>39</v>
      </c>
      <c r="AQ17" s="1" t="s">
        <v>40</v>
      </c>
      <c r="AR17" s="1" t="s">
        <v>41</v>
      </c>
      <c r="AS17" s="1" t="s">
        <v>42</v>
      </c>
      <c r="AT17" s="2">
        <v>6</v>
      </c>
    </row>
    <row r="18" spans="1:46" ht="13.5" customHeight="1" x14ac:dyDescent="0.4">
      <c r="A18" s="1">
        <v>879051</v>
      </c>
      <c r="B18" s="1"/>
      <c r="C18" s="7">
        <v>1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8"/>
      <c r="U18" s="18"/>
      <c r="V18" s="18"/>
      <c r="W18" s="18"/>
      <c r="X18" s="18"/>
      <c r="Y18" s="18"/>
      <c r="Z18" s="18"/>
      <c r="AA18" s="18"/>
      <c r="AB18" s="23" t="s">
        <v>170</v>
      </c>
      <c r="AC18" s="1" t="s">
        <v>179</v>
      </c>
      <c r="AD18" s="1" t="s">
        <v>188</v>
      </c>
      <c r="AE18" s="2">
        <v>3</v>
      </c>
      <c r="AF18" s="1" t="s">
        <v>6</v>
      </c>
      <c r="AG18" s="2">
        <v>1</v>
      </c>
      <c r="AH18" s="1" t="s">
        <v>29</v>
      </c>
      <c r="AI18" s="2">
        <v>1</v>
      </c>
      <c r="AJ18" s="1" t="s">
        <v>30</v>
      </c>
      <c r="AK18" s="11" t="s">
        <v>206</v>
      </c>
      <c r="AL18" s="2">
        <v>3</v>
      </c>
      <c r="AM18" s="1" t="s">
        <v>50</v>
      </c>
      <c r="AN18" s="1" t="s">
        <v>51</v>
      </c>
      <c r="AO18" s="2">
        <v>4</v>
      </c>
      <c r="AP18" s="1" t="s">
        <v>52</v>
      </c>
      <c r="AQ18" s="1" t="s">
        <v>53</v>
      </c>
      <c r="AR18" s="1" t="s">
        <v>54</v>
      </c>
      <c r="AS18" s="1" t="s">
        <v>25</v>
      </c>
      <c r="AT18" s="2">
        <v>2</v>
      </c>
    </row>
    <row r="19" spans="1:46" ht="13.5" customHeight="1" x14ac:dyDescent="0.4">
      <c r="A19" s="1">
        <v>697106</v>
      </c>
      <c r="B19" s="1" t="s">
        <v>238</v>
      </c>
      <c r="C19" s="7">
        <v>1</v>
      </c>
      <c r="D19" s="2">
        <v>8</v>
      </c>
      <c r="E19" s="2">
        <v>10</v>
      </c>
      <c r="F19" s="2">
        <f t="shared" ref="F19:F22" si="5">D19+E19</f>
        <v>18</v>
      </c>
      <c r="G19" s="19">
        <v>3</v>
      </c>
      <c r="H19" s="19">
        <v>0</v>
      </c>
      <c r="I19" s="19">
        <v>3</v>
      </c>
      <c r="J19" s="19">
        <v>10</v>
      </c>
      <c r="K19" s="19">
        <v>13</v>
      </c>
      <c r="L19" s="19">
        <v>23</v>
      </c>
      <c r="M19" s="2">
        <v>70</v>
      </c>
      <c r="N19" s="2">
        <v>0</v>
      </c>
      <c r="O19" s="2">
        <v>67</v>
      </c>
      <c r="P19" s="2">
        <v>26</v>
      </c>
      <c r="Q19" s="2">
        <v>28</v>
      </c>
      <c r="R19" s="2">
        <v>19</v>
      </c>
      <c r="S19" s="2">
        <v>17</v>
      </c>
      <c r="T19" s="2">
        <v>30</v>
      </c>
      <c r="U19" s="25"/>
      <c r="V19" s="25">
        <f t="shared" ref="V19:X22" si="6">IF(Y19=0,0,IF(Y19&lt;=33,1,IF(Y19&lt;=67, 2, 3)))</f>
        <v>0</v>
      </c>
      <c r="W19" s="25">
        <f t="shared" si="6"/>
        <v>0</v>
      </c>
      <c r="X19" s="25">
        <f t="shared" si="6"/>
        <v>0</v>
      </c>
      <c r="Y19" s="18">
        <v>0</v>
      </c>
      <c r="Z19" s="2">
        <v>0</v>
      </c>
      <c r="AA19" s="7">
        <v>0</v>
      </c>
      <c r="AB19" s="23" t="s">
        <v>175</v>
      </c>
      <c r="AC19" s="1" t="s">
        <v>179</v>
      </c>
      <c r="AD19" s="1" t="s">
        <v>186</v>
      </c>
      <c r="AE19" s="2">
        <v>2</v>
      </c>
      <c r="AF19" s="1" t="s">
        <v>6</v>
      </c>
      <c r="AG19" s="2">
        <v>1</v>
      </c>
      <c r="AH19" s="1" t="s">
        <v>9</v>
      </c>
      <c r="AI19" s="2">
        <v>0</v>
      </c>
      <c r="AJ19" s="1" t="s">
        <v>11</v>
      </c>
      <c r="AK19" s="11" t="s">
        <v>207</v>
      </c>
      <c r="AL19" s="2">
        <v>2</v>
      </c>
      <c r="AM19" s="1" t="s">
        <v>55</v>
      </c>
      <c r="AN19" s="1" t="s">
        <v>56</v>
      </c>
      <c r="AO19" s="2">
        <v>2</v>
      </c>
      <c r="AP19" s="1" t="s">
        <v>57</v>
      </c>
      <c r="AQ19" s="1" t="s">
        <v>58</v>
      </c>
      <c r="AR19" s="1" t="s">
        <v>59</v>
      </c>
      <c r="AS19" s="1" t="s">
        <v>60</v>
      </c>
      <c r="AT19" s="2">
        <v>1</v>
      </c>
    </row>
    <row r="20" spans="1:46" ht="13.5" customHeight="1" x14ac:dyDescent="0.4">
      <c r="A20" s="1">
        <v>930512</v>
      </c>
      <c r="B20" s="1" t="s">
        <v>240</v>
      </c>
      <c r="C20" s="7">
        <v>1</v>
      </c>
      <c r="D20" s="2">
        <v>17</v>
      </c>
      <c r="E20" s="2">
        <v>23</v>
      </c>
      <c r="F20" s="2">
        <f t="shared" si="5"/>
        <v>40</v>
      </c>
      <c r="G20" s="19">
        <v>7</v>
      </c>
      <c r="H20" s="19">
        <v>11</v>
      </c>
      <c r="I20" s="19">
        <v>18</v>
      </c>
      <c r="J20" s="19">
        <v>12</v>
      </c>
      <c r="K20" s="19">
        <v>16</v>
      </c>
      <c r="L20" s="19">
        <v>28</v>
      </c>
      <c r="M20" s="2">
        <v>86</v>
      </c>
      <c r="N20" s="2">
        <v>69</v>
      </c>
      <c r="O20" s="2">
        <v>85</v>
      </c>
      <c r="P20" s="2">
        <v>44</v>
      </c>
      <c r="Q20" s="2">
        <v>21</v>
      </c>
      <c r="R20" s="2">
        <v>21</v>
      </c>
      <c r="S20" s="2">
        <v>15</v>
      </c>
      <c r="T20" s="2">
        <v>33</v>
      </c>
      <c r="U20" s="25"/>
      <c r="V20" s="25">
        <f t="shared" si="6"/>
        <v>3</v>
      </c>
      <c r="W20" s="25">
        <f t="shared" si="6"/>
        <v>2</v>
      </c>
      <c r="X20" s="25">
        <f t="shared" si="6"/>
        <v>2</v>
      </c>
      <c r="Y20" s="18">
        <v>83</v>
      </c>
      <c r="Z20" s="2">
        <v>50</v>
      </c>
      <c r="AA20" s="7">
        <v>67</v>
      </c>
      <c r="AB20" s="23" t="s">
        <v>170</v>
      </c>
      <c r="AC20" s="1" t="s">
        <v>179</v>
      </c>
      <c r="AD20" s="1" t="s">
        <v>186</v>
      </c>
      <c r="AE20" s="2">
        <v>2</v>
      </c>
      <c r="AF20" s="1" t="s">
        <v>6</v>
      </c>
      <c r="AG20" s="2">
        <v>1</v>
      </c>
      <c r="AH20" s="1" t="s">
        <v>9</v>
      </c>
      <c r="AI20" s="2">
        <v>0</v>
      </c>
      <c r="AJ20" s="1" t="s">
        <v>30</v>
      </c>
      <c r="AK20" s="11" t="s">
        <v>206</v>
      </c>
      <c r="AL20" s="2">
        <v>3</v>
      </c>
      <c r="AM20" s="1" t="s">
        <v>14</v>
      </c>
      <c r="AN20" s="1" t="s">
        <v>51</v>
      </c>
      <c r="AO20" s="2">
        <v>4</v>
      </c>
      <c r="AP20" s="1" t="s">
        <v>68</v>
      </c>
      <c r="AQ20" s="1" t="s">
        <v>69</v>
      </c>
      <c r="AR20" s="1" t="s">
        <v>70</v>
      </c>
      <c r="AS20" s="1" t="s">
        <v>60</v>
      </c>
      <c r="AT20" s="2">
        <v>1</v>
      </c>
    </row>
    <row r="21" spans="1:46" ht="13.5" customHeight="1" x14ac:dyDescent="0.4">
      <c r="A21" s="1">
        <v>591218</v>
      </c>
      <c r="B21" s="1" t="s">
        <v>269</v>
      </c>
      <c r="C21" s="7">
        <v>1</v>
      </c>
      <c r="D21" s="2">
        <v>50</v>
      </c>
      <c r="E21" s="2">
        <v>8</v>
      </c>
      <c r="F21" s="2">
        <f t="shared" si="5"/>
        <v>58</v>
      </c>
      <c r="G21" s="19">
        <v>6</v>
      </c>
      <c r="H21" s="19">
        <v>0</v>
      </c>
      <c r="I21" s="19">
        <v>6</v>
      </c>
      <c r="J21" s="19">
        <v>14</v>
      </c>
      <c r="K21" s="19">
        <v>17</v>
      </c>
      <c r="L21" s="19">
        <v>31</v>
      </c>
      <c r="M21" s="2">
        <v>88</v>
      </c>
      <c r="N21" s="2">
        <v>0</v>
      </c>
      <c r="O21" s="2">
        <v>100</v>
      </c>
      <c r="P21" s="2">
        <v>19</v>
      </c>
      <c r="Q21" s="2">
        <v>22</v>
      </c>
      <c r="R21" s="2">
        <v>8</v>
      </c>
      <c r="S21" s="2">
        <v>8</v>
      </c>
      <c r="T21" s="2">
        <v>52</v>
      </c>
      <c r="U21" s="25"/>
      <c r="V21" s="25">
        <f t="shared" si="6"/>
        <v>0</v>
      </c>
      <c r="W21" s="25">
        <f t="shared" si="6"/>
        <v>0</v>
      </c>
      <c r="X21" s="25">
        <f t="shared" si="6"/>
        <v>1</v>
      </c>
      <c r="Y21" s="18">
        <v>0</v>
      </c>
      <c r="Z21" s="2">
        <v>0</v>
      </c>
      <c r="AA21" s="7">
        <v>33</v>
      </c>
      <c r="AB21" s="23" t="s">
        <v>174</v>
      </c>
      <c r="AC21" s="1" t="s">
        <v>179</v>
      </c>
      <c r="AD21" s="1" t="s">
        <v>184</v>
      </c>
      <c r="AE21" s="2">
        <v>4</v>
      </c>
      <c r="AF21" s="1" t="s">
        <v>6</v>
      </c>
      <c r="AG21" s="2">
        <v>1</v>
      </c>
      <c r="AH21" s="1" t="s">
        <v>9</v>
      </c>
      <c r="AI21" s="2">
        <v>0</v>
      </c>
      <c r="AJ21" s="1" t="s">
        <v>44</v>
      </c>
      <c r="AK21" s="11" t="s">
        <v>205</v>
      </c>
      <c r="AL21" s="2">
        <v>1</v>
      </c>
      <c r="AM21" s="1" t="s">
        <v>78</v>
      </c>
      <c r="AN21" s="1" t="s">
        <v>79</v>
      </c>
      <c r="AO21" s="2">
        <v>5</v>
      </c>
      <c r="AP21" s="1" t="s">
        <v>80</v>
      </c>
      <c r="AQ21" s="1" t="s">
        <v>81</v>
      </c>
      <c r="AR21" s="1" t="s">
        <v>82</v>
      </c>
      <c r="AS21" s="1" t="s">
        <v>42</v>
      </c>
      <c r="AT21" s="2">
        <v>6</v>
      </c>
    </row>
    <row r="22" spans="1:46" ht="13.5" customHeight="1" x14ac:dyDescent="0.4">
      <c r="A22" s="1">
        <v>932101</v>
      </c>
      <c r="B22" s="1" t="s">
        <v>243</v>
      </c>
      <c r="C22" s="7">
        <v>1</v>
      </c>
      <c r="D22" s="2">
        <v>4</v>
      </c>
      <c r="E22" s="2">
        <v>2</v>
      </c>
      <c r="F22" s="2">
        <f t="shared" si="5"/>
        <v>6</v>
      </c>
      <c r="G22" s="19">
        <v>4</v>
      </c>
      <c r="H22" s="19">
        <v>3</v>
      </c>
      <c r="I22" s="19">
        <v>7</v>
      </c>
      <c r="J22" s="19">
        <v>7</v>
      </c>
      <c r="K22" s="19">
        <v>10</v>
      </c>
      <c r="L22" s="19">
        <v>17</v>
      </c>
      <c r="M22" s="2">
        <v>0</v>
      </c>
      <c r="N22" s="2">
        <v>25</v>
      </c>
      <c r="O22" s="2">
        <v>35</v>
      </c>
      <c r="P22" s="2">
        <v>50</v>
      </c>
      <c r="Q22" s="2">
        <v>66</v>
      </c>
      <c r="R22" s="2">
        <v>86</v>
      </c>
      <c r="S22" s="2">
        <v>85</v>
      </c>
      <c r="T22" s="2">
        <v>52</v>
      </c>
      <c r="U22" s="25"/>
      <c r="V22" s="25">
        <f t="shared" si="6"/>
        <v>1</v>
      </c>
      <c r="W22" s="25">
        <f t="shared" si="6"/>
        <v>1</v>
      </c>
      <c r="X22" s="25">
        <f t="shared" si="6"/>
        <v>3</v>
      </c>
      <c r="Y22" s="18">
        <v>33</v>
      </c>
      <c r="Z22" s="2">
        <v>25</v>
      </c>
      <c r="AA22" s="7">
        <v>100</v>
      </c>
      <c r="AB22" s="23" t="s">
        <v>170</v>
      </c>
      <c r="AC22" s="1" t="s">
        <v>179</v>
      </c>
      <c r="AD22" s="1" t="s">
        <v>186</v>
      </c>
      <c r="AE22" s="2">
        <v>2</v>
      </c>
      <c r="AF22" s="1" t="s">
        <v>28</v>
      </c>
      <c r="AG22" s="2">
        <v>0</v>
      </c>
      <c r="AH22" s="1" t="s">
        <v>9</v>
      </c>
      <c r="AI22" s="2">
        <v>0</v>
      </c>
      <c r="AJ22" s="1" t="s">
        <v>37</v>
      </c>
      <c r="AK22" s="11" t="s">
        <v>196</v>
      </c>
      <c r="AL22" s="2">
        <v>4</v>
      </c>
      <c r="AM22" s="1" t="s">
        <v>92</v>
      </c>
      <c r="AN22" s="1" t="s">
        <v>51</v>
      </c>
      <c r="AO22" s="2">
        <v>4</v>
      </c>
      <c r="AP22" s="1" t="s">
        <v>93</v>
      </c>
      <c r="AQ22" s="1" t="s">
        <v>94</v>
      </c>
      <c r="AR22" s="1" t="s">
        <v>95</v>
      </c>
      <c r="AS22" s="1" t="s">
        <v>25</v>
      </c>
      <c r="AT22" s="2">
        <v>2</v>
      </c>
    </row>
    <row r="23" spans="1:46" ht="13.5" customHeight="1" x14ac:dyDescent="0.4">
      <c r="A23" s="1">
        <v>943391</v>
      </c>
      <c r="B23" s="1" t="s">
        <v>271</v>
      </c>
      <c r="C23" s="7">
        <v>1</v>
      </c>
      <c r="D23" s="18"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8"/>
      <c r="U23" s="18"/>
      <c r="V23" s="18"/>
      <c r="W23" s="18"/>
      <c r="X23" s="18"/>
      <c r="Y23" s="18"/>
      <c r="Z23" s="18"/>
      <c r="AA23" s="18"/>
      <c r="AB23" s="23" t="s">
        <v>173</v>
      </c>
      <c r="AC23" s="1" t="s">
        <v>179</v>
      </c>
      <c r="AD23" s="1" t="s">
        <v>187</v>
      </c>
      <c r="AE23" s="2">
        <v>5</v>
      </c>
      <c r="AF23" s="1" t="s">
        <v>6</v>
      </c>
      <c r="AG23" s="2">
        <v>1</v>
      </c>
      <c r="AH23" s="1" t="s">
        <v>9</v>
      </c>
      <c r="AI23" s="2">
        <v>0</v>
      </c>
      <c r="AJ23" s="1" t="s">
        <v>30</v>
      </c>
      <c r="AK23" s="11" t="s">
        <v>206</v>
      </c>
      <c r="AL23" s="2">
        <v>3</v>
      </c>
      <c r="AM23" s="1" t="s">
        <v>96</v>
      </c>
      <c r="AN23" s="1" t="s">
        <v>16</v>
      </c>
      <c r="AO23" s="2">
        <v>6</v>
      </c>
      <c r="AP23" s="1" t="s">
        <v>97</v>
      </c>
      <c r="AQ23" s="1" t="s">
        <v>98</v>
      </c>
      <c r="AR23" s="1" t="s">
        <v>99</v>
      </c>
      <c r="AS23" s="1" t="s">
        <v>42</v>
      </c>
      <c r="AT23" s="2">
        <v>6</v>
      </c>
    </row>
    <row r="24" spans="1:46" ht="13.5" customHeight="1" x14ac:dyDescent="0.4">
      <c r="A24" s="1">
        <v>103194</v>
      </c>
      <c r="B24" s="1" t="s">
        <v>245</v>
      </c>
      <c r="C24" s="7">
        <v>1</v>
      </c>
      <c r="D24" s="2">
        <v>5</v>
      </c>
      <c r="E24" s="2">
        <v>5</v>
      </c>
      <c r="F24" s="2">
        <f t="shared" ref="F24" si="7">D24+E24</f>
        <v>10</v>
      </c>
      <c r="G24" s="19">
        <v>2</v>
      </c>
      <c r="H24" s="19">
        <v>7</v>
      </c>
      <c r="I24" s="19">
        <v>9</v>
      </c>
      <c r="J24" s="19">
        <v>13</v>
      </c>
      <c r="K24" s="19">
        <v>18</v>
      </c>
      <c r="L24" s="19">
        <v>31</v>
      </c>
      <c r="M24" s="2">
        <v>72</v>
      </c>
      <c r="N24" s="2">
        <v>56</v>
      </c>
      <c r="O24" s="2">
        <v>31</v>
      </c>
      <c r="P24" s="2">
        <v>50</v>
      </c>
      <c r="Q24" s="2">
        <v>53</v>
      </c>
      <c r="R24" s="2">
        <v>80</v>
      </c>
      <c r="S24" s="2">
        <v>77</v>
      </c>
      <c r="T24" s="2">
        <v>59</v>
      </c>
      <c r="U24" s="25"/>
      <c r="V24" s="25">
        <f>IF(Y24=0,0,IF(Y24&lt;=33,1,IF(Y24&lt;=67, 2, 3)))</f>
        <v>1</v>
      </c>
      <c r="W24" s="25">
        <f>IF(Z24=0,0,IF(Z24&lt;=33,1,IF(Z24&lt;=67, 2, 3)))</f>
        <v>1</v>
      </c>
      <c r="X24" s="25">
        <f>IF(AA24=0,0,IF(AA24&lt;=33,1,IF(AA24&lt;=67, 2, 3)))</f>
        <v>0</v>
      </c>
      <c r="Y24" s="18">
        <v>17</v>
      </c>
      <c r="Z24" s="2">
        <v>33</v>
      </c>
      <c r="AA24" s="7">
        <v>0</v>
      </c>
      <c r="AB24" s="23" t="s">
        <v>172</v>
      </c>
      <c r="AC24" s="1" t="s">
        <v>179</v>
      </c>
      <c r="AD24" s="1" t="s">
        <v>187</v>
      </c>
      <c r="AE24" s="2">
        <v>5</v>
      </c>
      <c r="AF24" s="1" t="s">
        <v>28</v>
      </c>
      <c r="AG24" s="2">
        <v>0</v>
      </c>
      <c r="AH24" s="1" t="s">
        <v>9</v>
      </c>
      <c r="AI24" s="2">
        <v>0</v>
      </c>
      <c r="AJ24" s="1" t="s">
        <v>87</v>
      </c>
      <c r="AK24" s="11" t="s">
        <v>204</v>
      </c>
      <c r="AL24" s="2">
        <v>0</v>
      </c>
      <c r="AM24" s="1" t="s">
        <v>71</v>
      </c>
      <c r="AN24" s="1" t="s">
        <v>51</v>
      </c>
      <c r="AO24" s="2">
        <v>4</v>
      </c>
      <c r="AP24" s="1" t="s">
        <v>115</v>
      </c>
      <c r="AQ24" s="1" t="s">
        <v>116</v>
      </c>
      <c r="AR24" s="1" t="s">
        <v>117</v>
      </c>
      <c r="AS24" s="1" t="s">
        <v>49</v>
      </c>
      <c r="AT24" s="2">
        <v>5</v>
      </c>
    </row>
    <row r="25" spans="1:46" ht="13.5" customHeight="1" x14ac:dyDescent="0.4">
      <c r="A25" s="1">
        <v>313895</v>
      </c>
      <c r="B25" s="1" t="s">
        <v>272</v>
      </c>
      <c r="C25" s="7">
        <v>1</v>
      </c>
      <c r="D25" s="18"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8"/>
      <c r="U25" s="18"/>
      <c r="V25" s="18"/>
      <c r="W25" s="18"/>
      <c r="X25" s="18"/>
      <c r="Y25" s="18"/>
      <c r="Z25" s="18"/>
      <c r="AA25" s="18"/>
      <c r="AB25" s="23" t="s">
        <v>110</v>
      </c>
      <c r="AC25" s="1" t="s">
        <v>178</v>
      </c>
      <c r="AD25" s="1" t="s">
        <v>188</v>
      </c>
      <c r="AE25" s="2">
        <v>3</v>
      </c>
      <c r="AF25" s="1" t="s">
        <v>28</v>
      </c>
      <c r="AG25" s="2">
        <v>0</v>
      </c>
      <c r="AH25" s="1" t="s">
        <v>9</v>
      </c>
      <c r="AI25" s="2">
        <v>0</v>
      </c>
      <c r="AJ25" s="1" t="s">
        <v>37</v>
      </c>
      <c r="AK25" s="11" t="s">
        <v>196</v>
      </c>
      <c r="AL25" s="2">
        <v>4</v>
      </c>
      <c r="AM25" s="1" t="s">
        <v>118</v>
      </c>
      <c r="AN25" s="1" t="s">
        <v>72</v>
      </c>
      <c r="AO25" s="2">
        <v>10</v>
      </c>
      <c r="AP25" s="1" t="s">
        <v>119</v>
      </c>
      <c r="AQ25" s="1" t="s">
        <v>120</v>
      </c>
      <c r="AR25" s="1" t="s">
        <v>121</v>
      </c>
      <c r="AS25" s="1" t="s">
        <v>35</v>
      </c>
      <c r="AT25" s="2">
        <v>3</v>
      </c>
    </row>
    <row r="26" spans="1:46" ht="13.5" customHeight="1" x14ac:dyDescent="0.4">
      <c r="A26" s="1">
        <v>807290</v>
      </c>
      <c r="B26" s="1" t="s">
        <v>247</v>
      </c>
      <c r="C26" s="7">
        <v>1</v>
      </c>
      <c r="D26" s="2">
        <v>2</v>
      </c>
      <c r="E26" s="2">
        <v>7</v>
      </c>
      <c r="F26" s="2">
        <f t="shared" ref="F26:F27" si="8">D26+E26</f>
        <v>9</v>
      </c>
      <c r="G26" s="19">
        <v>3</v>
      </c>
      <c r="H26" s="19">
        <v>3</v>
      </c>
      <c r="I26" s="19">
        <v>6</v>
      </c>
      <c r="J26" s="19">
        <v>14</v>
      </c>
      <c r="K26" s="19">
        <v>16</v>
      </c>
      <c r="L26" s="19">
        <v>30</v>
      </c>
      <c r="M26" s="2">
        <v>74</v>
      </c>
      <c r="N26" s="2">
        <v>31</v>
      </c>
      <c r="O26" s="2">
        <v>38</v>
      </c>
      <c r="P26" s="2">
        <v>14</v>
      </c>
      <c r="Q26" s="2">
        <v>11</v>
      </c>
      <c r="R26" s="2">
        <v>3</v>
      </c>
      <c r="S26" s="2">
        <v>0</v>
      </c>
      <c r="T26" s="2">
        <v>56</v>
      </c>
      <c r="U26" s="25"/>
      <c r="V26" s="25">
        <f t="shared" ref="V26:X27" si="9">IF(Y26=0,0,IF(Y26&lt;=33,1,IF(Y26&lt;=67, 2, 3)))</f>
        <v>1</v>
      </c>
      <c r="W26" s="25">
        <f t="shared" si="9"/>
        <v>0</v>
      </c>
      <c r="X26" s="25">
        <f t="shared" si="9"/>
        <v>3</v>
      </c>
      <c r="Y26" s="18">
        <v>17</v>
      </c>
      <c r="Z26" s="2">
        <v>0</v>
      </c>
      <c r="AA26" s="7">
        <v>100</v>
      </c>
      <c r="AB26" s="23" t="s">
        <v>170</v>
      </c>
      <c r="AC26" s="1" t="s">
        <v>179</v>
      </c>
      <c r="AD26" s="1" t="s">
        <v>186</v>
      </c>
      <c r="AE26" s="2">
        <v>2</v>
      </c>
      <c r="AF26" s="1" t="s">
        <v>28</v>
      </c>
      <c r="AG26" s="2">
        <v>0</v>
      </c>
      <c r="AH26" s="1" t="s">
        <v>9</v>
      </c>
      <c r="AI26" s="2">
        <v>0</v>
      </c>
      <c r="AJ26" s="1" t="s">
        <v>44</v>
      </c>
      <c r="AK26" s="11" t="s">
        <v>205</v>
      </c>
      <c r="AL26" s="2">
        <v>1</v>
      </c>
      <c r="AM26" s="1" t="s">
        <v>127</v>
      </c>
      <c r="AN26" s="1" t="s">
        <v>16</v>
      </c>
      <c r="AO26" s="2">
        <v>6</v>
      </c>
      <c r="AP26" s="1" t="s">
        <v>128</v>
      </c>
      <c r="AQ26" s="1" t="s">
        <v>129</v>
      </c>
      <c r="AR26" s="1" t="s">
        <v>130</v>
      </c>
      <c r="AS26" s="1" t="s">
        <v>60</v>
      </c>
      <c r="AT26" s="2">
        <v>1</v>
      </c>
    </row>
    <row r="27" spans="1:46" ht="13.5" customHeight="1" x14ac:dyDescent="0.4">
      <c r="A27" s="1">
        <v>690179</v>
      </c>
      <c r="B27" s="1" t="s">
        <v>250</v>
      </c>
      <c r="C27" s="7">
        <v>1</v>
      </c>
      <c r="D27" s="2">
        <v>50</v>
      </c>
      <c r="E27" s="2">
        <v>5</v>
      </c>
      <c r="F27" s="2">
        <f t="shared" si="8"/>
        <v>55</v>
      </c>
      <c r="G27" s="19">
        <v>3</v>
      </c>
      <c r="H27" s="19">
        <v>8</v>
      </c>
      <c r="I27" s="19">
        <v>11</v>
      </c>
      <c r="J27" s="19">
        <v>13</v>
      </c>
      <c r="K27" s="19">
        <v>17</v>
      </c>
      <c r="L27" s="19">
        <v>30</v>
      </c>
      <c r="M27" s="2">
        <v>81</v>
      </c>
      <c r="N27" s="2">
        <v>56</v>
      </c>
      <c r="O27" s="2">
        <v>46</v>
      </c>
      <c r="P27" s="2">
        <v>30</v>
      </c>
      <c r="Q27" s="2">
        <v>16</v>
      </c>
      <c r="R27" s="2">
        <v>27</v>
      </c>
      <c r="S27" s="2">
        <v>15</v>
      </c>
      <c r="T27" s="2">
        <v>44</v>
      </c>
      <c r="U27" s="25"/>
      <c r="V27" s="25">
        <f t="shared" si="9"/>
        <v>1</v>
      </c>
      <c r="W27" s="25">
        <f t="shared" si="9"/>
        <v>1</v>
      </c>
      <c r="X27" s="25">
        <f t="shared" si="9"/>
        <v>1</v>
      </c>
      <c r="Y27" s="18">
        <v>17</v>
      </c>
      <c r="Z27" s="2">
        <v>33</v>
      </c>
      <c r="AA27" s="7">
        <v>33</v>
      </c>
      <c r="AB27" s="23" t="s">
        <v>171</v>
      </c>
      <c r="AC27" s="1" t="s">
        <v>179</v>
      </c>
      <c r="AD27" s="1" t="s">
        <v>186</v>
      </c>
      <c r="AE27" s="2">
        <v>2</v>
      </c>
      <c r="AF27" s="1" t="s">
        <v>6</v>
      </c>
      <c r="AG27" s="2">
        <v>1</v>
      </c>
      <c r="AH27" s="1" t="s">
        <v>9</v>
      </c>
      <c r="AI27" s="2">
        <v>0</v>
      </c>
      <c r="AJ27" s="1" t="s">
        <v>87</v>
      </c>
      <c r="AK27" s="11" t="s">
        <v>204</v>
      </c>
      <c r="AL27" s="2">
        <v>0</v>
      </c>
      <c r="AM27" s="1" t="s">
        <v>45</v>
      </c>
      <c r="AN27" s="1" t="s">
        <v>51</v>
      </c>
      <c r="AO27" s="2">
        <v>4</v>
      </c>
      <c r="AP27" s="1" t="s">
        <v>140</v>
      </c>
      <c r="AQ27" s="1" t="s">
        <v>141</v>
      </c>
      <c r="AR27" s="1" t="s">
        <v>142</v>
      </c>
      <c r="AS27" s="1" t="s">
        <v>25</v>
      </c>
      <c r="AT27" s="2">
        <v>2</v>
      </c>
    </row>
    <row r="28" spans="1:46" ht="13.5" customHeight="1" x14ac:dyDescent="0.4">
      <c r="A28" s="1">
        <v>350452</v>
      </c>
      <c r="B28" s="1"/>
      <c r="C28" s="7">
        <v>1</v>
      </c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8"/>
      <c r="U28" s="18"/>
      <c r="V28" s="18"/>
      <c r="W28" s="18"/>
      <c r="X28" s="18"/>
      <c r="Y28" s="18"/>
      <c r="Z28" s="18"/>
      <c r="AA28" s="18"/>
      <c r="AB28" s="23" t="s">
        <v>170</v>
      </c>
      <c r="AC28" s="1" t="s">
        <v>179</v>
      </c>
      <c r="AD28" s="1" t="s">
        <v>188</v>
      </c>
      <c r="AE28" s="2">
        <v>3</v>
      </c>
      <c r="AF28" s="1" t="s">
        <v>6</v>
      </c>
      <c r="AG28" s="2">
        <v>1</v>
      </c>
      <c r="AH28" s="1" t="s">
        <v>9</v>
      </c>
      <c r="AI28" s="2">
        <v>0</v>
      </c>
      <c r="AJ28" s="1" t="s">
        <v>87</v>
      </c>
      <c r="AK28" s="11" t="s">
        <v>204</v>
      </c>
      <c r="AL28" s="2">
        <v>0</v>
      </c>
      <c r="AM28" s="1" t="s">
        <v>71</v>
      </c>
      <c r="AN28" s="1" t="s">
        <v>16</v>
      </c>
      <c r="AO28" s="2">
        <v>6</v>
      </c>
      <c r="AP28" s="1" t="s">
        <v>143</v>
      </c>
      <c r="AQ28" s="1" t="s">
        <v>144</v>
      </c>
      <c r="AR28" s="1" t="s">
        <v>145</v>
      </c>
      <c r="AS28" s="1" t="s">
        <v>60</v>
      </c>
      <c r="AT28" s="2">
        <v>1</v>
      </c>
    </row>
    <row r="29" spans="1:46" ht="13.5" customHeight="1" x14ac:dyDescent="0.4">
      <c r="A29" s="1">
        <v>555741</v>
      </c>
      <c r="B29" s="1"/>
      <c r="C29" s="7">
        <v>1</v>
      </c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8"/>
      <c r="U29" s="18"/>
      <c r="V29" s="18"/>
      <c r="W29" s="18"/>
      <c r="X29" s="18"/>
      <c r="Y29" s="18"/>
      <c r="Z29" s="18"/>
      <c r="AA29" s="18"/>
      <c r="AB29" s="23" t="s">
        <v>170</v>
      </c>
      <c r="AC29" s="1" t="s">
        <v>179</v>
      </c>
      <c r="AD29" s="1" t="s">
        <v>186</v>
      </c>
      <c r="AE29" s="2">
        <v>2</v>
      </c>
      <c r="AF29" s="1" t="s">
        <v>6</v>
      </c>
      <c r="AG29" s="2">
        <v>1</v>
      </c>
      <c r="AH29" s="1" t="s">
        <v>62</v>
      </c>
      <c r="AI29" s="2">
        <v>2</v>
      </c>
      <c r="AJ29" s="1" t="s">
        <v>30</v>
      </c>
      <c r="AK29" s="11" t="s">
        <v>206</v>
      </c>
      <c r="AL29" s="2">
        <v>3</v>
      </c>
      <c r="AM29" s="1" t="s">
        <v>88</v>
      </c>
      <c r="AN29" s="1" t="s">
        <v>51</v>
      </c>
      <c r="AO29" s="2">
        <v>4</v>
      </c>
      <c r="AP29" s="1" t="s">
        <v>150</v>
      </c>
      <c r="AQ29" s="1" t="s">
        <v>151</v>
      </c>
      <c r="AR29" s="1" t="s">
        <v>152</v>
      </c>
      <c r="AS29" s="1" t="s">
        <v>60</v>
      </c>
      <c r="AT29" s="2">
        <v>1</v>
      </c>
    </row>
  </sheetData>
  <sortState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J1" sqref="J1:J1048576"/>
    </sheetView>
  </sheetViews>
  <sheetFormatPr defaultRowHeight="12.3" x14ac:dyDescent="0.4"/>
  <cols>
    <col min="1" max="1" width="64.71875" customWidth="1"/>
    <col min="2" max="2" width="11.83203125" customWidth="1"/>
    <col min="3" max="3" width="15.5546875" customWidth="1"/>
    <col min="4" max="4" width="22" customWidth="1"/>
    <col min="5" max="5" width="14.71875" customWidth="1"/>
    <col min="6" max="6" width="20.1640625" customWidth="1"/>
    <col min="7" max="7" width="24.83203125" customWidth="1"/>
    <col min="8" max="8" width="20" customWidth="1"/>
    <col min="9" max="9" width="20.83203125" customWidth="1"/>
    <col min="10" max="10" width="17.1640625" style="15" customWidth="1"/>
  </cols>
  <sheetData>
    <row r="1" spans="1:10" s="5" customFormat="1" x14ac:dyDescent="0.4">
      <c r="A1" s="4" t="s">
        <v>13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225</v>
      </c>
    </row>
    <row r="2" spans="1:10" ht="86.1" x14ac:dyDescent="0.4">
      <c r="A2" s="1" t="s">
        <v>45</v>
      </c>
      <c r="B2" s="1"/>
      <c r="C2" t="s">
        <v>217</v>
      </c>
      <c r="D2" s="1"/>
      <c r="E2" t="s">
        <v>218</v>
      </c>
      <c r="F2" t="s">
        <v>219</v>
      </c>
      <c r="G2" t="s">
        <v>220</v>
      </c>
      <c r="H2" s="1"/>
      <c r="I2" s="1" t="s">
        <v>221</v>
      </c>
      <c r="J2" s="14" t="s">
        <v>224</v>
      </c>
    </row>
    <row r="3" spans="1:10" ht="61.5" x14ac:dyDescent="0.4">
      <c r="A3" s="1" t="s">
        <v>71</v>
      </c>
      <c r="B3" s="1"/>
      <c r="C3" t="s">
        <v>217</v>
      </c>
      <c r="D3" s="1"/>
      <c r="E3" t="s">
        <v>218</v>
      </c>
      <c r="G3" t="s">
        <v>220</v>
      </c>
      <c r="H3" s="1"/>
      <c r="I3" s="1" t="s">
        <v>221</v>
      </c>
      <c r="J3" s="14" t="s">
        <v>224</v>
      </c>
    </row>
    <row r="4" spans="1:10" ht="73.8" x14ac:dyDescent="0.4">
      <c r="A4" s="1" t="s">
        <v>88</v>
      </c>
      <c r="B4" s="1"/>
      <c r="C4" t="s">
        <v>217</v>
      </c>
      <c r="D4" s="1"/>
      <c r="F4" t="s">
        <v>219</v>
      </c>
      <c r="G4" t="s">
        <v>220</v>
      </c>
      <c r="H4" s="1" t="s">
        <v>222</v>
      </c>
      <c r="I4" s="1"/>
      <c r="J4" s="15" t="s">
        <v>217</v>
      </c>
    </row>
    <row r="5" spans="1:10" ht="61.5" x14ac:dyDescent="0.4">
      <c r="A5" s="1" t="s">
        <v>71</v>
      </c>
      <c r="B5" s="1"/>
      <c r="C5" t="s">
        <v>217</v>
      </c>
      <c r="D5" s="1"/>
      <c r="E5" t="s">
        <v>218</v>
      </c>
      <c r="G5" t="s">
        <v>220</v>
      </c>
      <c r="H5" s="1"/>
      <c r="I5" s="1" t="s">
        <v>221</v>
      </c>
      <c r="J5" s="15" t="s">
        <v>217</v>
      </c>
    </row>
    <row r="6" spans="1:10" x14ac:dyDescent="0.4">
      <c r="A6" s="1" t="s">
        <v>135</v>
      </c>
      <c r="B6" s="1"/>
      <c r="D6" s="1"/>
      <c r="F6" t="s">
        <v>219</v>
      </c>
      <c r="H6" s="1"/>
      <c r="I6" s="1"/>
      <c r="J6" s="15" t="s">
        <v>217</v>
      </c>
    </row>
    <row r="7" spans="1:10" ht="49.2" x14ac:dyDescent="0.4">
      <c r="A7" s="1" t="s">
        <v>146</v>
      </c>
      <c r="B7" s="1"/>
      <c r="D7" s="1" t="s">
        <v>223</v>
      </c>
      <c r="E7" t="s">
        <v>218</v>
      </c>
      <c r="H7" s="1" t="s">
        <v>222</v>
      </c>
      <c r="I7" s="1" t="s">
        <v>221</v>
      </c>
      <c r="J7" s="15" t="s">
        <v>217</v>
      </c>
    </row>
    <row r="8" spans="1:10" ht="61.5" x14ac:dyDescent="0.4">
      <c r="A8" s="1" t="s">
        <v>71</v>
      </c>
      <c r="B8" s="1"/>
      <c r="C8" t="s">
        <v>217</v>
      </c>
      <c r="D8" s="1"/>
      <c r="E8" t="s">
        <v>218</v>
      </c>
      <c r="G8" t="s">
        <v>220</v>
      </c>
      <c r="H8" s="1"/>
      <c r="I8" s="1" t="s">
        <v>221</v>
      </c>
      <c r="J8" s="15" t="s">
        <v>217</v>
      </c>
    </row>
    <row r="9" spans="1:10" ht="49.2" x14ac:dyDescent="0.4">
      <c r="A9" s="1" t="s">
        <v>31</v>
      </c>
      <c r="B9" s="1"/>
      <c r="D9" s="1"/>
      <c r="E9" t="s">
        <v>218</v>
      </c>
      <c r="F9" t="s">
        <v>219</v>
      </c>
      <c r="G9" t="s">
        <v>220</v>
      </c>
      <c r="H9" s="1"/>
      <c r="I9" s="1"/>
      <c r="J9" s="15" t="s">
        <v>217</v>
      </c>
    </row>
    <row r="10" spans="1:10" ht="24.6" x14ac:dyDescent="0.4">
      <c r="A10" s="1" t="s">
        <v>63</v>
      </c>
      <c r="B10" s="1"/>
      <c r="D10" s="1"/>
      <c r="E10" t="s">
        <v>218</v>
      </c>
      <c r="H10" s="1" t="s">
        <v>222</v>
      </c>
      <c r="I10" s="1"/>
      <c r="J10" s="15" t="s">
        <v>217</v>
      </c>
    </row>
    <row r="11" spans="1:10" ht="73.8" x14ac:dyDescent="0.4">
      <c r="A11" s="1" t="s">
        <v>83</v>
      </c>
      <c r="B11" s="1"/>
      <c r="C11" t="s">
        <v>217</v>
      </c>
      <c r="D11" s="1"/>
      <c r="F11" t="s">
        <v>219</v>
      </c>
      <c r="G11" t="s">
        <v>220</v>
      </c>
      <c r="H11" s="1"/>
      <c r="I11" s="1" t="s">
        <v>221</v>
      </c>
      <c r="J11" s="15" t="s">
        <v>217</v>
      </c>
    </row>
    <row r="12" spans="1:10" ht="98.4" x14ac:dyDescent="0.4">
      <c r="A12" s="1" t="s">
        <v>101</v>
      </c>
      <c r="B12" s="1"/>
      <c r="C12" t="s">
        <v>217</v>
      </c>
      <c r="D12" s="1" t="s">
        <v>223</v>
      </c>
      <c r="E12" t="s">
        <v>218</v>
      </c>
      <c r="F12" t="s">
        <v>219</v>
      </c>
      <c r="G12" t="s">
        <v>220</v>
      </c>
      <c r="H12" s="1"/>
      <c r="I12" s="1" t="s">
        <v>221</v>
      </c>
      <c r="J12" s="15" t="s">
        <v>217</v>
      </c>
    </row>
    <row r="13" spans="1:10" x14ac:dyDescent="0.4">
      <c r="A13" s="1" t="s">
        <v>106</v>
      </c>
      <c r="B13" s="1"/>
      <c r="C13" t="s">
        <v>217</v>
      </c>
      <c r="D13" s="1"/>
      <c r="H13" s="1"/>
      <c r="I13" s="1"/>
      <c r="J13" s="15" t="s">
        <v>217</v>
      </c>
    </row>
    <row r="14" spans="1:10" ht="61.5" x14ac:dyDescent="0.4">
      <c r="A14" s="1" t="s">
        <v>71</v>
      </c>
      <c r="B14" s="1"/>
      <c r="C14" t="s">
        <v>217</v>
      </c>
      <c r="D14" s="1"/>
      <c r="E14" t="s">
        <v>218</v>
      </c>
      <c r="G14" t="s">
        <v>220</v>
      </c>
      <c r="H14" s="1"/>
      <c r="I14" s="1" t="s">
        <v>221</v>
      </c>
      <c r="J14" s="15" t="s">
        <v>217</v>
      </c>
    </row>
    <row r="15" spans="1:10" ht="49.2" x14ac:dyDescent="0.4">
      <c r="A15" s="1" t="s">
        <v>123</v>
      </c>
      <c r="B15" s="1"/>
      <c r="C15" t="s">
        <v>217</v>
      </c>
      <c r="D15" s="1"/>
      <c r="E15" t="s">
        <v>218</v>
      </c>
      <c r="H15" s="1" t="s">
        <v>222</v>
      </c>
      <c r="I15" s="1"/>
      <c r="J15" s="15" t="s">
        <v>217</v>
      </c>
    </row>
    <row r="16" spans="1:10" ht="49.2" x14ac:dyDescent="0.4">
      <c r="A16" s="1" t="s">
        <v>14</v>
      </c>
      <c r="B16" s="1"/>
      <c r="C16" t="s">
        <v>217</v>
      </c>
      <c r="D16" s="1"/>
      <c r="G16" t="s">
        <v>220</v>
      </c>
      <c r="H16" s="1" t="s">
        <v>222</v>
      </c>
      <c r="I16" s="1"/>
      <c r="J16" s="15" t="s">
        <v>217</v>
      </c>
    </row>
    <row r="17" spans="1:10" ht="36.9" x14ac:dyDescent="0.4">
      <c r="A17" s="1" t="s">
        <v>38</v>
      </c>
      <c r="B17" s="1"/>
      <c r="D17" s="1"/>
      <c r="G17" t="s">
        <v>220</v>
      </c>
      <c r="H17" s="1" t="s">
        <v>222</v>
      </c>
      <c r="I17" s="1" t="s">
        <v>221</v>
      </c>
      <c r="J17" s="15" t="s">
        <v>217</v>
      </c>
    </row>
    <row r="18" spans="1:10" ht="61.5" x14ac:dyDescent="0.4">
      <c r="A18" s="1" t="s">
        <v>50</v>
      </c>
      <c r="B18" s="1"/>
      <c r="C18" t="s">
        <v>217</v>
      </c>
      <c r="D18" s="1" t="s">
        <v>223</v>
      </c>
      <c r="G18" t="s">
        <v>220</v>
      </c>
      <c r="H18" s="1"/>
      <c r="I18" s="1" t="s">
        <v>221</v>
      </c>
      <c r="J18" s="15" t="s">
        <v>217</v>
      </c>
    </row>
    <row r="19" spans="1:10" ht="36.9" x14ac:dyDescent="0.4">
      <c r="A19" s="1" t="s">
        <v>55</v>
      </c>
      <c r="B19" s="1" t="s">
        <v>224</v>
      </c>
      <c r="D19" s="1"/>
      <c r="G19" t="s">
        <v>220</v>
      </c>
      <c r="H19" s="1" t="s">
        <v>222</v>
      </c>
      <c r="I19" s="1"/>
      <c r="J19" s="15" t="s">
        <v>217</v>
      </c>
    </row>
    <row r="20" spans="1:10" ht="49.2" x14ac:dyDescent="0.4">
      <c r="A20" s="1" t="s">
        <v>14</v>
      </c>
      <c r="B20" s="1"/>
      <c r="C20" t="s">
        <v>217</v>
      </c>
      <c r="D20" s="1"/>
      <c r="G20" t="s">
        <v>220</v>
      </c>
      <c r="H20" s="1" t="s">
        <v>222</v>
      </c>
      <c r="I20" s="1"/>
      <c r="J20" s="15" t="s">
        <v>217</v>
      </c>
    </row>
    <row r="21" spans="1:10" x14ac:dyDescent="0.4">
      <c r="A21" s="1" t="s">
        <v>78</v>
      </c>
      <c r="B21" s="1" t="s">
        <v>224</v>
      </c>
      <c r="D21" s="1"/>
      <c r="H21" s="1"/>
      <c r="I21" s="1"/>
      <c r="J21" s="15" t="s">
        <v>217</v>
      </c>
    </row>
    <row r="22" spans="1:10" ht="36.9" x14ac:dyDescent="0.4">
      <c r="A22" s="1" t="s">
        <v>92</v>
      </c>
      <c r="B22" s="1"/>
      <c r="C22" t="s">
        <v>217</v>
      </c>
      <c r="D22" s="1"/>
      <c r="G22" t="s">
        <v>220</v>
      </c>
      <c r="H22" s="1"/>
      <c r="I22" s="1"/>
      <c r="J22" s="15" t="s">
        <v>217</v>
      </c>
    </row>
    <row r="23" spans="1:10" ht="36.9" x14ac:dyDescent="0.4">
      <c r="A23" s="1" t="s">
        <v>96</v>
      </c>
      <c r="B23" s="1"/>
      <c r="D23" s="1"/>
      <c r="E23" t="s">
        <v>218</v>
      </c>
      <c r="G23" t="s">
        <v>220</v>
      </c>
      <c r="H23" s="1" t="s">
        <v>222</v>
      </c>
      <c r="I23" s="1"/>
      <c r="J23" s="1" t="s">
        <v>223</v>
      </c>
    </row>
    <row r="24" spans="1:10" ht="61.5" x14ac:dyDescent="0.4">
      <c r="A24" s="1" t="s">
        <v>71</v>
      </c>
      <c r="B24" s="1"/>
      <c r="C24" t="s">
        <v>217</v>
      </c>
      <c r="D24" s="1"/>
      <c r="E24" t="s">
        <v>218</v>
      </c>
      <c r="G24" t="s">
        <v>220</v>
      </c>
      <c r="H24" s="1"/>
      <c r="I24" s="1" t="s">
        <v>221</v>
      </c>
      <c r="J24" s="1" t="s">
        <v>223</v>
      </c>
    </row>
    <row r="25" spans="1:10" ht="36.9" x14ac:dyDescent="0.4">
      <c r="A25" s="1" t="s">
        <v>118</v>
      </c>
      <c r="B25" s="1"/>
      <c r="D25" s="1"/>
      <c r="E25" t="s">
        <v>218</v>
      </c>
      <c r="G25" t="s">
        <v>220</v>
      </c>
      <c r="H25" s="1"/>
      <c r="I25" s="1" t="s">
        <v>221</v>
      </c>
      <c r="J25" s="1" t="s">
        <v>223</v>
      </c>
    </row>
    <row r="26" spans="1:10" ht="61.5" x14ac:dyDescent="0.4">
      <c r="A26" s="1" t="s">
        <v>127</v>
      </c>
      <c r="B26" s="1"/>
      <c r="C26" t="s">
        <v>217</v>
      </c>
      <c r="D26" s="1"/>
      <c r="F26" t="s">
        <v>219</v>
      </c>
      <c r="H26" s="1"/>
      <c r="I26" s="1" t="s">
        <v>221</v>
      </c>
      <c r="J26" t="s">
        <v>218</v>
      </c>
    </row>
    <row r="27" spans="1:10" ht="86.1" x14ac:dyDescent="0.4">
      <c r="A27" s="1" t="s">
        <v>45</v>
      </c>
      <c r="B27" s="1"/>
      <c r="C27" t="s">
        <v>217</v>
      </c>
      <c r="D27" s="1"/>
      <c r="E27" t="s">
        <v>218</v>
      </c>
      <c r="F27" t="s">
        <v>219</v>
      </c>
      <c r="G27" t="s">
        <v>220</v>
      </c>
      <c r="H27" s="1"/>
      <c r="I27" s="1" t="s">
        <v>221</v>
      </c>
      <c r="J27" t="s">
        <v>218</v>
      </c>
    </row>
    <row r="28" spans="1:10" ht="61.5" x14ac:dyDescent="0.4">
      <c r="A28" s="1" t="s">
        <v>71</v>
      </c>
      <c r="B28" s="1"/>
      <c r="C28" t="s">
        <v>217</v>
      </c>
      <c r="D28" s="1"/>
      <c r="E28" t="s">
        <v>218</v>
      </c>
      <c r="G28" t="s">
        <v>220</v>
      </c>
      <c r="H28" s="1"/>
      <c r="I28" s="1" t="s">
        <v>221</v>
      </c>
      <c r="J28" t="s">
        <v>218</v>
      </c>
    </row>
    <row r="29" spans="1:10" ht="73.8" x14ac:dyDescent="0.4">
      <c r="A29" s="1" t="s">
        <v>88</v>
      </c>
      <c r="B29" s="1"/>
      <c r="C29" t="s">
        <v>217</v>
      </c>
      <c r="D29" s="1"/>
      <c r="F29" t="s">
        <v>219</v>
      </c>
      <c r="G29" t="s">
        <v>220</v>
      </c>
      <c r="H29" s="1" t="s">
        <v>222</v>
      </c>
      <c r="I29" s="1"/>
      <c r="J29" t="s">
        <v>218</v>
      </c>
    </row>
    <row r="30" spans="1:10" x14ac:dyDescent="0.4">
      <c r="J30" t="s">
        <v>218</v>
      </c>
    </row>
    <row r="31" spans="1:10" x14ac:dyDescent="0.4">
      <c r="J31" t="s">
        <v>218</v>
      </c>
    </row>
    <row r="32" spans="1:10" x14ac:dyDescent="0.4">
      <c r="J32" t="s">
        <v>218</v>
      </c>
    </row>
    <row r="33" spans="10:10" x14ac:dyDescent="0.4">
      <c r="J33" t="s">
        <v>218</v>
      </c>
    </row>
    <row r="34" spans="10:10" x14ac:dyDescent="0.4">
      <c r="J34" t="s">
        <v>218</v>
      </c>
    </row>
    <row r="35" spans="10:10" x14ac:dyDescent="0.4">
      <c r="J35" t="s">
        <v>218</v>
      </c>
    </row>
    <row r="36" spans="10:10" x14ac:dyDescent="0.4">
      <c r="J36" t="s">
        <v>218</v>
      </c>
    </row>
    <row r="37" spans="10:10" x14ac:dyDescent="0.4">
      <c r="J37" t="s">
        <v>218</v>
      </c>
    </row>
    <row r="38" spans="10:10" x14ac:dyDescent="0.4">
      <c r="J38" t="s">
        <v>218</v>
      </c>
    </row>
    <row r="39" spans="10:10" x14ac:dyDescent="0.4">
      <c r="J39" t="s">
        <v>218</v>
      </c>
    </row>
    <row r="40" spans="10:10" x14ac:dyDescent="0.4">
      <c r="J40" t="s">
        <v>218</v>
      </c>
    </row>
    <row r="41" spans="10:10" x14ac:dyDescent="0.4">
      <c r="J41" t="s">
        <v>219</v>
      </c>
    </row>
    <row r="42" spans="10:10" x14ac:dyDescent="0.4">
      <c r="J42" t="s">
        <v>219</v>
      </c>
    </row>
    <row r="43" spans="10:10" x14ac:dyDescent="0.4">
      <c r="J43" t="s">
        <v>219</v>
      </c>
    </row>
    <row r="44" spans="10:10" x14ac:dyDescent="0.4">
      <c r="J44" t="s">
        <v>219</v>
      </c>
    </row>
    <row r="45" spans="10:10" x14ac:dyDescent="0.4">
      <c r="J45" t="s">
        <v>219</v>
      </c>
    </row>
    <row r="46" spans="10:10" x14ac:dyDescent="0.4">
      <c r="J46" t="s">
        <v>219</v>
      </c>
    </row>
    <row r="47" spans="10:10" x14ac:dyDescent="0.4">
      <c r="J47" t="s">
        <v>219</v>
      </c>
    </row>
    <row r="48" spans="10:10" x14ac:dyDescent="0.4">
      <c r="J48" t="s">
        <v>219</v>
      </c>
    </row>
    <row r="49" spans="10:10" x14ac:dyDescent="0.4">
      <c r="J49" t="s">
        <v>219</v>
      </c>
    </row>
    <row r="50" spans="10:10" x14ac:dyDescent="0.4">
      <c r="J50" t="s">
        <v>220</v>
      </c>
    </row>
    <row r="51" spans="10:10" x14ac:dyDescent="0.4">
      <c r="J51" t="s">
        <v>220</v>
      </c>
    </row>
    <row r="52" spans="10:10" x14ac:dyDescent="0.4">
      <c r="J52" t="s">
        <v>220</v>
      </c>
    </row>
    <row r="53" spans="10:10" x14ac:dyDescent="0.4">
      <c r="J53" t="s">
        <v>220</v>
      </c>
    </row>
    <row r="54" spans="10:10" x14ac:dyDescent="0.4">
      <c r="J54" t="s">
        <v>220</v>
      </c>
    </row>
    <row r="55" spans="10:10" x14ac:dyDescent="0.4">
      <c r="J55" t="s">
        <v>220</v>
      </c>
    </row>
    <row r="56" spans="10:10" x14ac:dyDescent="0.4">
      <c r="J56" t="s">
        <v>220</v>
      </c>
    </row>
    <row r="57" spans="10:10" x14ac:dyDescent="0.4">
      <c r="J57" t="s">
        <v>220</v>
      </c>
    </row>
    <row r="58" spans="10:10" x14ac:dyDescent="0.4">
      <c r="J58" t="s">
        <v>220</v>
      </c>
    </row>
    <row r="59" spans="10:10" x14ac:dyDescent="0.4">
      <c r="J59" t="s">
        <v>220</v>
      </c>
    </row>
    <row r="60" spans="10:10" x14ac:dyDescent="0.4">
      <c r="J60" t="s">
        <v>220</v>
      </c>
    </row>
    <row r="61" spans="10:10" x14ac:dyDescent="0.4">
      <c r="J61" t="s">
        <v>220</v>
      </c>
    </row>
    <row r="62" spans="10:10" x14ac:dyDescent="0.4">
      <c r="J62" t="s">
        <v>220</v>
      </c>
    </row>
    <row r="63" spans="10:10" x14ac:dyDescent="0.4">
      <c r="J63" t="s">
        <v>220</v>
      </c>
    </row>
    <row r="64" spans="10:10" x14ac:dyDescent="0.4">
      <c r="J64" t="s">
        <v>220</v>
      </c>
    </row>
    <row r="65" spans="10:10" x14ac:dyDescent="0.4">
      <c r="J65" t="s">
        <v>220</v>
      </c>
    </row>
    <row r="66" spans="10:10" x14ac:dyDescent="0.4">
      <c r="J66" t="s">
        <v>220</v>
      </c>
    </row>
    <row r="67" spans="10:10" x14ac:dyDescent="0.4">
      <c r="J67" t="s">
        <v>220</v>
      </c>
    </row>
    <row r="68" spans="10:10" x14ac:dyDescent="0.4">
      <c r="J68" t="s">
        <v>220</v>
      </c>
    </row>
    <row r="69" spans="10:10" x14ac:dyDescent="0.4">
      <c r="J69" t="s">
        <v>220</v>
      </c>
    </row>
    <row r="70" spans="10:10" x14ac:dyDescent="0.4">
      <c r="J70" t="s">
        <v>220</v>
      </c>
    </row>
    <row r="71" spans="10:10" ht="24.6" x14ac:dyDescent="0.4">
      <c r="J71" s="1" t="s">
        <v>222</v>
      </c>
    </row>
    <row r="72" spans="10:10" ht="24.6" x14ac:dyDescent="0.4">
      <c r="J72" s="1" t="s">
        <v>222</v>
      </c>
    </row>
    <row r="73" spans="10:10" ht="24.6" x14ac:dyDescent="0.4">
      <c r="J73" s="1" t="s">
        <v>222</v>
      </c>
    </row>
    <row r="74" spans="10:10" ht="24.6" x14ac:dyDescent="0.4">
      <c r="J74" s="1" t="s">
        <v>222</v>
      </c>
    </row>
    <row r="75" spans="10:10" ht="24.6" x14ac:dyDescent="0.4">
      <c r="J75" s="1" t="s">
        <v>222</v>
      </c>
    </row>
    <row r="76" spans="10:10" ht="24.6" x14ac:dyDescent="0.4">
      <c r="J76" s="1" t="s">
        <v>222</v>
      </c>
    </row>
    <row r="77" spans="10:10" ht="24.6" x14ac:dyDescent="0.4">
      <c r="J77" s="1" t="s">
        <v>222</v>
      </c>
    </row>
    <row r="78" spans="10:10" ht="24.6" x14ac:dyDescent="0.4">
      <c r="J78" s="1" t="s">
        <v>222</v>
      </c>
    </row>
    <row r="79" spans="10:10" ht="24.6" x14ac:dyDescent="0.4">
      <c r="J79" s="1" t="s">
        <v>222</v>
      </c>
    </row>
    <row r="80" spans="10:10" ht="24.6" x14ac:dyDescent="0.4">
      <c r="J80" s="1" t="s">
        <v>222</v>
      </c>
    </row>
    <row r="81" spans="10:10" ht="24.6" x14ac:dyDescent="0.4">
      <c r="J81" s="1" t="s">
        <v>221</v>
      </c>
    </row>
    <row r="82" spans="10:10" ht="24.6" x14ac:dyDescent="0.4">
      <c r="J82" s="1" t="s">
        <v>221</v>
      </c>
    </row>
    <row r="83" spans="10:10" ht="24.6" x14ac:dyDescent="0.4">
      <c r="J83" s="1" t="s">
        <v>221</v>
      </c>
    </row>
    <row r="84" spans="10:10" ht="24.6" x14ac:dyDescent="0.4">
      <c r="J84" s="1" t="s">
        <v>221</v>
      </c>
    </row>
    <row r="85" spans="10:10" ht="24.6" x14ac:dyDescent="0.4">
      <c r="J85" s="1" t="s">
        <v>221</v>
      </c>
    </row>
    <row r="86" spans="10:10" ht="24.6" x14ac:dyDescent="0.4">
      <c r="J86" s="1" t="s">
        <v>221</v>
      </c>
    </row>
    <row r="87" spans="10:10" ht="24.6" x14ac:dyDescent="0.4">
      <c r="J87" s="1" t="s">
        <v>221</v>
      </c>
    </row>
    <row r="88" spans="10:10" ht="24.6" x14ac:dyDescent="0.4">
      <c r="J88" s="1" t="s">
        <v>221</v>
      </c>
    </row>
    <row r="89" spans="10:10" ht="24.6" x14ac:dyDescent="0.4">
      <c r="J89" s="1" t="s">
        <v>221</v>
      </c>
    </row>
    <row r="90" spans="10:10" ht="24.6" x14ac:dyDescent="0.4">
      <c r="J90" s="1" t="s">
        <v>221</v>
      </c>
    </row>
    <row r="91" spans="10:10" ht="24.6" x14ac:dyDescent="0.4">
      <c r="J91" s="1" t="s">
        <v>221</v>
      </c>
    </row>
    <row r="92" spans="10:10" ht="24.6" x14ac:dyDescent="0.4">
      <c r="J92" s="1" t="s">
        <v>221</v>
      </c>
    </row>
    <row r="93" spans="10:10" ht="24.6" x14ac:dyDescent="0.4">
      <c r="J93" s="1" t="s">
        <v>221</v>
      </c>
    </row>
    <row r="94" spans="10:10" ht="24.6" x14ac:dyDescent="0.4">
      <c r="J94" s="1" t="s">
        <v>221</v>
      </c>
    </row>
    <row r="95" spans="10:10" ht="24.6" x14ac:dyDescent="0.4">
      <c r="J95" s="1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V16" sqref="V16"/>
    </sheetView>
  </sheetViews>
  <sheetFormatPr defaultRowHeight="12.3" x14ac:dyDescent="0.4"/>
  <cols>
    <col min="2" max="2" width="24.83203125" customWidth="1"/>
    <col min="4" max="19" width="3.83203125" customWidth="1"/>
  </cols>
  <sheetData>
    <row r="1" spans="1:23" x14ac:dyDescent="0.4">
      <c r="A1" s="3" t="s">
        <v>0</v>
      </c>
      <c r="B1" s="3" t="s">
        <v>227</v>
      </c>
      <c r="C1" s="4" t="s">
        <v>1</v>
      </c>
      <c r="D1" s="4" t="s">
        <v>228</v>
      </c>
      <c r="E1" s="4" t="s">
        <v>229</v>
      </c>
      <c r="F1" s="4" t="s">
        <v>230</v>
      </c>
      <c r="G1" s="4" t="s">
        <v>158</v>
      </c>
      <c r="H1" s="4" t="s">
        <v>231</v>
      </c>
      <c r="I1" s="4" t="s">
        <v>232</v>
      </c>
      <c r="J1" s="4" t="s">
        <v>159</v>
      </c>
      <c r="K1" s="4" t="s">
        <v>160</v>
      </c>
      <c r="L1" s="4" t="s">
        <v>161</v>
      </c>
      <c r="M1" s="4" t="s">
        <v>162</v>
      </c>
      <c r="N1" s="4" t="s">
        <v>163</v>
      </c>
      <c r="O1" s="4" t="s">
        <v>164</v>
      </c>
      <c r="P1" s="4" t="s">
        <v>233</v>
      </c>
      <c r="Q1" s="4" t="s">
        <v>234</v>
      </c>
      <c r="R1" s="4" t="s">
        <v>235</v>
      </c>
      <c r="S1" s="4" t="s">
        <v>165</v>
      </c>
    </row>
    <row r="2" spans="1:23" x14ac:dyDescent="0.4">
      <c r="A2" s="1">
        <v>61046</v>
      </c>
      <c r="B2" s="1" t="s">
        <v>238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252</v>
      </c>
      <c r="W2" s="16">
        <f>ROUND(SUM(T2:T7)/16/6, 2)</f>
        <v>2.82</v>
      </c>
    </row>
    <row r="3" spans="1:23" x14ac:dyDescent="0.4">
      <c r="A3" s="1">
        <v>84924</v>
      </c>
      <c r="B3" s="1" t="s">
        <v>241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253</v>
      </c>
      <c r="W3" s="16">
        <f>ROUND(SUM(T8:T11)/16/4, 2)</f>
        <v>2.42</v>
      </c>
    </row>
    <row r="4" spans="1:23" x14ac:dyDescent="0.4">
      <c r="A4" s="1">
        <v>374328</v>
      </c>
      <c r="B4" s="1" t="s">
        <v>242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254</v>
      </c>
      <c r="W4">
        <f>ROUND(SUM(T12:T18)/16/7, 2)</f>
        <v>2.39</v>
      </c>
    </row>
    <row r="5" spans="1:23" ht="36.9" x14ac:dyDescent="0.4">
      <c r="A5" s="1">
        <v>586798</v>
      </c>
      <c r="B5" s="1" t="s">
        <v>248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255</v>
      </c>
      <c r="W5">
        <v>1.84</v>
      </c>
    </row>
    <row r="6" spans="1:23" x14ac:dyDescent="0.4">
      <c r="A6" s="1">
        <v>144707</v>
      </c>
      <c r="B6" s="1" t="s">
        <v>249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4">
      <c r="A7" s="1">
        <v>865260</v>
      </c>
      <c r="B7" s="1" t="s">
        <v>251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4">
      <c r="A8" s="1">
        <v>942575</v>
      </c>
      <c r="B8" s="1" t="s">
        <v>237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4">
      <c r="A9" s="1">
        <v>753307</v>
      </c>
      <c r="B9" s="1" t="s">
        <v>239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4">
      <c r="A10" s="1">
        <v>906861</v>
      </c>
      <c r="B10" s="1" t="s">
        <v>244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4">
      <c r="A11" s="1">
        <v>993807</v>
      </c>
      <c r="B11" s="1" t="s">
        <v>246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4">
      <c r="A12" s="1">
        <v>739187</v>
      </c>
      <c r="B12" s="1" t="s">
        <v>236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4">
      <c r="A13" s="1">
        <v>116420</v>
      </c>
      <c r="B13" s="1" t="s">
        <v>238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4">
      <c r="A14" s="1">
        <v>930512</v>
      </c>
      <c r="B14" s="1" t="s">
        <v>240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4">
      <c r="A15" s="1">
        <v>932101</v>
      </c>
      <c r="B15" s="1" t="s">
        <v>243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4">
      <c r="A16" s="1">
        <v>103194</v>
      </c>
      <c r="B16" s="1" t="s">
        <v>245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4">
      <c r="A17" s="1">
        <v>807290</v>
      </c>
      <c r="B17" s="1" t="s">
        <v>247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4">
      <c r="A18" s="1">
        <v>690179</v>
      </c>
      <c r="B18" s="1" t="s">
        <v>250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4">
      <c r="U19" s="1"/>
      <c r="V19" s="2"/>
    </row>
    <row r="20" spans="1:22" x14ac:dyDescent="0.4">
      <c r="U20" s="1"/>
      <c r="V20" s="2"/>
    </row>
    <row r="21" spans="1:22" x14ac:dyDescent="0.4">
      <c r="U21" s="1"/>
      <c r="V21" s="2"/>
    </row>
    <row r="22" spans="1:22" x14ac:dyDescent="0.4">
      <c r="U22" s="1"/>
      <c r="V22" s="2"/>
    </row>
    <row r="23" spans="1:22" x14ac:dyDescent="0.4">
      <c r="U23" s="1"/>
      <c r="V23" s="2"/>
    </row>
    <row r="24" spans="1:22" x14ac:dyDescent="0.4">
      <c r="U24" s="1"/>
      <c r="V24" s="2"/>
    </row>
    <row r="25" spans="1:22" x14ac:dyDescent="0.4">
      <c r="U25" s="1"/>
      <c r="V25" s="2"/>
    </row>
    <row r="26" spans="1:22" x14ac:dyDescent="0.4">
      <c r="U26" s="1"/>
      <c r="V26" s="2"/>
    </row>
    <row r="27" spans="1:22" x14ac:dyDescent="0.4">
      <c r="U27" s="1"/>
      <c r="V27" s="2"/>
    </row>
    <row r="28" spans="1:22" x14ac:dyDescent="0.4">
      <c r="U28" s="1"/>
      <c r="V28" s="2"/>
    </row>
    <row r="29" spans="1:22" x14ac:dyDescent="0.4">
      <c r="U29" s="1"/>
      <c r="V29" s="2"/>
    </row>
  </sheetData>
  <sortState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H37" sqref="H37"/>
    </sheetView>
  </sheetViews>
  <sheetFormatPr defaultRowHeight="12.3" x14ac:dyDescent="0.4"/>
  <cols>
    <col min="1" max="1" width="18.5546875" bestFit="1" customWidth="1"/>
    <col min="2" max="2" width="18.83203125" bestFit="1" customWidth="1"/>
  </cols>
  <sheetData>
    <row r="3" spans="1:2" x14ac:dyDescent="0.4">
      <c r="A3" s="8" t="s">
        <v>2</v>
      </c>
      <c r="B3" t="s">
        <v>169</v>
      </c>
    </row>
    <row r="4" spans="1:2" x14ac:dyDescent="0.4">
      <c r="A4" t="s">
        <v>27</v>
      </c>
      <c r="B4" s="9">
        <v>1</v>
      </c>
    </row>
    <row r="5" spans="1:2" x14ac:dyDescent="0.4">
      <c r="A5" t="s">
        <v>131</v>
      </c>
      <c r="B5" s="9">
        <v>1</v>
      </c>
    </row>
    <row r="6" spans="1:2" x14ac:dyDescent="0.4">
      <c r="A6" t="s">
        <v>61</v>
      </c>
      <c r="B6" s="9">
        <v>1</v>
      </c>
    </row>
    <row r="7" spans="1:2" x14ac:dyDescent="0.4">
      <c r="A7" t="s">
        <v>122</v>
      </c>
      <c r="B7" s="9">
        <v>2</v>
      </c>
    </row>
    <row r="8" spans="1:2" x14ac:dyDescent="0.4">
      <c r="A8" t="s">
        <v>100</v>
      </c>
      <c r="B8" s="9">
        <v>1</v>
      </c>
    </row>
    <row r="9" spans="1:2" x14ac:dyDescent="0.4">
      <c r="A9" t="s">
        <v>43</v>
      </c>
      <c r="B9" s="9">
        <v>1</v>
      </c>
    </row>
    <row r="10" spans="1:2" x14ac:dyDescent="0.4">
      <c r="A10" t="s">
        <v>110</v>
      </c>
      <c r="B10" s="9">
        <v>3</v>
      </c>
    </row>
    <row r="11" spans="1:2" x14ac:dyDescent="0.4">
      <c r="A11" t="s">
        <v>175</v>
      </c>
      <c r="B11" s="9">
        <v>1</v>
      </c>
    </row>
    <row r="12" spans="1:2" x14ac:dyDescent="0.4">
      <c r="A12" t="s">
        <v>174</v>
      </c>
      <c r="B12" s="9">
        <v>1</v>
      </c>
    </row>
    <row r="13" spans="1:2" x14ac:dyDescent="0.4">
      <c r="A13" t="s">
        <v>172</v>
      </c>
      <c r="B13" s="9">
        <v>1</v>
      </c>
    </row>
    <row r="14" spans="1:2" x14ac:dyDescent="0.4">
      <c r="A14" t="s">
        <v>173</v>
      </c>
      <c r="B14" s="9">
        <v>1</v>
      </c>
    </row>
    <row r="15" spans="1:2" x14ac:dyDescent="0.4">
      <c r="A15" t="s">
        <v>177</v>
      </c>
      <c r="B15" s="9">
        <v>1</v>
      </c>
    </row>
    <row r="16" spans="1:2" x14ac:dyDescent="0.4">
      <c r="A16" t="s">
        <v>170</v>
      </c>
      <c r="B16" s="9">
        <v>11</v>
      </c>
    </row>
    <row r="17" spans="1:2" x14ac:dyDescent="0.4">
      <c r="A17" t="s">
        <v>176</v>
      </c>
      <c r="B17" s="9">
        <v>1</v>
      </c>
    </row>
    <row r="18" spans="1:2" x14ac:dyDescent="0.4">
      <c r="A18" t="s">
        <v>171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M17" sqref="M17"/>
    </sheetView>
  </sheetViews>
  <sheetFormatPr defaultRowHeight="12.3" x14ac:dyDescent="0.4"/>
  <cols>
    <col min="1" max="1" width="12.5546875" bestFit="1" customWidth="1"/>
    <col min="2" max="2" width="16.27734375" bestFit="1" customWidth="1"/>
  </cols>
  <sheetData>
    <row r="3" spans="1:2" x14ac:dyDescent="0.4">
      <c r="A3" s="8" t="s">
        <v>180</v>
      </c>
      <c r="B3" t="s">
        <v>181</v>
      </c>
    </row>
    <row r="4" spans="1:2" x14ac:dyDescent="0.4">
      <c r="A4" t="s">
        <v>182</v>
      </c>
      <c r="B4" s="9">
        <v>10</v>
      </c>
    </row>
    <row r="5" spans="1:2" x14ac:dyDescent="0.4">
      <c r="A5" t="s">
        <v>179</v>
      </c>
      <c r="B5" s="9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Q11" sqref="Q11"/>
    </sheetView>
  </sheetViews>
  <sheetFormatPr defaultRowHeight="12.3" x14ac:dyDescent="0.4"/>
  <cols>
    <col min="1" max="1" width="12.83203125" bestFit="1" customWidth="1"/>
    <col min="2" max="2" width="12.71875" bestFit="1" customWidth="1"/>
  </cols>
  <sheetData>
    <row r="3" spans="1:2" x14ac:dyDescent="0.4">
      <c r="A3" s="8" t="s">
        <v>3</v>
      </c>
      <c r="B3" t="s">
        <v>183</v>
      </c>
    </row>
    <row r="4" spans="1:2" x14ac:dyDescent="0.4">
      <c r="A4" t="s">
        <v>186</v>
      </c>
      <c r="B4" s="9">
        <v>6</v>
      </c>
    </row>
    <row r="5" spans="1:2" x14ac:dyDescent="0.4">
      <c r="A5" t="s">
        <v>188</v>
      </c>
      <c r="B5" s="9">
        <v>8</v>
      </c>
    </row>
    <row r="6" spans="1:2" x14ac:dyDescent="0.4">
      <c r="A6" t="s">
        <v>184</v>
      </c>
      <c r="B6" s="9">
        <v>7</v>
      </c>
    </row>
    <row r="7" spans="1:2" x14ac:dyDescent="0.4">
      <c r="A7" t="s">
        <v>187</v>
      </c>
      <c r="B7" s="9">
        <v>5</v>
      </c>
    </row>
    <row r="8" spans="1:2" x14ac:dyDescent="0.4">
      <c r="A8" t="s">
        <v>189</v>
      </c>
      <c r="B8" s="9">
        <v>1</v>
      </c>
    </row>
    <row r="9" spans="1:2" x14ac:dyDescent="0.4">
      <c r="A9" t="s">
        <v>185</v>
      </c>
      <c r="B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2.3" x14ac:dyDescent="0.4"/>
  <cols>
    <col min="1" max="1" width="12.27734375" bestFit="1" customWidth="1"/>
    <col min="2" max="2" width="16" bestFit="1" customWidth="1"/>
  </cols>
  <sheetData>
    <row r="3" spans="1:2" x14ac:dyDescent="0.4">
      <c r="A3" s="8" t="s">
        <v>5</v>
      </c>
      <c r="B3" t="s">
        <v>190</v>
      </c>
    </row>
    <row r="4" spans="1:2" x14ac:dyDescent="0.4">
      <c r="A4" t="s">
        <v>28</v>
      </c>
      <c r="B4" s="9">
        <v>10</v>
      </c>
    </row>
    <row r="5" spans="1:2" x14ac:dyDescent="0.4">
      <c r="A5" t="s">
        <v>6</v>
      </c>
      <c r="B5" s="9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K1" sqref="K1"/>
    </sheetView>
  </sheetViews>
  <sheetFormatPr defaultRowHeight="12.3" x14ac:dyDescent="0.4"/>
  <cols>
    <col min="1" max="1" width="19.71875" bestFit="1" customWidth="1"/>
    <col min="2" max="2" width="15.83203125" bestFit="1" customWidth="1"/>
  </cols>
  <sheetData>
    <row r="3" spans="1:2" x14ac:dyDescent="0.4">
      <c r="A3" s="8" t="s">
        <v>8</v>
      </c>
      <c r="B3" t="s">
        <v>191</v>
      </c>
    </row>
    <row r="4" spans="1:2" x14ac:dyDescent="0.4">
      <c r="A4" t="s">
        <v>192</v>
      </c>
      <c r="B4" s="9">
        <v>23</v>
      </c>
    </row>
    <row r="5" spans="1:2" x14ac:dyDescent="0.4">
      <c r="A5" t="s">
        <v>193</v>
      </c>
      <c r="B5" s="9">
        <v>3</v>
      </c>
    </row>
    <row r="6" spans="1:2" x14ac:dyDescent="0.4">
      <c r="A6" t="s">
        <v>194</v>
      </c>
      <c r="B6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3" sqref="K3"/>
    </sheetView>
  </sheetViews>
  <sheetFormatPr defaultRowHeight="12.3" x14ac:dyDescent="0.4"/>
  <cols>
    <col min="1" max="1" width="29" bestFit="1" customWidth="1"/>
    <col min="2" max="2" width="18.44140625" bestFit="1" customWidth="1"/>
  </cols>
  <sheetData>
    <row r="3" spans="1:2" x14ac:dyDescent="0.4">
      <c r="A3" s="8" t="s">
        <v>15</v>
      </c>
      <c r="B3" t="s">
        <v>197</v>
      </c>
    </row>
    <row r="4" spans="1:2" x14ac:dyDescent="0.4">
      <c r="A4" t="s">
        <v>198</v>
      </c>
      <c r="B4" s="9">
        <v>1</v>
      </c>
    </row>
    <row r="5" spans="1:2" x14ac:dyDescent="0.4">
      <c r="A5" t="s">
        <v>199</v>
      </c>
      <c r="B5" s="9">
        <v>7</v>
      </c>
    </row>
    <row r="6" spans="1:2" x14ac:dyDescent="0.4">
      <c r="A6" t="s">
        <v>201</v>
      </c>
      <c r="B6" s="9">
        <v>2</v>
      </c>
    </row>
    <row r="7" spans="1:2" x14ac:dyDescent="0.4">
      <c r="A7" t="s">
        <v>200</v>
      </c>
      <c r="B7" s="9">
        <v>10</v>
      </c>
    </row>
    <row r="8" spans="1:2" x14ac:dyDescent="0.4">
      <c r="A8" t="s">
        <v>202</v>
      </c>
      <c r="B8" s="9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33" sqref="F33"/>
    </sheetView>
  </sheetViews>
  <sheetFormatPr defaultRowHeight="12.3" x14ac:dyDescent="0.4"/>
  <cols>
    <col min="1" max="1" width="39.44140625" bestFit="1" customWidth="1"/>
    <col min="2" max="2" width="25.71875" bestFit="1" customWidth="1"/>
  </cols>
  <sheetData>
    <row r="3" spans="1:2" x14ac:dyDescent="0.4">
      <c r="A3" s="8" t="s">
        <v>203</v>
      </c>
      <c r="B3" t="s">
        <v>208</v>
      </c>
    </row>
    <row r="4" spans="1:2" x14ac:dyDescent="0.4">
      <c r="A4" t="s">
        <v>196</v>
      </c>
      <c r="B4" s="9">
        <v>9</v>
      </c>
    </row>
    <row r="5" spans="1:2" x14ac:dyDescent="0.4">
      <c r="A5" t="s">
        <v>206</v>
      </c>
      <c r="B5" s="9">
        <v>7</v>
      </c>
    </row>
    <row r="6" spans="1:2" x14ac:dyDescent="0.4">
      <c r="A6" t="s">
        <v>207</v>
      </c>
      <c r="B6" s="9">
        <v>2</v>
      </c>
    </row>
    <row r="7" spans="1:2" x14ac:dyDescent="0.4">
      <c r="A7" t="s">
        <v>205</v>
      </c>
      <c r="B7" s="9">
        <v>5</v>
      </c>
    </row>
    <row r="8" spans="1:2" x14ac:dyDescent="0.4">
      <c r="A8" t="s">
        <v>204</v>
      </c>
      <c r="B8" s="9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6" sqref="E6"/>
    </sheetView>
  </sheetViews>
  <sheetFormatPr defaultRowHeight="12.3" x14ac:dyDescent="0.4"/>
  <cols>
    <col min="1" max="1" width="22.83203125" bestFit="1" customWidth="1"/>
    <col min="2" max="2" width="26.71875" bestFit="1" customWidth="1"/>
  </cols>
  <sheetData>
    <row r="3" spans="1:2" x14ac:dyDescent="0.4">
      <c r="A3" s="8" t="s">
        <v>24</v>
      </c>
      <c r="B3" t="s">
        <v>209</v>
      </c>
    </row>
    <row r="4" spans="1:2" x14ac:dyDescent="0.4">
      <c r="A4" t="s">
        <v>211</v>
      </c>
      <c r="B4" s="9">
        <v>5</v>
      </c>
    </row>
    <row r="5" spans="1:2" x14ac:dyDescent="0.4">
      <c r="A5" t="s">
        <v>210</v>
      </c>
      <c r="B5" s="9">
        <v>5</v>
      </c>
    </row>
    <row r="6" spans="1:2" x14ac:dyDescent="0.4">
      <c r="A6" t="s">
        <v>212</v>
      </c>
      <c r="B6" s="9">
        <v>5</v>
      </c>
    </row>
    <row r="7" spans="1:2" x14ac:dyDescent="0.4">
      <c r="A7" t="s">
        <v>213</v>
      </c>
      <c r="B7" s="9">
        <v>1</v>
      </c>
    </row>
    <row r="8" spans="1:2" x14ac:dyDescent="0.4">
      <c r="A8" t="s">
        <v>214</v>
      </c>
      <c r="B8" s="9">
        <v>6</v>
      </c>
    </row>
    <row r="9" spans="1:2" x14ac:dyDescent="0.4">
      <c r="A9" t="s">
        <v>215</v>
      </c>
      <c r="B9" s="9">
        <v>4</v>
      </c>
    </row>
    <row r="10" spans="1:2" x14ac:dyDescent="0.4">
      <c r="A10" t="s">
        <v>216</v>
      </c>
      <c r="B10" s="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Arnold, Ross D  CIV USA RDAR-WSF-M</cp:lastModifiedBy>
  <dcterms:created xsi:type="dcterms:W3CDTF">2020-10-19T15:15:29Z</dcterms:created>
  <dcterms:modified xsi:type="dcterms:W3CDTF">2020-11-12T21:08:03Z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