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asl-database\"/>
    </mc:Choice>
  </mc:AlternateContent>
  <xr:revisionPtr revIDLastSave="0" documentId="13_ncr:1_{CC75F18B-8824-4060-9D3D-EED3B9F9BBE6}" xr6:coauthVersionLast="36" xr6:coauthVersionMax="36" xr10:uidLastSave="{00000000-0000-0000-0000-000000000000}"/>
  <bookViews>
    <workbookView xWindow="0" yWindow="0" windowWidth="28800" windowHeight="12810" xr2:uid="{6046D827-6C04-4754-B85E-82F0415E588E}"/>
  </bookViews>
  <sheets>
    <sheet name="pivot" sheetId="3" r:id="rId1"/>
    <sheet name="India" sheetId="4" r:id="rId2"/>
    <sheet name="PhxList" sheetId="1" r:id="rId3"/>
    <sheet name="Part Scope 01Apr" sheetId="2" r:id="rId4"/>
  </sheets>
  <definedNames>
    <definedName name="_xlnm._FilterDatabase" localSheetId="3" hidden="1">'Part Scope 01Apr'!$A$1:$AS$86</definedName>
    <definedName name="_xlnm._FilterDatabase" localSheetId="2" hidden="1">PhxList!$A$1:$CC$200</definedName>
    <definedName name="colors">India!$J$4:$K$7</definedName>
    <definedName name="india">India!$A$2:$C$213</definedName>
    <definedName name="phxlistpn">PhxList!$A$2:$I$200</definedName>
    <definedName name="Wave01Apr">'Part Scope 01Apr'!$A$2:$I$86</definedName>
  </definedNames>
  <calcPr calcId="191029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" i="1"/>
  <c r="C51" i="4"/>
  <c r="C84" i="4"/>
  <c r="C85" i="4"/>
  <c r="C40" i="4"/>
  <c r="C41" i="4"/>
  <c r="C45" i="4"/>
  <c r="C158" i="4"/>
  <c r="C21" i="4"/>
  <c r="C113" i="4"/>
  <c r="C10" i="4"/>
  <c r="C9" i="4"/>
  <c r="C8" i="4"/>
  <c r="C7" i="4"/>
  <c r="C6" i="4"/>
  <c r="C162" i="4"/>
  <c r="C148" i="4"/>
  <c r="C182" i="4"/>
  <c r="C183" i="4"/>
  <c r="C87" i="4"/>
  <c r="C97" i="4"/>
  <c r="C99" i="4"/>
  <c r="C100" i="4"/>
  <c r="C111" i="4"/>
  <c r="C125" i="4"/>
  <c r="C126" i="4"/>
  <c r="C127" i="4"/>
  <c r="C132" i="4"/>
  <c r="C168" i="4"/>
  <c r="C169" i="4"/>
  <c r="C170" i="4"/>
  <c r="C172" i="4"/>
  <c r="C173" i="4"/>
  <c r="C175" i="4"/>
  <c r="C192" i="4"/>
  <c r="C200" i="4"/>
  <c r="C205" i="4"/>
  <c r="C211" i="4"/>
  <c r="C94" i="4"/>
  <c r="C54" i="4"/>
  <c r="C55" i="4"/>
  <c r="C74" i="4"/>
  <c r="C75" i="4"/>
  <c r="C76" i="4"/>
  <c r="C81" i="4"/>
  <c r="C112" i="4"/>
  <c r="C134" i="4"/>
  <c r="C135" i="4"/>
  <c r="C138" i="4"/>
  <c r="C139" i="4"/>
  <c r="C141" i="4"/>
  <c r="C145" i="4"/>
  <c r="C146" i="4"/>
  <c r="C149" i="4"/>
  <c r="C193" i="4"/>
  <c r="C194" i="4"/>
  <c r="C203" i="4"/>
  <c r="C212" i="4"/>
  <c r="C199" i="4"/>
  <c r="C56" i="4"/>
  <c r="C109" i="4"/>
  <c r="C150" i="4"/>
  <c r="C161" i="4"/>
  <c r="C213" i="4"/>
  <c r="C177" i="4"/>
  <c r="C39" i="4"/>
  <c r="C47" i="4"/>
  <c r="C48" i="4"/>
  <c r="C49" i="4"/>
  <c r="C12" i="4"/>
  <c r="C13" i="4"/>
  <c r="C23" i="4"/>
  <c r="C103" i="4"/>
  <c r="C110" i="4"/>
  <c r="C191" i="4"/>
  <c r="C67" i="4"/>
  <c r="C160" i="4"/>
  <c r="C186" i="4"/>
  <c r="C124" i="4"/>
  <c r="C131" i="4"/>
  <c r="C189" i="4"/>
  <c r="C190" i="4"/>
  <c r="C144" i="4"/>
  <c r="C36" i="4"/>
  <c r="C14" i="4"/>
  <c r="C18" i="4"/>
  <c r="C19" i="4"/>
  <c r="C20" i="4"/>
  <c r="C31" i="4"/>
  <c r="C108" i="4"/>
  <c r="C101" i="4"/>
  <c r="C96" i="4"/>
  <c r="C114" i="4"/>
  <c r="C90" i="4"/>
  <c r="C133" i="4"/>
  <c r="C201" i="4"/>
  <c r="C198" i="4"/>
  <c r="C196" i="4"/>
  <c r="C197" i="4"/>
  <c r="C89" i="4"/>
  <c r="C92" i="4"/>
  <c r="C25" i="4"/>
  <c r="C195" i="4"/>
  <c r="C46" i="4"/>
  <c r="C37" i="4"/>
  <c r="C38" i="4"/>
  <c r="C44" i="4"/>
  <c r="C52" i="4"/>
  <c r="C53" i="4"/>
  <c r="C157" i="4"/>
  <c r="C27" i="4"/>
  <c r="C24" i="4"/>
  <c r="C26" i="4"/>
  <c r="C121" i="4"/>
  <c r="C119" i="4"/>
  <c r="C3" i="4"/>
  <c r="C164" i="4"/>
  <c r="C174" i="4"/>
  <c r="C179" i="4"/>
  <c r="C30" i="4"/>
  <c r="C17" i="4"/>
  <c r="C29" i="4"/>
  <c r="C28" i="4"/>
  <c r="C16" i="4"/>
  <c r="C22" i="4"/>
  <c r="C5" i="4"/>
  <c r="C11" i="4"/>
  <c r="C15" i="4"/>
  <c r="C180" i="4"/>
  <c r="C181" i="4"/>
  <c r="C185" i="4"/>
  <c r="C184" i="4"/>
  <c r="C147" i="4"/>
  <c r="C142" i="4"/>
  <c r="C120" i="4"/>
  <c r="C137" i="4"/>
  <c r="C136" i="4"/>
  <c r="C129" i="4"/>
  <c r="C154" i="4"/>
  <c r="C143" i="4"/>
  <c r="C130" i="4"/>
  <c r="C63" i="4"/>
  <c r="C60" i="4"/>
  <c r="C70" i="4"/>
  <c r="C79" i="4"/>
  <c r="C78" i="4"/>
  <c r="C167" i="4"/>
  <c r="C72" i="4"/>
  <c r="C66" i="4"/>
  <c r="C80" i="4"/>
  <c r="C95" i="4"/>
  <c r="C140" i="4"/>
  <c r="C188" i="4"/>
  <c r="C204" i="4"/>
  <c r="C93" i="4"/>
  <c r="C159" i="4"/>
  <c r="C58" i="4"/>
  <c r="C98" i="4"/>
  <c r="C151" i="4"/>
  <c r="C163" i="4"/>
  <c r="C165" i="4"/>
  <c r="C166" i="4"/>
  <c r="C187" i="4"/>
  <c r="C69" i="4"/>
  <c r="C59" i="4"/>
  <c r="C71" i="4"/>
  <c r="C73" i="4"/>
  <c r="C77" i="4"/>
  <c r="C68" i="4"/>
  <c r="C64" i="4"/>
  <c r="C57" i="4"/>
  <c r="C65" i="4"/>
  <c r="C153" i="4"/>
  <c r="C42" i="4"/>
  <c r="C128" i="4"/>
  <c r="C152" i="4"/>
  <c r="C43" i="4"/>
  <c r="C2" i="4"/>
  <c r="C202" i="4"/>
  <c r="C156" i="4"/>
  <c r="C155" i="4"/>
  <c r="C107" i="4"/>
  <c r="C123" i="4"/>
  <c r="C102" i="4"/>
  <c r="C32" i="4"/>
  <c r="C34" i="4"/>
  <c r="C35" i="4"/>
  <c r="C33" i="4"/>
  <c r="C62" i="4"/>
  <c r="C83" i="4"/>
  <c r="C86" i="4"/>
  <c r="C91" i="4"/>
  <c r="C117" i="4"/>
  <c r="C118" i="4"/>
  <c r="C82" i="4"/>
  <c r="C115" i="4"/>
  <c r="C116" i="4"/>
  <c r="C122" i="4"/>
  <c r="C176" i="4"/>
  <c r="C206" i="4"/>
  <c r="C105" i="4"/>
  <c r="C104" i="4"/>
  <c r="C106" i="4"/>
  <c r="C178" i="4"/>
  <c r="C4" i="4"/>
  <c r="C88" i="4"/>
  <c r="C171" i="4"/>
  <c r="C207" i="4"/>
  <c r="C208" i="4"/>
  <c r="C209" i="4"/>
  <c r="C210" i="4"/>
  <c r="C61" i="4"/>
  <c r="C50" i="4"/>
  <c r="K4" i="1" l="1"/>
  <c r="K6" i="1"/>
  <c r="K3" i="1"/>
  <c r="K5" i="1"/>
  <c r="K7" i="1"/>
  <c r="K8" i="1"/>
  <c r="K9" i="1"/>
  <c r="K13" i="1"/>
  <c r="K17" i="1"/>
  <c r="K16" i="1"/>
  <c r="K14" i="1"/>
  <c r="K18" i="1"/>
  <c r="K15" i="1"/>
  <c r="K10" i="1"/>
  <c r="K11" i="1"/>
  <c r="K12" i="1"/>
  <c r="K19" i="1"/>
  <c r="K20" i="1"/>
  <c r="K2" i="1"/>
  <c r="C6" i="2" l="1"/>
  <c r="C48" i="2"/>
  <c r="C49" i="2"/>
  <c r="C50" i="2"/>
  <c r="C75" i="2"/>
  <c r="C76" i="2"/>
  <c r="C7" i="2"/>
  <c r="C8" i="2"/>
  <c r="C9" i="2"/>
  <c r="C10" i="2"/>
  <c r="C11" i="2"/>
  <c r="C12" i="2"/>
  <c r="C13" i="2"/>
  <c r="C14" i="2"/>
  <c r="C15" i="2"/>
  <c r="C16" i="2"/>
  <c r="C53" i="2"/>
  <c r="C54" i="2"/>
  <c r="C55" i="2"/>
  <c r="C56" i="2"/>
  <c r="C57" i="2"/>
  <c r="C17" i="2"/>
  <c r="C58" i="2"/>
  <c r="C59" i="2"/>
  <c r="C60" i="2"/>
  <c r="C61" i="2"/>
  <c r="C25" i="2"/>
  <c r="C26" i="2"/>
  <c r="C62" i="2"/>
  <c r="C63" i="2"/>
  <c r="C64" i="2"/>
  <c r="C65" i="2"/>
  <c r="C66" i="2"/>
  <c r="C67" i="2"/>
  <c r="C68" i="2"/>
  <c r="C69" i="2"/>
  <c r="C70" i="2"/>
  <c r="C71" i="2"/>
  <c r="C81" i="2"/>
  <c r="C82" i="2"/>
  <c r="C83" i="2"/>
  <c r="C84" i="2"/>
  <c r="C85" i="2"/>
  <c r="C72" i="2"/>
  <c r="C73" i="2"/>
  <c r="C3" i="2"/>
  <c r="C51" i="2"/>
  <c r="C18" i="2"/>
  <c r="C27" i="2"/>
  <c r="C28" i="2"/>
  <c r="C29" i="2"/>
  <c r="C31" i="2"/>
  <c r="C77" i="2"/>
  <c r="C78" i="2"/>
  <c r="C79" i="2"/>
  <c r="C80" i="2"/>
  <c r="C4" i="2"/>
  <c r="C52" i="2"/>
  <c r="C19" i="2"/>
  <c r="C20" i="2"/>
  <c r="C21" i="2"/>
  <c r="C22" i="2"/>
  <c r="C23" i="2"/>
  <c r="C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74" i="2"/>
  <c r="C30" i="2"/>
  <c r="C86" i="2"/>
  <c r="C24" i="2"/>
  <c r="C2" i="2"/>
  <c r="B6" i="2"/>
  <c r="B48" i="2"/>
  <c r="B49" i="2"/>
  <c r="B50" i="2"/>
  <c r="B75" i="2"/>
  <c r="B76" i="2"/>
  <c r="B7" i="2"/>
  <c r="B8" i="2"/>
  <c r="B9" i="2"/>
  <c r="B10" i="2"/>
  <c r="B11" i="2"/>
  <c r="B12" i="2"/>
  <c r="B13" i="2"/>
  <c r="B14" i="2"/>
  <c r="B15" i="2"/>
  <c r="B16" i="2"/>
  <c r="B53" i="2"/>
  <c r="B54" i="2"/>
  <c r="B55" i="2"/>
  <c r="B56" i="2"/>
  <c r="B57" i="2"/>
  <c r="B17" i="2"/>
  <c r="B58" i="2"/>
  <c r="B59" i="2"/>
  <c r="B60" i="2"/>
  <c r="B61" i="2"/>
  <c r="B25" i="2"/>
  <c r="B26" i="2"/>
  <c r="B62" i="2"/>
  <c r="B63" i="2"/>
  <c r="B64" i="2"/>
  <c r="B65" i="2"/>
  <c r="B66" i="2"/>
  <c r="B67" i="2"/>
  <c r="B68" i="2"/>
  <c r="B69" i="2"/>
  <c r="B70" i="2"/>
  <c r="B71" i="2"/>
  <c r="B81" i="2"/>
  <c r="B82" i="2"/>
  <c r="B83" i="2"/>
  <c r="B84" i="2"/>
  <c r="B85" i="2"/>
  <c r="B72" i="2"/>
  <c r="B73" i="2"/>
  <c r="B3" i="2"/>
  <c r="B51" i="2"/>
  <c r="B18" i="2"/>
  <c r="B27" i="2"/>
  <c r="B28" i="2"/>
  <c r="B29" i="2"/>
  <c r="B31" i="2"/>
  <c r="B77" i="2"/>
  <c r="B78" i="2"/>
  <c r="B79" i="2"/>
  <c r="B80" i="2"/>
  <c r="B4" i="2"/>
  <c r="B52" i="2"/>
  <c r="B19" i="2"/>
  <c r="B20" i="2"/>
  <c r="B21" i="2"/>
  <c r="B22" i="2"/>
  <c r="B23" i="2"/>
  <c r="B5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74" i="2"/>
  <c r="B30" i="2"/>
  <c r="B86" i="2"/>
  <c r="B24" i="2"/>
  <c r="B2" i="2"/>
  <c r="AI52" i="2"/>
  <c r="AI51" i="2"/>
  <c r="AI59" i="2"/>
  <c r="AI76" i="2"/>
  <c r="AI75" i="2"/>
  <c r="AI38" i="2"/>
  <c r="AI36" i="2"/>
  <c r="AI85" i="2"/>
  <c r="AI25" i="2"/>
  <c r="AI67" i="2"/>
  <c r="AI65" i="2"/>
  <c r="AI63" i="2"/>
  <c r="AI21" i="2"/>
  <c r="AI22" i="2"/>
  <c r="AI20" i="2"/>
  <c r="AI19" i="2"/>
  <c r="AI5" i="2"/>
  <c r="AI69" i="2"/>
  <c r="AI68" i="2"/>
  <c r="AI17" i="2"/>
  <c r="AI27" i="2"/>
  <c r="AI26" i="2"/>
  <c r="AI29" i="2"/>
  <c r="AI28" i="2"/>
  <c r="AI18" i="2"/>
  <c r="AI23" i="2"/>
  <c r="AI2" i="2"/>
  <c r="AI3" i="2"/>
  <c r="AI46" i="2"/>
  <c r="AI32" i="2"/>
  <c r="AI47" i="2"/>
  <c r="AI35" i="2"/>
  <c r="AI37" i="2"/>
  <c r="AI45" i="2"/>
  <c r="AI33" i="2"/>
  <c r="AI40" i="2"/>
  <c r="AI39" i="2"/>
  <c r="AI43" i="2"/>
  <c r="AI42" i="2"/>
  <c r="AI44" i="2"/>
  <c r="AI41" i="2"/>
  <c r="AI31" i="2"/>
  <c r="AI34" i="2"/>
  <c r="AI61" i="2"/>
  <c r="AI82" i="2"/>
  <c r="AI84" i="2"/>
  <c r="AI30" i="2"/>
  <c r="AI79" i="2"/>
  <c r="AI80" i="2"/>
  <c r="AI77" i="2"/>
  <c r="AI78" i="2"/>
  <c r="AI4" i="2"/>
  <c r="AI57" i="2"/>
  <c r="AI54" i="2"/>
  <c r="AI56" i="2"/>
  <c r="AI53" i="2"/>
  <c r="AI55" i="2"/>
  <c r="AI70" i="2"/>
  <c r="AI71" i="2"/>
  <c r="AI60" i="2"/>
  <c r="AI58" i="2"/>
  <c r="AI10" i="2"/>
  <c r="AI16" i="2"/>
  <c r="AI9" i="2"/>
  <c r="AI11" i="2"/>
  <c r="AI15" i="2"/>
  <c r="AI14" i="2"/>
  <c r="AI12" i="2"/>
  <c r="AI13" i="2"/>
  <c r="AI8" i="2"/>
  <c r="AI7" i="2"/>
  <c r="AI83" i="2"/>
  <c r="AI24" i="2"/>
  <c r="AI86" i="2"/>
  <c r="AI74" i="2"/>
  <c r="AI73" i="2"/>
  <c r="AI72" i="2"/>
  <c r="AI81" i="2"/>
  <c r="AI66" i="2"/>
  <c r="AI64" i="2"/>
  <c r="AI62" i="2"/>
  <c r="AI50" i="2"/>
  <c r="AI49" i="2"/>
  <c r="AI48" i="2"/>
  <c r="A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Jira, Joseph (Aero ME)</author>
    <author>Ken Haga</author>
  </authors>
  <commentList>
    <comment ref="V1" authorId="0" shapeId="0" xr:uid="{05BF40EB-DF65-440E-83C0-5A01F9FCD70D}">
      <text>
        <r>
          <rPr>
            <b/>
            <sz val="9"/>
            <color indexed="81"/>
            <rFont val="Tahoma"/>
            <family val="2"/>
          </rPr>
          <t>Jira, Joseph (Aero ME):</t>
        </r>
        <r>
          <rPr>
            <sz val="9"/>
            <color indexed="81"/>
            <rFont val="Tahoma"/>
            <family val="2"/>
          </rPr>
          <t xml:space="preserve">
Yellow SBU indicates educated guess based on part number and site</t>
        </r>
      </text>
    </comment>
    <comment ref="AJ53" authorId="1" shapeId="0" xr:uid="{72D906D3-8650-44EC-968D-7429CF4BC313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54" authorId="1" shapeId="0" xr:uid="{B9AD4275-812B-40C0-B169-36206E537AD1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55" authorId="1" shapeId="0" xr:uid="{4A22EA1B-69CF-4997-8C3A-A383B87E5767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56" authorId="1" shapeId="0" xr:uid="{66A811F3-BA75-4571-AD5D-E11BEB93A15D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57" authorId="1" shapeId="0" xr:uid="{053FD13E-4C09-4A33-AF4F-31F4CA8508EA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58" authorId="1" shapeId="0" xr:uid="{FD97E3C4-37C0-4DCD-AAB1-FBE6ABE7C891}">
      <text>
        <r>
          <rPr>
            <b/>
            <sz val="9"/>
            <color indexed="81"/>
            <rFont val="Tahoma"/>
            <family val="2"/>
          </rPr>
          <t>From MASTER LIST_P193 Plus EPA.XLSX Lisboa, Josue email Fri 3/15/2019 11:15 AM to Tarrence</t>
        </r>
      </text>
    </comment>
    <comment ref="AJ59" authorId="1" shapeId="0" xr:uid="{0EBE9725-B32B-40B0-A3D5-7971A6DEE77F}">
      <text>
        <r>
          <rPr>
            <b/>
            <sz val="9"/>
            <color indexed="81"/>
            <rFont val="Tahoma"/>
            <family val="2"/>
          </rPr>
          <t>From MASTER LIST_P193 Plus EPA.XLSX Lisboa, Josue email Fri 3/15/2019 11:15 AM to Tarrence</t>
        </r>
      </text>
    </comment>
    <comment ref="AJ60" authorId="1" shapeId="0" xr:uid="{097146BC-0FB6-4A6E-9213-D4E8A69ECA5D}">
      <text>
        <r>
          <rPr>
            <b/>
            <sz val="9"/>
            <color indexed="81"/>
            <rFont val="Tahoma"/>
            <family val="2"/>
          </rPr>
          <t>From MASTER LIST_P193 Plus EPA.XLSX Lisboa, Josue email Fri 3/15/2019 11:15 AM to Tarrence</t>
        </r>
      </text>
    </comment>
    <comment ref="AJ61" authorId="1" shapeId="0" xr:uid="{0AC1E1DF-A0A2-495D-AFEE-7AE52AB17249}">
      <text>
        <r>
          <rPr>
            <b/>
            <sz val="9"/>
            <color indexed="81"/>
            <rFont val="Tahoma"/>
            <family val="2"/>
          </rPr>
          <t>From MASTER LIST_P193 Plus EPA.XLSX Lisboa, Josue email Fri 3/15/2019 11:15 AM to Tarrence</t>
        </r>
      </text>
    </comment>
    <comment ref="AJ63" authorId="1" shapeId="0" xr:uid="{D7AD7DC0-8D3A-47DF-89A7-D035319EF2DB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65" authorId="1" shapeId="0" xr:uid="{B9C1BC6C-C99C-41A7-88DE-F485ABFE7E6D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67" authorId="1" shapeId="0" xr:uid="{79EB88C9-B210-4899-9652-5C706714F9C7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K68" authorId="1" shapeId="0" xr:uid="{7D0E94CB-1020-4E0C-A81D-027B88C586BB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K69" authorId="1" shapeId="0" xr:uid="{13925778-47D1-4273-AF1C-2946A5967876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70" authorId="1" shapeId="0" xr:uid="{907FB3EB-B795-42EE-ACD2-06EC4E808B9B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J71" authorId="1" shapeId="0" xr:uid="{03FEFE01-CC59-4D3A-A2E3-0CB8520776E8}">
      <text>
        <r>
          <rPr>
            <b/>
            <sz val="9"/>
            <color indexed="81"/>
            <rFont val="Tahoma"/>
            <family val="2"/>
          </rPr>
          <t>From P193+_IndiaParts.xlsx
Lisboa, Josue email  Fri 3/15/2019 11:15 AM to Tarrence</t>
        </r>
      </text>
    </comment>
    <comment ref="AL77" authorId="1" shapeId="0" xr:uid="{2EF6B661-F574-4F61-9718-FFBACDB9D919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78" authorId="1" shapeId="0" xr:uid="{56F9266D-A9A7-4A00-958B-8352530BF0EF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79" authorId="1" shapeId="0" xr:uid="{8074ACE2-F614-4F9E-99B5-B603230B587B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80" authorId="1" shapeId="0" xr:uid="{C9EA6549-73CB-45D4-9A25-C7CF91D81704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82" authorId="1" shapeId="0" xr:uid="{04F9B82C-3E36-4433-A47B-823D9FC6658D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83" authorId="1" shapeId="0" xr:uid="{FD9994C8-77D3-4445-8FE9-6EE66FDCB81A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84" authorId="1" shapeId="0" xr:uid="{1A84E252-BD4A-46CD-9E30-64FEC7C83971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  <comment ref="AL85" authorId="1" shapeId="0" xr:uid="{081FAEEA-204A-4610-BCF9-123D6095DC29}">
      <text>
        <r>
          <rPr>
            <b/>
            <sz val="9"/>
            <color indexed="81"/>
            <rFont val="Tahoma"/>
            <family val="2"/>
          </rPr>
          <t xml:space="preserve">From P193+_IndiaParts.xlsx Lisboa, Josue email Fri 3/15/2019 11:15 </t>
        </r>
      </text>
    </comment>
  </commentList>
</comments>
</file>

<file path=xl/sharedStrings.xml><?xml version="1.0" encoding="utf-8"?>
<sst xmlns="http://schemas.openxmlformats.org/spreadsheetml/2006/main" count="12587" uniqueCount="1402">
  <si>
    <t>PartNumber</t>
  </si>
  <si>
    <t>PartDesc</t>
  </si>
  <si>
    <t>Scope</t>
  </si>
  <si>
    <t>SupplierId</t>
  </si>
  <si>
    <t>SupplierName</t>
  </si>
  <si>
    <t>ExitYear</t>
  </si>
  <si>
    <t>AOP_Acct_Team</t>
  </si>
  <si>
    <t>ProductSBU</t>
  </si>
  <si>
    <t>LTCStatus</t>
  </si>
  <si>
    <t>ProductType</t>
  </si>
  <si>
    <t>ProductLine</t>
  </si>
  <si>
    <t>ProductGroup</t>
  </si>
  <si>
    <t>ProductFamily</t>
  </si>
  <si>
    <t>DateAdded</t>
  </si>
  <si>
    <t>SupplierCountry</t>
  </si>
  <si>
    <t>BaselinePrice</t>
  </si>
  <si>
    <t>12MonthSpend</t>
  </si>
  <si>
    <t>Gobal12MDmd</t>
  </si>
  <si>
    <t>OTTR</t>
  </si>
  <si>
    <t>SupplierCount2Year</t>
  </si>
  <si>
    <t>ChronicRank</t>
  </si>
  <si>
    <t>PartLevelPPM</t>
  </si>
  <si>
    <t>PN2</t>
  </si>
  <si>
    <t>WAVE</t>
  </si>
  <si>
    <t>TransitionProjectID</t>
  </si>
  <si>
    <t>CommodityWS</t>
  </si>
  <si>
    <t>ASL Engineer</t>
  </si>
  <si>
    <t>Revision</t>
  </si>
  <si>
    <t>Title</t>
  </si>
  <si>
    <t>Mng_Location</t>
  </si>
  <si>
    <t>OnReceiptLocationTab</t>
  </si>
  <si>
    <t>TopSpendSite</t>
  </si>
  <si>
    <t>CDACageCode</t>
  </si>
  <si>
    <t>CFDBCoding</t>
  </si>
  <si>
    <t>BOMLevel</t>
  </si>
  <si>
    <t>HECcode</t>
  </si>
  <si>
    <t>TECcode</t>
  </si>
  <si>
    <t>TECDrawingCode</t>
  </si>
  <si>
    <t>Channel1</t>
  </si>
  <si>
    <t>Channel2</t>
  </si>
  <si>
    <t>CID</t>
  </si>
  <si>
    <t>CIDdate</t>
  </si>
  <si>
    <t>EndItemRank</t>
  </si>
  <si>
    <t>USNationalDestination</t>
  </si>
  <si>
    <t>CanadianNationalDestination</t>
  </si>
  <si>
    <t>ChineseNationalDestination</t>
  </si>
  <si>
    <t>MexicanCzechNationalDestination</t>
  </si>
  <si>
    <t>OtherCountryGuidance</t>
  </si>
  <si>
    <t>MFGFamily</t>
  </si>
  <si>
    <t>SuperFamily</t>
  </si>
  <si>
    <t>EnvelopeSize</t>
  </si>
  <si>
    <t>RawMaterial</t>
  </si>
  <si>
    <t>EngineeringFamily</t>
  </si>
  <si>
    <t>EPAComplete</t>
  </si>
  <si>
    <t>EngrApprovedEPA</t>
  </si>
  <si>
    <t>PRAscore</t>
  </si>
  <si>
    <t>ASL_BTP</t>
  </si>
  <si>
    <t>LTCContractID</t>
  </si>
  <si>
    <t>LTCExpirationDate</t>
  </si>
  <si>
    <t>C2HO</t>
  </si>
  <si>
    <t>Insourcing</t>
  </si>
  <si>
    <t>AdditiveManufacturing</t>
  </si>
  <si>
    <t>P248origin</t>
  </si>
  <si>
    <t>SupplierCity</t>
  </si>
  <si>
    <t>AvgAllocatedComponentPastDue</t>
  </si>
  <si>
    <t>Spend12MonthPredict</t>
  </si>
  <si>
    <t>DualSourcedRequired</t>
  </si>
  <si>
    <t>CommToSBU</t>
  </si>
  <si>
    <t>Component PN</t>
  </si>
  <si>
    <t>Wave</t>
  </si>
  <si>
    <t>Existing Project?</t>
  </si>
  <si>
    <t>Status</t>
  </si>
  <si>
    <t>Target 2nd Source Date</t>
  </si>
  <si>
    <t>EPA / TDR  Chief Approval Date</t>
  </si>
  <si>
    <t>Assignee</t>
  </si>
  <si>
    <t>EPA Completed
(Y/N)</t>
  </si>
  <si>
    <t>TDR Required
(Y/N)</t>
  </si>
  <si>
    <t>TDR Scheduled 
or Date Held</t>
  </si>
  <si>
    <t>1-300-363-03</t>
  </si>
  <si>
    <t>IGNITION UNIT</t>
  </si>
  <si>
    <t>Chronic PD</t>
  </si>
  <si>
    <t>364024828</t>
  </si>
  <si>
    <t>UNISON INDUSTRIES, LLC</t>
  </si>
  <si>
    <t>ELECTRONICS HYBRIDS</t>
  </si>
  <si>
    <t>Engines &amp; Power Systems</t>
  </si>
  <si>
    <t>YES</t>
  </si>
  <si>
    <t>T53 - PT</t>
  </si>
  <si>
    <t>Commercial Turbo Shaft LTS/HTS/T53 - PL</t>
  </si>
  <si>
    <t>Commercial Turboshafts - PAC</t>
  </si>
  <si>
    <t>Engines</t>
  </si>
  <si>
    <t>2/15/2019</t>
  </si>
  <si>
    <t>UNITED STATES</t>
  </si>
  <si>
    <t>PN1-300-363-03</t>
  </si>
  <si>
    <t>ELECTRONICS</t>
  </si>
  <si>
    <t>Rick Cottle</t>
  </si>
  <si>
    <t/>
  </si>
  <si>
    <t>99193|PHOENIX_ENGINES</t>
  </si>
  <si>
    <t>Yes</t>
  </si>
  <si>
    <t>AER - AMOC - PHOENIX, AZ ENGINES_1015</t>
  </si>
  <si>
    <t>9A991.d</t>
  </si>
  <si>
    <t>9E991</t>
  </si>
  <si>
    <t>M</t>
  </si>
  <si>
    <t>ASL</t>
  </si>
  <si>
    <t>yes</t>
  </si>
  <si>
    <t xml:space="preserve"> - </t>
  </si>
  <si>
    <t>211-594-9011</t>
  </si>
  <si>
    <t>CLAMP, PIPE, QUICK DISCONNECT</t>
  </si>
  <si>
    <t>Exits</t>
  </si>
  <si>
    <t>110859241</t>
  </si>
  <si>
    <t>TA AEROSPACE CO.</t>
  </si>
  <si>
    <t>MECH ASSEMBLIES</t>
  </si>
  <si>
    <t>APU HGT1700 - PT</t>
  </si>
  <si>
    <t>Large APUs - Wide Body - PL</t>
  </si>
  <si>
    <t>APU - PAC</t>
  </si>
  <si>
    <t>Power Systems</t>
  </si>
  <si>
    <t>2019-02-15 00:00:00</t>
  </si>
  <si>
    <t>PN211-594-9011</t>
  </si>
  <si>
    <t>Wave 2</t>
  </si>
  <si>
    <t>Ken Haga</t>
  </si>
  <si>
    <t>K</t>
  </si>
  <si>
    <t>CLAMP; PIPE; QUICK DISCONNECT</t>
  </si>
  <si>
    <t>99193</t>
  </si>
  <si>
    <t>EAR99</t>
  </si>
  <si>
    <t>C</t>
  </si>
  <si>
    <t>NO LICENSE REQUIRED (NLR)</t>
  </si>
  <si>
    <t>FABRICATED</t>
  </si>
  <si>
    <t>ASL/SOURCE CONTROL/BTS</t>
  </si>
  <si>
    <t>SML</t>
  </si>
  <si>
    <t>STL</t>
  </si>
  <si>
    <t>CLAMP</t>
  </si>
  <si>
    <t>PRC10445</t>
  </si>
  <si>
    <t>Valencia</t>
  </si>
  <si>
    <t>no</t>
  </si>
  <si>
    <t>ID'd Not Started</t>
  </si>
  <si>
    <t xml:space="preserve">Ken H. </t>
  </si>
  <si>
    <t>N</t>
  </si>
  <si>
    <t>Y</t>
  </si>
  <si>
    <t>211-594-9109</t>
  </si>
  <si>
    <t>PN211-594-9109</t>
  </si>
  <si>
    <t>211-594-9208</t>
  </si>
  <si>
    <t>PN211-594-9208</t>
  </si>
  <si>
    <t>211-594-9212</t>
  </si>
  <si>
    <t>PN211-594-9212</t>
  </si>
  <si>
    <t>211-594-9220</t>
  </si>
  <si>
    <t>(blank)</t>
  </si>
  <si>
    <t>PN211-594-9220</t>
  </si>
  <si>
    <t>2-300-272-03</t>
  </si>
  <si>
    <t>COIL AND CABLE ASSY</t>
  </si>
  <si>
    <t>T55 - PT</t>
  </si>
  <si>
    <t>Military Turbo Shaft T55 - PL</t>
  </si>
  <si>
    <t>Military Turboshafts - PAC</t>
  </si>
  <si>
    <t>PN2-300-272-03</t>
  </si>
  <si>
    <t>2-300-281-01</t>
  </si>
  <si>
    <t>SPRING,EXPANDER</t>
  </si>
  <si>
    <t>156171134</t>
  </si>
  <si>
    <t>RING KAYDON &amp; SEAL INC</t>
  </si>
  <si>
    <t>PN2-300-281-01</t>
  </si>
  <si>
    <t>E</t>
  </si>
  <si>
    <t>SPRING;EXPANDER</t>
  </si>
  <si>
    <t>Not On Contract</t>
  </si>
  <si>
    <t>Baltimore</t>
  </si>
  <si>
    <t>2-300-282-02</t>
  </si>
  <si>
    <t>SEAL RING</t>
  </si>
  <si>
    <t>PN2-300-282-02</t>
  </si>
  <si>
    <t>ALF502 / LF507 - PT</t>
  </si>
  <si>
    <t>L</t>
  </si>
  <si>
    <t>91547</t>
  </si>
  <si>
    <t>2-300-312-01</t>
  </si>
  <si>
    <t>FLEXIBLE TUBE ASSY, SCAVENGE -</t>
  </si>
  <si>
    <t>001083609</t>
  </si>
  <si>
    <t>SMITHS TUBULAR SYSTEMS-LACONIA, INC.</t>
  </si>
  <si>
    <t>SHEET METAL/FAB</t>
  </si>
  <si>
    <t>PN2-300-312-01</t>
  </si>
  <si>
    <t>Wave 3</t>
  </si>
  <si>
    <t>P</t>
  </si>
  <si>
    <t>FLEXIBLE TUBE ASSY; SCAVENGE - NO. 2 BEARING TO CHIP DETECTOR</t>
  </si>
  <si>
    <t>9A619.y.2</t>
  </si>
  <si>
    <t>9E619.y</t>
  </si>
  <si>
    <t>NOT AUTHORIZED</t>
  </si>
  <si>
    <t>MED</t>
  </si>
  <si>
    <t>CRES</t>
  </si>
  <si>
    <t>TUBE</t>
  </si>
  <si>
    <t>LTC12937</t>
  </si>
  <si>
    <t>Laconia</t>
  </si>
  <si>
    <t>2-300-796-01</t>
  </si>
  <si>
    <t>FILTER FUEL IN-LINE</t>
  </si>
  <si>
    <t>807445499</t>
  </si>
  <si>
    <t>PALL AEROPOWER CORPORATION</t>
  </si>
  <si>
    <t>PN2-300-796-01</t>
  </si>
  <si>
    <t>Mike McPherson</t>
  </si>
  <si>
    <t>2-300-801-01</t>
  </si>
  <si>
    <t>ELEMENT, FUEL FILTER</t>
  </si>
  <si>
    <t>PN2-300-801-01</t>
  </si>
  <si>
    <t>2-300-812-01</t>
  </si>
  <si>
    <t>INDICATOR,DIFF PRESS</t>
  </si>
  <si>
    <t>PN2-300-812-01</t>
  </si>
  <si>
    <t>2-300-815-02</t>
  </si>
  <si>
    <t>FLEXIBLE TUBE ASSY. SECONDARY</t>
  </si>
  <si>
    <t>PN2-300-815-02</t>
  </si>
  <si>
    <t>G</t>
  </si>
  <si>
    <t>FLEXIBLE TUBE ASSY. SECONDARY FUEL - FLOW DIVIDER TO FUEL MANIFOLD</t>
  </si>
  <si>
    <t>9A619.y.3</t>
  </si>
  <si>
    <t>LRG</t>
  </si>
  <si>
    <t>2-300-824-02</t>
  </si>
  <si>
    <t>FLEXIBLE TUBE ASSY</t>
  </si>
  <si>
    <t>PN2-300-824-02</t>
  </si>
  <si>
    <t>F</t>
  </si>
  <si>
    <t>2-300-826-02</t>
  </si>
  <si>
    <t>PN2-300-826-02</t>
  </si>
  <si>
    <t>J</t>
  </si>
  <si>
    <t>2-300-889-02</t>
  </si>
  <si>
    <t>SLEEVE, FIRE RESISTANT</t>
  </si>
  <si>
    <t>PN2-300-889-02</t>
  </si>
  <si>
    <t>SLEEVE-FIRERESISTANT</t>
  </si>
  <si>
    <t>AER - APAC - MALAY CO ARDC_5251</t>
  </si>
  <si>
    <t>CM</t>
  </si>
  <si>
    <t>MACHINED</t>
  </si>
  <si>
    <t>SMALL HARDWARE</t>
  </si>
  <si>
    <t>N/M-SILICON MIX</t>
  </si>
  <si>
    <t>SLEEVE</t>
  </si>
  <si>
    <t>2-300-962-01</t>
  </si>
  <si>
    <t>FILTER ELEMENT,OIL</t>
  </si>
  <si>
    <t>PN2-300-962-01</t>
  </si>
  <si>
    <t>2-303-893-01</t>
  </si>
  <si>
    <t>SEAL #3 BRG INTERSTG</t>
  </si>
  <si>
    <t>Regional Turbo Fan - PL</t>
  </si>
  <si>
    <t>Regional Propulsion - PAC</t>
  </si>
  <si>
    <t>PN2-303-893-01</t>
  </si>
  <si>
    <t>D</t>
  </si>
  <si>
    <t>SEAL INTSFT CONT GAP</t>
  </si>
  <si>
    <t>AER - EMEA - HEMEL, UK EMEAI DIST_4141</t>
  </si>
  <si>
    <t>2-310-046-06</t>
  </si>
  <si>
    <t>PN2-310-046-06</t>
  </si>
  <si>
    <t>B</t>
  </si>
  <si>
    <t>CLAMP; LOOP</t>
  </si>
  <si>
    <t>AER - AMSC - PHOENIX, AZ_1014</t>
  </si>
  <si>
    <t>9A619.y.5</t>
  </si>
  <si>
    <t>CRES-PH</t>
  </si>
  <si>
    <t>2-310-046-09</t>
  </si>
  <si>
    <t>CLAMP, LOOP</t>
  </si>
  <si>
    <t>PN2-310-046-09</t>
  </si>
  <si>
    <t>2-310-046-12</t>
  </si>
  <si>
    <t>PN2-310-046-12</t>
  </si>
  <si>
    <t>2-310-084-01</t>
  </si>
  <si>
    <t>CUSHION - CLAMP HARNESS</t>
  </si>
  <si>
    <t>PN2-310-084-01</t>
  </si>
  <si>
    <t>ELECTRONIC COMPONENTS</t>
  </si>
  <si>
    <t>2-310-086-02</t>
  </si>
  <si>
    <t>HARNESS ASSEMBLY AND THERMOCOU</t>
  </si>
  <si>
    <t>001184076</t>
  </si>
  <si>
    <t>HARCO LLC</t>
  </si>
  <si>
    <t>PN2-310-086-02</t>
  </si>
  <si>
    <t>2-310-087-02</t>
  </si>
  <si>
    <t>PN2-310-087-02</t>
  </si>
  <si>
    <t>2-310-088-02</t>
  </si>
  <si>
    <t>PN2-310-088-02</t>
  </si>
  <si>
    <t>2-310-109-01</t>
  </si>
  <si>
    <t>FLEX TUBE ASSY</t>
  </si>
  <si>
    <t>PN2-310-109-01</t>
  </si>
  <si>
    <t>2-310-156-03</t>
  </si>
  <si>
    <t>WIRING HARNESS, REVERSIONARY</t>
  </si>
  <si>
    <t>056509730</t>
  </si>
  <si>
    <t>UNITED AVIONICS, INC.</t>
  </si>
  <si>
    <t>ELECTRONICS COE</t>
  </si>
  <si>
    <t>PN2-310-156-03</t>
  </si>
  <si>
    <t>9A619.x</t>
  </si>
  <si>
    <t>9E619.a</t>
  </si>
  <si>
    <t>2-310-157-02</t>
  </si>
  <si>
    <t>HARNESS PRIMARY</t>
  </si>
  <si>
    <t>PN2-310-157-02</t>
  </si>
  <si>
    <t>2-310-158-02</t>
  </si>
  <si>
    <t>HARNESS T4.5</t>
  </si>
  <si>
    <t>PN2-310-158-02</t>
  </si>
  <si>
    <t>2-310-159-03</t>
  </si>
  <si>
    <t>WIRING HARNESS, ACCESSORY</t>
  </si>
  <si>
    <t>PN2-310-159-03</t>
  </si>
  <si>
    <t>234-601-9101</t>
  </si>
  <si>
    <t>COUPLING, CLAMP, V-BAND</t>
  </si>
  <si>
    <t>827041307</t>
  </si>
  <si>
    <t>PARKER-HANNIFIN / HYDRAULIC SYSTEMS DIVISION</t>
  </si>
  <si>
    <t>PN234-601-9101</t>
  </si>
  <si>
    <t>COUPLING; CLAMP; V-BAND</t>
  </si>
  <si>
    <t>P248 Extra</t>
  </si>
  <si>
    <t>243GA0001-2</t>
  </si>
  <si>
    <t>GENERATOR, DC, 400 AMPS, BRUSH</t>
  </si>
  <si>
    <t>275266070</t>
  </si>
  <si>
    <t>THALES AVIONICS ELECTRICAL SYSTEMS SAS</t>
  </si>
  <si>
    <t>EMEA</t>
  </si>
  <si>
    <t>Commercial Turbofan - HTF7000 - PT</t>
  </si>
  <si>
    <t>Commercial Turbo Fan HTF7000 - PL</t>
  </si>
  <si>
    <t>Commercial Turbofans - PAC</t>
  </si>
  <si>
    <t>FRANCE</t>
  </si>
  <si>
    <t>PN243GA0001-2</t>
  </si>
  <si>
    <t>HTF7000 - PT</t>
  </si>
  <si>
    <t>9A991.c</t>
  </si>
  <si>
    <t>291GA0001-1</t>
  </si>
  <si>
    <t>PUMP</t>
  </si>
  <si>
    <t>PN291GA0001-1</t>
  </si>
  <si>
    <t>3034235-2</t>
  </si>
  <si>
    <t>SEAL FUEL TUBE</t>
  </si>
  <si>
    <t>047441183</t>
  </si>
  <si>
    <t>TRELLEBORG SEALING SOLUTIONS US, INC.</t>
  </si>
  <si>
    <t>PN3034235-2</t>
  </si>
  <si>
    <t>Kyle Lawrence</t>
  </si>
  <si>
    <t>A</t>
  </si>
  <si>
    <t>3034246-1</t>
  </si>
  <si>
    <t>SEAL</t>
  </si>
  <si>
    <t>PN3034246-1</t>
  </si>
  <si>
    <t>Wave 0</t>
  </si>
  <si>
    <t>G00702</t>
  </si>
  <si>
    <t>Esaw H.</t>
  </si>
  <si>
    <t>3034247-1</t>
  </si>
  <si>
    <t>SEAL BULKHEAD</t>
  </si>
  <si>
    <t>PN3034247-1</t>
  </si>
  <si>
    <t>3034427-3</t>
  </si>
  <si>
    <t>WIRING HARNESS, BRANCHED, W5</t>
  </si>
  <si>
    <t>Hi Value</t>
  </si>
  <si>
    <t>386809081</t>
  </si>
  <si>
    <t>FOKKER ELMO B.V.</t>
  </si>
  <si>
    <t>NETHERLANDS</t>
  </si>
  <si>
    <t>PN3034427-3</t>
  </si>
  <si>
    <t>3034431-2</t>
  </si>
  <si>
    <t>WIRING HARNESS, BRANCHED, W3</t>
  </si>
  <si>
    <t>PN3034431-2</t>
  </si>
  <si>
    <t>3035532-3</t>
  </si>
  <si>
    <t>SEAL CARBON #4</t>
  </si>
  <si>
    <t>002283539</t>
  </si>
  <si>
    <t>STEIN SEAL COMPANY</t>
  </si>
  <si>
    <t>PN3035532-3</t>
  </si>
  <si>
    <t>3036111-2</t>
  </si>
  <si>
    <t>SEAL, GENERATOR EXHAUST</t>
  </si>
  <si>
    <t>PN3036111-2</t>
  </si>
  <si>
    <t>SEAL; GENERATOR EXHAUST</t>
  </si>
  <si>
    <t>3037037-3</t>
  </si>
  <si>
    <t>SEAL CARBON #1</t>
  </si>
  <si>
    <t>PN3037037-3</t>
  </si>
  <si>
    <t>AER - AMOC - CHIHUAHUA, MEX_1034</t>
  </si>
  <si>
    <t>3038062-5</t>
  </si>
  <si>
    <t>PN3038062-5</t>
  </si>
  <si>
    <t>3038108-6</t>
  </si>
  <si>
    <t>PN3038108-6</t>
  </si>
  <si>
    <t>-</t>
  </si>
  <si>
    <t>3038114-2</t>
  </si>
  <si>
    <t>SEAL IGNITER LEAD</t>
  </si>
  <si>
    <t>PN3038114-2</t>
  </si>
  <si>
    <t>3038242-1</t>
  </si>
  <si>
    <t>SEAL BLEED VALVEFLG</t>
  </si>
  <si>
    <t>064570781</t>
  </si>
  <si>
    <t>BRYANT RUBBER CORP</t>
  </si>
  <si>
    <t>PN3038242-1</t>
  </si>
  <si>
    <t>Wave 1</t>
  </si>
  <si>
    <t>SEAL SBV OUT LARGE</t>
  </si>
  <si>
    <t>Harbor City</t>
  </si>
  <si>
    <t>3038243-1</t>
  </si>
  <si>
    <t>PN3038243-1</t>
  </si>
  <si>
    <t>SEAL SBV OUT TRIM</t>
  </si>
  <si>
    <t>3038779-3</t>
  </si>
  <si>
    <t>VALVE DE-OIL</t>
  </si>
  <si>
    <t>008317828</t>
  </si>
  <si>
    <t>CRISSAIR, INC.</t>
  </si>
  <si>
    <t>PN3038779-3</t>
  </si>
  <si>
    <t>LTC12056</t>
  </si>
  <si>
    <t>3038797-1</t>
  </si>
  <si>
    <t>VALVE PRESS OIL TANK</t>
  </si>
  <si>
    <t>PN3038797-1</t>
  </si>
  <si>
    <t>VALVE PRESS OTK</t>
  </si>
  <si>
    <t>3060150-3</t>
  </si>
  <si>
    <t>SEAL, SEGMENTED</t>
  </si>
  <si>
    <t>TFE - PT</t>
  </si>
  <si>
    <t>Commercial Turbo Fan TFE731 - PL</t>
  </si>
  <si>
    <t>Legacy Commercial Turbofans - PAC</t>
  </si>
  <si>
    <t>PN3060150-3</t>
  </si>
  <si>
    <t>3060361-999</t>
  </si>
  <si>
    <t>SEALING WRAP/MBP</t>
  </si>
  <si>
    <t>PN3060361-999</t>
  </si>
  <si>
    <t>AER - EMEA - OLOMOUC, CZ MECH OPS_3300</t>
  </si>
  <si>
    <t>PART NOT FOUND</t>
  </si>
  <si>
    <t>3060436-1</t>
  </si>
  <si>
    <t>SEAL, HYDRODYNAMIC CARBON, NO.</t>
  </si>
  <si>
    <t>799123146</t>
  </si>
  <si>
    <t>EATON CORPORATION</t>
  </si>
  <si>
    <t>PN3060436-1</t>
  </si>
  <si>
    <t>3060457-1</t>
  </si>
  <si>
    <t>PN3060457-1</t>
  </si>
  <si>
    <t>3060540-2</t>
  </si>
  <si>
    <t>NOZZLE FUEL INJ</t>
  </si>
  <si>
    <t>125529503</t>
  </si>
  <si>
    <t>PARKER HANNIFIN - GTFSD</t>
  </si>
  <si>
    <t>PN3060540-2</t>
  </si>
  <si>
    <t>3/14/2019</t>
  </si>
  <si>
    <t>3060551-2</t>
  </si>
  <si>
    <t>SEAL FUEL ATOMIZER</t>
  </si>
  <si>
    <t>091632364</t>
  </si>
  <si>
    <t>EGC ENTERPRISES, INC.</t>
  </si>
  <si>
    <t>PN3060551-2</t>
  </si>
  <si>
    <t>3060735-3</t>
  </si>
  <si>
    <t>COMPENSATOR</t>
  </si>
  <si>
    <t>009407172</t>
  </si>
  <si>
    <t>MARICOPA CONTROLS, INC.</t>
  </si>
  <si>
    <t>PN3060735-3</t>
  </si>
  <si>
    <t>3060735-4</t>
  </si>
  <si>
    <t>PN3060735-4</t>
  </si>
  <si>
    <t>3060735-5</t>
  </si>
  <si>
    <t>PN3060735-5</t>
  </si>
  <si>
    <t>3060735-6</t>
  </si>
  <si>
    <t>PN3060735-6</t>
  </si>
  <si>
    <t>3060769-1</t>
  </si>
  <si>
    <t>VALVE, OIL REDUCTION</t>
  </si>
  <si>
    <t>049371016</t>
  </si>
  <si>
    <t>AEROCONTROLEX GROUP, INC.</t>
  </si>
  <si>
    <t>PN3060769-1</t>
  </si>
  <si>
    <t>2019-03-08 00:00:00</t>
  </si>
  <si>
    <t>3061109-3</t>
  </si>
  <si>
    <t>SEAL, BULB, AIR - OIL - COOLER</t>
  </si>
  <si>
    <t>812562981</t>
  </si>
  <si>
    <t>HUTCHINSON SEAL DE MEXICO, S.A. DE C.V.</t>
  </si>
  <si>
    <t>MEXICO</t>
  </si>
  <si>
    <t>PN3061109-3</t>
  </si>
  <si>
    <t>3061132-1</t>
  </si>
  <si>
    <t>SEAL BULB</t>
  </si>
  <si>
    <t>PN3061132-1</t>
  </si>
  <si>
    <t>3061132-3</t>
  </si>
  <si>
    <t>PN3061132-3</t>
  </si>
  <si>
    <t>3061132-4</t>
  </si>
  <si>
    <t>BULB SEAL AOC</t>
  </si>
  <si>
    <t>PN3061132-4</t>
  </si>
  <si>
    <t>3061132-5</t>
  </si>
  <si>
    <t>SEAL BULB CLR</t>
  </si>
  <si>
    <t>PN3061132-5</t>
  </si>
  <si>
    <t>3061186-1</t>
  </si>
  <si>
    <t>PN3061186-1</t>
  </si>
  <si>
    <t>3061207-6</t>
  </si>
  <si>
    <t>TUBE ASSEMBLY</t>
  </si>
  <si>
    <t>PN3061207-6</t>
  </si>
  <si>
    <t>TUBE MET OIL SPLY</t>
  </si>
  <si>
    <t>3061208-6</t>
  </si>
  <si>
    <t>PN3061208-6</t>
  </si>
  <si>
    <t>3061290-2</t>
  </si>
  <si>
    <t>VALVE DRAIN</t>
  </si>
  <si>
    <t>PN3061290-2</t>
  </si>
  <si>
    <t>3061294-1</t>
  </si>
  <si>
    <t>FUEL HOSE, PRIMARY</t>
  </si>
  <si>
    <t>603395500</t>
  </si>
  <si>
    <t>PARKER-HANNIFIN CORPORATION</t>
  </si>
  <si>
    <t>PN3061294-1</t>
  </si>
  <si>
    <t>3061294-2</t>
  </si>
  <si>
    <t>HOSE FUEL SECONDARY</t>
  </si>
  <si>
    <t>PN3061294-2</t>
  </si>
  <si>
    <t>3073609-7</t>
  </si>
  <si>
    <t>RING SEAL, METAL</t>
  </si>
  <si>
    <t>069172294</t>
  </si>
  <si>
    <t>BOEING DISTRIBUTION SERVICES INC.</t>
  </si>
  <si>
    <t>PN3073609-7</t>
  </si>
  <si>
    <t>3073968-2</t>
  </si>
  <si>
    <t>VALVE CHECK</t>
  </si>
  <si>
    <t>PN3073968-2</t>
  </si>
  <si>
    <t>AER - AMOC - ROCKY MOUNT, NC_1070</t>
  </si>
  <si>
    <t>3074372-3</t>
  </si>
  <si>
    <t>VALVE CHK PPT</t>
  </si>
  <si>
    <t>PN3074372-3</t>
  </si>
  <si>
    <t>3091404-2</t>
  </si>
  <si>
    <t>RING</t>
  </si>
  <si>
    <t>F124/F125 - PT</t>
  </si>
  <si>
    <t>Military Turbo Fan - PL</t>
  </si>
  <si>
    <t>Military Turbofans - PAC</t>
  </si>
  <si>
    <t>PN3091404-2</t>
  </si>
  <si>
    <t>DOC AUTHORIZATION REQUIRED</t>
  </si>
  <si>
    <t>3091512-1</t>
  </si>
  <si>
    <t>VALVE, SAFETY REFLIEF - DRAIN</t>
  </si>
  <si>
    <t>PN3091512-1</t>
  </si>
  <si>
    <t>VALVE; SAFETY REFLIEF - DRAIN</t>
  </si>
  <si>
    <t>3093578-1</t>
  </si>
  <si>
    <t>CLAMP FWD DR LINES</t>
  </si>
  <si>
    <t>PN3093578-1</t>
  </si>
  <si>
    <t>3093578-2</t>
  </si>
  <si>
    <t>CLAMP AFT DR LINES</t>
  </si>
  <si>
    <t>PN3093578-2</t>
  </si>
  <si>
    <t>3094919-1</t>
  </si>
  <si>
    <t>VALVE FLOW DIVIDER</t>
  </si>
  <si>
    <t>PN3094919-1</t>
  </si>
  <si>
    <t>3101396-1</t>
  </si>
  <si>
    <t>VALVE SOL NC</t>
  </si>
  <si>
    <t>002185551</t>
  </si>
  <si>
    <t>VALCOR ENGINEERING CORP</t>
  </si>
  <si>
    <t>TPE - PT</t>
  </si>
  <si>
    <t>Turbo Props - PL</t>
  </si>
  <si>
    <t>PN3101396-1</t>
  </si>
  <si>
    <t>LTC11918</t>
  </si>
  <si>
    <t>Springfield</t>
  </si>
  <si>
    <t>3102469-2</t>
  </si>
  <si>
    <t>MANIFOLD FUEL FLEX</t>
  </si>
  <si>
    <t>113076772</t>
  </si>
  <si>
    <t>PN3102469-2</t>
  </si>
  <si>
    <t>3102476-6</t>
  </si>
  <si>
    <t>CONDITIONER SIG TRQ</t>
  </si>
  <si>
    <t>PN3102476-6</t>
  </si>
  <si>
    <t>3103244-2</t>
  </si>
  <si>
    <t>PRINTED WIRING BOARD STRAIN GA</t>
  </si>
  <si>
    <t>006478093</t>
  </si>
  <si>
    <t>MINCO PRODUCTS, INC.</t>
  </si>
  <si>
    <t>PN3103244-2</t>
  </si>
  <si>
    <t>3103913-3</t>
  </si>
  <si>
    <t>CABLE ASSY</t>
  </si>
  <si>
    <t>KLX INC</t>
  </si>
  <si>
    <t>PN3103913-3</t>
  </si>
  <si>
    <t>3104077-1</t>
  </si>
  <si>
    <t>RING SEAL</t>
  </si>
  <si>
    <t>006032189</t>
  </si>
  <si>
    <t>PRECISION RINGS</t>
  </si>
  <si>
    <t>PN3104077-1</t>
  </si>
  <si>
    <t>NICKEL ALLOY</t>
  </si>
  <si>
    <t>Indianapolis</t>
  </si>
  <si>
    <t>3105212-1</t>
  </si>
  <si>
    <t>INSULATION BLANKET, THERMAL -</t>
  </si>
  <si>
    <t>008287518</t>
  </si>
  <si>
    <t>HITCO CARBON COMP</t>
  </si>
  <si>
    <t>PN3105212-1</t>
  </si>
  <si>
    <t>INSULATION BLANKET; THERMAL - AFT SUMP</t>
  </si>
  <si>
    <t>GARDENA</t>
  </si>
  <si>
    <t>3105746-3</t>
  </si>
  <si>
    <t>SWITCH, AUTO IGNITION</t>
  </si>
  <si>
    <t>008487977</t>
  </si>
  <si>
    <t>HYDRA-ELECTRIC COMPANY</t>
  </si>
  <si>
    <t>PN3105746-3</t>
  </si>
  <si>
    <t>3105756-2</t>
  </si>
  <si>
    <t>VALVE SOL</t>
  </si>
  <si>
    <t>PN3105756-2</t>
  </si>
  <si>
    <t>3105775-2</t>
  </si>
  <si>
    <t>SEAL PLAIN ENCASED</t>
  </si>
  <si>
    <t>Mechanical Systems &amp; Components</t>
  </si>
  <si>
    <t>Mechanical Fuel Controls - PT</t>
  </si>
  <si>
    <t>Mechanical Fuel Controls - PL</t>
  </si>
  <si>
    <t>Thermal Management - PAC</t>
  </si>
  <si>
    <t>Mechanical Components</t>
  </si>
  <si>
    <t>PN3105775-2</t>
  </si>
  <si>
    <t>SEAL PL ENCSD</t>
  </si>
  <si>
    <t>3108448-1</t>
  </si>
  <si>
    <t>VALVE</t>
  </si>
  <si>
    <t>PN3108448-1</t>
  </si>
  <si>
    <t>3108448-2</t>
  </si>
  <si>
    <t>PN3108448-2</t>
  </si>
  <si>
    <t>9E990</t>
  </si>
  <si>
    <t>311-546-9004</t>
  </si>
  <si>
    <t>ELBOW</t>
  </si>
  <si>
    <t>PN311-546-9004</t>
  </si>
  <si>
    <t>3-300-261-03</t>
  </si>
  <si>
    <t>RING, RADIAL STEP - POWER SHAF</t>
  </si>
  <si>
    <t>AGT1500 - PT</t>
  </si>
  <si>
    <t>Military Turbo Shaft AGT1500 - PL</t>
  </si>
  <si>
    <t>PN3-300-261-03</t>
  </si>
  <si>
    <t>RING; RADIAL STEP - POWER SHAFT SEAL</t>
  </si>
  <si>
    <t>CAST-IRON</t>
  </si>
  <si>
    <t>3-300-336-01</t>
  </si>
  <si>
    <t>SPRING, EXPANDER, SEAL RING</t>
  </si>
  <si>
    <t>PN3-300-336-01</t>
  </si>
  <si>
    <t>SPRING; EXPANDER; SEAL RING</t>
  </si>
  <si>
    <t>3-300-583-02</t>
  </si>
  <si>
    <t>HARNESS ASSY, T/C</t>
  </si>
  <si>
    <t>051475853</t>
  </si>
  <si>
    <t>SEMCO INSTRUMENTS, INC.</t>
  </si>
  <si>
    <t>PN3-300-583-02</t>
  </si>
  <si>
    <t>3-300-584-02</t>
  </si>
  <si>
    <t>PN3-300-584-02</t>
  </si>
  <si>
    <t>3-300-585-02</t>
  </si>
  <si>
    <t>PN3-300-585-02</t>
  </si>
  <si>
    <t>3-300-595-01</t>
  </si>
  <si>
    <t>VALVE, GATE, FUEL DRAIN</t>
  </si>
  <si>
    <t>PN3-300-595-01</t>
  </si>
  <si>
    <t>VALVE; GATE; FUEL DRAIN</t>
  </si>
  <si>
    <t>3609119-10</t>
  </si>
  <si>
    <t>PACKING, PERFORMED - DYNAMIC A</t>
  </si>
  <si>
    <t>PN3609119-10</t>
  </si>
  <si>
    <t>3615603-1</t>
  </si>
  <si>
    <t>SEAL SEG AIR OIL</t>
  </si>
  <si>
    <t>APU 85 - PT</t>
  </si>
  <si>
    <t>Large APUs - Narrow Body - PL</t>
  </si>
  <si>
    <t>PN3615603-1</t>
  </si>
  <si>
    <t>3616848-2</t>
  </si>
  <si>
    <t>VALVE SHUTOFF GRBX</t>
  </si>
  <si>
    <t>APU 331 - PT</t>
  </si>
  <si>
    <t>PN3616848-2</t>
  </si>
  <si>
    <t>3617028-2</t>
  </si>
  <si>
    <t>VALVE, CHECK DRAIN SPRING LOA</t>
  </si>
  <si>
    <t>APU Other D&amp;S - PT</t>
  </si>
  <si>
    <t>Military APUs - PL</t>
  </si>
  <si>
    <t>PN3617028-2</t>
  </si>
  <si>
    <t>VALVE; CHECK DRAIN SPRING LOADED</t>
  </si>
  <si>
    <t>362-564-9007</t>
  </si>
  <si>
    <t>GASKET</t>
  </si>
  <si>
    <t>PN362-564-9007</t>
  </si>
  <si>
    <t>364953-1</t>
  </si>
  <si>
    <t>APU Jet Fuel Starter - PT</t>
  </si>
  <si>
    <t>PN364953-1</t>
  </si>
  <si>
    <t>NO MANIFESTATION FILE FOUND</t>
  </si>
  <si>
    <t>364992-1</t>
  </si>
  <si>
    <t>PN364992-1</t>
  </si>
  <si>
    <t>OT</t>
  </si>
  <si>
    <t>365256-1</t>
  </si>
  <si>
    <t>VALVE CHK</t>
  </si>
  <si>
    <t>APU 36-100 - PT</t>
  </si>
  <si>
    <t>Small APUs - PL</t>
  </si>
  <si>
    <t>PN365256-1</t>
  </si>
  <si>
    <t>9A610.x</t>
  </si>
  <si>
    <t>9E610.a</t>
  </si>
  <si>
    <t>366264-2</t>
  </si>
  <si>
    <t>PN366264-2</t>
  </si>
  <si>
    <t>367060-1</t>
  </si>
  <si>
    <t>PN367060-1</t>
  </si>
  <si>
    <t>3844834-9</t>
  </si>
  <si>
    <t>BLANKET SET</t>
  </si>
  <si>
    <t>046067922</t>
  </si>
  <si>
    <t>THERMAL STRUCTURES, INC.</t>
  </si>
  <si>
    <t>APU 131 - PT</t>
  </si>
  <si>
    <t>PN3844834-9</t>
  </si>
  <si>
    <t>3844908-111</t>
  </si>
  <si>
    <t>SUPPORT, NOZZLE, FIRST STAGE</t>
  </si>
  <si>
    <t>076215466</t>
  </si>
  <si>
    <t>MILLER CASTINGS, INC.</t>
  </si>
  <si>
    <t>CASTINGS/FORGINGS</t>
  </si>
  <si>
    <t>PN3844908-111</t>
  </si>
  <si>
    <t>G00703</t>
  </si>
  <si>
    <t>3863209-1</t>
  </si>
  <si>
    <t>SEAL ASSEMBLY</t>
  </si>
  <si>
    <t>APU G250 - PT</t>
  </si>
  <si>
    <t>PN3863209-1</t>
  </si>
  <si>
    <t>VIII(h)(1)</t>
  </si>
  <si>
    <t>VIII(i)</t>
  </si>
  <si>
    <t>DOS AUTHORIZATION REQUIRED</t>
  </si>
  <si>
    <t>3863232-1</t>
  </si>
  <si>
    <t>PN3863232-1</t>
  </si>
  <si>
    <t>3863374-2</t>
  </si>
  <si>
    <t>CAP OIL FILL</t>
  </si>
  <si>
    <t>013518477</t>
  </si>
  <si>
    <t>PARKER HANNIFIN, AEROSPACE GROUP, FLUID SYSTEMS DI</t>
  </si>
  <si>
    <t>APU 331 Large - PT</t>
  </si>
  <si>
    <t>PN3863374-2</t>
  </si>
  <si>
    <t>3876141-2</t>
  </si>
  <si>
    <t>SOLENOID VALVE FUEL</t>
  </si>
  <si>
    <t>PN3876141-2</t>
  </si>
  <si>
    <t>SOLENOID FUEL V</t>
  </si>
  <si>
    <t>3876166-1</t>
  </si>
  <si>
    <t>VALVE DEOILING SOL</t>
  </si>
  <si>
    <t>PN3876166-1</t>
  </si>
  <si>
    <t>3876185-2</t>
  </si>
  <si>
    <t>VALVE, SOLENOID, 2-WAY</t>
  </si>
  <si>
    <t>PN3876185-2</t>
  </si>
  <si>
    <t>VALVE; SOLENOID; 2-WAY</t>
  </si>
  <si>
    <t>3876226-1</t>
  </si>
  <si>
    <t>SENSOR, PRESSURE - TOTAL</t>
  </si>
  <si>
    <t>001803089</t>
  </si>
  <si>
    <t>KULITE SEMICONDUCTOR PRODUCTS, INC.</t>
  </si>
  <si>
    <t>PN3876226-1</t>
  </si>
  <si>
    <t>3876227-2</t>
  </si>
  <si>
    <t>SENSOR PRESS DIFF</t>
  </si>
  <si>
    <t>PN3876227-2</t>
  </si>
  <si>
    <t>3876287-1</t>
  </si>
  <si>
    <t>DATA MEMORY MODULE</t>
  </si>
  <si>
    <t>812677839</t>
  </si>
  <si>
    <t>AMPHENOL BORISCH TECHNOLOGIES, NOGALES (PBA)</t>
  </si>
  <si>
    <t>MACHINING</t>
  </si>
  <si>
    <t>PN3876287-1</t>
  </si>
  <si>
    <t>3876330-2</t>
  </si>
  <si>
    <t>LOW OIL QUANTITY SWITCH</t>
  </si>
  <si>
    <t>004212437</t>
  </si>
  <si>
    <t>ALLEN AIRCRAFT PRODUCTS, INC.</t>
  </si>
  <si>
    <t>PN3876330-2</t>
  </si>
  <si>
    <t>SWITCH LOW OLVL</t>
  </si>
  <si>
    <t>3876356-1</t>
  </si>
  <si>
    <t>VALVE SOLENOID</t>
  </si>
  <si>
    <t>APU 36-280 / 36-300 - PT</t>
  </si>
  <si>
    <t>PN3876356-1</t>
  </si>
  <si>
    <t>3876379-1</t>
  </si>
  <si>
    <t>SWITCH LOW OIL QTY</t>
  </si>
  <si>
    <t>PN3876379-1</t>
  </si>
  <si>
    <t>3879005-1</t>
  </si>
  <si>
    <t>VALVE, CHECK</t>
  </si>
  <si>
    <t>PN3879005-1</t>
  </si>
  <si>
    <t>3881113-1</t>
  </si>
  <si>
    <t>APU 36-150 - PT</t>
  </si>
  <si>
    <t>PN3881113-1</t>
  </si>
  <si>
    <t>VALVE RLF</t>
  </si>
  <si>
    <t>3881684-2</t>
  </si>
  <si>
    <t>TUBE ASSY</t>
  </si>
  <si>
    <t>812839801</t>
  </si>
  <si>
    <t>PARKER INDUSTRIAL, S. DE R.L. DE C.V.</t>
  </si>
  <si>
    <t>PN3881684-2</t>
  </si>
  <si>
    <t>3881685-2</t>
  </si>
  <si>
    <t>TUBE, OIL COOLER RTN</t>
  </si>
  <si>
    <t>PN3881685-2</t>
  </si>
  <si>
    <t>3882482-2</t>
  </si>
  <si>
    <t>VALVE PRESS RLF</t>
  </si>
  <si>
    <t>PN3882482-2</t>
  </si>
  <si>
    <t>3883484-2</t>
  </si>
  <si>
    <t>VALVE CHK FUEL</t>
  </si>
  <si>
    <t>PN3883484-2</t>
  </si>
  <si>
    <t>3883830-1</t>
  </si>
  <si>
    <t>TEE-FLOW DIVIDER</t>
  </si>
  <si>
    <t>PN3883830-1</t>
  </si>
  <si>
    <t>TEE FL DIV SCREENED</t>
  </si>
  <si>
    <t>3883830-2</t>
  </si>
  <si>
    <t>TEE, FLOW DIVIDER, SCREENED</t>
  </si>
  <si>
    <t>PN3883830-2</t>
  </si>
  <si>
    <t>TEE; FLOW DIVIDER; SCREENED</t>
  </si>
  <si>
    <t>3883846-3</t>
  </si>
  <si>
    <t>TUBE ASSEMBLY, IGV SUPPLY</t>
  </si>
  <si>
    <t>PN3883846-3</t>
  </si>
  <si>
    <t>3883850-3</t>
  </si>
  <si>
    <t>TUBE DR EDUC CMBSTR</t>
  </si>
  <si>
    <t>PN3883850-3</t>
  </si>
  <si>
    <t>3883905-1</t>
  </si>
  <si>
    <t>SEAL PLAIN,ENLARGED,OIL FUEL</t>
  </si>
  <si>
    <t>PN3883905-1</t>
  </si>
  <si>
    <t>3883918-3</t>
  </si>
  <si>
    <t>RESTRICTOR UNIT,FILTERED FLUID</t>
  </si>
  <si>
    <t>PN3883918-3</t>
  </si>
  <si>
    <t>RESTRICTOR FD FL</t>
  </si>
  <si>
    <t>3883921-2</t>
  </si>
  <si>
    <t>TEE FLOW DIVIDER</t>
  </si>
  <si>
    <t>APU RE100 - PT</t>
  </si>
  <si>
    <t>PN3883921-2</t>
  </si>
  <si>
    <t>3883952-1</t>
  </si>
  <si>
    <t>TUBE ASSEMBLY, IGVA-SCV SUPPLY</t>
  </si>
  <si>
    <t>PN3883952-1</t>
  </si>
  <si>
    <t>3883957-1</t>
  </si>
  <si>
    <t>TUBE FCU DRAIN</t>
  </si>
  <si>
    <t>PN3883957-1</t>
  </si>
  <si>
    <t>3883976-1</t>
  </si>
  <si>
    <t>FLOW DIVIDER</t>
  </si>
  <si>
    <t>PN3883976-1</t>
  </si>
  <si>
    <t>3884538-6</t>
  </si>
  <si>
    <t>VALVE, SHUTOFF</t>
  </si>
  <si>
    <t>044408177</t>
  </si>
  <si>
    <t>DUKES, INC.</t>
  </si>
  <si>
    <t>PN3884538-6</t>
  </si>
  <si>
    <t>G00707</t>
  </si>
  <si>
    <t>VALVE SHUTOFF</t>
  </si>
  <si>
    <t>3885057-2</t>
  </si>
  <si>
    <t>DUCT, SURGE</t>
  </si>
  <si>
    <t>084573570</t>
  </si>
  <si>
    <t>EATON CORP. - FLUID CONVEYANCE - BELTSVILLE</t>
  </si>
  <si>
    <t>PN3885057-2</t>
  </si>
  <si>
    <t>3888217-4</t>
  </si>
  <si>
    <t>MOTOR, ENGINE STARTER</t>
  </si>
  <si>
    <t>PN3888217-4</t>
  </si>
  <si>
    <t>3888449-2</t>
  </si>
  <si>
    <t>WIRING HARNESS, BRANCHED, ENGI</t>
  </si>
  <si>
    <t>D91243238</t>
  </si>
  <si>
    <t>CADENCE AEROSPACE</t>
  </si>
  <si>
    <t>PN3888449-2</t>
  </si>
  <si>
    <t>3888552-4</t>
  </si>
  <si>
    <t>HARNESS, WIRING, FWD</t>
  </si>
  <si>
    <t>080990433</t>
  </si>
  <si>
    <t>AMPHENOL BORISCH TECHNOLOGIES, INC.</t>
  </si>
  <si>
    <t>PN3888552-4</t>
  </si>
  <si>
    <t>3888553-5</t>
  </si>
  <si>
    <t>WIRING HARNESS, BRANCHED, AFT</t>
  </si>
  <si>
    <t>APU JSF - PT</t>
  </si>
  <si>
    <t>PN3888553-5</t>
  </si>
  <si>
    <t>399-5501-9102</t>
  </si>
  <si>
    <t>HOSE ASSEMBLY</t>
  </si>
  <si>
    <t>PN399-5501-9102</t>
  </si>
  <si>
    <t>4131020-3</t>
  </si>
  <si>
    <t>LUBE MODULE</t>
  </si>
  <si>
    <t>841082357</t>
  </si>
  <si>
    <t>AEROCONTROLEX</t>
  </si>
  <si>
    <t>PN4131020-3</t>
  </si>
  <si>
    <t>624-512-9153</t>
  </si>
  <si>
    <t>RETAINER, PACKING</t>
  </si>
  <si>
    <t>PN624-512-9153</t>
  </si>
  <si>
    <t>AP</t>
  </si>
  <si>
    <t>RETAINER; PACKING</t>
  </si>
  <si>
    <t>624-512-9574</t>
  </si>
  <si>
    <t>Engine Valves - PT</t>
  </si>
  <si>
    <t>Pneumatics - PL</t>
  </si>
  <si>
    <t>Motion Control - PAC</t>
  </si>
  <si>
    <t>PN624-512-9574</t>
  </si>
  <si>
    <t>AER - AMOC - TEMPE, AZ_1017</t>
  </si>
  <si>
    <t>651-522-9301</t>
  </si>
  <si>
    <t>SEAL, PLAIN</t>
  </si>
  <si>
    <t>Air Source Systems - PT</t>
  </si>
  <si>
    <t>Air Source Systems - PL</t>
  </si>
  <si>
    <t>Air Source &amp; Cycle - PAC</t>
  </si>
  <si>
    <t>Air &amp; Thermal Systems</t>
  </si>
  <si>
    <t>PN651-522-9301</t>
  </si>
  <si>
    <t>V</t>
  </si>
  <si>
    <t>SEAL; PLAIN</t>
  </si>
  <si>
    <t>651-522-9401</t>
  </si>
  <si>
    <t>Air Cycle Systems - PT</t>
  </si>
  <si>
    <t>Air Cycle Systems - PL</t>
  </si>
  <si>
    <t>PN651-522-9401</t>
  </si>
  <si>
    <t>AER - AMOC - MEXICALI, MEXICO_1033</t>
  </si>
  <si>
    <t>651-522-9501</t>
  </si>
  <si>
    <t>PN651-522-9501</t>
  </si>
  <si>
    <t>651-522-9551</t>
  </si>
  <si>
    <t>Vapor Cycle Systems - PT</t>
  </si>
  <si>
    <t>Thermal Management Systems - PL</t>
  </si>
  <si>
    <t>Thermal Systems - PAC</t>
  </si>
  <si>
    <t>PN651-522-9551</t>
  </si>
  <si>
    <t>651-527-9105</t>
  </si>
  <si>
    <t>PN651-527-9105</t>
  </si>
  <si>
    <t>682-557-2108</t>
  </si>
  <si>
    <t>STUD KEY LKD MIDDLE</t>
  </si>
  <si>
    <t>PN682-557-2108</t>
  </si>
  <si>
    <t>692545-1</t>
  </si>
  <si>
    <t>VALVE SOLENOID - NORMALLY CLOS</t>
  </si>
  <si>
    <t>APU 36-155 - PT</t>
  </si>
  <si>
    <t>PN692545-1</t>
  </si>
  <si>
    <t>BJ</t>
  </si>
  <si>
    <t>VALVE SOLENOID - NORMALLY CLOSED</t>
  </si>
  <si>
    <t>692545-17</t>
  </si>
  <si>
    <t>VALVE, SOLENOID - NORMALLY CLO</t>
  </si>
  <si>
    <t>PN692545-17</t>
  </si>
  <si>
    <t>VALVE; SOLENOID - NORMALLY CLOSED</t>
  </si>
  <si>
    <t>692545-18</t>
  </si>
  <si>
    <t>PN692545-18</t>
  </si>
  <si>
    <t>692545-2</t>
  </si>
  <si>
    <t>PN692545-2</t>
  </si>
  <si>
    <t>692545-3</t>
  </si>
  <si>
    <t>PN692545-3</t>
  </si>
  <si>
    <t>692545-6</t>
  </si>
  <si>
    <t>PN692545-6</t>
  </si>
  <si>
    <t>692546-1</t>
  </si>
  <si>
    <t>PN692546-1</t>
  </si>
  <si>
    <t>692546-4</t>
  </si>
  <si>
    <t>VALVE SOL NO</t>
  </si>
  <si>
    <t>PN692546-4</t>
  </si>
  <si>
    <t>698285-3</t>
  </si>
  <si>
    <t>PN698285-3</t>
  </si>
  <si>
    <t>VALVE; SOLENOID; NORMALLY CLOSED</t>
  </si>
  <si>
    <t>70040550-2</t>
  </si>
  <si>
    <t>GASKET, ACCESS DOOR, OUTER BYP</t>
  </si>
  <si>
    <t>046878484</t>
  </si>
  <si>
    <t>MEGGITT-OREGON, INC.</t>
  </si>
  <si>
    <t>PN70040550-2</t>
  </si>
  <si>
    <t>GASKET; ACCESS DOOR; OUTER BYPASS - FORWARD</t>
  </si>
  <si>
    <t>McMinnville</t>
  </si>
  <si>
    <t>70330020-01</t>
  </si>
  <si>
    <t>STARTER MOTOR</t>
  </si>
  <si>
    <t>183776780</t>
  </si>
  <si>
    <t>PRESTOLITE ELECTRIC INCORPORATED</t>
  </si>
  <si>
    <t>PN70330020-01</t>
  </si>
  <si>
    <t>70720170-3</t>
  </si>
  <si>
    <t>961600827</t>
  </si>
  <si>
    <t>AIR FLUID PRODUCTS</t>
  </si>
  <si>
    <t>PN70720170-3</t>
  </si>
  <si>
    <t>70720171-1</t>
  </si>
  <si>
    <t>SENSOR, OIL LEVEL</t>
  </si>
  <si>
    <t>623100161</t>
  </si>
  <si>
    <t>AMETEK, INC.</t>
  </si>
  <si>
    <t>PN70720171-1</t>
  </si>
  <si>
    <t>70720176-3</t>
  </si>
  <si>
    <t>STARTER / GENERATOR</t>
  </si>
  <si>
    <t>312813579</t>
  </si>
  <si>
    <t>LUFTHANSA TECHNIK AG</t>
  </si>
  <si>
    <t>EP Generation &amp; Start Systems - PT</t>
  </si>
  <si>
    <t>EP Generation &amp; Conversion - PL</t>
  </si>
  <si>
    <t>Electric Power - PAC</t>
  </si>
  <si>
    <t>GERMANY</t>
  </si>
  <si>
    <t>PN70720176-3</t>
  </si>
  <si>
    <t>OTHER DIRECT</t>
  </si>
  <si>
    <t>AER - EMEA - BASINGSTOKE CGM ELEC SVCS_4142</t>
  </si>
  <si>
    <t>70720281-2</t>
  </si>
  <si>
    <t>HOSE AND TUBE ASSY, OIL COOLER</t>
  </si>
  <si>
    <t>PN70720281-2</t>
  </si>
  <si>
    <t>70720304-1</t>
  </si>
  <si>
    <t>HOSE AND TUBE ASSY, DRAIN FUEL</t>
  </si>
  <si>
    <t>PN70720304-1</t>
  </si>
  <si>
    <t>70722000-1</t>
  </si>
  <si>
    <t>BLANKET, FIRE, ACCESS DOOR, IN</t>
  </si>
  <si>
    <t>PN70722000-1</t>
  </si>
  <si>
    <t>70722005-1</t>
  </si>
  <si>
    <t>BLANKET, FIRE, TEMP SENSOR, IN</t>
  </si>
  <si>
    <t>PN70722005-1</t>
  </si>
  <si>
    <t>7085701-1</t>
  </si>
  <si>
    <t>BLEED AIR DUCT</t>
  </si>
  <si>
    <t>849905286</t>
  </si>
  <si>
    <t>ARROWHEAD PRODUCTS CORP.</t>
  </si>
  <si>
    <t>PN7085701-1</t>
  </si>
  <si>
    <t>DUCT BLEED</t>
  </si>
  <si>
    <t>LTC12210</t>
  </si>
  <si>
    <t>Los Alamitos</t>
  </si>
  <si>
    <t>7086048-1</t>
  </si>
  <si>
    <t>PN7086048-1</t>
  </si>
  <si>
    <t>FUEL SHUT-OFF VALVE</t>
  </si>
  <si>
    <t>771-5507-9301</t>
  </si>
  <si>
    <t>Power &amp; Thermal Mgmt Systems - PT</t>
  </si>
  <si>
    <t>PN771-5507-9301</t>
  </si>
  <si>
    <t>H</t>
  </si>
  <si>
    <t>771-631-9002</t>
  </si>
  <si>
    <t>VALVE, SWING CHECK</t>
  </si>
  <si>
    <t>PN771-631-9002</t>
  </si>
  <si>
    <t>VALVE; SWING CHECK</t>
  </si>
  <si>
    <t>AER - AMOC - TORRANCE, CA_1030</t>
  </si>
  <si>
    <t>865101-3</t>
  </si>
  <si>
    <t>ROTOR SET</t>
  </si>
  <si>
    <t>196559991</t>
  </si>
  <si>
    <t>PN865101-3</t>
  </si>
  <si>
    <t>868558-1</t>
  </si>
  <si>
    <t>PN868558-1</t>
  </si>
  <si>
    <t>9AA11</t>
  </si>
  <si>
    <t>868889-1</t>
  </si>
  <si>
    <t>VALVE, DRAIN</t>
  </si>
  <si>
    <t>PN868889-1</t>
  </si>
  <si>
    <t>VALVE; DRAIN</t>
  </si>
  <si>
    <t>869808-1</t>
  </si>
  <si>
    <t>VALVE RGLT</t>
  </si>
  <si>
    <t>PN869808-1</t>
  </si>
  <si>
    <t>869907-1</t>
  </si>
  <si>
    <t>SEAL SHAFT</t>
  </si>
  <si>
    <t>001201680</t>
  </si>
  <si>
    <t>MAGNETIC SEAL CORP.</t>
  </si>
  <si>
    <t>PN869907-1</t>
  </si>
  <si>
    <t>896494-3</t>
  </si>
  <si>
    <t>SEAL AIR OIL</t>
  </si>
  <si>
    <t>PN896494-3</t>
  </si>
  <si>
    <t>897104-4</t>
  </si>
  <si>
    <t>VALVE, PRESSURE CONTROL</t>
  </si>
  <si>
    <t>800933397</t>
  </si>
  <si>
    <t>WOODWARD, INC.</t>
  </si>
  <si>
    <t>PN897104-4</t>
  </si>
  <si>
    <t>897111-2</t>
  </si>
  <si>
    <t>SENSOR</t>
  </si>
  <si>
    <t>002054377</t>
  </si>
  <si>
    <t>KINEMOTIVE CORPORATION</t>
  </si>
  <si>
    <t>PN897111-2</t>
  </si>
  <si>
    <t>897119-3</t>
  </si>
  <si>
    <t>008318917</t>
  </si>
  <si>
    <t>PNEUDRAULICS, INC.</t>
  </si>
  <si>
    <t>PN897119-3</t>
  </si>
  <si>
    <t>897323-1</t>
  </si>
  <si>
    <t>PN897323-1</t>
  </si>
  <si>
    <t>897457-5</t>
  </si>
  <si>
    <t>TORQUE LIMITER, BYPASS VALVE</t>
  </si>
  <si>
    <t>PN897457-5</t>
  </si>
  <si>
    <t>897807-1</t>
  </si>
  <si>
    <t>GOVERNOR PROP CONSTANT SPEED</t>
  </si>
  <si>
    <t>PN897807-1</t>
  </si>
  <si>
    <t>899766-1</t>
  </si>
  <si>
    <t>PN899766-1</t>
  </si>
  <si>
    <t>V44702-263</t>
  </si>
  <si>
    <t>PNV44702-263</t>
  </si>
  <si>
    <t>V44731-204-1</t>
  </si>
  <si>
    <t>PNV44731-204-1</t>
  </si>
  <si>
    <t>V44734-263</t>
  </si>
  <si>
    <t>SPRING</t>
  </si>
  <si>
    <t>PNV44734-263</t>
  </si>
  <si>
    <t>V44749-2632</t>
  </si>
  <si>
    <t>BEARING</t>
  </si>
  <si>
    <t>PNV44749-2632</t>
  </si>
  <si>
    <t>WE3883738-2</t>
  </si>
  <si>
    <t>VALVE SOL FU</t>
  </si>
  <si>
    <t>APU RE220 - PT</t>
  </si>
  <si>
    <t>PNWE3883738-2</t>
  </si>
  <si>
    <t>VALVE SOLENOID FUEL</t>
  </si>
  <si>
    <t>WE3883842-2</t>
  </si>
  <si>
    <t>PNWE3883842-2</t>
  </si>
  <si>
    <t>r</t>
  </si>
  <si>
    <t>HEC</t>
  </si>
  <si>
    <t>TEC code</t>
  </si>
  <si>
    <t>Marc's CIDs</t>
  </si>
  <si>
    <t>Underway - Target 2nd Source Date</t>
  </si>
  <si>
    <t>Id'd But Not Started - Forecast 2nd Source Date</t>
  </si>
  <si>
    <t>US National &amp; Destination</t>
  </si>
  <si>
    <t>Canadian National &amp; Destination</t>
  </si>
  <si>
    <t>Chinese National &amp; Destination</t>
  </si>
  <si>
    <t>Mexican/Czech National &amp; Destination</t>
  </si>
  <si>
    <t>See List-Other Country Guidance</t>
  </si>
  <si>
    <t>Supplier DUNS</t>
  </si>
  <si>
    <t>Supplier Name</t>
  </si>
  <si>
    <t>Supplier City</t>
  </si>
  <si>
    <t>Supplier Country</t>
  </si>
  <si>
    <t>SBU Alignment</t>
  </si>
  <si>
    <t>GBE Alignment</t>
  </si>
  <si>
    <t>Commodity Workstream</t>
  </si>
  <si>
    <t>12 Month Demand</t>
  </si>
  <si>
    <t>ASL/BTP</t>
  </si>
  <si>
    <t>BaselinePrice Notes</t>
  </si>
  <si>
    <t>AvgPrice</t>
  </si>
  <si>
    <t>AvgPrice Notes</t>
  </si>
  <si>
    <t>Annual Spend
12 month Demand X Basseline Price</t>
  </si>
  <si>
    <t>Engineering Family</t>
  </si>
  <si>
    <t>PRA Score</t>
  </si>
  <si>
    <t>Part Comments</t>
  </si>
  <si>
    <t>&lt;$25 part cost or &lt; $120k = Single Source</t>
  </si>
  <si>
    <t>Design Authority Engineers</t>
  </si>
  <si>
    <t>Where Used Top Assemblies (Platform)</t>
  </si>
  <si>
    <t>Where Used Top Assemblies (Upper Level Structure P/N)</t>
  </si>
  <si>
    <t>Potential go to suppliers</t>
  </si>
  <si>
    <t>Attendees for 
TDR</t>
  </si>
  <si>
    <t>100-111498-01</t>
  </si>
  <si>
    <t>HEATER, FR/BC-EHJ (6KW)</t>
  </si>
  <si>
    <t>70210|TORRANCE</t>
  </si>
  <si>
    <t>A00027</t>
  </si>
  <si>
    <t>AMETEK AIRTECHNOLOGY GROUP LIMITED</t>
  </si>
  <si>
    <t>SUNBURY-ON-THAMES</t>
  </si>
  <si>
    <t>ENGLAND</t>
  </si>
  <si>
    <t>Dina E.</t>
  </si>
  <si>
    <t>100-111501-00</t>
  </si>
  <si>
    <t>HEATER, AIR OUTLET DT</t>
  </si>
  <si>
    <t>John K</t>
  </si>
  <si>
    <t>100-111502-01</t>
  </si>
  <si>
    <t>HEATER, AOH-PT2 (300W)</t>
  </si>
  <si>
    <t>100-111608-01</t>
  </si>
  <si>
    <t>HEATER, AOH-PT1 (150W)</t>
  </si>
  <si>
    <t>Not on Aloha project scope, but should be. Confirm with Tony Libera</t>
  </si>
  <si>
    <t>Bruce Kenyon</t>
  </si>
  <si>
    <t>3030201-6, 70041011-1, 70040119-1, 3030201-9, 70040786-2_DELETE, 3030201-8, 3030001-4, 3030002-2, 3030002-1, 3030201-5, 3030201-7, 70040786-1, 70040702-1, 70040702-2</t>
  </si>
  <si>
    <t>GREENE TWEED CO LIMITED - 226544278,  PARKER SEAL CO - 056825607, FREUDENBERG-NOK INTERNATIONAL SEAL - 076062546</t>
  </si>
  <si>
    <t>Rick C</t>
  </si>
  <si>
    <t>Product Engineer: Bruce Kenyon
Product Chief Engineer:  
Transition Chief:  Howie Swanson
Materials Engineer:  
Transition Engineer:  Esaw Harris.
HTS Supplier Transformation: Jagadeesh Karegowda</t>
  </si>
  <si>
    <t>3030001-4, 3030001-3, EL3030002-1, 70041011-1, 70040702-1, 3030002-2, 3030001-2, 70040119-1, 3030002-1, 70040702-2</t>
  </si>
  <si>
    <t>3176705-4</t>
  </si>
  <si>
    <t>SENSOR, POSITION, RVDT</t>
  </si>
  <si>
    <t>59364|TEMPE</t>
  </si>
  <si>
    <t>A00034</t>
  </si>
  <si>
    <t>MPC PRODUCTS CORPORATION</t>
  </si>
  <si>
    <t>Tom H.</t>
  </si>
  <si>
    <t>Jonathan Dion</t>
  </si>
  <si>
    <t>PHX HGT750
PHX 331-500
PHX A350 XWB APS
PHX HGT1700
PHX 131-9</t>
  </si>
  <si>
    <t>70721612-1
70721981-1
70720042-00
70721101-2
70720726-1</t>
  </si>
  <si>
    <t>8524362-1</t>
  </si>
  <si>
    <t>CABLE ASSY, FLEXIBLE, PRINTED-</t>
  </si>
  <si>
    <t>07187|ALBUQUERQUE</t>
  </si>
  <si>
    <t>3A611.x</t>
  </si>
  <si>
    <t>3E611.a</t>
  </si>
  <si>
    <t>E19016</t>
  </si>
  <si>
    <t>LIBERTY ELECTRONICS, INC.</t>
  </si>
  <si>
    <t>Franklin</t>
  </si>
  <si>
    <t>PRINTED BOARD</t>
  </si>
  <si>
    <t>David Roe</t>
  </si>
  <si>
    <t>ABQ CH47</t>
  </si>
  <si>
    <t>8524332-901
8524332-902</t>
  </si>
  <si>
    <t>S8168-22A0220</t>
  </si>
  <si>
    <t>SPACER</t>
  </si>
  <si>
    <t>MOKED PRECISION INSTRUMENTS LTD.</t>
  </si>
  <si>
    <t>BAR-LEV</t>
  </si>
  <si>
    <t>ISRAEL</t>
  </si>
  <si>
    <t>3178829-1</t>
  </si>
  <si>
    <t>JUMPER ASSEMBLY</t>
  </si>
  <si>
    <t>E19017</t>
  </si>
  <si>
    <t>078752449</t>
  </si>
  <si>
    <t>CHEROKEE NATION RED WING LLC</t>
  </si>
  <si>
    <t>Pryor</t>
  </si>
  <si>
    <t>USA</t>
  </si>
  <si>
    <t>OEMbyPNbySite</t>
  </si>
  <si>
    <t>OEMSite2018</t>
  </si>
  <si>
    <t>CABLE/HARNESS</t>
  </si>
  <si>
    <t>CONFIRMED NON-ASL</t>
  </si>
  <si>
    <t>Ross Fishman</t>
  </si>
  <si>
    <t>TMP B757</t>
  </si>
  <si>
    <r>
      <t xml:space="preserve">107460-9, 107460-6, 107460-5, 107460-4, 107460-3, 107460-2, </t>
    </r>
    <r>
      <rPr>
        <sz val="11"/>
        <color rgb="FFFF0000"/>
        <rFont val="Calibri"/>
        <family val="2"/>
        <scheme val="minor"/>
      </rPr>
      <t>107460-17</t>
    </r>
    <r>
      <rPr>
        <sz val="11"/>
        <color theme="1"/>
        <rFont val="Calibri"/>
        <family val="2"/>
        <scheme val="minor"/>
      </rPr>
      <t xml:space="preserve">, 107460-16, 107460-14, 107460-13, 107460-12, 107460-11, 107460-10, 3399004-9, 3399004-8, 3399004-7, 3399004-6, </t>
    </r>
    <r>
      <rPr>
        <sz val="11"/>
        <color rgb="FFFF0000"/>
        <rFont val="Calibri"/>
        <family val="2"/>
        <scheme val="minor"/>
      </rPr>
      <t>3399004-5, 3399004-3, 3399004-2, 3399004-1</t>
    </r>
  </si>
  <si>
    <t>AERO DESIGN &amp; MANUFACTURING, INC. 091243238, HONEYWELL INTERNATIONAL INC. 184108637, HONEYWELL INTERNATIONAL INC. 018517698, J JOLIN HEMEL HEMPSTEAD LIMITED 346151731</t>
  </si>
  <si>
    <t>Product Engineer: Ross Fishman
Product Chief Engineer:  Dave Tornquist 
Transition Chief:  Howie Swanson
Materials Engineer:  NA
Transition Engineer:  Terry K.
HTS Supplier Transformation: Jagadeesh Karegowda</t>
  </si>
  <si>
    <t>211-057-9601</t>
  </si>
  <si>
    <t>Alan Kang</t>
  </si>
  <si>
    <t>BE AEROSPACE LICENSED DATA, BE AEROSPACE SUPPLY AGREEMENT</t>
  </si>
  <si>
    <t>63000563-040, 63000563-040, 63000563-052, 63000563-052</t>
  </si>
  <si>
    <t>HONEYWELL INTERNATIONAL INC. 184108637</t>
  </si>
  <si>
    <t>211-057-9602</t>
  </si>
  <si>
    <t>HONEYWELL INTERNATIONAL INC. 018517698</t>
  </si>
  <si>
    <t>211-073-9602</t>
  </si>
  <si>
    <t>CLAMP, SADDLE STYLE</t>
  </si>
  <si>
    <t>David Leis</t>
  </si>
  <si>
    <t>TOR B777X NGS</t>
  </si>
  <si>
    <t>67000124-1</t>
  </si>
  <si>
    <t>J JOLIN HEMEL HEMPSTEAD LIMITED 346151731</t>
  </si>
  <si>
    <t>211-073-9601</t>
  </si>
  <si>
    <t>67000127-1, 67000126-1</t>
  </si>
  <si>
    <t>ARIZONA INDUSTRIAL HARDWARE, INC.:112809553, _x000D_
HYDRAFLOW: __,_x000D_
Ho-Ho-Kus: Cage Code 69370_x000D_
MATRIX MACHINE, INC.:95913877,_x000D_
TAMSHELL, CORP.:39699400</t>
  </si>
  <si>
    <t>211-073-9603</t>
  </si>
  <si>
    <t>211-073-9604</t>
  </si>
  <si>
    <t>67000125-1, 67000125-1, 67000124-1</t>
  </si>
  <si>
    <t>211-073-9501</t>
  </si>
  <si>
    <t>BE AEROSPACE LICENSED DATA, BE AEROSPACE SUPPLY AGREEMENT, STANDARD PART - VARIOUS</t>
  </si>
  <si>
    <t>5849660-1-2, 5849660-1, 5849310-1, 5849641-4, 5849310-1SR3, 5849310-1SR2, 5849310-1SR1, 63000563-020, 63000563-019, 63000563-013, 63000563-001, 63000563-020, 63000563-019, 63000563-013, 63000563-001, 67000045-2, 5848750-1, 5849311-1, 5848740-101, 67000080-52, 67000058-52, 67000059-5_0001_1030, 63000563-052, 63000563-040, 2342198-1-1, 5850133-1, 63000563-052, 63000563-040, 67000052-1, 67000053-1, 67000045-3, 67040915-1, 67000080-5B, 67000064-5B, 67000062-5B, 67000058-5B, 67000045-1</t>
  </si>
  <si>
    <t>211-073-9109</t>
  </si>
  <si>
    <t>5849620-1SR1, 5849591-2, 5949300-1, 5849591-3, 5849620-1SR3, 5849620-1, 67000090-1, 5849620-1SR2, 67000091-1, 5849300-1, 5849621-4</t>
  </si>
  <si>
    <t>211-073-9605</t>
  </si>
  <si>
    <t>211-073-9111</t>
  </si>
  <si>
    <t>CLAMP, SADDLE, STYLE</t>
  </si>
  <si>
    <t>63000563-052, 67000009-24_0001_1030, 67000008-63, 63000563-020, 63000563-001, 67000008-64, 67000008-56, 67000008-55, 67000008-67, 67000008-66, 67000008-65, 67000008-54, 63000563-052, 67000008-5B, 67000008-51, 67000008-01, 67000008-62, 67000008-61, 67000008-59, 67000008-58, 67000008-57, 63200812-047, 63000563-040, 67000008-60, 67000008-53, 67000008-5C</t>
  </si>
  <si>
    <t>Steve Schornack</t>
  </si>
  <si>
    <t>BE AEROSPACE LICENSED DATA, BE AEROSPACE SUPPLY AGREEMENT, PHX LF502/507, PHX T55</t>
  </si>
  <si>
    <t>2-200-072-05 KIT, PARTS ENGINE ASSY FOR 55-L-714A</t>
  </si>
  <si>
    <t>Product Project Engineer: Steve Schornack
Product Chief Engineer:  Vic Reyes.
Transition Chief:  Howie Swanson
Materials Engineer:  N/A
Transition Engineer:  Ken Haga
Business Team Delegate: ??
HTS Supplier Transformation: Jagadeesh Karegowda
HTS S&amp;PS COE:  Deepak Kumar</t>
  </si>
  <si>
    <t>Product Project Engineer: Steve Schornack
Product Chief Engineer:  Vic Reyes.l
Transition Chief:  Howie Swanson
Materials Engineer:  N/A
Transition Engineer:  Ken Haga
Business Team Delegate: ??
HTS Supplier Transformation: Jagadeesh Karegowda
HTS S&amp;PS COE:  Deepak Kumar</t>
  </si>
  <si>
    <t>John D Johnson</t>
  </si>
  <si>
    <t>PHX F124</t>
  </si>
  <si>
    <t>3093505-2, 3093500-1, EL3093500-1, 3093505-3, 3093500-4, 3093500-2, EL3093500-2</t>
  </si>
  <si>
    <t>Product Project Engineer: John D Johnson
Product Chief Engineer:  Vic Reyes.
Transition Chief:  Howie Swanson
Materials Engineer:  N/A
Transition Engineer:  Ken Haga
Business Team Delegate: ??
HTS Supplier Transformation: Jagadeesh Karegowda
HTS S&amp;PS COE:  Deepak Kumar</t>
  </si>
  <si>
    <t>Product Project Engineer: John D Johnson
Product Chief Engineer:  John Hill
Transition Chief:  Howie Swanson
Materials Engineer:  N/A
Transition Engineer:  Ken Haga
Business Team Delegate: ??
HTS Supplier Transformation: Jagadeesh Karegowda
HTS S&amp;PS COE:  Deepak Kumar</t>
  </si>
  <si>
    <t>Jim Unsworth</t>
  </si>
  <si>
    <t>BE AEROSPACE LICENSED DATA, BE AEROSPACE SUPPLY AGREEMENT, PHX 131-9, PHX 331-400, PHX 331-500/600, PHX AS900, PHX VARIOUS, STANDARD PART - VARIOUS</t>
  </si>
  <si>
    <t>70720357-1</t>
  </si>
  <si>
    <t>Product Project Engineer: Jim Unsworth
Product Chief Engineer:  Brad Volkmann
Transition Chief:  Howie Swanson
Materials Engineer:  N/A
Transition Engineer:  Ken Haga
Business Team Delegate: ??
HTS Supplier Transformation: Jagadeesh Karegowda
HTS S&amp;PS COE:  Deepak Kumar</t>
  </si>
  <si>
    <t>Product Project Engineer: Jim Unsworth_x000D_
Product Chief Engineer:  Brad Volkmann_x000D_
Transition Chief:  Howie Swanson_x000D_
Materials Engineer:  N/A_x000D_
Transition Engineer:  Ken Haga_x000D_
Business Team Delegate: ??_x000D_
HTS Supplier Transformation: Jagadeesh Karegowda</t>
  </si>
  <si>
    <t>FT70721100-102, FT70721100-101, 70721101-1, FT70721611-102, FT70721611-101</t>
  </si>
  <si>
    <t>ARIZONA INDUSTRIAL HARDWARE, INC.:112809553, 
HYDRAFLOW: __,
Ho-Ho-Kus: Cage Code 69370
MATRIX MACHINE, INC.:95913877,
TAMSHELL, CORP.:39699400</t>
  </si>
  <si>
    <t>647-2002-002</t>
  </si>
  <si>
    <t>CONTACT, FIXED</t>
  </si>
  <si>
    <t>0YFP0|REDMOND_DEFENSE</t>
  </si>
  <si>
    <t>005073895</t>
  </si>
  <si>
    <t>DERINGER-NEY INC.</t>
  </si>
  <si>
    <t>BLOOMFIELD</t>
  </si>
  <si>
    <t>Electronic Solutions</t>
  </si>
  <si>
    <t>Navigation and Sensors</t>
  </si>
  <si>
    <t>CONTACT</t>
  </si>
  <si>
    <t>Steve Becka</t>
  </si>
  <si>
    <t>RMD DEF THERMAL</t>
  </si>
  <si>
    <t>637-0202, 617-0365, 751-0019, 617-0130, 617-0131</t>
  </si>
  <si>
    <t>MATERION ADVANCED MATERIALS TECHNOLOGIES AND SERVICES INC. 002104875, POLYMETALLURGICAL LLC 063910368, ULBRICH SHAPED WIRE INC. 063397285</t>
  </si>
  <si>
    <t>Agatha B.</t>
  </si>
  <si>
    <t>Product Engineer: Steve Becka
Product Chief Engineer:  Ron Lewandowski
Transition Chief:  Howie Swanson
Materials Engineer:  ?
Transition Engineer:  Terry K.
HTS Supplier Transformation: Jagadeesh Karegowda</t>
  </si>
  <si>
    <t>63508564-2</t>
  </si>
  <si>
    <t>COUPLING, QUICK DISCONNECT</t>
  </si>
  <si>
    <t>089400642</t>
  </si>
  <si>
    <t>SEAL DYNAMICS LLC</t>
  </si>
  <si>
    <t>Hauppauge</t>
  </si>
  <si>
    <t>COUPLING</t>
  </si>
  <si>
    <t xml:space="preserve">Shane Goddard </t>
  </si>
  <si>
    <t>TMP DAILY RELEASES, TMP DETL-ASSY-PSC DISTRIBUTION, TMP RR 97K</t>
  </si>
  <si>
    <t>63506094-1</t>
  </si>
  <si>
    <t xml:space="preserve">ACTION-SEALTITE LIMITED 226615136, GRULMS PNEUMATIC 318330479, BIBUS SK, S.R.O. 366963200, BELTING COMPANY OF CINCINNATI 017620899, KAMAN CORPORATION 079137932 </t>
  </si>
  <si>
    <t>Terry K</t>
  </si>
  <si>
    <t>Product Engineer: Shane Goddard 
Product Chief Engineer: Joe Sega  
Transition Chief:  Howie Swanson
Materials Engineer:  ?
Transition Engineer:  Terry K.
HTS Supplier Transformation: Jagadeesh Karegowda</t>
  </si>
  <si>
    <t>63508564-1</t>
  </si>
  <si>
    <t>63508565-2</t>
  </si>
  <si>
    <t>COVER, QUICK DISCONNECT</t>
  </si>
  <si>
    <t>COVER</t>
  </si>
  <si>
    <t>TMP DAILY RELEASES
TMP DETL-ASSY-PSC DISTRIBUTION
TMP RR 97K</t>
  </si>
  <si>
    <t>ACTION-SEALTITE LIMITED 226615136, GRULMS PNEUMATIC 318330479, BIBUS SK, S.R.O. 366963200, BELTING COMPANY OF CINCINNATI 017620899, KAMAN CORPORATION 079137932 CASSAVANT MACHINING, INC. - 078996089
CELESTICA INC - 254047434
AEROTEC ALLOYS, INC. - 174485383
D &amp; R MACHINE CO - 092334770
D.L. HORTON ENTERPRISES, INC. - 047432760 
DORDAN MANUFACTURING COMPANY - 042852079</t>
  </si>
  <si>
    <t>63508565-1</t>
  </si>
  <si>
    <t>82010095-002</t>
  </si>
  <si>
    <t>BOOT,COIL</t>
  </si>
  <si>
    <t>06848|SB_FUEL_AND_ACTUATION</t>
  </si>
  <si>
    <t>BRYANT RUBBER CORP.</t>
  </si>
  <si>
    <t>OEMbyPN</t>
  </si>
  <si>
    <t>SOURCE RESTRICTED MATL</t>
  </si>
  <si>
    <t>CHARLES WALEJEWSKI</t>
  </si>
  <si>
    <t>TMP DETL-ASSY-PSC DISTRIBUTION</t>
  </si>
  <si>
    <t>82010085-007</t>
  </si>
  <si>
    <t xml:space="preserve">GREENE TWEED CO LIMITED - 226544278,  PARKER SEAL CO - 056825607, FREUDENBERG-NOK INTERNATIONAL SEAL - 076062546,Roman Global Resources, Inc - 3CU21, JACKSON FLEXIBLE - </t>
  </si>
  <si>
    <t>Product Engineer: Charles Walejewski
Product Chief Engineer: Brad McRoberts 
Transition Chief:  Howie Swanson
Materials Engineer:  Manuel Koucouthakis
Transition Engineer:  Esaw Harris.
HTS Supplier Transformation: Jagadeesh Karegowda</t>
  </si>
  <si>
    <t>3181113-1</t>
  </si>
  <si>
    <t>SWITCH ASSEMBLY</t>
  </si>
  <si>
    <t>TMP RR 97K</t>
  </si>
  <si>
    <t>3215358-2, 3215732-1, 3215358-1</t>
  </si>
  <si>
    <t>Recommend insource Honeywell Freeport</t>
  </si>
  <si>
    <t>Product Engineer: Ross Fishman
Product Chief Engineer:   Dave Tornquist
Transition Chief:  Howie Swanson
Materials Engineer:   UNK
Transition Engineer:  Rick Cottle / Greg Wilfert
HTS Supplier Transformation: Jagadeesh Karegowda</t>
  </si>
  <si>
    <t>3178489-1</t>
  </si>
  <si>
    <t>SWITCH ASSEMBLY, DUAL</t>
  </si>
  <si>
    <t>3800549-3, 3800548-2, 3800549-1</t>
  </si>
  <si>
    <t>Recommend insource Honeywell Freeport</t>
  </si>
  <si>
    <t>NOT USED IN ANY ASSY</t>
  </si>
  <si>
    <t>Richard Pearson</t>
  </si>
  <si>
    <t>PHX LF502/507, PHX T55</t>
  </si>
  <si>
    <t>7000037-1019</t>
  </si>
  <si>
    <t>PLATE,PRODUCT SIGNATURE</t>
  </si>
  <si>
    <t>58960|NORTH_PHOENIX_ATS</t>
  </si>
  <si>
    <t>7A994</t>
  </si>
  <si>
    <t>7E994</t>
  </si>
  <si>
    <t>028226439</t>
  </si>
  <si>
    <t>ORANGE COUNTY NAME PLATE CO., INC.</t>
  </si>
  <si>
    <t>Santa Fe Springs</t>
  </si>
  <si>
    <t>LABEL</t>
  </si>
  <si>
    <t>Mark Romero</t>
  </si>
  <si>
    <t xml:space="preserve">NPX RADAR/RADIO VARIOUS </t>
  </si>
  <si>
    <t>BRADY USA INC, HALLMARK NAMEPLATE INC, NELSON-MILLER INC, HONEYWELL</t>
  </si>
  <si>
    <t>Jennifer C</t>
  </si>
  <si>
    <t>Product Project Engineer: Mark Romero_x000D_
Product Chief Engineer:  Vaughan Evans
Transition Chief:  Howie Swanson_x000D_
Materials Engineer:  Mike Pham
Transition Engineer:  Jennifer Crespo
Manufacturing Engineer: Tom Krasnowski
Business Team Delegate: ??_x000D_
HTS Supplier Transformation: Jagadeesh Karegowda</t>
  </si>
  <si>
    <t>60001376-1</t>
  </si>
  <si>
    <t>DECAL - ELECTROSTATIC</t>
  </si>
  <si>
    <t>Other PL</t>
  </si>
  <si>
    <t>NPX RADAR GEN IND / NI-901</t>
  </si>
  <si>
    <t>60000091-917</t>
  </si>
  <si>
    <t>7000037-227</t>
  </si>
  <si>
    <t>Safety Systems</t>
  </si>
  <si>
    <t>NPX RADAR GEN IND / NI-901A</t>
  </si>
  <si>
    <t>60000091-918</t>
  </si>
  <si>
    <t>7000037-253</t>
  </si>
  <si>
    <t>NNPX RADAR GEN IND / I-901B</t>
  </si>
  <si>
    <t>7000037-241</t>
  </si>
  <si>
    <t>NPX RADAR GEN IND / FC-880</t>
  </si>
  <si>
    <t>7000037-250</t>
  </si>
  <si>
    <t>OEMSite2017</t>
  </si>
  <si>
    <t>NPX RADAR GEN IND / SG-805</t>
  </si>
  <si>
    <t>60000091-919</t>
  </si>
  <si>
    <t>7000037-179</t>
  </si>
  <si>
    <t>NPX RADAR GEN IND / RNZ-850</t>
  </si>
  <si>
    <t>7510100-9XX</t>
  </si>
  <si>
    <t>7000037-211</t>
  </si>
  <si>
    <t>NPX RADAR GEN IND / DA-800</t>
  </si>
  <si>
    <t>7000037-1018</t>
  </si>
  <si>
    <t>NPX RADAR GEN IND / RNZ-851</t>
  </si>
  <si>
    <t>7510900-9XX</t>
  </si>
  <si>
    <t>7000037-278</t>
  </si>
  <si>
    <t>NPX RADAR GEN IND / RCZ-833</t>
  </si>
  <si>
    <t>7510700-XXX</t>
  </si>
  <si>
    <t>7000037-150</t>
  </si>
  <si>
    <t>NPX RADAR GEN IND / DM-855</t>
  </si>
  <si>
    <t>7510184-XXX</t>
  </si>
  <si>
    <t>7000037-103</t>
  </si>
  <si>
    <t>Cockpit Systems</t>
  </si>
  <si>
    <t>NonOEMbyPN</t>
  </si>
  <si>
    <t>NoOEMSiteL3Y</t>
  </si>
  <si>
    <t>NPX RADAR GEN IND / XS-857A</t>
  </si>
  <si>
    <t>7517400-XXX</t>
  </si>
  <si>
    <t>7000037-305</t>
  </si>
  <si>
    <t>PLATE, PRODUCT SIGNATURE</t>
  </si>
  <si>
    <t>Services &amp; Connectivity</t>
  </si>
  <si>
    <t>HCE Aircraft</t>
  </si>
  <si>
    <t>NPX RADAR GEN IND / NV-875B</t>
  </si>
  <si>
    <t>7026202-XXX</t>
  </si>
  <si>
    <t>7000037-1017</t>
  </si>
  <si>
    <t>NPX RADAR GEN IND / NC-860A</t>
  </si>
  <si>
    <t>7026203-XXX</t>
  </si>
  <si>
    <t>7000037-304</t>
  </si>
  <si>
    <t>NPX RADAR GEN IND / RCZ-833K</t>
  </si>
  <si>
    <t>7510700-665</t>
  </si>
  <si>
    <t>402-6072-211</t>
  </si>
  <si>
    <t>LABEL, SOFTWARE VERSION</t>
  </si>
  <si>
    <t>97896|REDMOND_COMMERCIAL</t>
  </si>
  <si>
    <t>KAI XING</t>
  </si>
  <si>
    <t>Redmond, Commercial</t>
  </si>
  <si>
    <t>THIS PART IS NO LONGER USED.  HAS NOT BEEN USED SINCE 2007.  IT WAS REPLACED BY AN IDENTIFICATION LABEL THAT INCLUDES THE SW VERSION.</t>
  </si>
  <si>
    <t xml:space="preserve">ACROFAB ENGINEERS - 921177353
ADAMPAK (SUZHOU) CO., LTD. - 527058780
ADEMCO INC - 081151442
HI-STAR FRANCHISE SYSTEMS, INC - 240254461
POLYMERIC LABELS LIMITED - 296923279, GM NAMEPLATE INC, NELSON-MILLER INC, </t>
  </si>
  <si>
    <t>Product Engineer: KAI XING
Product Chief Engineer:  
Transition Chief:  Howie Swanson
Materials Engineer:  N/A
Transition Engineer:  Agatha B.
HTS Supplier Transformation: Jagadeesh Karegowda</t>
  </si>
  <si>
    <t>075-05133-0001</t>
  </si>
  <si>
    <t>FRONT PLATE WITH FINISH</t>
  </si>
  <si>
    <t>22373|OLATHE</t>
  </si>
  <si>
    <t>942500042</t>
  </si>
  <si>
    <t>ALEXANDRIA EXTRUSION COMPANY</t>
  </si>
  <si>
    <t>Alexandria</t>
  </si>
  <si>
    <t>PLATE</t>
  </si>
  <si>
    <t>POTENTIAL NON ASL PART</t>
  </si>
  <si>
    <t>BOB ZANE, GREG TRIPLETT</t>
  </si>
  <si>
    <t>OLA KRA 405B</t>
  </si>
  <si>
    <t>066-01153-( )</t>
  </si>
  <si>
    <t>Product Engineer: BOB ZANE, GREG TRIPLETT
Product Chief Engineer:  
Transition Chief:  Howie Swanson
Materials Engineer:  N/A
Transition Engineer:  Agatha B.
HTS Supplier Transformation: Jagadeesh Karegowda</t>
  </si>
  <si>
    <t>67410088-1</t>
  </si>
  <si>
    <t>COLD PLATE</t>
  </si>
  <si>
    <t>002049351</t>
  </si>
  <si>
    <t>AMETEK THERMAL SYSTEMS, INC.</t>
  </si>
  <si>
    <t>GARDEN CITY</t>
  </si>
  <si>
    <t>TOR A350 XWB EASP</t>
  </si>
  <si>
    <t>67400008-03, 67400009-9_0001_1030, 63000563-020, 63000563-001, 67400008-95, 63000563-052, 67400008-01, 67400008-54, 67400008-5B, 67400008-53, 67400008-52, 63200812-047, 63000563-040, 511699</t>
  </si>
  <si>
    <t>RESEARCH METAL INDUSTRIES, INC - 1970 W 139TH ST Gardena 90249-2408 Supplier ID 008283434 Site (Local) Supplier Number: 0000120644</t>
  </si>
  <si>
    <t>Preexisting transition, PROJECT ALOHA</t>
  </si>
  <si>
    <t>519957-1</t>
  </si>
  <si>
    <t>SOCKET CONTACT</t>
  </si>
  <si>
    <t>049357643</t>
  </si>
  <si>
    <t>A H MACHINE INC</t>
  </si>
  <si>
    <t>Inglewood</t>
  </si>
  <si>
    <t>RETAINER</t>
  </si>
  <si>
    <t>B727/777, C130, ETC.</t>
  </si>
  <si>
    <t>35039-2, 48288-2</t>
  </si>
  <si>
    <t>none, electric part, recommend perform lifetime buy from Sealectro Corp/Newark, and to store inventory</t>
  </si>
  <si>
    <t>Product Project Engineer: ERIC L HELQUIST 
Product Chief Engineer:  ALAN KANG  
Transition Chief:  Howie Swanson
Materials Engineer:  N/A
Transition Engineer:  Dina El Sherif
Business Team Delegate: ??
HTS Supplier Transformation: Jagadeesh Karegowda
HTS S&amp;PS COE:  </t>
  </si>
  <si>
    <t>59000225-001</t>
  </si>
  <si>
    <t>DAM,GREASE</t>
  </si>
  <si>
    <t>55284|SB_WHEEL_AND_BRAKES</t>
  </si>
  <si>
    <t>Wheels and Braking Systems</t>
  </si>
  <si>
    <t>Mark Brown</t>
  </si>
  <si>
    <t>SBN C919</t>
  </si>
  <si>
    <t>59000658-001, PL59000088-1, QS59000088-1, Q59000088-1</t>
  </si>
  <si>
    <t>Product Engineer: Mark Brown
Product Chief Engineer: Todd Auel 
Transition Chief:  Howie Swanson
Materials Engineer:  Manuel Koucouthakis
Transition Engineer:  Esaw Harris.
HTS Supplier Transformation: Jagadeesh Karegowda</t>
  </si>
  <si>
    <t>59002270-001</t>
  </si>
  <si>
    <t>RING, GREASE DAM</t>
  </si>
  <si>
    <t>CONFIRMED NON ASL PART</t>
  </si>
  <si>
    <t>Aaron Hammer</t>
  </si>
  <si>
    <t>SBN A330/340</t>
  </si>
  <si>
    <t>QS59001959-001, 59001982-1, Q59001959-001</t>
  </si>
  <si>
    <t>Candidate for Additive Manufacturing,  MASTERBILT INCORPORATED - 056033434,  PRECISE AEROSPACE MANUFACTURING, INC. - 118054683, CASSAVANT MACHINING, INC. - 078996089, HOOSIER SPRING CO INC - 005080841, MAC MACHINE COMPANY, INC. - 003096294, EATON CORPORATION - 799123146</t>
  </si>
  <si>
    <t>Product Engineer: Aaron Hammer
Product Chief Engineer: Todd Auel 
Transition Chief:  Howie Swanson
Materials Engineer:  Manuel Koucouthakis
Transition Engineer:  Esaw Harris.
HTS Supplier Transformation: Jagadeesh Karegowda</t>
  </si>
  <si>
    <t>2608972-264</t>
  </si>
  <si>
    <t>SEAL,GREASE</t>
  </si>
  <si>
    <t>Jim Toth</t>
  </si>
  <si>
    <t>SBN MD-11</t>
  </si>
  <si>
    <t>2611202-1, 2609472-3-R, 2609472-4-R, 2609472-2-R</t>
  </si>
  <si>
    <t>Product Engineer: Jim Toth
Product Chief Engineer: Todd Auel 
Transition Chief:  Howie Swanson
Materials Engineer:  Manuel Koucouthakis
Transition Engineer:  Esaw Harris.
HTS Supplier Transformation: Jagadeesh Karegowda</t>
  </si>
  <si>
    <t>59000126-001</t>
  </si>
  <si>
    <t>59000657-001, PL59000086-1, QS59000086-1, Q59000086-1</t>
  </si>
  <si>
    <t>2306140-1</t>
  </si>
  <si>
    <t>SEAL, SIDE</t>
  </si>
  <si>
    <t>Nikolay Lewucky</t>
  </si>
  <si>
    <t>TOR V22 IRS</t>
  </si>
  <si>
    <t>mutiple suppliers listed on SOCD drawing: Rubbercraft Cage Code: 180029; VIP Rubber Cage Code 13620; Bryant Rubber Cage Code: 90264 Possible Ingla Rubber Cage Code 90264</t>
  </si>
  <si>
    <t>Product Project Engineer: 
Product Chief Engineer:  
Transition Chief:  Howie Swanson
Materials Engineer:  N/A
Transition Engineer:  Dina El Sherif
Business Team Delegate: ??
HTS Supplier Transformation: Jagadeesh Karegowda
HTS S&amp;PS COE:  </t>
  </si>
  <si>
    <t>CONFIRMED NON ASL PART</t>
  </si>
  <si>
    <t>Jeff Aitchison</t>
  </si>
  <si>
    <t>PHX AS900</t>
  </si>
  <si>
    <t>EL3030002-1, 3030002-2, 3030002-1, 3030020-3, 3030020-2, 3030001-2, 3030001-1, 70041011-1, 70040702-1, 70040702-2, 3030001-3, 3030200-5, 70040119-1, 3030200-6, 3030001-4, 3030020-4</t>
  </si>
  <si>
    <t>Product Engineer: Ron Stanley
Product Chief Engineer:  Jeff Aitchison
Transition Chief:  Howie Swanson
Materials Engineer:  
Transition Engineer:  Esaw Harris.
HTS Supplier Transformation: Jagadeesh Karegowda</t>
  </si>
  <si>
    <t>68004032-101</t>
  </si>
  <si>
    <t>O-RING, HOUSING SEAL</t>
  </si>
  <si>
    <t>94580|MINNEAPOLIS</t>
  </si>
  <si>
    <t>7A002</t>
  </si>
  <si>
    <t>7E001</t>
  </si>
  <si>
    <t>189220106</t>
  </si>
  <si>
    <t>R D RUBBER TECHNOLOGY CORPORATION</t>
  </si>
  <si>
    <t>MATHER CLARK, earl aspin</t>
  </si>
  <si>
    <t>Ridgeway</t>
  </si>
  <si>
    <t>10159335-( ),68003700-( ),</t>
  </si>
  <si>
    <t>Product Engineer: MATHER CLARK
Product Chief Engineer:  
Transition Chief:  Howie Swanson
Materials Engineer:  N/A
Transition Engineer:  Agatha B.
HTS Supplier Transformation: Jagadeesh Karegowda</t>
  </si>
  <si>
    <t>67041586-1</t>
  </si>
  <si>
    <t>SEAL, RADIAL</t>
  </si>
  <si>
    <t>TOR A350 XWB WP2</t>
  </si>
  <si>
    <t>63000563-052, 63000563-040, 63000563-052, 63000563-040, 67000032-04, 67000033-11_0001_1030, 67000032-02, 67000032-5D, 67000030-5E, 67000032-01, 67000030-01, 67000031-</t>
  </si>
  <si>
    <t>none, one of a kind part, includes Airbus quality clause SPOC 537</t>
  </si>
  <si>
    <t>Product Project Engineer: ERIC L HELQUIST 
Product Chief Engineer:  ALAN KANG
Transition Chief:  Howie Swanson
Materials Engineer:  N/A
Transition Engineer:  Dina El Sherif
Business Team Delegate: ??
HTS Supplier Transformation: Jagadeesh Karegowda
HTS S&amp;PS COE:  </t>
  </si>
  <si>
    <t>67041586-2</t>
  </si>
  <si>
    <t>63000563-052, 63000563-040, 67000032-05, 63000563-052, 63000563-040, 67000032-04, 67000033-11_0001_1030, 67000032-02, 67000032-5D, 67000030-5E, 67000030-05, 67000032-01, 67000030-01, 67000031-13_0001_1030, 67000030-04, 67000030-02</t>
  </si>
  <si>
    <t>Same as part number above: 67041586-1</t>
  </si>
  <si>
    <t>67041586-4</t>
  </si>
  <si>
    <t>63000563-052, 67041267-02, 63000563-040, 67000032-05, 63000563-052, 63000563-052, 63000563-040, 67000032-04, 67000033-11_0001_1030, 67000032-02, 67000032-5D, 67000030-5E, 63000563-052, 67000030-05, 67041266-02, 67000032-01, 67000030-01, 67000031-13_0001_1030, 67000030-04, 67000030-02</t>
  </si>
  <si>
    <t>Same as part number above: 67041586-1</t>
  </si>
  <si>
    <t>67041586-3</t>
  </si>
  <si>
    <t>2608972-254</t>
  </si>
  <si>
    <t>OEMSite2016</t>
  </si>
  <si>
    <t>Martin Schmit-Neuerburg</t>
  </si>
  <si>
    <t>SBN 767-300</t>
  </si>
  <si>
    <t>2608812-11-R, 2608812-10-R, 2612412-1Q, 2608812-4-R, 2612422-1, 2612402-1, 2608812-9, 2608812-8, 2608812-7-R, 2608812-6-R, 2612852-1Q, 2612852-1</t>
  </si>
  <si>
    <t>GREENE TWEED CO LIMITED - 226544278,  PARKER SEAL CO - 056825607, FREUDENBERG-NOK INTERNATIONAL SEAL - 076062546,Roman Global Resources, Inc - 3CU21, JACKSON FLEXIBLE - </t>
  </si>
  <si>
    <t>Product Engineer: Martin Schmit-Neuerburg
Product Chief Engineer: Todd Auel 
Transition Chief:  Howie Swanson
Materials Engineer:  Manuel Koucouthakis
Transition Engineer:  Esaw Harris.
HTS Supplier Transformation: Jagadeesh Karegowda</t>
  </si>
  <si>
    <t>32866-1</t>
  </si>
  <si>
    <t>SWITCH</t>
  </si>
  <si>
    <t>TMP B737</t>
  </si>
  <si>
    <r>
      <rPr>
        <sz val="11"/>
        <color rgb="FFFF0000"/>
        <rFont val="Calibri"/>
        <family val="2"/>
        <scheme val="minor"/>
      </rPr>
      <t>4877-2</t>
    </r>
    <r>
      <rPr>
        <sz val="11"/>
        <color theme="1"/>
        <rFont val="Calibri"/>
        <family val="2"/>
        <scheme val="minor"/>
      </rPr>
      <t xml:space="preserve">, 5676-2, 5037-2, 5037-1, 6849-1, 5678-4, 2716, </t>
    </r>
    <r>
      <rPr>
        <sz val="11"/>
        <color rgb="FFFF0000"/>
        <rFont val="Calibri"/>
        <family val="2"/>
        <scheme val="minor"/>
      </rPr>
      <t>4877-1</t>
    </r>
    <r>
      <rPr>
        <sz val="11"/>
        <color theme="1"/>
        <rFont val="Calibri"/>
        <family val="2"/>
        <scheme val="minor"/>
      </rPr>
      <t>, 5676-1, 5678-8, 5678-7, 5678-5, 5678-2, 32-2867-006, 32-2867-003, 32-3110-007, 84D20-2, 32-3110-006, 32-3110-005, 32-3110-007, 84D20-2, 32-3110-006, 32-3110-005, 96D16-1, 5686, 67-2937-001, 93D08-1, 32-2684-003, 32-2684-007, 32-2684-004, 5678-1, 3332-2, 3332-1, 67-3147-002, 67-3147-001, 4877-7, 4877-7, 4877-6, 4877-4</t>
    </r>
  </si>
  <si>
    <t>HONEYWELL INTERNATIONAL INC. 001899772, 184108637</t>
  </si>
  <si>
    <t>Product Engineer: Ross Fishman
Product Chief Engineer:  Dave Tornquist 
Transition Chief:  Howie Swanson
Materials Engineer: NA
Transition Engineer:  Terry K.
HTS Supplier Transformation: Jagadeesh Karegowda</t>
  </si>
  <si>
    <t>7000037-132</t>
  </si>
  <si>
    <t>0BaselineOnly</t>
  </si>
  <si>
    <t>NPX RADAR GEN IND / XS-858B</t>
  </si>
  <si>
    <t>7517402-XXX</t>
  </si>
  <si>
    <t>Product Project Engineer: Mark Romero_x000D_
Product Chief Engineer:  
Transition Chief:  Howie Swanson_x000D_
Materials Engineer:  N/A_x000D_
Transition Engineer:  Jennifer Crespo
Business Team Delegate: ??_x000D_
HTS Supplier Transformation: Jagadeesh Karegowda</t>
  </si>
  <si>
    <t>7000037-173</t>
  </si>
  <si>
    <t>NPX RADAR GEN IND / NV-879</t>
  </si>
  <si>
    <t>1806M72G01</t>
  </si>
  <si>
    <t>BRACKET,ELECTRICAL MIDDLE RIVE</t>
  </si>
  <si>
    <t>038439352</t>
  </si>
  <si>
    <t>ROBRAD TOOL &amp; ENGINEERING INC</t>
  </si>
  <si>
    <t>Mesa</t>
  </si>
  <si>
    <t>TBD</t>
  </si>
  <si>
    <t>TMP CF6-80, TMP CF6-80 TRASLOCK, TMP DAILY RELEASES, TMP DETL-ASSY-PSC DISTRIBUTION</t>
  </si>
  <si>
    <t>3283094-32, -34</t>
  </si>
  <si>
    <t>Product Project Engineer: Ross Fishman
Product Chief Engineer:  
Transition Chief:  Howie Swanson_x000D_
Materials Engineer:  N/A_x000D_
Transition Engineer:  Agatha B.
HTS Supplier Transformation: Jagadeesh Karegowda</t>
  </si>
  <si>
    <t>1806M72G02</t>
  </si>
  <si>
    <t>3283094-33, -35</t>
  </si>
  <si>
    <t>Product Project Engineer: TBD
Product Chief Engineer:  
Transition Chief:  Howie Swanson
Materials Engineer:  N/A
Transition Engineer:  Agatha B.
HTS Supplier Transformation: Jagadeesh Karegowda</t>
  </si>
  <si>
    <t>Rod Crase</t>
  </si>
  <si>
    <t>4222115-1001</t>
  </si>
  <si>
    <t>METER</t>
  </si>
  <si>
    <t>64547|TUCSON</t>
  </si>
  <si>
    <t>ROGERSON AIRCRAFT EQUIPMENT GROUP</t>
  </si>
  <si>
    <t>Irvine</t>
  </si>
  <si>
    <t>MECHANICAL</t>
  </si>
  <si>
    <t>Bill Cronin
/Darrell Horner</t>
  </si>
  <si>
    <t>TUCSON VARIOUS</t>
  </si>
  <si>
    <t>130502-7-2, 130502-6-5, 130502-5-5, 130502-8-1, 130502-7-3, 130502-7-1</t>
  </si>
  <si>
    <t>PHAOSTRON INSTRUMENT &amp; ELECTRONIC CO: 008255879,
KANEY AEROSPACE: 005170691</t>
  </si>
  <si>
    <t>Product Project Engineer: William Cronin
Product Chief Engineer:  Darrell Horner
Transition Chief:  Howie Swanson
Materials Engineer:  TBD
Transition Engineer:  John Kemmer
Business Team Delegate: TBD
HTS Supplier Transformation: TBD
HTS S&amp;PS COE:  ??</t>
  </si>
  <si>
    <t>65053853-1002</t>
  </si>
  <si>
    <t>METER, NVIS POSITION INDICATOR</t>
  </si>
  <si>
    <t>TUC 767-2C TANKER CPCS, TUC SOURCE CONTROL</t>
  </si>
  <si>
    <t>65053858-2</t>
  </si>
  <si>
    <t>Wave 01Apr</t>
  </si>
  <si>
    <t>PhxList PN</t>
  </si>
  <si>
    <t>PhxListSupplier</t>
  </si>
  <si>
    <t>x</t>
  </si>
  <si>
    <t>Grand Total</t>
  </si>
  <si>
    <t>India 628</t>
  </si>
  <si>
    <t>Group</t>
  </si>
  <si>
    <t>FFFFFF</t>
  </si>
  <si>
    <t>4-063-028-02</t>
  </si>
  <si>
    <t>FFFF00</t>
  </si>
  <si>
    <t>3617368-2</t>
  </si>
  <si>
    <t>4-301-373-01</t>
  </si>
  <si>
    <t>976087-1</t>
  </si>
  <si>
    <t>3051350-4</t>
  </si>
  <si>
    <t>3614295-3</t>
  </si>
  <si>
    <t>4-301-044-02</t>
  </si>
  <si>
    <t>WE3885046-1</t>
  </si>
  <si>
    <t>3038504-3</t>
  </si>
  <si>
    <t>3038506-3</t>
  </si>
  <si>
    <t>3105508-2</t>
  </si>
  <si>
    <t>771-5507-9201</t>
  </si>
  <si>
    <t>968390-1</t>
  </si>
  <si>
    <t>4-111-069-01</t>
  </si>
  <si>
    <t>3884728-1</t>
  </si>
  <si>
    <t>651-522-9571</t>
  </si>
  <si>
    <t>FF7C80</t>
  </si>
  <si>
    <t>3103841-1</t>
  </si>
  <si>
    <t>3863005-1</t>
  </si>
  <si>
    <t>EFP18404-5</t>
  </si>
  <si>
    <t>B7DEE8</t>
  </si>
  <si>
    <t>Color Code</t>
  </si>
  <si>
    <t>Color</t>
  </si>
  <si>
    <t>White</t>
  </si>
  <si>
    <t>Blue</t>
  </si>
  <si>
    <t>Red</t>
  </si>
  <si>
    <t>Yellow</t>
  </si>
  <si>
    <t>India628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</si>
</sst>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8" tint="-0.249977111117893"/>
      <name val="Arial"/>
      <family val="2"/>
    </font>
    <font>
      <b/>
      <sz val="11"/>
      <color theme="8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9" fontId="1" fillId="2" borderId="1" applyAlignment="0" applyProtection="0"/>
  </cellStyleXfs>
  <cellXfs count="17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3" borderId="0" xfId="0" applyNumberFormat="1" applyFill="1"/>
    <xf numFmtId="14" fontId="0" fillId="5" borderId="0" xfId="0" applyNumberFormat="1" applyFill="1"/>
    <xf numFmtId="14" fontId="0" fillId="0" borderId="0" xfId="0" applyNumberFormat="1"/>
    <xf numFmtId="0" fontId="3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14" fontId="3" fillId="7" borderId="2" xfId="0" applyNumberFormat="1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/>
    </xf>
    <xf numFmtId="0" fontId="3" fillId="9" borderId="2" xfId="0" applyFont="1" applyFill="1" applyBorder="1" applyAlignment="1">
      <alignment horizontal="left" vertical="top"/>
    </xf>
    <xf numFmtId="164" fontId="3" fillId="10" borderId="2" xfId="0" applyNumberFormat="1" applyFont="1" applyFill="1" applyBorder="1" applyAlignment="1">
      <alignment horizontal="left" vertical="top"/>
    </xf>
    <xf numFmtId="164" fontId="3" fillId="6" borderId="2" xfId="0" applyNumberFormat="1" applyFont="1" applyFill="1" applyBorder="1" applyAlignment="1">
      <alignment horizontal="left" vertical="top"/>
    </xf>
    <xf numFmtId="165" fontId="3" fillId="6" borderId="2" xfId="0" applyNumberFormat="1" applyFont="1" applyFill="1" applyBorder="1" applyAlignment="1">
      <alignment horizontal="left" vertical="top"/>
    </xf>
    <xf numFmtId="0" fontId="3" fillId="11" borderId="2" xfId="0" applyNumberFormat="1" applyFont="1" applyFill="1" applyBorder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0" applyFont="1" applyFill="1" applyAlignment="1">
      <alignment horizontal="center" vertical="top"/>
    </xf>
    <xf numFmtId="0" fontId="4" fillId="13" borderId="0" xfId="0" applyFont="1" applyFill="1" applyAlignment="1">
      <alignment vertical="top"/>
    </xf>
    <xf numFmtId="0" fontId="4" fillId="13" borderId="0" xfId="0" applyFont="1" applyFill="1" applyBorder="1" applyAlignment="1">
      <alignment vertical="top"/>
    </xf>
    <xf numFmtId="0" fontId="4" fillId="13" borderId="0" xfId="0" applyFont="1" applyFill="1" applyBorder="1" applyAlignment="1">
      <alignment horizontal="center" vertical="top"/>
    </xf>
    <xf numFmtId="0" fontId="3" fillId="13" borderId="0" xfId="0" applyFont="1" applyFill="1" applyAlignment="1">
      <alignment horizontal="center" vertical="top"/>
    </xf>
    <xf numFmtId="0" fontId="0" fillId="0" borderId="0" xfId="0" applyAlignment="1"/>
    <xf numFmtId="0" fontId="3" fillId="0" borderId="2" xfId="0" applyFont="1" applyFill="1" applyBorder="1" applyAlignment="1">
      <alignment horizontal="left" vertical="top"/>
    </xf>
    <xf numFmtId="14" fontId="3" fillId="0" borderId="2" xfId="0" applyNumberFormat="1" applyFont="1" applyFill="1" applyBorder="1" applyAlignment="1">
      <alignment horizontal="left" vertical="top"/>
    </xf>
    <xf numFmtId="164" fontId="3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/>
    <xf numFmtId="165" fontId="3" fillId="0" borderId="2" xfId="0" applyNumberFormat="1" applyFont="1" applyFill="1" applyBorder="1" applyAlignment="1">
      <alignment horizontal="left" vertical="top"/>
    </xf>
    <xf numFmtId="0" fontId="3" fillId="0" borderId="2" xfId="0" applyNumberFormat="1" applyFont="1" applyFill="1" applyBorder="1" applyAlignment="1">
      <alignment horizontal="left" vertical="top"/>
    </xf>
    <xf numFmtId="0" fontId="3" fillId="0" borderId="3" xfId="0" applyNumberFormat="1" applyFont="1" applyFill="1" applyBorder="1" applyAlignment="1">
      <alignment horizontal="left" vertical="top"/>
    </xf>
    <xf numFmtId="0" fontId="4" fillId="12" borderId="4" xfId="0" applyFont="1" applyFill="1" applyBorder="1" applyAlignment="1">
      <alignment vertical="top"/>
    </xf>
    <xf numFmtId="0" fontId="4" fillId="12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center" vertical="top"/>
    </xf>
    <xf numFmtId="0" fontId="4" fillId="14" borderId="4" xfId="0" applyFont="1" applyFill="1" applyBorder="1" applyAlignment="1">
      <alignment horizontal="center" vertical="top"/>
    </xf>
    <xf numFmtId="0" fontId="0" fillId="0" borderId="5" xfId="0" applyBorder="1" applyAlignment="1"/>
    <xf numFmtId="0" fontId="3" fillId="0" borderId="4" xfId="0" applyFont="1" applyFill="1" applyBorder="1" applyAlignment="1">
      <alignment horizontal="center" vertical="top"/>
    </xf>
    <xf numFmtId="11" fontId="3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2" xfId="0" applyBorder="1" applyAlignment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2" xfId="0" applyNumberFormat="1" applyBorder="1" applyAlignment="1"/>
    <xf numFmtId="0" fontId="0" fillId="14" borderId="6" xfId="0" applyFill="1" applyBorder="1" applyAlignment="1"/>
    <xf numFmtId="0" fontId="0" fillId="0" borderId="6" xfId="0" applyBorder="1" applyAlignment="1"/>
    <xf numFmtId="14" fontId="0" fillId="0" borderId="6" xfId="0" applyNumberFormat="1" applyBorder="1" applyAlignment="1"/>
    <xf numFmtId="14" fontId="0" fillId="0" borderId="5" xfId="0" applyNumberFormat="1" applyBorder="1" applyAlignment="1"/>
    <xf numFmtId="0" fontId="0" fillId="14" borderId="2" xfId="0" applyFill="1" applyBorder="1" applyAlignment="1"/>
    <xf numFmtId="14" fontId="0" fillId="0" borderId="2" xfId="0" applyNumberFormat="1" applyBorder="1" applyAlignment="1"/>
    <xf numFmtId="0" fontId="0" fillId="0" borderId="4" xfId="0" applyBorder="1" applyAlignment="1"/>
    <xf numFmtId="14" fontId="0" fillId="0" borderId="4" xfId="0" applyNumberFormat="1" applyBorder="1" applyAlignment="1"/>
    <xf numFmtId="0" fontId="0" fillId="0" borderId="2" xfId="0" applyFill="1" applyBorder="1" applyAlignment="1">
      <alignment horizontal="left"/>
    </xf>
    <xf numFmtId="0" fontId="0" fillId="14" borderId="3" xfId="0" applyFill="1" applyBorder="1" applyAlignment="1"/>
    <xf numFmtId="0" fontId="0" fillId="0" borderId="7" xfId="0" applyBorder="1" applyAlignment="1"/>
    <xf numFmtId="14" fontId="0" fillId="0" borderId="8" xfId="0" applyNumberFormat="1" applyBorder="1" applyAlignment="1"/>
    <xf numFmtId="0" fontId="5" fillId="0" borderId="2" xfId="0" applyFont="1" applyFill="1" applyBorder="1" applyAlignment="1">
      <alignment horizontal="left"/>
    </xf>
    <xf numFmtId="0" fontId="0" fillId="0" borderId="4" xfId="0" applyFill="1" applyBorder="1" applyAlignment="1"/>
    <xf numFmtId="14" fontId="0" fillId="0" borderId="9" xfId="0" applyNumberFormat="1" applyBorder="1" applyAlignment="1"/>
    <xf numFmtId="0" fontId="0" fillId="14" borderId="3" xfId="0" applyFill="1" applyBorder="1" applyAlignment="1">
      <alignment horizontal="left"/>
    </xf>
    <xf numFmtId="0" fontId="0" fillId="14" borderId="2" xfId="0" applyFont="1" applyFill="1" applyBorder="1" applyAlignment="1"/>
    <xf numFmtId="0" fontId="0" fillId="0" borderId="4" xfId="0" applyBorder="1" applyAlignment="1">
      <alignment horizontal="center"/>
    </xf>
    <xf numFmtId="0" fontId="0" fillId="12" borderId="2" xfId="0" applyFont="1" applyFill="1" applyBorder="1" applyAlignment="1">
      <alignment horizontal="left"/>
    </xf>
    <xf numFmtId="0" fontId="0" fillId="12" borderId="2" xfId="0" applyFill="1" applyBorder="1" applyAlignment="1"/>
    <xf numFmtId="14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2" borderId="2" xfId="0" applyFont="1" applyFill="1" applyBorder="1" applyAlignment="1"/>
    <xf numFmtId="164" fontId="0" fillId="12" borderId="2" xfId="0" applyNumberFormat="1" applyFill="1" applyBorder="1" applyAlignment="1"/>
    <xf numFmtId="165" fontId="0" fillId="12" borderId="2" xfId="0" applyNumberFormat="1" applyFill="1" applyBorder="1" applyAlignment="1"/>
    <xf numFmtId="0" fontId="0" fillId="12" borderId="2" xfId="0" applyNumberFormat="1" applyFill="1" applyBorder="1" applyAlignment="1"/>
    <xf numFmtId="0" fontId="0" fillId="12" borderId="4" xfId="0" applyFill="1" applyBorder="1" applyAlignment="1"/>
    <xf numFmtId="14" fontId="0" fillId="12" borderId="4" xfId="0" applyNumberFormat="1" applyFill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0" fillId="15" borderId="2" xfId="0" applyFill="1" applyBorder="1" applyAlignment="1"/>
    <xf numFmtId="0" fontId="0" fillId="18" borderId="2" xfId="0" applyFont="1" applyFill="1" applyBorder="1" applyAlignment="1">
      <alignment horizontal="left"/>
    </xf>
    <xf numFmtId="0" fontId="0" fillId="18" borderId="2" xfId="0" applyFill="1" applyBorder="1" applyAlignment="1"/>
    <xf numFmtId="14" fontId="0" fillId="18" borderId="2" xfId="0" applyNumberFormat="1" applyFill="1" applyBorder="1" applyAlignment="1">
      <alignment horizontal="center"/>
    </xf>
    <xf numFmtId="0" fontId="0" fillId="18" borderId="2" xfId="0" applyFill="1" applyBorder="1" applyAlignment="1">
      <alignment horizontal="left"/>
    </xf>
    <xf numFmtId="0" fontId="0" fillId="18" borderId="2" xfId="0" applyFont="1" applyFill="1" applyBorder="1" applyAlignment="1"/>
    <xf numFmtId="164" fontId="0" fillId="18" borderId="2" xfId="0" applyNumberFormat="1" applyFill="1" applyBorder="1" applyAlignment="1"/>
    <xf numFmtId="165" fontId="0" fillId="18" borderId="2" xfId="0" applyNumberFormat="1" applyFill="1" applyBorder="1" applyAlignment="1"/>
    <xf numFmtId="0" fontId="0" fillId="18" borderId="2" xfId="0" applyNumberFormat="1" applyFill="1" applyBorder="1" applyAlignment="1"/>
    <xf numFmtId="0" fontId="4" fillId="18" borderId="4" xfId="0" applyFont="1" applyFill="1" applyBorder="1" applyAlignment="1">
      <alignment horizontal="center" vertical="top"/>
    </xf>
    <xf numFmtId="0" fontId="0" fillId="18" borderId="4" xfId="0" applyFill="1" applyBorder="1" applyAlignment="1"/>
    <xf numFmtId="14" fontId="0" fillId="18" borderId="4" xfId="0" applyNumberFormat="1" applyFill="1" applyBorder="1" applyAlignment="1"/>
    <xf numFmtId="0" fontId="0" fillId="0" borderId="10" xfId="0" applyBorder="1" applyAlignment="1"/>
    <xf numFmtId="0" fontId="0" fillId="0" borderId="2" xfId="0" applyFill="1" applyBorder="1" applyAlignment="1">
      <alignment horizontal="left" vertical="top"/>
    </xf>
    <xf numFmtId="0" fontId="0" fillId="14" borderId="2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Alignment="1">
      <alignment horizontal="center" vertical="top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3" xfId="0" applyNumberFormat="1" applyBorder="1" applyAlignment="1"/>
    <xf numFmtId="0" fontId="4" fillId="12" borderId="2" xfId="0" applyFont="1" applyFill="1" applyBorder="1" applyAlignment="1">
      <alignment vertical="top"/>
    </xf>
    <xf numFmtId="0" fontId="0" fillId="0" borderId="6" xfId="0" applyFill="1" applyBorder="1" applyAlignment="1"/>
    <xf numFmtId="0" fontId="0" fillId="14" borderId="4" xfId="0" applyFill="1" applyBorder="1" applyAlignment="1"/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2" fillId="0" borderId="4" xfId="0" applyFont="1" applyBorder="1" applyAlignmen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4" fillId="14" borderId="3" xfId="0" applyFont="1" applyFill="1" applyBorder="1" applyAlignment="1">
      <alignment horizontal="center" vertical="top"/>
    </xf>
    <xf numFmtId="0" fontId="0" fillId="12" borderId="0" xfId="0" applyFill="1" applyBorder="1" applyAlignment="1"/>
    <xf numFmtId="0" fontId="0" fillId="12" borderId="3" xfId="0" applyNumberFormat="1" applyFill="1" applyBorder="1" applyAlignment="1"/>
    <xf numFmtId="0" fontId="0" fillId="18" borderId="3" xfId="0" applyNumberFormat="1" applyFill="1" applyBorder="1" applyAlignment="1"/>
    <xf numFmtId="0" fontId="0" fillId="17" borderId="4" xfId="0" applyFill="1" applyBorder="1" applyAlignment="1"/>
    <xf numFmtId="0" fontId="6" fillId="12" borderId="4" xfId="0" applyFont="1" applyFill="1" applyBorder="1" applyAlignment="1"/>
    <xf numFmtId="0" fontId="0" fillId="12" borderId="5" xfId="0" applyFill="1" applyBorder="1" applyAlignment="1"/>
    <xf numFmtId="0" fontId="0" fillId="18" borderId="5" xfId="0" applyFill="1" applyBorder="1" applyAlignment="1"/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 applyAlignment="1"/>
    <xf numFmtId="0" fontId="9" fillId="0" borderId="2" xfId="0" applyFont="1" applyBorder="1" applyAlignment="1"/>
    <xf numFmtId="14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9" fillId="0" borderId="2" xfId="0" applyNumberFormat="1" applyFont="1" applyBorder="1" applyAlignment="1"/>
    <xf numFmtId="165" fontId="9" fillId="0" borderId="2" xfId="0" applyNumberFormat="1" applyFont="1" applyBorder="1" applyAlignment="1"/>
    <xf numFmtId="0" fontId="9" fillId="0" borderId="2" xfId="0" applyNumberFormat="1" applyFont="1" applyBorder="1" applyAlignment="1"/>
    <xf numFmtId="0" fontId="10" fillId="0" borderId="2" xfId="0" applyFont="1" applyFill="1" applyBorder="1" applyAlignment="1"/>
    <xf numFmtId="0" fontId="11" fillId="12" borderId="4" xfId="0" applyFont="1" applyFill="1" applyBorder="1" applyAlignment="1">
      <alignment horizontal="center" vertical="top"/>
    </xf>
    <xf numFmtId="0" fontId="10" fillId="16" borderId="2" xfId="0" applyFont="1" applyFill="1" applyBorder="1" applyAlignment="1">
      <alignment horizontal="left"/>
    </xf>
    <xf numFmtId="0" fontId="10" fillId="16" borderId="3" xfId="0" applyFont="1" applyFill="1" applyBorder="1" applyAlignment="1">
      <alignment horizontal="left"/>
    </xf>
    <xf numFmtId="0" fontId="10" fillId="0" borderId="4" xfId="0" applyFont="1" applyBorder="1" applyAlignment="1"/>
    <xf numFmtId="14" fontId="9" fillId="0" borderId="8" xfId="0" applyNumberFormat="1" applyFont="1" applyBorder="1" applyAlignment="1"/>
    <xf numFmtId="0" fontId="11" fillId="14" borderId="3" xfId="0" applyFont="1" applyFill="1" applyBorder="1" applyAlignment="1">
      <alignment horizontal="center"/>
    </xf>
    <xf numFmtId="0" fontId="9" fillId="0" borderId="4" xfId="0" applyFont="1" applyBorder="1" applyAlignment="1"/>
    <xf numFmtId="14" fontId="9" fillId="0" borderId="4" xfId="0" applyNumberFormat="1" applyFont="1" applyBorder="1" applyAlignment="1"/>
    <xf numFmtId="0" fontId="9" fillId="0" borderId="0" xfId="0" applyFont="1" applyAlignment="1"/>
    <xf numFmtId="0" fontId="12" fillId="16" borderId="2" xfId="0" applyFont="1" applyFill="1" applyBorder="1" applyAlignment="1">
      <alignment horizontal="left"/>
    </xf>
    <xf numFmtId="0" fontId="12" fillId="16" borderId="2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/>
    <xf numFmtId="14" fontId="9" fillId="0" borderId="8" xfId="0" applyNumberFormat="1" applyFont="1" applyFill="1" applyBorder="1" applyAlignment="1"/>
    <xf numFmtId="0" fontId="10" fillId="16" borderId="2" xfId="0" applyFont="1" applyFill="1" applyBorder="1" applyAlignment="1"/>
    <xf numFmtId="0" fontId="10" fillId="0" borderId="6" xfId="0" applyFont="1" applyBorder="1" applyAlignment="1"/>
    <xf numFmtId="14" fontId="9" fillId="0" borderId="2" xfId="0" applyNumberFormat="1" applyFont="1" applyBorder="1" applyAlignment="1"/>
    <xf numFmtId="0" fontId="9" fillId="12" borderId="0" xfId="0" applyFont="1" applyFill="1" applyAlignment="1"/>
    <xf numFmtId="14" fontId="9" fillId="0" borderId="2" xfId="0" applyNumberFormat="1" applyFont="1" applyFill="1" applyBorder="1" applyAlignment="1"/>
    <xf numFmtId="0" fontId="10" fillId="17" borderId="2" xfId="0" applyFont="1" applyFill="1" applyBorder="1" applyAlignment="1"/>
    <xf numFmtId="0" fontId="10" fillId="0" borderId="2" xfId="0" applyFont="1" applyBorder="1" applyAlignment="1"/>
    <xf numFmtId="0" fontId="11" fillId="14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11" fontId="13" fillId="0" borderId="2" xfId="0" applyNumberFormat="1" applyFont="1" applyFill="1" applyBorder="1" applyAlignment="1">
      <alignment horizontal="left" vertical="top"/>
    </xf>
    <xf numFmtId="14" fontId="13" fillId="0" borderId="2" xfId="0" applyNumberFormat="1" applyFont="1" applyFill="1" applyBorder="1" applyAlignment="1">
      <alignment horizontal="left" vertical="top"/>
    </xf>
    <xf numFmtId="164" fontId="13" fillId="0" borderId="2" xfId="0" applyNumberFormat="1" applyFont="1" applyFill="1" applyBorder="1" applyAlignment="1">
      <alignment horizontal="left" vertical="top"/>
    </xf>
    <xf numFmtId="165" fontId="13" fillId="0" borderId="2" xfId="0" applyNumberFormat="1" applyFont="1" applyFill="1" applyBorder="1" applyAlignment="1">
      <alignment horizontal="left" vertical="top"/>
    </xf>
    <xf numFmtId="0" fontId="13" fillId="0" borderId="2" xfId="0" applyNumberFormat="1" applyFont="1" applyFill="1" applyBorder="1" applyAlignment="1">
      <alignment horizontal="left" vertical="top"/>
    </xf>
    <xf numFmtId="0" fontId="11" fillId="12" borderId="2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2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left" vertical="top"/>
    </xf>
    <xf numFmtId="0" fontId="9" fillId="16" borderId="2" xfId="0" applyFont="1" applyFill="1" applyBorder="1" applyAlignment="1">
      <alignment horizontal="left"/>
    </xf>
    <xf numFmtId="14" fontId="9" fillId="0" borderId="9" xfId="0" applyNumberFormat="1" applyFont="1" applyBorder="1" applyAlignment="1"/>
    <xf numFmtId="0" fontId="13" fillId="0" borderId="9" xfId="0" applyFont="1" applyFill="1" applyBorder="1" applyAlignment="1">
      <alignment horizontal="center" vertical="top"/>
    </xf>
    <xf numFmtId="0" fontId="10" fillId="15" borderId="2" xfId="0" applyFont="1" applyFill="1" applyBorder="1" applyAlignment="1"/>
    <xf numFmtId="0" fontId="10" fillId="0" borderId="2" xfId="0" applyFont="1" applyBorder="1" applyAlignment="1">
      <alignment horizontal="left"/>
    </xf>
    <xf numFmtId="0" fontId="11" fillId="0" borderId="4" xfId="0" applyFont="1" applyFill="1" applyBorder="1" applyAlignment="1">
      <alignment vertical="top"/>
    </xf>
    <xf numFmtId="0" fontId="9" fillId="18" borderId="0" xfId="0" applyFont="1" applyFill="1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Normal" xfId="0" builtinId="0"/>
    <cellStyle name="p::v Condition Cells" xfId="1" xr:uid="{2B6CC825-A042-41A1-A075-881DFA31D121}"/>
  </cellStyles>
  <dxfs count="6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ttle, Rick (CS CoE)" refreshedDate="43558.527723726853" createdVersion="6" refreshedVersion="6" minRefreshableVersion="3" recordCount="199" xr:uid="{3E0F05E7-EC1A-4BC4-8868-89D47C808858}">
  <cacheSource type="worksheet">
    <worksheetSource ref="A1:CC200" sheet="PhxList"/>
  </cacheSource>
  <cacheFields count="81">
    <cacheField name="PartNumber" numFmtId="0">
      <sharedItems count="195">
        <s v="3034246-1"/>
        <s v="3844908-111"/>
        <s v="3034247-1"/>
        <s v="3884538-6"/>
        <s v="3036111-2"/>
        <s v="70720170-3"/>
        <s v="3038242-1"/>
        <s v="3038243-1"/>
        <s v="2-310-046-09"/>
        <s v="2-310-046-12"/>
        <s v="2-310-084-01"/>
        <s v="211-594-9011"/>
        <s v="211-594-9212"/>
        <s v="2-310-046-06"/>
        <s v="211-594-9208"/>
        <s v="211-594-9109"/>
        <s v="211-594-9220"/>
        <s v="3093578-1"/>
        <s v="3093578-2"/>
        <s v="897457-5"/>
        <s v="291GA0001-1"/>
        <s v="3883957-1"/>
        <s v="3888553-5"/>
        <s v="243GA0001-2"/>
        <s v="897119-3"/>
        <s v="897807-1"/>
        <s v="3888552-4"/>
        <s v="3060769-1"/>
        <s v="2-300-826-02"/>
        <s v="3102476-6"/>
        <s v="3105746-3"/>
        <s v="70720304-1"/>
        <s v="3035532-3"/>
        <s v="3876379-1"/>
        <s v="399-5501-9102"/>
        <s v="3102469-2"/>
        <s v="3037037-3"/>
        <s v="70720281-2"/>
        <s v="234-601-9101"/>
        <s v="865101-3"/>
        <s v="3103913-3"/>
        <s v="3103244-2"/>
        <s v="4131020-3"/>
        <s v="897104-4"/>
        <s v="2-300-815-02"/>
        <s v="2-300-312-01"/>
        <s v="869907-1"/>
        <s v="3609119-10"/>
        <s v="896494-3"/>
        <s v="897111-2"/>
        <s v="3876330-2"/>
        <s v="362-564-9007"/>
        <s v="2-300-824-02"/>
        <s v="3863374-2"/>
        <s v="2-310-109-01"/>
        <s v="2-300-889-02"/>
        <s v="311-546-9004"/>
        <s v="3061132-3"/>
        <s v="3-300-261-03"/>
        <s v="365256-1"/>
        <s v="3863209-1"/>
        <s v="624-512-9574"/>
        <s v="651-527-9105"/>
        <s v="692545-2"/>
        <s v="692545-6"/>
        <s v="698285-3"/>
        <s v="70330020-01"/>
        <s v="3060735-4"/>
        <s v="3883905-1"/>
        <s v="3883952-1"/>
        <s v="3061132-5"/>
        <s v="3061132-4"/>
        <s v="3061186-1"/>
        <s v="3061294-1"/>
        <s v="3060540-2"/>
        <s v="70720171-1"/>
        <s v="3060735-5"/>
        <s v="692545-3"/>
        <s v="7085701-1"/>
        <s v="2-310-157-02"/>
        <s v="1-300-363-03"/>
        <s v="3-300-336-01"/>
        <s v="3876141-2"/>
        <s v="2-310-158-02"/>
        <s v="3-300-584-02"/>
        <s v="3879005-1"/>
        <s v="2-310-156-03"/>
        <s v="2-310-159-03"/>
        <s v="3061290-2"/>
        <s v="3-300-595-01"/>
        <s v="364992-1"/>
        <s v="3876356-1"/>
        <s v="70720176-3"/>
        <s v="2-300-272-03"/>
        <s v="3061109-3"/>
        <s v="3034427-3"/>
        <s v="3060735-3"/>
        <s v="367060-1"/>
        <s v="3883976-1"/>
        <s v="692546-1"/>
        <s v="70722005-1"/>
        <s v="3060735-6"/>
        <s v="70040550-2"/>
        <s v="651-522-9301"/>
        <s v="3034431-2"/>
        <s v="3876227-2"/>
        <s v="3882482-2"/>
        <s v="3-300-583-02"/>
        <s v="70722000-1"/>
        <s v="3615603-1"/>
        <s v="3883918-3"/>
        <s v="3094919-1"/>
        <s v="3863232-1"/>
        <s v="3883850-3"/>
        <s v="3883830-2"/>
        <s v="3888449-2"/>
        <s v="2-300-801-01"/>
        <s v="3883921-2"/>
        <s v="2-310-088-02"/>
        <s v="3108448-2"/>
        <s v="3-300-585-02"/>
        <s v="3061132-1"/>
        <s v="3881684-2"/>
        <s v="2-300-282-02"/>
        <s v="3883484-2"/>
        <s v="WE3883842-2"/>
        <s v="3881113-1"/>
        <s v="3881685-2"/>
        <s v="V44749-2632"/>
        <s v="2-310-086-02"/>
        <s v="2-310-087-02"/>
        <s v="3061294-2"/>
        <s v="3038779-3"/>
        <s v="3091404-2"/>
        <s v="3105212-1"/>
        <s v="3105756-2"/>
        <s v="3617028-2"/>
        <s v="364953-1"/>
        <s v="3876226-1"/>
        <s v="651-522-9401"/>
        <s v="2-300-962-01"/>
        <s v="2-300-796-01"/>
        <s v="651-522-9501"/>
        <s v="3876166-1"/>
        <s v="3060361-999"/>
        <s v="2-300-281-01"/>
        <s v="771-5507-9301"/>
        <s v="3888217-4"/>
        <s v="3073609-7"/>
        <s v="3038797-1"/>
        <s v="868889-1"/>
        <s v="3876185-2"/>
        <s v="2-300-812-01"/>
        <s v="3060436-1"/>
        <s v="771-631-9002"/>
        <s v="2-303-893-01"/>
        <s v="869808-1"/>
        <s v="3060457-1"/>
        <s v="651-522-9551"/>
        <s v="V44731-204-1"/>
        <s v="3061207-6"/>
        <s v="682-557-2108"/>
        <s v="3883846-3"/>
        <s v="692545-17"/>
        <s v="3616848-2"/>
        <s v="3101396-1"/>
        <s v="692546-4"/>
        <s v="3060551-2"/>
        <s v="3061208-6"/>
        <s v="3876287-1"/>
        <s v="3108448-1"/>
        <s v="3060150-3"/>
        <s v="3885057-2"/>
        <s v="692545-18"/>
        <s v="692545-1"/>
        <s v="3038114-2"/>
        <s v="3844834-9"/>
        <s v="868558-1"/>
        <s v="897323-1"/>
        <s v="WE3883738-2"/>
        <s v="3038108-6"/>
        <s v="3034235-2"/>
        <s v="3038062-5"/>
        <s v="3091512-1"/>
        <s v="3883830-1"/>
        <s v="899766-1"/>
        <s v="V44702-263"/>
        <s v="3073968-2"/>
        <s v="3074372-3"/>
        <s v="3104077-1"/>
        <s v="3105775-2"/>
        <s v="366264-2"/>
        <s v="624-512-9153"/>
        <s v="7086048-1"/>
        <s v="V44734-263"/>
      </sharedItems>
    </cacheField>
    <cacheField name="PartDesc" numFmtId="0">
      <sharedItems count="149">
        <s v="SEAL"/>
        <s v="SUPPORT, NOZZLE, FIRST STAGE"/>
        <s v="SEAL BULKHEAD"/>
        <s v="VALVE, SHUTOFF"/>
        <s v="SEAL, GENERATOR EXHAUST"/>
        <s v="DATA MEMORY MODULE"/>
        <s v="SEAL BLEED VALVEFLG"/>
        <s v="CLAMP, LOOP"/>
        <s v="CLAMP"/>
        <s v="CUSHION - CLAMP HARNESS"/>
        <s v="CLAMP, PIPE, QUICK DISCONNECT"/>
        <s v="CLAMP FWD DR LINES"/>
        <s v="CLAMP AFT DR LINES"/>
        <s v="TORQUE LIMITER, BYPASS VALVE"/>
        <s v="PUMP"/>
        <s v="TUBE FCU DRAIN"/>
        <s v="WIRING HARNESS, BRANCHED, AFT"/>
        <s v="GENERATOR, DC, 400 AMPS, BRUSH"/>
        <s v="VALVE SOL"/>
        <s v="GOVERNOR PROP CONSTANT SPEED"/>
        <s v="HARNESS, WIRING, FWD"/>
        <s v="VALVE, OIL REDUCTION"/>
        <s v="FLEXIBLE TUBE ASSY"/>
        <s v="CONDITIONER SIG TRQ"/>
        <s v="SWITCH, AUTO IGNITION"/>
        <s v="HOSE AND TUBE ASSY, DRAIN FUEL"/>
        <s v="SEAL CARBON #4"/>
        <s v="SWITCH LOW OIL QTY"/>
        <s v="HOSE ASSEMBLY"/>
        <s v="MANIFOLD FUEL FLEX"/>
        <s v="SEAL CARBON #1"/>
        <s v="HOSE AND TUBE ASSY, OIL COOLER"/>
        <s v="COUPLING, CLAMP, V-BAND"/>
        <s v="ROTOR SET"/>
        <s v="CABLE ASSY"/>
        <s v="PRINTED WIRING BOARD STRAIN GA"/>
        <s v="LUBE MODULE"/>
        <s v="VALVE, PRESSURE CONTROL"/>
        <s v="FLEXIBLE TUBE ASSY. SECONDARY"/>
        <s v="FLEXIBLE TUBE ASSY, SCAVENGE -"/>
        <s v="SEAL SHAFT"/>
        <s v="PACKING, PERFORMED - DYNAMIC A"/>
        <s v="SEAL AIR OIL"/>
        <s v="SENSOR"/>
        <s v="LOW OIL QUANTITY SWITCH"/>
        <s v="GASKET"/>
        <s v="CAP OIL FILL"/>
        <s v="FLEX TUBE ASSY"/>
        <s v="SLEEVE, FIRE RESISTANT"/>
        <s v="ELBOW"/>
        <s v="SEAL BULB"/>
        <s v="RING, RADIAL STEP - POWER SHAF"/>
        <s v="VALVE CHK"/>
        <s v="SEAL ASSEMBLY"/>
        <s v="RETAINER, PACKING"/>
        <s v="SEAL, PLAIN"/>
        <s v="VALVE, SOLENOID - NORMALLY CLO"/>
        <s v="STARTER MOTOR"/>
        <s v="COMPENSATOR"/>
        <s v="SEAL PLAIN,ENLARGED,OIL FUEL"/>
        <s v="TUBE ASSEMBLY, IGVA-SCV SUPPLY"/>
        <s v="SEAL BULB CLR"/>
        <s v="BULB SEAL AOC"/>
        <s v="IGNITION UNIT"/>
        <s v="FUEL HOSE, PRIMARY"/>
        <s v="NOZZLE FUEL INJ"/>
        <s v="SENSOR, OIL LEVEL"/>
        <s v="BLEED AIR DUCT"/>
        <s v="HARNESS PRIMARY"/>
        <s v="SPRING, EXPANDER, SEAL RING"/>
        <s v="SOLENOID VALVE FUEL"/>
        <s v="HARNESS T4.5"/>
        <s v="HARNESS ASSY, T/C"/>
        <s v="VALVE, CHECK"/>
        <s v="WIRING HARNESS, REVERSIONARY"/>
        <s v="WIRING HARNESS, ACCESSORY"/>
        <s v="VALVE DRAIN"/>
        <s v="VALVE, GATE, FUEL DRAIN"/>
        <s v="RING SEAL"/>
        <s v="VALVE SOLENOID"/>
        <s v="STARTER / GENERATOR"/>
        <s v="COIL AND CABLE ASSY"/>
        <s v="SEAL, BULB, AIR - OIL - COOLER"/>
        <s v="WIRING HARNESS, BRANCHED, W5"/>
        <s v="FLOW DIVIDER"/>
        <s v="BLANKET, FIRE, TEMP SENSOR, IN"/>
        <s v="GASKET, ACCESS DOOR, OUTER BYP"/>
        <s v="WIRING HARNESS, BRANCHED, W3"/>
        <s v="SENSOR PRESS DIFF"/>
        <s v="VALVE PRESS RLF"/>
        <s v="BLANKET, FIRE, ACCESS DOOR, IN"/>
        <s v="SEAL SEG AIR OIL"/>
        <s v="RESTRICTOR UNIT,FILTERED FLUID"/>
        <s v="VALVE FLOW DIVIDER"/>
        <s v="SEAL PL ENCSD"/>
        <s v="TUBE DR EDUC CMBSTR"/>
        <s v="TEE, FLOW DIVIDER, SCREENED"/>
        <s v="WIRING HARNESS, BRANCHED, ENGI"/>
        <s v="ELEMENT, FUEL FILTER"/>
        <s v="TEE FLOW DIVIDER"/>
        <s v="HARNESS ASSEMBLY AND THERMOCOU"/>
        <s v="VALVE"/>
        <s v="TUBE ASSY"/>
        <s v="SEAL RING"/>
        <s v="VALVE CHK FUEL"/>
        <s v="TUBE, OIL COOLER RTN"/>
        <s v="BEARING"/>
        <s v="HOSE FUEL SECONDARY"/>
        <s v="VALVE DE-OIL"/>
        <s v="RING"/>
        <s v="INSULATION BLANKET, THERMAL -"/>
        <s v="VALVE, CHECK DRAIN SPRING LOA"/>
        <s v="SENSOR, PRESSURE - TOTAL"/>
        <s v="FILTER ELEMENT,OIL"/>
        <s v="FILTER FUEL IN-LINE"/>
        <s v="VALVE DEOILING SOL"/>
        <s v="SEALING WRAP/MBP"/>
        <s v="SPRING,EXPANDER"/>
        <s v="MOTOR, ENGINE STARTER"/>
        <s v="RING SEAL, METAL"/>
        <s v="VALVE PRESS OIL TANK"/>
        <s v="VALVE, DRAIN"/>
        <s v="VALVE, SOLENOID, 2-WAY"/>
        <s v="INDICATOR,DIFF PRESS"/>
        <s v="SEAL, HYDRODYNAMIC CARBON, NO."/>
        <s v="VALVE, SWING CHECK"/>
        <s v="SEAL #3 BRG INTERSTG"/>
        <s v="VALVE RGLT"/>
        <s v="TUBE ASSEMBLY"/>
        <s v="STUD KEY LKD MIDDLE"/>
        <s v="TUBE ASSEMBLY, IGV SUPPLY"/>
        <s v="VALVE SHUTOFF GRBX"/>
        <s v="VALVE SOL NC"/>
        <s v="VALVE SOL NO"/>
        <s v="SEAL FUEL ATOMIZER"/>
        <s v="TUBE MET OIL SPLY"/>
        <s v="SEAL, SEGMENTED"/>
        <s v="DUCT, SURGE"/>
        <s v="VALVE SOLENOID - NORMALLY CLOS"/>
        <s v="SEAL IGNITER LEAD"/>
        <s v="BLANKET SET"/>
        <s v="VALVE SOL FU"/>
        <s v="SEAL FUEL TUBE"/>
        <s v="VALVE, SAFETY REFLIEF - DRAIN"/>
        <s v="TEE-FLOW DIVIDER"/>
        <s v="VALVE CHECK"/>
        <s v="VALVE CHK PPT"/>
        <s v="SEAL PLAIN ENCASED"/>
        <s v="SPRING"/>
      </sharedItems>
    </cacheField>
    <cacheField name="ASL Engineer" numFmtId="0">
      <sharedItems count="4">
        <s v="Ken Haga"/>
        <s v="Kyle Lawrence"/>
        <s v="Rick Cottle"/>
        <s v="Mike McPherson"/>
      </sharedItems>
    </cacheField>
    <cacheField name="Assignee" numFmtId="0">
      <sharedItems containsMixedTypes="1" containsNumber="1" containsInteger="1" minValue="0" maxValue="0" count="4">
        <s v="Esaw H."/>
        <n v="0"/>
        <s v="Ken H. "/>
        <s v=" - "/>
      </sharedItems>
    </cacheField>
    <cacheField name="CommodityWS" numFmtId="0">
      <sharedItems/>
    </cacheField>
    <cacheField name="SupplierId" numFmtId="0">
      <sharedItems/>
    </cacheField>
    <cacheField name="SupplierName" numFmtId="0">
      <sharedItems count="51">
        <s v="TA AEROSPACE CO."/>
        <s v="MILLER CASTINGS, INC."/>
        <s v="DUKES, INC."/>
        <s v="AIR FLUID PRODUCTS"/>
        <s v="BRYANT RUBBER CORP"/>
        <s v="WOODWARD, INC."/>
        <s v="PARKER-HANNIFIN / HYDRAULIC SYSTEMS DIVISION"/>
        <s v="PARKER INDUSTRIAL, S. DE R.L. DE C.V."/>
        <s v="AMPHENOL BORISCH TECHNOLOGIES, INC."/>
        <s v="THALES AVIONICS ELECTRICAL SYSTEMS SAS"/>
        <s v="PNEUDRAULICS, INC."/>
        <s v="AEROCONTROLEX GROUP, INC."/>
        <s v="SMITHS TUBULAR SYSTEMS-LACONIA, INC."/>
        <s v="MARICOPA CONTROLS, INC."/>
        <s v="HYDRA-ELECTRIC COMPANY"/>
        <s v="STEIN SEAL COMPANY"/>
        <s v="ALLEN AIRCRAFT PRODUCTS, INC."/>
        <s v="PARKER-HANNIFIN CORPORATION"/>
        <s v="KLX INC"/>
        <s v="MINCO PRODUCTS, INC."/>
        <s v="AEROCONTROLEX"/>
        <s v="MAGNETIC SEAL CORP."/>
        <s v="BOEING DISTRIBUTION SERVICES INC."/>
        <s v="KINEMOTIVE CORPORATION"/>
        <s v="PARKER HANNIFIN, AEROSPACE GROUP, FLUID SYSTEMS DI"/>
        <s v="HUTCHINSON SEAL DE MEXICO, S.A. DE C.V."/>
        <s v="PRECISION RINGS"/>
        <s v="CRISSAIR, INC."/>
        <s v="TRELLEBORG SEALING SOLUTIONS US, INC."/>
        <s v="VALCOR ENGINEERING CORP"/>
        <s v="PRESTOLITE ELECTRIC INCORPORATED"/>
        <s v="UNISON INDUSTRIES, LLC"/>
        <s v="PARKER HANNIFIN - GTFSD"/>
        <s v="AMETEK, INC."/>
        <s v="ARROWHEAD PRODUCTS CORP."/>
        <s v="UNITED AVIONICS, INC."/>
        <s v="RING KAYDON &amp; SEAL INC"/>
        <s v="SEMCO INSTRUMENTS, INC."/>
        <s v="LUFTHANSA TECHNIK AG"/>
        <s v="FOKKER ELMO B.V."/>
        <s v="THERMAL STRUCTURES, INC."/>
        <s v="MEGGITT-OREGON, INC."/>
        <s v="KULITE SEMICONDUCTOR PRODUCTS, INC."/>
        <s v="CADENCE AEROSPACE"/>
        <s v="PALL AEROPOWER CORPORATION"/>
        <s v="HARCO LLC"/>
        <s v="HITCO CARBON COMP"/>
        <s v="EATON CORPORATION"/>
        <s v="EGC ENTERPRISES, INC."/>
        <s v="AMPHENOL BORISCH TECHNOLOGIES, NOGALES (PBA)"/>
        <s v="EATON CORP. - FLUID CONVEYANCE - BELTSVILLE"/>
      </sharedItems>
    </cacheField>
    <cacheField name="Scope" numFmtId="0">
      <sharedItems/>
    </cacheField>
    <cacheField name="Wave" numFmtId="0">
      <sharedItems/>
    </cacheField>
    <cacheField name="WAVE2" numFmtId="0">
      <sharedItems containsBlank="1"/>
    </cacheField>
    <cacheField name="Wave 01Apr" numFmtId="0">
      <sharedItems count="4">
        <s v="Wave 0"/>
        <s v="Wave 1"/>
        <s v="Wave 2"/>
        <s v="x"/>
      </sharedItems>
    </cacheField>
    <cacheField name="ExitYear" numFmtId="0">
      <sharedItems containsSemiMixedTypes="0" containsString="0" containsNumber="1" containsInteger="1" minValue="2019" maxValue="2020" count="2">
        <n v="2019"/>
        <n v="2020"/>
      </sharedItems>
    </cacheField>
    <cacheField name="India628" numFmtId="0">
      <sharedItems count="6">
        <s v="White"/>
        <s v="Yellow"/>
        <s v="Red"/>
        <s v="Blue"/>
        <s v="x Not found"/>
        <s v="not found" u="1"/>
      </sharedItems>
    </cacheField>
    <cacheField name="Component PN" numFmtId="0">
      <sharedItems/>
    </cacheField>
    <cacheField name="Existing Project?" numFmtId="0">
      <sharedItems containsMixedTypes="1" containsNumber="1" containsInteger="1" minValue="0" maxValue="0"/>
    </cacheField>
    <cacheField name="Status" numFmtId="0">
      <sharedItems containsMixedTypes="1" containsNumber="1" containsInteger="1" minValue="0" maxValue="0"/>
    </cacheField>
    <cacheField name="Target 2nd Source Date" numFmtId="14">
      <sharedItems containsDate="1" containsBlank="1" containsMixedTypes="1" minDate="2019-03-29T00:00:00" maxDate="2019-12-02T00:00:00"/>
    </cacheField>
    <cacheField name="EPA / TDR  Chief Approval Date" numFmtId="14">
      <sharedItems containsDate="1" containsBlank="1" containsMixedTypes="1" minDate="2019-05-24T00:00:00" maxDate="2019-06-01T00:00:00"/>
    </cacheField>
    <cacheField name="EPA Completed_x000a_(Y/N)" numFmtId="0">
      <sharedItems/>
    </cacheField>
    <cacheField name="TDR Required_x000a_(Y/N)" numFmtId="0">
      <sharedItems/>
    </cacheField>
    <cacheField name="TDR Scheduled _x000a_or Date Held" numFmtId="14">
      <sharedItems containsDate="1" containsBlank="1" containsMixedTypes="1" minDate="2019-05-17T00:00:00" maxDate="2019-05-25T00:00:00"/>
    </cacheField>
    <cacheField name="AOP_Acct_Team" numFmtId="0">
      <sharedItems/>
    </cacheField>
    <cacheField name="ProductSBU" numFmtId="0">
      <sharedItems/>
    </cacheField>
    <cacheField name="LTCStatus" numFmtId="0">
      <sharedItems/>
    </cacheField>
    <cacheField name="ProductType" numFmtId="0">
      <sharedItems/>
    </cacheField>
    <cacheField name="ProductLine" numFmtId="0">
      <sharedItems/>
    </cacheField>
    <cacheField name="ProductGroup" numFmtId="0">
      <sharedItems/>
    </cacheField>
    <cacheField name="ProductFamily" numFmtId="0">
      <sharedItems/>
    </cacheField>
    <cacheField name="DateAdded" numFmtId="0">
      <sharedItems/>
    </cacheField>
    <cacheField name="SupplierCountry" numFmtId="0">
      <sharedItems/>
    </cacheField>
    <cacheField name="BaselinePrice" numFmtId="0">
      <sharedItems containsString="0" containsBlank="1" containsNumber="1" minValue="0" maxValue="21898"/>
    </cacheField>
    <cacheField name="12MonthSpend" numFmtId="0">
      <sharedItems containsString="0" containsBlank="1" containsNumber="1" minValue="0" maxValue="5102009.12"/>
    </cacheField>
    <cacheField name="Gobal12MDmd" numFmtId="0">
      <sharedItems containsSemiMixedTypes="0" containsString="0" containsNumber="1" containsInteger="1" minValue="0" maxValue="2953"/>
    </cacheField>
    <cacheField name="OTTR" numFmtId="2">
      <sharedItems containsString="0" containsBlank="1" containsNumber="1" minValue="0" maxValue="1"/>
    </cacheField>
    <cacheField name="SupplierCount2Year" numFmtId="0">
      <sharedItems containsSemiMixedTypes="0" containsString="0" containsNumber="1" containsInteger="1" minValue="1" maxValue="6"/>
    </cacheField>
    <cacheField name="ChronicRank" numFmtId="0">
      <sharedItems containsString="0" containsBlank="1" containsNumber="1" containsInteger="1" minValue="0" maxValue="5"/>
    </cacheField>
    <cacheField name="PartLevelPPM" numFmtId="0">
      <sharedItems containsString="0" containsBlank="1" containsNumber="1" minValue="0" maxValue="456521.73913043475"/>
    </cacheField>
    <cacheField name="PN2" numFmtId="0">
      <sharedItems/>
    </cacheField>
    <cacheField name="TransitionProjectID" numFmtId="0">
      <sharedItems containsBlank="1"/>
    </cacheField>
    <cacheField name="ProductType2" numFmtId="0">
      <sharedItems containsBlank="1"/>
    </cacheField>
    <cacheField name="Revision" numFmtId="0">
      <sharedItems/>
    </cacheField>
    <cacheField name="Title" numFmtId="0">
      <sharedItems/>
    </cacheField>
    <cacheField name="Mng_Location" numFmtId="0">
      <sharedItems/>
    </cacheField>
    <cacheField name="OnReceiptLocationTab" numFmtId="0">
      <sharedItems/>
    </cacheField>
    <cacheField name="TopSpendSite" numFmtId="0">
      <sharedItems/>
    </cacheField>
    <cacheField name="CDACageCode" numFmtId="0">
      <sharedItems/>
    </cacheField>
    <cacheField name="CFDBCoding" numFmtId="0">
      <sharedItems containsNonDate="0" containsString="0" containsBlank="1"/>
    </cacheField>
    <cacheField name="BOMLevel" numFmtId="0">
      <sharedItems containsNonDate="0" containsString="0" containsBlank="1"/>
    </cacheField>
    <cacheField name="HECcode" numFmtId="0">
      <sharedItems containsBlank="1"/>
    </cacheField>
    <cacheField name="TECcode" numFmtId="0">
      <sharedItems containsMixedTypes="1" containsNumber="1" containsInteger="1" minValue="90" maxValue="90"/>
    </cacheField>
    <cacheField name="TECDrawingCode" numFmtId="0">
      <sharedItems containsNonDate="0" containsString="0" containsBlank="1"/>
    </cacheField>
    <cacheField name="Channel1" numFmtId="0">
      <sharedItems containsNonDate="0" containsString="0" containsBlank="1"/>
    </cacheField>
    <cacheField name="Channel2" numFmtId="0">
      <sharedItems containsNonDate="0" containsString="0" containsBlank="1"/>
    </cacheField>
    <cacheField name="CID" numFmtId="0">
      <sharedItems containsBlank="1"/>
    </cacheField>
    <cacheField name="CIDdate" numFmtId="14">
      <sharedItems containsNonDate="0" containsDate="1" containsString="0" containsBlank="1" minDate="2016-12-24T00:00:00" maxDate="2019-03-22T00:00:00"/>
    </cacheField>
    <cacheField name="EndItemRank" numFmtId="0">
      <sharedItems containsMixedTypes="1" containsNumber="1" containsInteger="1" minValue="0" maxValue="20"/>
    </cacheField>
    <cacheField name="USNationalDestination" numFmtId="0">
      <sharedItems/>
    </cacheField>
    <cacheField name="CanadianNationalDestination" numFmtId="0">
      <sharedItems/>
    </cacheField>
    <cacheField name="ChineseNationalDestination" numFmtId="0">
      <sharedItems/>
    </cacheField>
    <cacheField name="MexicanCzechNationalDestination" numFmtId="0">
      <sharedItems/>
    </cacheField>
    <cacheField name="OtherCountryGuidance" numFmtId="0">
      <sharedItems/>
    </cacheField>
    <cacheField name="MFGFamily" numFmtId="0">
      <sharedItems containsBlank="1"/>
    </cacheField>
    <cacheField name="SuperFamily" numFmtId="0">
      <sharedItems containsBlank="1"/>
    </cacheField>
    <cacheField name="EnvelopeSize" numFmtId="0">
      <sharedItems containsBlank="1"/>
    </cacheField>
    <cacheField name="RawMaterial" numFmtId="0">
      <sharedItems containsBlank="1"/>
    </cacheField>
    <cacheField name="EngineeringFamily" numFmtId="0">
      <sharedItems containsBlank="1"/>
    </cacheField>
    <cacheField name="EPAComplete" numFmtId="0">
      <sharedItems containsBlank="1"/>
    </cacheField>
    <cacheField name="EngrApprovedEPA" numFmtId="0">
      <sharedItems containsNonDate="0" containsString="0" containsBlank="1"/>
    </cacheField>
    <cacheField name="PRAscore" numFmtId="0">
      <sharedItems containsString="0" containsBlank="1" containsNumber="1" containsInteger="1" minValue="1" maxValue="5"/>
    </cacheField>
    <cacheField name="ASL_BTP" numFmtId="0">
      <sharedItems/>
    </cacheField>
    <cacheField name="LTCContractID" numFmtId="0">
      <sharedItems containsBlank="1"/>
    </cacheField>
    <cacheField name="LTCExpirationDate" numFmtId="0">
      <sharedItems containsBlank="1" containsMixedTypes="1" containsNumber="1" containsInteger="1" minValue="43830" maxValue="45688"/>
    </cacheField>
    <cacheField name="C2HO" numFmtId="0">
      <sharedItems containsNonDate="0" containsString="0" containsBlank="1"/>
    </cacheField>
    <cacheField name="Insourcing" numFmtId="0">
      <sharedItems containsNonDate="0" containsString="0" containsBlank="1"/>
    </cacheField>
    <cacheField name="AdditiveManufacturing" numFmtId="0">
      <sharedItems containsNonDate="0" containsString="0" containsBlank="1"/>
    </cacheField>
    <cacheField name="P248origin" numFmtId="0">
      <sharedItems containsBlank="1"/>
    </cacheField>
    <cacheField name="SupplierCity" numFmtId="0">
      <sharedItems containsBlank="1"/>
    </cacheField>
    <cacheField name="AvgAllocatedComponentPastDue" numFmtId="0">
      <sharedItems containsBlank="1" containsMixedTypes="1" containsNumber="1" minValue="0" maxValue="446792.91056623287"/>
    </cacheField>
    <cacheField name="Spend12MonthPredict" numFmtId="0">
      <sharedItems containsSemiMixedTypes="0" containsString="0" containsNumber="1" minValue="0" maxValue="9732321.7501999997"/>
    </cacheField>
    <cacheField name="DualSourcedRequired" numFmtId="0">
      <sharedItems/>
    </cacheField>
    <cacheField name="CommToSB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s v="MECH ASSEMBLIES"/>
    <s v="110859241"/>
    <x v="0"/>
    <s v="Exits"/>
    <s v="Wave 0"/>
    <s v="Wave 0"/>
    <x v="0"/>
    <x v="0"/>
    <x v="0"/>
    <s v="3034246-1"/>
    <s v="G00702"/>
    <n v="0"/>
    <m/>
    <m/>
    <s v="N"/>
    <s v="Y"/>
    <m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447.61520000000002"/>
    <n v="288677.5"/>
    <n v="317"/>
    <n v="0.15384615384615385"/>
    <n v="1"/>
    <n v="2"/>
    <n v="0"/>
    <s v="PN3034246-1"/>
    <s v="G00702"/>
    <s v="HTF7000 - PT"/>
    <s v="B"/>
    <s v="SEAL"/>
    <s v="99193|PHOENIX_ENGINES"/>
    <s v="Yes"/>
    <s v="AER - AMOC - PHOENIX, AZ ENGINES_1015"/>
    <s v="99193"/>
    <m/>
    <m/>
    <s v="9A991.d"/>
    <s v="9E991"/>
    <m/>
    <m/>
    <m/>
    <s v="CM"/>
    <d v="2018-08-09T00:00:00"/>
    <n v="5"/>
    <s v="NO LICENSE REQUIRED (NLR)"/>
    <s v="NO LICENSE REQUIRED (NLR)"/>
    <s v="NO LICENSE REQUIRED (NLR)"/>
    <s v="NO LICENSE REQUIRED (NLR)"/>
    <s v="NO LICENSE REQUIRED (NLR)"/>
    <s v="FABRICATED"/>
    <s v="ASL/SOURCE CONTROL/BTS"/>
    <m/>
    <m/>
    <s v="SEAL"/>
    <s v="YES"/>
    <m/>
    <n v="1"/>
    <s v="ASL"/>
    <s v="PRC10445"/>
    <n v="44561"/>
    <m/>
    <m/>
    <m/>
    <m/>
    <s v="Valencia"/>
    <m/>
    <n v="141894.0184"/>
    <s v="no"/>
    <s v="YES"/>
  </r>
  <r>
    <x v="1"/>
    <x v="1"/>
    <x v="1"/>
    <x v="1"/>
    <s v="CASTINGS/FORGINGS"/>
    <s v="076215466"/>
    <x v="1"/>
    <s v="Hi Value"/>
    <s v="Wave 0"/>
    <s v="Wave 0"/>
    <x v="0"/>
    <x v="0"/>
    <x v="1"/>
    <s v="3844908-111"/>
    <s v="G00703"/>
    <n v="0"/>
    <m/>
    <m/>
    <s v="N"/>
    <s v="Y"/>
    <m/>
    <s v="CASTINGS/FORGINGS"/>
    <s v="Engines &amp; Power Systems"/>
    <s v="YES"/>
    <s v="APU 331 - PT"/>
    <s v="Large APUs - Wide Body - PL"/>
    <s v="APU - PAC"/>
    <s v="Power Systems"/>
    <s v="2/15/2019"/>
    <s v="UNITED STATES"/>
    <n v="1537.4229"/>
    <n v="2718988.5200000005"/>
    <n v="1766"/>
    <n v="0.24285714285714285"/>
    <n v="1"/>
    <n v="5"/>
    <n v="2850.6271379703535"/>
    <s v="PN3844908-111"/>
    <s v="G00703"/>
    <s v=""/>
    <s v=""/>
    <s v=""/>
    <s v="99193|PHOENIX_ENGINES"/>
    <s v="Yes"/>
    <s v="AER - EMEA - OLOMOUC, CZ MECH OPS_3300"/>
    <s v=""/>
    <m/>
    <m/>
    <s v="9A991.d"/>
    <s v="9E991"/>
    <m/>
    <m/>
    <m/>
    <s v="C"/>
    <d v="2018-08-10T00:00:00"/>
    <s v=""/>
    <s v=""/>
    <s v=""/>
    <s v=""/>
    <s v=""/>
    <s v=""/>
    <m/>
    <m/>
    <m/>
    <m/>
    <m/>
    <m/>
    <m/>
    <m/>
    <s v="ASL"/>
    <m/>
    <m/>
    <m/>
    <m/>
    <m/>
    <m/>
    <m/>
    <n v="67125.867765300514"/>
    <n v="2715088.8414000003"/>
    <s v="no"/>
    <s v="YES"/>
  </r>
  <r>
    <x v="2"/>
    <x v="2"/>
    <x v="0"/>
    <x v="0"/>
    <s v="MECH ASSEMBLIES"/>
    <s v="110859241"/>
    <x v="0"/>
    <s v="Exits"/>
    <s v="Wave 0"/>
    <s v="Wave 0"/>
    <x v="0"/>
    <x v="0"/>
    <x v="0"/>
    <s v="3034247-1"/>
    <s v="G00702"/>
    <n v="0"/>
    <m/>
    <m/>
    <s v="N"/>
    <s v="Y"/>
    <m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312.87779999999998"/>
    <n v="135252.66"/>
    <n v="317"/>
    <n v="0.36363636363636365"/>
    <n v="1"/>
    <n v="4"/>
    <n v="0"/>
    <s v="PN3034247-1"/>
    <s v="G00702"/>
    <s v="HTF7000 - PT"/>
    <s v="B"/>
    <s v="SEAL BULKHEAD"/>
    <s v="99193|PHOENIX_ENGINES"/>
    <s v="Yes"/>
    <s v="AER - AMOC - PHOENIX, AZ ENGINES_1015"/>
    <s v="99193"/>
    <m/>
    <m/>
    <s v="9A991.d"/>
    <s v="9E991"/>
    <m/>
    <m/>
    <m/>
    <s v="CM"/>
    <d v="2018-08-09T00:00:00"/>
    <n v="5"/>
    <s v="NO LICENSE REQUIRED (NLR)"/>
    <s v="NO LICENSE REQUIRED (NLR)"/>
    <s v="NO LICENSE REQUIRED (NLR)"/>
    <s v="NO LICENSE REQUIRED (NLR)"/>
    <s v="NO LICENSE REQUIRED (NLR)"/>
    <s v="FABRICATED"/>
    <s v="ASL/SOURCE CONTROL/BTS"/>
    <m/>
    <m/>
    <s v="SEAL"/>
    <s v="YES"/>
    <m/>
    <n v="1"/>
    <s v="ASL"/>
    <s v="PRC10445"/>
    <n v="44561"/>
    <m/>
    <m/>
    <m/>
    <m/>
    <s v="Valencia"/>
    <n v="139657.13636882356"/>
    <n v="99182.262599999987"/>
    <s v="no"/>
    <s v="YES"/>
  </r>
  <r>
    <x v="3"/>
    <x v="3"/>
    <x v="2"/>
    <x v="1"/>
    <s v="MECH ASSEMBLIES"/>
    <s v="044408177"/>
    <x v="2"/>
    <s v="Hi Value"/>
    <s v="Wave 0"/>
    <s v="Wave 0"/>
    <x v="0"/>
    <x v="0"/>
    <x v="1"/>
    <s v="3884538-6"/>
    <s v="G00707"/>
    <n v="0"/>
    <m/>
    <m/>
    <s v="N"/>
    <s v="Y"/>
    <m/>
    <s v="MECH ASSEMBLIES"/>
    <s v="Engines &amp; Power Systems"/>
    <s v="(blank)"/>
    <s v="APU 36-150 - PT"/>
    <s v="Small APUs - PL"/>
    <s v="APU - PAC"/>
    <s v="Power Systems"/>
    <s v="3/14/2019"/>
    <s v="UNITED STATES"/>
    <n v="7972.8158000000003"/>
    <n v="706039.85"/>
    <n v="244"/>
    <n v="0.40740740740740738"/>
    <n v="1"/>
    <n v="5"/>
    <n v="0"/>
    <s v="PN3884538-6"/>
    <s v="G00707"/>
    <s v="APU 36-150 - PT"/>
    <s v="F"/>
    <s v="VALVE SHUTOFF"/>
    <s v="99193|PHOENIX_ENGINES"/>
    <s v="Yes"/>
    <s v="AER - AMOC - PHOENIX, AZ ENGINES_1015"/>
    <s v="99193"/>
    <m/>
    <m/>
    <s v="9A991.d"/>
    <s v="9E991"/>
    <m/>
    <m/>
    <m/>
    <s v="C"/>
    <d v="2018-05-18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22422.735509499922"/>
    <n v="1945367.0552000001"/>
    <s v="no"/>
    <s v=""/>
  </r>
  <r>
    <x v="4"/>
    <x v="4"/>
    <x v="0"/>
    <x v="0"/>
    <s v="MECH ASSEMBLIES"/>
    <s v="110859241"/>
    <x v="0"/>
    <s v="Exits"/>
    <s v="Wave 0"/>
    <s v="Wave 0"/>
    <x v="0"/>
    <x v="0"/>
    <x v="0"/>
    <s v="3036111-2"/>
    <s v="G00702"/>
    <n v="0"/>
    <m/>
    <m/>
    <s v="N"/>
    <s v="Y"/>
    <m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288.06389999999999"/>
    <n v="157505.03"/>
    <n v="321"/>
    <n v="0.7142857142857143"/>
    <n v="1"/>
    <n v="4"/>
    <n v="0"/>
    <s v="PN3036111-2"/>
    <s v="G00702"/>
    <s v="HTF7000 - PT"/>
    <s v="D"/>
    <s v="SEAL; GENERATOR EXHAUST"/>
    <s v="99193|PHOENIX_ENGINES"/>
    <s v="Yes"/>
    <s v="AER - AMOC - PHOENIX, AZ ENGINES_1015"/>
    <s v="99193"/>
    <m/>
    <m/>
    <s v="9A991.d"/>
    <s v="9E991"/>
    <m/>
    <m/>
    <m/>
    <s v="CM"/>
    <d v="2018-08-09T00:00:00"/>
    <n v="5"/>
    <s v="NO LICENSE REQUIRED (NLR)"/>
    <s v="NO LICENSE REQUIRED (NLR)"/>
    <s v="NO LICENSE REQUIRED (NLR)"/>
    <s v="NO LICENSE REQUIRED (NLR)"/>
    <s v="NO LICENSE REQUIRED (NLR)"/>
    <s v="FABRICATED"/>
    <s v="ASL/SOURCE CONTROL/BTS"/>
    <m/>
    <m/>
    <s v="SEAL"/>
    <s v="YES"/>
    <m/>
    <n v="1"/>
    <s v="ASL"/>
    <s v="PRC10445"/>
    <n v="44561"/>
    <m/>
    <m/>
    <m/>
    <m/>
    <s v="Valencia"/>
    <n v="30030.948059914874"/>
    <n v="92468.511899999998"/>
    <s v="no"/>
    <s v="YES"/>
  </r>
  <r>
    <x v="5"/>
    <x v="5"/>
    <x v="2"/>
    <x v="1"/>
    <s v="MECH ASSEMBLIES"/>
    <s v="961600827"/>
    <x v="3"/>
    <s v="Exits"/>
    <s v="Wave 0"/>
    <s v="Wave 0"/>
    <x v="0"/>
    <x v="1"/>
    <x v="1"/>
    <s v="70720170-3"/>
    <s v="G00707"/>
    <n v="0"/>
    <m/>
    <m/>
    <s v="N"/>
    <s v="Y"/>
    <m/>
    <s v="MECH ASSEMBLIES"/>
    <s v="Engines &amp; Power Systems"/>
    <s v="(blank)"/>
    <s v="APU HGT1700 - PT"/>
    <s v="Large APUs - Wide Body - PL"/>
    <s v="APU - PAC"/>
    <s v="Power Systems"/>
    <s v="2019-02-15 00:00:00"/>
    <s v="UNITED STATES"/>
    <n v="4664"/>
    <n v="129076"/>
    <n v="220"/>
    <n v="0"/>
    <n v="3"/>
    <n v="5"/>
    <n v="456521.73913043475"/>
    <s v="PN70720170-3"/>
    <s v="G00707"/>
    <s v="APU HGT1700 - PT"/>
    <s v="A"/>
    <s v="DATA MEMORY MODULE"/>
    <s v="99193|PHOENIX_ENGINES"/>
    <s v="Yes"/>
    <s v="AER - AMOC - PHOENIX, AZ ENGINES_1015"/>
    <s v="99193"/>
    <m/>
    <m/>
    <s v="9A991.d"/>
    <s v="9E991"/>
    <m/>
    <m/>
    <m/>
    <s v="C"/>
    <d v="2018-05-18T00:00:00"/>
    <n v="9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75067.404975515543"/>
    <n v="1026080"/>
    <s v="no"/>
    <s v=""/>
  </r>
  <r>
    <x v="6"/>
    <x v="6"/>
    <x v="2"/>
    <x v="0"/>
    <s v="MECH ASSEMBLIES"/>
    <s v="064570781"/>
    <x v="4"/>
    <s v="Exits"/>
    <s v="Wave 1"/>
    <s v="Wave 1"/>
    <x v="1"/>
    <x v="0"/>
    <x v="0"/>
    <s v="3038242-1"/>
    <n v="0"/>
    <s v="ID'd Not Started"/>
    <d v="2019-10-01T00:00:00"/>
    <d v="2019-05-31T00:00:00"/>
    <s v="N"/>
    <s v="Y"/>
    <d v="2019-05-24T00:00:00"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33.028799999999997"/>
    <n v="23532.12"/>
    <n v="636"/>
    <n v="0.55555555555555558"/>
    <n v="1"/>
    <n v="4"/>
    <n v="0"/>
    <s v="PN3038242-1"/>
    <m/>
    <m/>
    <s v="-"/>
    <s v="SEAL SBV OUT LARGE"/>
    <s v="99193|PHOENIX_ENGINES"/>
    <s v="Yes"/>
    <s v="AER - AMOC - PHOENIX, AZ ENGINES_1015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m/>
    <m/>
    <s v="SEAL"/>
    <s v="YES"/>
    <m/>
    <n v="1"/>
    <s v="ASL"/>
    <s v="Not On Contract"/>
    <s v="Not On Contract"/>
    <m/>
    <m/>
    <m/>
    <m/>
    <s v="Harbor City"/>
    <s v=""/>
    <n v="21006.316799999997"/>
    <s v="no"/>
    <s v="YES"/>
  </r>
  <r>
    <x v="7"/>
    <x v="6"/>
    <x v="2"/>
    <x v="0"/>
    <s v="MECH ASSEMBLIES"/>
    <s v="064570781"/>
    <x v="4"/>
    <s v="Exits"/>
    <s v="Wave 1"/>
    <s v="Wave 1"/>
    <x v="1"/>
    <x v="0"/>
    <x v="0"/>
    <s v="3038243-1"/>
    <n v="0"/>
    <s v="ID'd Not Started"/>
    <d v="2019-10-01T00:00:00"/>
    <d v="2019-05-31T00:00:00"/>
    <s v="N"/>
    <s v="Y"/>
    <d v="2019-05-24T00:00:00"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37.447299999999998"/>
    <n v="14042.75"/>
    <n v="320"/>
    <n v="0.77777777777777779"/>
    <n v="1"/>
    <n v="2"/>
    <n v="0"/>
    <s v="PN3038243-1"/>
    <m/>
    <m/>
    <s v="-"/>
    <s v="SEAL SBV OUT TRIM"/>
    <s v="99193|PHOENIX_ENGINES"/>
    <s v="Yes"/>
    <s v="AER - AMOC - PHOENIX, AZ ENGINES_1015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m/>
    <m/>
    <s v="SEAL"/>
    <s v="YES"/>
    <m/>
    <n v="1"/>
    <s v="ASL"/>
    <s v="Not On Contract"/>
    <s v="Not On Contract"/>
    <m/>
    <m/>
    <m/>
    <m/>
    <s v="Harbor City"/>
    <s v=""/>
    <n v="11983.135999999999"/>
    <s v="no"/>
    <s v="YES"/>
  </r>
  <r>
    <x v="8"/>
    <x v="7"/>
    <x v="0"/>
    <x v="2"/>
    <s v="MECH ASSEMBLIES"/>
    <s v="110859241"/>
    <x v="0"/>
    <s v="Exits"/>
    <s v="Wave 2"/>
    <s v="Wave 2"/>
    <x v="2"/>
    <x v="0"/>
    <x v="1"/>
    <s v="2-310-046-09"/>
    <n v="0"/>
    <s v="ID'd Not Started"/>
    <d v="2019-12-01T00:00:00"/>
    <d v="2019-05-24T00:00:00"/>
    <s v="N"/>
    <s v="Y"/>
    <d v="2019-05-17T00:00:00"/>
    <s v="MECH ASSEMBLIES"/>
    <s v="Engines &amp; Power Systems"/>
    <s v="(blank)"/>
    <s v="T55 - PT"/>
    <s v="Military Turbo Shaft T55 - PL"/>
    <s v="Military Turboshafts - PAC"/>
    <s v="Engines"/>
    <s v="2019-02-15 00:00:00"/>
    <s v="UNITED STATES"/>
    <n v="88.75"/>
    <n v="13147.439999999999"/>
    <n v="107"/>
    <n v="0.33333333333333331"/>
    <n v="1"/>
    <n v="4"/>
    <n v="0"/>
    <s v="PN2-310-046-09"/>
    <m/>
    <s v="T55 - PT"/>
    <s v="B"/>
    <s v="CLAMP; LOOP"/>
    <s v="99193|PHOENIX_ENGINES"/>
    <s v="Yes"/>
    <s v="AER - AMOC - PHOENIX, AZ ENGINES_1015"/>
    <s v="99193"/>
    <m/>
    <m/>
    <s v="9A619.y.5"/>
    <s v="9E619.y"/>
    <m/>
    <m/>
    <m/>
    <s v="CM"/>
    <d v="2019-03-21T00:00:00"/>
    <n v="7"/>
    <s v="NO LICENSE REQUIRED (NLR)"/>
    <s v="NO LICENSE REQUIRED (NLR)"/>
    <s v="NOT AUTHORIZED"/>
    <s v="NO LICENSE REQUIRED (NLR)"/>
    <s v="NO LICENSE REQUIRED (NLR)"/>
    <m/>
    <m/>
    <m/>
    <m/>
    <m/>
    <s v="YES"/>
    <m/>
    <m/>
    <s v="ASL"/>
    <s v="PRC10445"/>
    <n v="44561"/>
    <m/>
    <m/>
    <m/>
    <m/>
    <s v="Valencia"/>
    <n v="24660.017482791849"/>
    <n v="9496.25"/>
    <s v="no"/>
    <s v="YES"/>
  </r>
  <r>
    <x v="9"/>
    <x v="8"/>
    <x v="0"/>
    <x v="2"/>
    <s v="MECH ASSEMBLIES"/>
    <s v="110859241"/>
    <x v="0"/>
    <s v="Exits"/>
    <s v="Wave 2"/>
    <s v="Wave 2"/>
    <x v="2"/>
    <x v="0"/>
    <x v="1"/>
    <s v="2-310-046-12"/>
    <n v="0"/>
    <s v="ID'd Not Started"/>
    <d v="2019-12-01T00:00:00"/>
    <d v="2019-05-24T00:00:00"/>
    <s v="N"/>
    <s v="Y"/>
    <d v="2019-05-17T00:00:00"/>
    <s v="MECH ASSEMBLIES"/>
    <s v="Engines &amp; Power Systems"/>
    <s v="YES"/>
    <s v="T55 - PT"/>
    <s v="Military Turbo Shaft T55 - PL"/>
    <s v="Military Turboshafts - PAC"/>
    <s v="Engines"/>
    <s v="2019-02-15 00:00:00"/>
    <s v="UNITED STATES"/>
    <n v="126.4"/>
    <n v="19547.25"/>
    <n v="127"/>
    <n v="0.33333333333333331"/>
    <n v="1"/>
    <n v="3"/>
    <n v="0"/>
    <s v="PN2-310-046-12"/>
    <m/>
    <m/>
    <s v="B"/>
    <s v="CLAMP; LOOP"/>
    <s v="99193|PHOENIX_ENGINES"/>
    <s v="Yes"/>
    <s v="AER - AMSC - PHOENIX, AZ_1014"/>
    <s v="99193"/>
    <m/>
    <m/>
    <s v="9A619.y.5"/>
    <s v="9E619.y"/>
    <m/>
    <m/>
    <m/>
    <s v="M"/>
    <d v="2018-04-18T00:00:00"/>
    <s v=""/>
    <s v="NO LICENSE REQUIRED (NLR)"/>
    <s v="NO LICENSE REQUIRED (NLR)"/>
    <s v="NOT AUTHORIZED"/>
    <s v="NO LICENSE REQUIRED (NLR)"/>
    <s v="NO LICENSE REQUIRED (NLR)"/>
    <s v="FABRICATED"/>
    <s v="ASL/SOURCE CONTROL/BTS"/>
    <m/>
    <m/>
    <s v="CLAMP"/>
    <s v="YES"/>
    <m/>
    <n v="5"/>
    <s v="ASL"/>
    <s v="PRC10445"/>
    <n v="44561"/>
    <m/>
    <m/>
    <m/>
    <m/>
    <s v="Valencia"/>
    <s v=""/>
    <n v="16052.800000000001"/>
    <s v="no"/>
    <s v="YES"/>
  </r>
  <r>
    <x v="10"/>
    <x v="9"/>
    <x v="0"/>
    <x v="2"/>
    <s v="MECH ASSEMBLIES"/>
    <s v="110859241"/>
    <x v="0"/>
    <s v="Exits"/>
    <s v="Wave 2"/>
    <s v="Wave 2"/>
    <x v="2"/>
    <x v="0"/>
    <x v="1"/>
    <s v="2-310-084-01"/>
    <n v="0"/>
    <s v="ID'd Not Started"/>
    <d v="2019-12-01T00:00:00"/>
    <d v="2019-05-24T00:00:00"/>
    <s v="N"/>
    <s v="Y"/>
    <d v="2019-05-17T00:00:00"/>
    <s v="MECH ASSEMBLIES"/>
    <s v="Engines &amp; Power Systems"/>
    <s v="YES"/>
    <s v="T55 - PT"/>
    <s v="Military Turbo Shaft T55 - PL"/>
    <s v="Military Turboshafts - PAC"/>
    <s v="Engines"/>
    <s v="2019-02-15 00:00:00"/>
    <s v="UNITED STATES"/>
    <n v="205.89"/>
    <n v="25147.479999999996"/>
    <n v="50"/>
    <n v="0.33333333333333331"/>
    <n v="1"/>
    <n v="2"/>
    <n v="0"/>
    <s v="PN2-310-084-01"/>
    <m/>
    <m/>
    <s v="B"/>
    <s v="CUSHION - CLAMP HARNESS"/>
    <s v="99193|PHOENIX_ENGINES"/>
    <s v="Yes"/>
    <s v="AER - AMOC - PHOENIX, AZ ENGINES_1015"/>
    <s v="91547"/>
    <m/>
    <m/>
    <s v="9A619.y.5"/>
    <s v="9E619.y"/>
    <m/>
    <m/>
    <m/>
    <s v="M"/>
    <d v="2019-03-21T00:00:00"/>
    <s v=""/>
    <s v="NO LICENSE REQUIRED (NLR)"/>
    <s v="NO LICENSE REQUIRED (NLR)"/>
    <s v="NOT AUTHORIZED"/>
    <s v="NO LICENSE REQUIRED (NLR)"/>
    <s v="NO LICENSE REQUIRED (NLR)"/>
    <s v="FABRICATED"/>
    <s v="ASL/SOURCE CONTROL/BTS"/>
    <s v="SML"/>
    <s v="N/M-SILICON MIX"/>
    <s v="ELECTRONIC COMPONENTS"/>
    <s v="YES"/>
    <m/>
    <n v="1"/>
    <s v="ASL"/>
    <s v="PRC10445"/>
    <n v="44561"/>
    <m/>
    <m/>
    <m/>
    <m/>
    <s v="Valencia"/>
    <s v=""/>
    <n v="10294.5"/>
    <s v="no"/>
    <s v="YES"/>
  </r>
  <r>
    <x v="11"/>
    <x v="10"/>
    <x v="0"/>
    <x v="2"/>
    <s v="MECH ASSEMBLIES"/>
    <s v="110859241"/>
    <x v="0"/>
    <s v="Exits"/>
    <s v="Wave 2"/>
    <s v="Wave 2"/>
    <x v="2"/>
    <x v="0"/>
    <x v="0"/>
    <s v="211-594-9011"/>
    <n v="0"/>
    <s v="ID'd Not Started"/>
    <d v="2019-03-29T00:00:00"/>
    <d v="2019-05-24T00:00:00"/>
    <s v="N"/>
    <s v="Y"/>
    <d v="2019-05-17T00:00:00"/>
    <s v="MECH ASSEMBLIES"/>
    <s v="Engines &amp; Power Systems"/>
    <s v="YES"/>
    <s v="APU HGT1700 - PT"/>
    <s v="Large APUs - Wide Body - PL"/>
    <s v="APU - PAC"/>
    <s v="Power Systems"/>
    <s v="2019-02-15 00:00:00"/>
    <s v="UNITED STATES"/>
    <n v="103.47029999999999"/>
    <n v="17274.77"/>
    <n v="1"/>
    <n v="0.625"/>
    <n v="1"/>
    <n v="2"/>
    <n v="0"/>
    <s v="PN211-594-9011"/>
    <m/>
    <m/>
    <s v="K"/>
    <s v="CLAMP; PIPE; QUICK DISCONNECT"/>
    <s v="99193|PHOENIX_ENGINES"/>
    <s v="Yes"/>
    <s v="AER - AMOC - PHOENIX, AZ ENGINES_1015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s v="STL"/>
    <s v="CLAMP"/>
    <s v="YES"/>
    <m/>
    <n v="3"/>
    <s v="ASL"/>
    <s v="PRC10445"/>
    <n v="44561"/>
    <m/>
    <m/>
    <m/>
    <m/>
    <s v="Valencia"/>
    <s v=""/>
    <n v="103.47029999999999"/>
    <s v="no"/>
    <s v=""/>
  </r>
  <r>
    <x v="12"/>
    <x v="10"/>
    <x v="0"/>
    <x v="2"/>
    <s v="MECH ASSEMBLIES"/>
    <s v="110859241"/>
    <x v="0"/>
    <s v="Exits"/>
    <s v="Wave 2"/>
    <s v="Wave 2"/>
    <x v="2"/>
    <x v="0"/>
    <x v="0"/>
    <s v="211-594-9212"/>
    <n v="0"/>
    <s v="ID'd Not Started"/>
    <d v="2019-03-29T00:00:00"/>
    <d v="2019-05-24T00:00:00"/>
    <s v="N"/>
    <s v="Y"/>
    <d v="2019-05-17T00:00:00"/>
    <s v="MECH ASSEMBLIES"/>
    <s v="Engines &amp; Power Systems"/>
    <s v="YES"/>
    <s v="APU HGT1700 - PT"/>
    <s v="Large APUs - Wide Body - PL"/>
    <s v="APU - PAC"/>
    <s v="Power Systems"/>
    <s v="2019-02-15 00:00:00"/>
    <s v="UNITED STATES"/>
    <n v="74.299700000000001"/>
    <n v="17632.93"/>
    <n v="0"/>
    <n v="0.625"/>
    <n v="1"/>
    <n v="0"/>
    <n v="0"/>
    <s v="PN211-594-9212"/>
    <m/>
    <m/>
    <s v="K"/>
    <s v="CLAMP; PIPE; QUICK DISCONNECT"/>
    <s v="99193|PHOENIX_ENGINES"/>
    <s v="Yes"/>
    <s v="AER - AMOC - PHOENIX, AZ ENGINES_1015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s v="STL"/>
    <s v="CLAMP"/>
    <s v="YES"/>
    <m/>
    <n v="3"/>
    <s v="ASL"/>
    <s v="PRC10445"/>
    <n v="44561"/>
    <m/>
    <m/>
    <m/>
    <m/>
    <s v="Valencia"/>
    <s v=""/>
    <n v="0"/>
    <s v="no"/>
    <s v=""/>
  </r>
  <r>
    <x v="13"/>
    <x v="8"/>
    <x v="0"/>
    <x v="2"/>
    <s v="MECH ASSEMBLIES"/>
    <s v="110859241"/>
    <x v="0"/>
    <s v="Exits"/>
    <s v="Wave 2"/>
    <s v="Wave 2"/>
    <x v="2"/>
    <x v="0"/>
    <x v="1"/>
    <s v="2-310-046-06"/>
    <n v="0"/>
    <s v="ID'd Not Started"/>
    <d v="2019-12-01T00:00:00"/>
    <d v="2019-05-24T00:00:00"/>
    <s v="N"/>
    <s v="Y"/>
    <d v="2019-05-17T00:00:00"/>
    <s v="MECH ASSEMBLIES"/>
    <s v="Engines &amp; Power Systems"/>
    <s v="YES"/>
    <s v="T55 - PT"/>
    <s v="Military Turbo Shaft T55 - PL"/>
    <s v="Military Turboshafts - PAC"/>
    <s v="Engines"/>
    <s v="2019-02-15 00:00:00"/>
    <s v="UNITED STATES"/>
    <n v="66.153199999999998"/>
    <n v="37087.18"/>
    <n v="821"/>
    <n v="0.625"/>
    <n v="1"/>
    <n v="4"/>
    <n v="0"/>
    <s v="PN2-310-046-06"/>
    <m/>
    <m/>
    <s v="B"/>
    <s v="CLAMP; LOOP"/>
    <s v="99193|PHOENIX_ENGINES"/>
    <s v="Yes"/>
    <s v="AER - AMSC - PHOENIX, AZ_1014"/>
    <s v="99193"/>
    <m/>
    <m/>
    <s v="9A619.y.5"/>
    <s v="9E619.y"/>
    <m/>
    <m/>
    <m/>
    <s v="M"/>
    <d v="2019-03-21T00:00:00"/>
    <s v=""/>
    <s v="NO LICENSE REQUIRED (NLR)"/>
    <s v="NO LICENSE REQUIRED (NLR)"/>
    <s v="NOT AUTHORIZED"/>
    <s v="NO LICENSE REQUIRED (NLR)"/>
    <s v="NO LICENSE REQUIRED (NLR)"/>
    <s v="MACHINED"/>
    <s v="ASL/SOURCE CONTROL/BTS"/>
    <s v="SML"/>
    <s v="CRES-PH"/>
    <s v="CLAMP"/>
    <s v="YES"/>
    <m/>
    <n v="1"/>
    <s v="ASL"/>
    <s v="PRC10445"/>
    <n v="44561"/>
    <m/>
    <m/>
    <m/>
    <m/>
    <s v="Valencia"/>
    <s v=""/>
    <n v="54311.777199999997"/>
    <s v="no"/>
    <s v="YES"/>
  </r>
  <r>
    <x v="14"/>
    <x v="10"/>
    <x v="0"/>
    <x v="2"/>
    <s v="MECH ASSEMBLIES"/>
    <s v="110859241"/>
    <x v="0"/>
    <s v="Exits"/>
    <s v="Wave 2"/>
    <s v="Wave 2"/>
    <x v="2"/>
    <x v="0"/>
    <x v="0"/>
    <s v="211-594-9208"/>
    <n v="0"/>
    <s v="ID'd Not Started"/>
    <d v="2019-03-29T00:00:00"/>
    <d v="2019-05-24T00:00:00"/>
    <s v="N"/>
    <s v="Y"/>
    <d v="2019-05-17T00:00:00"/>
    <s v="MECH ASSEMBLIES"/>
    <s v="Engines &amp; Power Systems"/>
    <s v="YES"/>
    <s v="APU HGT1700 - PT"/>
    <s v="Large APUs - Wide Body - PL"/>
    <s v="APU - PAC"/>
    <s v="Power Systems"/>
    <s v="2019-02-15 00:00:00"/>
    <s v="UNITED STATES"/>
    <n v="103.0127"/>
    <n v="15248.92"/>
    <n v="0"/>
    <n v="0.8"/>
    <n v="1"/>
    <n v="1"/>
    <n v="0"/>
    <s v="PN211-594-9208"/>
    <m/>
    <m/>
    <s v="K"/>
    <s v="CLAMP; PIPE; QUICK DISCONNECT"/>
    <s v="99193|PHOENIX_ENGINES"/>
    <s v="Yes"/>
    <s v="AER - AMOC - PHOENIX, AZ ENGINES_1015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s v="STL"/>
    <s v="CLAMP"/>
    <s v="YES"/>
    <m/>
    <n v="3"/>
    <s v="ASL"/>
    <s v="PRC10445"/>
    <n v="44561"/>
    <m/>
    <m/>
    <m/>
    <m/>
    <s v="Valencia"/>
    <s v=""/>
    <n v="0"/>
    <s v="no"/>
    <s v=""/>
  </r>
  <r>
    <x v="15"/>
    <x v="10"/>
    <x v="0"/>
    <x v="2"/>
    <s v="MECH ASSEMBLIES"/>
    <s v="110859241"/>
    <x v="0"/>
    <s v="Exits"/>
    <s v="Wave 2"/>
    <s v="Wave 2"/>
    <x v="2"/>
    <x v="0"/>
    <x v="0"/>
    <s v="211-594-9109"/>
    <n v="0"/>
    <s v="ID'd Not Started"/>
    <d v="2019-03-29T00:00:00"/>
    <d v="2019-05-24T00:00:00"/>
    <s v="N"/>
    <s v="Y"/>
    <d v="2019-05-17T00:00:00"/>
    <s v="MECH ASSEMBLIES"/>
    <s v="Engines &amp; Power Systems"/>
    <s v="YES"/>
    <s v="APU HGT1700 - PT"/>
    <s v="Large APUs - Wide Body - PL"/>
    <s v="APU - PAC"/>
    <s v="Power Systems"/>
    <s v="2019-02-15 00:00:00"/>
    <s v="UNITED STATES"/>
    <n v="77.700599999999994"/>
    <n v="32515.56"/>
    <n v="4"/>
    <n v="0.875"/>
    <n v="1"/>
    <n v="1"/>
    <n v="0"/>
    <s v="PN211-594-9109"/>
    <m/>
    <m/>
    <s v="K"/>
    <s v="CLAMP; PIPE; QUICK DISCONNECT"/>
    <s v="99193|PHOENIX_ENGINES"/>
    <s v="Yes"/>
    <s v="AER - AMOC - PHOENIX, AZ ENGINES_1015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s v="STL"/>
    <s v="CLAMP"/>
    <s v="YES"/>
    <m/>
    <n v="3"/>
    <s v="ASL"/>
    <s v="PRC10445"/>
    <n v="44561"/>
    <m/>
    <m/>
    <m/>
    <m/>
    <s v="Valencia"/>
    <s v=""/>
    <n v="310.80239999999998"/>
    <s v="no"/>
    <s v=""/>
  </r>
  <r>
    <x v="16"/>
    <x v="10"/>
    <x v="0"/>
    <x v="2"/>
    <s v="MECH ASSEMBLIES"/>
    <s v="110859241"/>
    <x v="0"/>
    <s v="Exits"/>
    <s v="Wave 2"/>
    <s v="Wave 2"/>
    <x v="2"/>
    <x v="0"/>
    <x v="0"/>
    <s v="211-594-9220"/>
    <n v="0"/>
    <s v="ID'd Not Started"/>
    <d v="2019-03-29T00:00:00"/>
    <d v="2019-05-24T00:00:00"/>
    <s v="N"/>
    <s v="Y"/>
    <d v="2019-05-17T00:00:00"/>
    <s v="MECH ASSEMBLIES"/>
    <s v="(blank)"/>
    <s v="YES"/>
    <s v="(blank)"/>
    <s v="(blank)"/>
    <s v="(blank)"/>
    <s v="(blank)"/>
    <s v="2019-02-15 00:00:00"/>
    <s v="UNITED STATES"/>
    <n v="208.09"/>
    <n v="2080.9"/>
    <n v="2"/>
    <n v="1"/>
    <n v="1"/>
    <m/>
    <n v="0"/>
    <s v="PN211-594-9220"/>
    <m/>
    <m/>
    <s v="K"/>
    <s v="CLAMP; PIPE; QUICK DISCONNECT"/>
    <s v="99193|PHOENIX_ENGINES"/>
    <s v="Yes"/>
    <s v="AER - AMOC - PHOENIX, AZ ENGINES_1015"/>
    <s v="99193"/>
    <m/>
    <m/>
    <s v="EAR99"/>
    <s v="EAR99"/>
    <m/>
    <m/>
    <m/>
    <s v="C"/>
    <d v="2018-05-22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s v="STL"/>
    <s v="CLAMP"/>
    <s v="YES"/>
    <m/>
    <n v="3"/>
    <s v="ASL"/>
    <s v="PRC10445"/>
    <n v="44561"/>
    <m/>
    <m/>
    <m/>
    <m/>
    <s v="Valencia"/>
    <s v=""/>
    <n v="416.18"/>
    <s v="no"/>
    <s v="YES"/>
  </r>
  <r>
    <x v="17"/>
    <x v="11"/>
    <x v="0"/>
    <x v="2"/>
    <s v="MECH ASSEMBLIES"/>
    <s v="110859241"/>
    <x v="0"/>
    <s v="Exits"/>
    <s v="Wave 2"/>
    <s v="Wave 2"/>
    <x v="2"/>
    <x v="0"/>
    <x v="0"/>
    <s v="3093578-1"/>
    <n v="0"/>
    <s v="ID'd Not Started"/>
    <d v="2019-12-01T00:00:00"/>
    <d v="2019-05-24T00:00:00"/>
    <s v="N"/>
    <s v="Y"/>
    <d v="2019-05-17T00:00:00"/>
    <s v="MECH ASSEMBLIES"/>
    <s v="Engines &amp; Power Systems"/>
    <s v="YES"/>
    <s v="F124/F125 - PT"/>
    <s v="Military Turbo Fan - PL"/>
    <s v="Military Turbofans - PAC"/>
    <s v="Engines"/>
    <s v="2019-02-15 00:00:00"/>
    <s v="UNITED STATES"/>
    <n v="152.36000000000001"/>
    <n v="1523.6"/>
    <n v="1"/>
    <n v="1"/>
    <n v="1"/>
    <m/>
    <n v="0"/>
    <s v="PN3093578-1"/>
    <m/>
    <m/>
    <s v="A"/>
    <s v="CLAMP FWD DR LINES"/>
    <s v="99193|PHOENIX_ENGINES"/>
    <s v="Yes"/>
    <s v="AER - AMOC - PHOENIX, AZ ENGINES_1015"/>
    <s v="99193"/>
    <m/>
    <m/>
    <s v="EAR99"/>
    <s v="EAR99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m/>
    <s v="CLAMP"/>
    <s v="YES"/>
    <m/>
    <n v="5"/>
    <s v="ASL"/>
    <s v="PRC10445"/>
    <n v="44561"/>
    <m/>
    <m/>
    <m/>
    <m/>
    <s v="Valencia"/>
    <s v=""/>
    <n v="152.36000000000001"/>
    <s v="no"/>
    <s v="YES"/>
  </r>
  <r>
    <x v="18"/>
    <x v="12"/>
    <x v="0"/>
    <x v="2"/>
    <s v="MECH ASSEMBLIES"/>
    <s v="110859241"/>
    <x v="0"/>
    <s v="Exits"/>
    <s v="Wave 2"/>
    <s v="Wave 2"/>
    <x v="2"/>
    <x v="0"/>
    <x v="0"/>
    <s v="3093578-2"/>
    <n v="0"/>
    <s v="ID'd Not Started"/>
    <d v="2019-12-01T00:00:00"/>
    <d v="2019-05-24T00:00:00"/>
    <s v="N"/>
    <s v="Y"/>
    <d v="2019-05-17T00:00:00"/>
    <s v="MECH ASSEMBLIES"/>
    <s v="Engines &amp; Power Systems"/>
    <s v="YES"/>
    <s v="F124/F125 - PT"/>
    <s v="Military Turbo Fan - PL"/>
    <s v="Military Turbofans - PAC"/>
    <s v="Engines"/>
    <s v="2019-02-15 00:00:00"/>
    <s v="UNITED STATES"/>
    <n v="204.32"/>
    <n v="2043.2"/>
    <n v="1"/>
    <n v="1"/>
    <n v="1"/>
    <m/>
    <n v="0"/>
    <s v="PN3093578-2"/>
    <m/>
    <m/>
    <s v="A"/>
    <s v="CLAMP AFT DR LINES"/>
    <s v="99193|PHOENIX_ENGINES"/>
    <s v="Yes"/>
    <s v="AER - AMOC - PHOENIX, AZ ENGINES_1015"/>
    <s v="99193"/>
    <m/>
    <m/>
    <s v="EAR99"/>
    <s v="EAR99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SML"/>
    <m/>
    <s v="CLAMP"/>
    <s v="YES"/>
    <m/>
    <n v="5"/>
    <s v="ASL"/>
    <s v="PRC10445"/>
    <n v="44561"/>
    <m/>
    <m/>
    <m/>
    <m/>
    <s v="Valencia"/>
    <s v=""/>
    <n v="204.32"/>
    <s v="no"/>
    <s v="YES"/>
  </r>
  <r>
    <x v="19"/>
    <x v="13"/>
    <x v="3"/>
    <x v="3"/>
    <s v="MECH ASSEMBLIES"/>
    <s v="800933397"/>
    <x v="5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/15/2019"/>
    <s v="UNITED STATES"/>
    <n v="2379.41"/>
    <n v="310028.10000000003"/>
    <n v="125"/>
    <n v="0"/>
    <n v="1"/>
    <n v="5"/>
    <n v="0"/>
    <s v="PN897457-5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116044.56721807008"/>
    <n v="297426.25"/>
    <s v="yes"/>
    <s v="YES"/>
  </r>
  <r>
    <x v="20"/>
    <x v="14"/>
    <x v="0"/>
    <x v="3"/>
    <s v="MECH ASSEMBLIES"/>
    <s v="827041307"/>
    <x v="6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(blank)"/>
    <s v="Commercial Turbofan - HTF7000 - PT"/>
    <s v="Commercial Turbo Fan HTF7000 - PL"/>
    <s v="Commercial Turbofans - PAC"/>
    <s v="Engines"/>
    <s v="2/15/2019"/>
    <s v="UNITED STATES"/>
    <n v="21898"/>
    <n v="1182492"/>
    <n v="80"/>
    <n v="4.5454545454545456E-2"/>
    <n v="1"/>
    <n v="4"/>
    <n v="0"/>
    <s v="PN291GA0001-1"/>
    <m/>
    <s v="HTF7000 - PT"/>
    <s v=""/>
    <s v=""/>
    <s v="99193|PHOENIX_ENGINES"/>
    <s v="Yes"/>
    <s v="AER - AMOC - PHOENIX, AZ ENGINES_1015"/>
    <s v=""/>
    <m/>
    <m/>
    <s v="9A991.c"/>
    <s v="9E991"/>
    <m/>
    <m/>
    <m/>
    <s v="C"/>
    <d v="2019-03-21T00:00:00"/>
    <n v="5"/>
    <s v=""/>
    <s v=""/>
    <s v=""/>
    <s v=""/>
    <s v=""/>
    <m/>
    <m/>
    <m/>
    <m/>
    <m/>
    <m/>
    <m/>
    <m/>
    <s v="ASL"/>
    <m/>
    <m/>
    <m/>
    <m/>
    <m/>
    <m/>
    <m/>
    <n v="68307.521116629636"/>
    <n v="1751840"/>
    <s v="yes"/>
    <s v="YES"/>
  </r>
  <r>
    <x v="21"/>
    <x v="15"/>
    <x v="0"/>
    <x v="3"/>
    <s v="MECH ASSEMBLIES"/>
    <s v="812839801"/>
    <x v="7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(blank)"/>
    <s v="APU 131 - PT"/>
    <s v="Large APUs - Narrow Body - PL"/>
    <s v="APU - PAC"/>
    <s v="Power Systems"/>
    <s v="2/15/2019"/>
    <s v="MEXICO"/>
    <n v="413.51499999999999"/>
    <n v="281674.52999999997"/>
    <n v="789"/>
    <n v="0.1111111111111111"/>
    <n v="3"/>
    <n v="4"/>
    <n v="0"/>
    <s v="PN3883957-1"/>
    <m/>
    <s v="APU 131 - PT"/>
    <s v="B"/>
    <s v="TUBE FCU DRAIN"/>
    <s v="99193|PHOENIX_ENGINES"/>
    <s v="Yes"/>
    <s v="AER - AMOC - PHOENIX, AZ ENGINES_1015"/>
    <s v="99193"/>
    <m/>
    <m/>
    <s v="9A991.d"/>
    <s v="9E991"/>
    <m/>
    <m/>
    <m/>
    <s v="CM"/>
    <d v="2018-07-20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s v="P248 Extra"/>
    <m/>
    <n v="2124.6272551575266"/>
    <n v="326263.33499999996"/>
    <s v="yes"/>
    <s v="YES"/>
  </r>
  <r>
    <x v="22"/>
    <x v="16"/>
    <x v="2"/>
    <x v="3"/>
    <s v="MACHINING"/>
    <s v="080990433"/>
    <x v="8"/>
    <s v="Chronic PD"/>
    <s v=" - "/>
    <m/>
    <x v="3"/>
    <x v="0"/>
    <x v="2"/>
    <s v=" - "/>
    <s v=" - "/>
    <s v=" - "/>
    <s v=" - "/>
    <s v=" - "/>
    <s v=" - "/>
    <s v=" - "/>
    <s v=" - "/>
    <s v="MACHINING"/>
    <s v="Engines &amp; Power Systems"/>
    <s v="(blank)"/>
    <s v="APU JSF - PT"/>
    <s v="Military APUs - PL"/>
    <s v="APU - PAC"/>
    <s v="Power Systems"/>
    <s v="2/15/2019"/>
    <s v="UNITED STATES"/>
    <n v="3283.55"/>
    <n v="399796.51999999996"/>
    <n v="250"/>
    <n v="0.1206896551724138"/>
    <n v="1"/>
    <n v="5"/>
    <n v="40650.406504065038"/>
    <s v="PN3888553-5"/>
    <m/>
    <s v="APU JSF - PT"/>
    <s v=""/>
    <s v=""/>
    <s v="99193|PHOENIX_ENGINES"/>
    <s v="Yes"/>
    <s v="AER - AMOC - PHOENIX, AZ ENGINES_1015"/>
    <s v=""/>
    <m/>
    <m/>
    <s v="VIII(h)(1)"/>
    <s v="VIII(i)"/>
    <m/>
    <m/>
    <m/>
    <s v="M"/>
    <d v="2019-03-21T00:00:00"/>
    <n v="3"/>
    <s v=""/>
    <s v=""/>
    <s v=""/>
    <s v=""/>
    <s v=""/>
    <m/>
    <m/>
    <m/>
    <m/>
    <m/>
    <m/>
    <m/>
    <m/>
    <s v="ASL"/>
    <m/>
    <m/>
    <m/>
    <m/>
    <m/>
    <m/>
    <m/>
    <n v="430732.63481798174"/>
    <n v="820887.5"/>
    <s v="yes"/>
    <s v="YES"/>
  </r>
  <r>
    <x v="23"/>
    <x v="17"/>
    <x v="2"/>
    <x v="3"/>
    <s v="ELECTRONICS"/>
    <s v="275266070"/>
    <x v="9"/>
    <s v="Chronic PD"/>
    <s v=" - "/>
    <m/>
    <x v="3"/>
    <x v="0"/>
    <x v="1"/>
    <s v=" - "/>
    <s v=" - "/>
    <s v=" - "/>
    <s v=" - "/>
    <s v=" - "/>
    <s v=" - "/>
    <s v=" - "/>
    <s v=" - "/>
    <s v="EMEA"/>
    <s v="Engines &amp; Power Systems"/>
    <s v="(blank)"/>
    <s v="Commercial Turbofan - HTF7000 - PT"/>
    <s v="Commercial Turbo Fan HTF7000 - PL"/>
    <s v="Commercial Turbofans - PAC"/>
    <s v="Engines"/>
    <s v="2/15/2019"/>
    <s v="FRANCE"/>
    <n v="21840.295399999999"/>
    <n v="1594638.7399999998"/>
    <n v="80"/>
    <n v="0.12121212121212122"/>
    <n v="1"/>
    <n v="4"/>
    <n v="0"/>
    <s v="PN243GA0001-2"/>
    <m/>
    <s v="HTF7000 - PT"/>
    <s v=""/>
    <s v=""/>
    <s v="99193|PHOENIX_ENGINES"/>
    <s v="Yes"/>
    <s v="AER - AMOC - PHOENIX, AZ ENGINES_1015"/>
    <s v=""/>
    <m/>
    <m/>
    <s v="9A991.c"/>
    <s v="9E991"/>
    <m/>
    <m/>
    <m/>
    <s v="C"/>
    <d v="2018-04-24T00:00:00"/>
    <n v="5"/>
    <s v=""/>
    <s v=""/>
    <s v=""/>
    <s v=""/>
    <s v=""/>
    <m/>
    <m/>
    <m/>
    <m/>
    <m/>
    <m/>
    <m/>
    <m/>
    <s v="ASL"/>
    <m/>
    <m/>
    <m/>
    <m/>
    <m/>
    <m/>
    <m/>
    <n v="66801.311949962954"/>
    <n v="1747223.632"/>
    <s v="yes"/>
    <s v="YES"/>
  </r>
  <r>
    <x v="24"/>
    <x v="18"/>
    <x v="0"/>
    <x v="3"/>
    <s v="MECH ASSEMBLIES"/>
    <s v="008318917"/>
    <x v="10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(blank)"/>
    <s v="Mechanical Fuel Controls - PT"/>
    <s v="Mechanical Fuel Controls - PL"/>
    <s v="Thermal Management - PAC"/>
    <s v="Mechanical Components"/>
    <s v="2/15/2019"/>
    <s v="UNITED STATES"/>
    <n v="3650"/>
    <n v="675250"/>
    <n v="235"/>
    <n v="0.13953488372093023"/>
    <n v="1"/>
    <n v="4"/>
    <n v="0"/>
    <s v="PN897119-3"/>
    <m/>
    <s v="Mechanical Fuel Controls - PT"/>
    <s v=""/>
    <s v=""/>
    <s v="99193|PHOENIX_ENGINES"/>
    <s v="Yes"/>
    <s v="AER - AMOC - ROCKY MOUNT, NC_1070"/>
    <s v=""/>
    <m/>
    <m/>
    <s v="9A991.d"/>
    <s v="9E991"/>
    <m/>
    <m/>
    <m/>
    <s v="CM"/>
    <d v="2018-08-16T00:00:00"/>
    <n v="2"/>
    <s v=""/>
    <s v=""/>
    <s v=""/>
    <s v=""/>
    <s v=""/>
    <m/>
    <m/>
    <m/>
    <m/>
    <m/>
    <m/>
    <m/>
    <m/>
    <s v="ASL"/>
    <m/>
    <m/>
    <m/>
    <m/>
    <m/>
    <m/>
    <m/>
    <n v="191592.87071123093"/>
    <n v="857750"/>
    <s v="yes"/>
    <s v="YES"/>
  </r>
  <r>
    <x v="25"/>
    <x v="19"/>
    <x v="3"/>
    <x v="3"/>
    <s v="MECH ASSEMBLIES"/>
    <s v="800933397"/>
    <x v="5"/>
    <s v="Chronic PD"/>
    <s v=" - "/>
    <m/>
    <x v="3"/>
    <x v="0"/>
    <x v="2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/15/2019"/>
    <s v="UNITED STATES"/>
    <n v="18128.533800000001"/>
    <n v="2877119"/>
    <n v="107"/>
    <n v="0.1437908496732026"/>
    <n v="1"/>
    <n v="4"/>
    <n v="0"/>
    <s v="PN897807-1"/>
    <m/>
    <s v="TPE - PT"/>
    <s v=""/>
    <s v=""/>
    <s v="99193|PHOENIX_ENGINES"/>
    <s v="Yes"/>
    <s v="AER - AMSC - PHOENIX, AZ_1014"/>
    <s v=""/>
    <m/>
    <m/>
    <s v="9A619.x"/>
    <s v="9E619.a"/>
    <m/>
    <m/>
    <m/>
    <s v="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322577.58064848749"/>
    <n v="1939753.1166000001"/>
    <s v="yes"/>
    <s v="YES"/>
  </r>
  <r>
    <x v="26"/>
    <x v="20"/>
    <x v="2"/>
    <x v="3"/>
    <s v="MACHINING"/>
    <s v="080990433"/>
    <x v="8"/>
    <s v="Chronic PD"/>
    <s v=" - "/>
    <m/>
    <x v="3"/>
    <x v="0"/>
    <x v="2"/>
    <s v=" - "/>
    <s v=" - "/>
    <s v=" - "/>
    <s v=" - "/>
    <s v=" - "/>
    <s v=" - "/>
    <s v=" - "/>
    <s v=" - "/>
    <s v="MACHINING"/>
    <s v="(blank)"/>
    <s v="(blank)"/>
    <s v="(blank)"/>
    <s v="(blank)"/>
    <s v="(blank)"/>
    <s v="(blank)"/>
    <s v="2/15/2019"/>
    <s v="UNITED STATES"/>
    <n v="1351.99"/>
    <n v="148205.76999999999"/>
    <n v="266"/>
    <n v="0.15"/>
    <n v="1"/>
    <n v="4"/>
    <n v="0"/>
    <s v="PN3888552-4"/>
    <m/>
    <s v="(blank)"/>
    <s v=""/>
    <s v=""/>
    <s v="99193|PHOENIX_ENGINES"/>
    <s v="Yes"/>
    <s v="AER - AMOC - PHOENIX, AZ ENGINES_1015"/>
    <s v=""/>
    <m/>
    <m/>
    <s v="VIII(h)(1)"/>
    <s v="VIII(i)"/>
    <m/>
    <m/>
    <m/>
    <s v="M"/>
    <d v="2019-03-21T00:00:00"/>
    <n v="3"/>
    <s v=""/>
    <s v=""/>
    <s v=""/>
    <s v=""/>
    <s v=""/>
    <m/>
    <m/>
    <m/>
    <m/>
    <m/>
    <m/>
    <m/>
    <m/>
    <s v="ASL"/>
    <m/>
    <m/>
    <m/>
    <m/>
    <m/>
    <m/>
    <m/>
    <n v="430732.63481798186"/>
    <n v="359629.34"/>
    <s v="yes"/>
    <s v="YES"/>
  </r>
  <r>
    <x v="27"/>
    <x v="21"/>
    <x v="3"/>
    <x v="3"/>
    <s v="MECH ASSEMBLIES"/>
    <s v="049371016"/>
    <x v="11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UNITED STATES"/>
    <n v="15160.789500000001"/>
    <n v="1090858"/>
    <n v="101"/>
    <n v="0.15151515151515152"/>
    <n v="1"/>
    <n v="5"/>
    <n v="13157.894736842105"/>
    <s v="PN3060769-1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1177.99881844049"/>
    <n v="1531239.7395000001"/>
    <s v="yes"/>
    <s v="YES"/>
  </r>
  <r>
    <x v="28"/>
    <x v="22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429"/>
    <n v="36465"/>
    <n v="63"/>
    <n v="0.16666666666666666"/>
    <n v="1"/>
    <n v="2"/>
    <n v="0"/>
    <s v="PN2-300-826-02"/>
    <m/>
    <m/>
    <s v="J"/>
    <s v="FLEXIBLE TUBE ASSY"/>
    <s v="99193|PHOENIX_ENGINES"/>
    <s v="Yes"/>
    <s v="AER - AMOC - PHOENIX, AZ ENGINES_1015"/>
    <s v="91547"/>
    <m/>
    <m/>
    <s v="9A619.y.2"/>
    <s v="9E619.y"/>
    <m/>
    <m/>
    <m/>
    <s v="M"/>
    <d v="2018-06-07T00:00:00"/>
    <s v=""/>
    <s v="NO LICENSE REQUIRED (NLR)"/>
    <s v="NO LICENSE REQUIRED (NLR)"/>
    <s v="NOT AUTHORIZED"/>
    <s v="NO LICENSE REQUIRED (NLR)"/>
    <s v="NO LICENSE REQUIRED (NLR)"/>
    <s v="FABRICATED"/>
    <s v="ASL/SOURCE CONTROL/BTS"/>
    <s v="LRG"/>
    <s v="CRES"/>
    <s v="TUBE"/>
    <s v="YES"/>
    <m/>
    <n v="1"/>
    <s v="ASL"/>
    <s v="LTC12937"/>
    <n v="44561"/>
    <m/>
    <m/>
    <m/>
    <m/>
    <s v="Laconia"/>
    <s v=""/>
    <n v="27027"/>
    <s v="no"/>
    <s v="YES"/>
  </r>
  <r>
    <x v="29"/>
    <x v="23"/>
    <x v="2"/>
    <x v="3"/>
    <s v="ELECTRONICS"/>
    <s v="009407172"/>
    <x v="13"/>
    <s v="Chronic PD"/>
    <s v=" - "/>
    <m/>
    <x v="3"/>
    <x v="0"/>
    <x v="1"/>
    <s v=" - "/>
    <s v=" - "/>
    <s v=" - "/>
    <s v=" - "/>
    <s v=" - "/>
    <s v=" - "/>
    <s v=" - "/>
    <s v=" - "/>
    <s v="ELECTRONICS HYBRIDS"/>
    <s v="Engines &amp; Power Systems"/>
    <s v="YES"/>
    <s v="TPE - PT"/>
    <s v="Turbo Props - PL"/>
    <s v="Regional Propulsion - PAC"/>
    <s v="Engines"/>
    <s v="2/15/2019"/>
    <s v="UNITED STATES"/>
    <n v="3669"/>
    <n v="313483.5"/>
    <n v="116"/>
    <n v="0.16666666666666666"/>
    <n v="1"/>
    <n v="4"/>
    <n v="0"/>
    <s v="PN3102476-6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8-10-18T00:00:00"/>
    <n v="2"/>
    <s v=""/>
    <s v=""/>
    <s v=""/>
    <s v=""/>
    <s v=""/>
    <m/>
    <m/>
    <m/>
    <m/>
    <m/>
    <m/>
    <m/>
    <m/>
    <s v="ASL"/>
    <m/>
    <m/>
    <m/>
    <m/>
    <m/>
    <m/>
    <m/>
    <n v="377274.50882791303"/>
    <n v="425604"/>
    <s v="yes"/>
    <s v="YES"/>
  </r>
  <r>
    <x v="30"/>
    <x v="24"/>
    <x v="3"/>
    <x v="3"/>
    <s v="ELECTRONICS"/>
    <s v="008487977"/>
    <x v="14"/>
    <s v="Chronic PD"/>
    <s v=" - "/>
    <m/>
    <x v="3"/>
    <x v="0"/>
    <x v="1"/>
    <s v=" - "/>
    <s v=" - "/>
    <s v=" - "/>
    <s v=" - "/>
    <s v=" - "/>
    <s v=" - "/>
    <s v=" - "/>
    <s v=" - "/>
    <s v="ELECTRONICS COE"/>
    <s v="Engines &amp; Power Systems"/>
    <s v="(blank)"/>
    <s v="TPE - PT"/>
    <s v="Turbo Props - PL"/>
    <s v="Regional Propulsion - PAC"/>
    <s v="Engines"/>
    <s v="2/15/2019"/>
    <s v="UNITED STATES"/>
    <n v="814.72"/>
    <n v="43774.37"/>
    <n v="33"/>
    <n v="0.17073170731707318"/>
    <n v="1"/>
    <n v="4"/>
    <n v="0"/>
    <s v="PN3105746-3"/>
    <m/>
    <s v="TP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28077.729209382647"/>
    <n v="26885.760000000002"/>
    <s v="no"/>
    <s v="YES"/>
  </r>
  <r>
    <x v="31"/>
    <x v="25"/>
    <x v="0"/>
    <x v="3"/>
    <s v="MECH ASSEMBLIES"/>
    <s v="812839801"/>
    <x v="7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(blank)"/>
    <s v="APU HGT1700 - PT"/>
    <s v="Large APUs - Wide Body - PL"/>
    <s v="APU - PAC"/>
    <s v="Power Systems"/>
    <s v="2/15/2019"/>
    <s v="MEXICO"/>
    <n v="1257.5231000000001"/>
    <n v="128534.88"/>
    <n v="126"/>
    <n v="0.17857142857142858"/>
    <n v="2"/>
    <n v="3"/>
    <n v="0"/>
    <s v="PN70720304-1"/>
    <m/>
    <s v="APU HGT1700 - PT"/>
    <s v=""/>
    <s v=""/>
    <s v="99193|PHOENIX_ENGINES"/>
    <s v="Yes"/>
    <s v="AER - AMOC - PHOENIX, AZ ENGINES_1015"/>
    <s v=""/>
    <m/>
    <m/>
    <s v="9A991.d"/>
    <s v="9E991"/>
    <m/>
    <m/>
    <m/>
    <s v="C"/>
    <d v="2019-03-21T00:00:00"/>
    <n v="9"/>
    <s v=""/>
    <s v=""/>
    <s v=""/>
    <s v=""/>
    <s v=""/>
    <m/>
    <m/>
    <m/>
    <m/>
    <m/>
    <m/>
    <m/>
    <m/>
    <s v="ASL"/>
    <m/>
    <m/>
    <m/>
    <m/>
    <m/>
    <s v="P248 Extra"/>
    <m/>
    <n v="16666.524451352008"/>
    <n v="158447.9106"/>
    <s v="yes"/>
    <s v="YES"/>
  </r>
  <r>
    <x v="32"/>
    <x v="26"/>
    <x v="1"/>
    <x v="3"/>
    <s v="MECH ASSEMBLIES"/>
    <s v="002283539"/>
    <x v="15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/15/2019"/>
    <s v="UNITED STATES"/>
    <n v="1321.7852"/>
    <n v="440215.11999999994"/>
    <n v="909"/>
    <n v="0.19687499999999999"/>
    <n v="2"/>
    <n v="5"/>
    <n v="0"/>
    <s v="PN3035532-3"/>
    <m/>
    <s v="HTF7000 - PT"/>
    <s v=""/>
    <s v=""/>
    <s v="99193|PHOENIX_ENGINES"/>
    <s v="Yes"/>
    <s v="AER - AMOC - PHOENIX, AZ ENGINES_1015"/>
    <s v=""/>
    <m/>
    <m/>
    <s v="9A991.d"/>
    <s v="9E991"/>
    <m/>
    <m/>
    <m/>
    <s v="C"/>
    <d v="2018-04-23T00:00:00"/>
    <n v="5"/>
    <s v=""/>
    <s v=""/>
    <s v=""/>
    <s v=""/>
    <s v=""/>
    <m/>
    <m/>
    <m/>
    <m/>
    <m/>
    <m/>
    <m/>
    <m/>
    <s v="ASL"/>
    <m/>
    <m/>
    <m/>
    <m/>
    <m/>
    <m/>
    <m/>
    <n v="96005.440780492587"/>
    <n v="1201502.7468000001"/>
    <s v="yes"/>
    <s v="YES"/>
  </r>
  <r>
    <x v="33"/>
    <x v="27"/>
    <x v="2"/>
    <x v="3"/>
    <s v="MECH ASSEMBLIES"/>
    <s v="004212437"/>
    <x v="16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YES"/>
    <s v="APU 331 Large - PT"/>
    <s v="Large APUs - Wide Body - PL"/>
    <s v="APU - PAC"/>
    <s v="Power Systems"/>
    <s v="2/15/2019"/>
    <s v="UNITED STATES"/>
    <n v="573.5"/>
    <n v="79716.5"/>
    <n v="128"/>
    <n v="0.21153846153846154"/>
    <n v="1"/>
    <n v="5"/>
    <n v="13986.013986013986"/>
    <s v="PN3876379-1"/>
    <m/>
    <s v="APU 331 Large - PT"/>
    <s v="A"/>
    <s v="SWITCH LOW OIL QTY"/>
    <s v="99193|PHOENIX_ENGINES"/>
    <s v="Yes"/>
    <s v="AER - AMOC - PHOENIX, AZ ENGINES_1015"/>
    <s v="99193"/>
    <m/>
    <m/>
    <s v="9A991.d"/>
    <s v="9E991"/>
    <m/>
    <m/>
    <m/>
    <s v="CM"/>
    <d v="2018-07-20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s v="P248 Extra"/>
    <m/>
    <n v="121.6725"/>
    <n v="73408"/>
    <s v="no"/>
    <s v="YES"/>
  </r>
  <r>
    <x v="34"/>
    <x v="28"/>
    <x v="0"/>
    <x v="3"/>
    <s v="MECH ASSEMBLIES"/>
    <s v="113076772"/>
    <x v="17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(blank)"/>
    <s v="TPE - PT"/>
    <s v="Turbo Props - PL"/>
    <s v="Regional Propulsion - PAC"/>
    <s v="Engines"/>
    <s v="2/15/2019"/>
    <s v="UNITED STATES"/>
    <n v="144.38220000000001"/>
    <n v="2598.8799999999997"/>
    <n v="26"/>
    <n v="0.22222222222222221"/>
    <n v="1"/>
    <n v="4"/>
    <n v="0"/>
    <s v="PN399-5501-9102"/>
    <m/>
    <s v="TPE - PT"/>
    <s v=""/>
    <s v=""/>
    <s v="99193|PHOENIX_ENGINES"/>
    <s v="Yes"/>
    <s v="AER - AMOC - PHOENIX, AZ ENGINES_1015"/>
    <s v=""/>
    <m/>
    <m/>
    <s v="EAR99"/>
    <s v="EAR99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53695.371297494858"/>
    <n v="3753.9372000000003"/>
    <s v="no"/>
    <s v="YES"/>
  </r>
  <r>
    <x v="35"/>
    <x v="29"/>
    <x v="0"/>
    <x v="3"/>
    <s v="MECH ASSEMBLIES"/>
    <s v="113076772"/>
    <x v="17"/>
    <s v="Chronic PD"/>
    <s v=" - "/>
    <m/>
    <x v="3"/>
    <x v="0"/>
    <x v="3"/>
    <s v=" - "/>
    <s v=" - "/>
    <s v=" - "/>
    <s v=" - "/>
    <s v=" - "/>
    <s v=" - "/>
    <s v=" - "/>
    <s v=" - "/>
    <s v="MECH ASSEMBLIES"/>
    <s v="Engines &amp; Power Systems"/>
    <s v="(blank)"/>
    <s v="TPE - PT"/>
    <s v="Turbo Props - PL"/>
    <s v="Regional Propulsion - PAC"/>
    <s v="Engines"/>
    <s v="2/15/2019"/>
    <s v="UNITED STATES"/>
    <n v="855.56"/>
    <n v="268645.83999999997"/>
    <n v="402"/>
    <n v="0.24528301886792453"/>
    <n v="2"/>
    <n v="4"/>
    <n v="0"/>
    <s v="PN3102469-2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269612.43118076812"/>
    <n v="343935.12"/>
    <s v="yes"/>
    <s v="YES"/>
  </r>
  <r>
    <x v="36"/>
    <x v="30"/>
    <x v="1"/>
    <x v="3"/>
    <s v="MECH ASSEMBLIES"/>
    <s v="002283539"/>
    <x v="15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/15/2019"/>
    <s v="UNITED STATES"/>
    <n v="490.5"/>
    <n v="151564.5"/>
    <n v="350"/>
    <n v="0.26421404682274247"/>
    <n v="1"/>
    <n v="3"/>
    <n v="0"/>
    <s v="PN3037037-3"/>
    <m/>
    <s v="HTF7000 - PT"/>
    <s v=""/>
    <s v=""/>
    <s v="99193|PHOENIX_ENGINES"/>
    <s v="Yes"/>
    <s v="AER - AMOC - CHIHUAHUA, MEX_1034"/>
    <s v=""/>
    <m/>
    <m/>
    <s v="9A991.d"/>
    <s v="9E991"/>
    <m/>
    <m/>
    <m/>
    <s v="C"/>
    <d v="2019-03-21T00:00:00"/>
    <n v="5"/>
    <s v=""/>
    <s v=""/>
    <s v=""/>
    <s v=""/>
    <s v=""/>
    <m/>
    <m/>
    <m/>
    <m/>
    <m/>
    <m/>
    <m/>
    <m/>
    <s v="ASL"/>
    <m/>
    <m/>
    <m/>
    <m/>
    <m/>
    <m/>
    <m/>
    <n v="49315.807349290299"/>
    <n v="171675"/>
    <s v="yes"/>
    <s v="YES"/>
  </r>
  <r>
    <x v="37"/>
    <x v="31"/>
    <x v="0"/>
    <x v="3"/>
    <s v="MECH ASSEMBLIES"/>
    <s v="812839801"/>
    <x v="7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(blank)"/>
    <s v="APU HGT1700 - PT"/>
    <s v="Large APUs - Wide Body - PL"/>
    <s v="APU - PAC"/>
    <s v="Power Systems"/>
    <s v="2/15/2019"/>
    <s v="MEXICO"/>
    <n v="1641.4595999999999"/>
    <n v="181655.2"/>
    <n v="126"/>
    <n v="0.29032258064516131"/>
    <n v="3"/>
    <n v="4"/>
    <n v="110091.74311926606"/>
    <s v="PN70720281-2"/>
    <m/>
    <s v="APU HGT1700 - PT"/>
    <s v=""/>
    <s v=""/>
    <s v="99193|PHOENIX_ENGINES"/>
    <s v="Yes"/>
    <s v="AER - AMOC - PHOENIX, AZ ENGINES_1015"/>
    <s v=""/>
    <m/>
    <m/>
    <s v="9A991.d"/>
    <s v="9E991"/>
    <m/>
    <m/>
    <m/>
    <s v="C"/>
    <d v="2018-08-07T00:00:00"/>
    <n v="9"/>
    <s v=""/>
    <s v=""/>
    <s v=""/>
    <s v=""/>
    <s v=""/>
    <m/>
    <m/>
    <m/>
    <m/>
    <m/>
    <m/>
    <m/>
    <m/>
    <s v="ASL"/>
    <m/>
    <m/>
    <m/>
    <m/>
    <m/>
    <s v="P248 Extra"/>
    <m/>
    <n v="70451.307357544632"/>
    <n v="206823.90959999998"/>
    <s v="yes"/>
    <s v="YES"/>
  </r>
  <r>
    <x v="38"/>
    <x v="32"/>
    <x v="0"/>
    <x v="3"/>
    <s v="MECH ASSEMBLIES"/>
    <s v="827041307"/>
    <x v="6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(blank)"/>
    <s v="T55 - PT"/>
    <s v="Military Turbo Shaft T55 - PL"/>
    <s v="Military Turboshafts - PAC"/>
    <s v="Engines"/>
    <s v="2/15/2019"/>
    <s v="UNITED STATES"/>
    <n v="448.77780000000001"/>
    <n v="26166"/>
    <n v="80"/>
    <n v="0.33333333333333331"/>
    <n v="2"/>
    <n v="4"/>
    <n v="0"/>
    <s v="PN234-601-9101"/>
    <m/>
    <s v="T55 - PT"/>
    <s v="D"/>
    <s v="COUPLING; CLAMP; V-BAND"/>
    <s v="99193|PHOENIX_ENGINES"/>
    <s v="Yes"/>
    <s v="AER - AMOC - PHOENIX, AZ ENGINES_1015"/>
    <s v="99193"/>
    <m/>
    <m/>
    <s v="EAR99"/>
    <s v="EAR99"/>
    <m/>
    <m/>
    <m/>
    <s v="C"/>
    <d v="2018-10-09T00:00:00"/>
    <n v="7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s v="P248 Extra"/>
    <m/>
    <n v="65025.366887573531"/>
    <n v="35902.224000000002"/>
    <s v="no"/>
    <s v="YES"/>
  </r>
  <r>
    <x v="39"/>
    <x v="33"/>
    <x v="0"/>
    <x v="3"/>
    <s v="MECH ASSEMBLIES"/>
    <s v="196559991"/>
    <x v="17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/15/2019"/>
    <s v="UNITED STATES"/>
    <n v="151.517"/>
    <n v="25947.780000000002"/>
    <n v="264"/>
    <n v="0.37195121951219512"/>
    <n v="1"/>
    <n v="4"/>
    <n v="0"/>
    <s v="PN865101-3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8-07-16T00:00:00"/>
    <n v="2"/>
    <s v=""/>
    <s v=""/>
    <s v=""/>
    <s v=""/>
    <s v=""/>
    <m/>
    <m/>
    <m/>
    <m/>
    <m/>
    <m/>
    <m/>
    <m/>
    <s v="ASL"/>
    <m/>
    <m/>
    <m/>
    <m/>
    <m/>
    <m/>
    <m/>
    <n v="383162.88924710552"/>
    <n v="40000.487999999998"/>
    <s v="no"/>
    <s v="YES"/>
  </r>
  <r>
    <x v="40"/>
    <x v="34"/>
    <x v="2"/>
    <x v="3"/>
    <s v="MECH ASSEMBLIES"/>
    <s v="069172294"/>
    <x v="18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/15/2019"/>
    <s v="UNITED STATES"/>
    <n v="923.23"/>
    <n v="132945.12"/>
    <n v="160"/>
    <n v="0.40350877192982454"/>
    <n v="1"/>
    <n v="5"/>
    <n v="0"/>
    <s v="PN3103913-3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390307.06516885664"/>
    <n v="147716.79999999999"/>
    <s v="yes"/>
    <s v="YES"/>
  </r>
  <r>
    <x v="41"/>
    <x v="35"/>
    <x v="2"/>
    <x v="3"/>
    <s v="ELECTRONICS"/>
    <s v="006478093"/>
    <x v="19"/>
    <s v="Chronic PD"/>
    <s v=" - "/>
    <m/>
    <x v="3"/>
    <x v="0"/>
    <x v="1"/>
    <s v=" - "/>
    <s v=" - "/>
    <s v=" - "/>
    <s v=" - "/>
    <s v=" - "/>
    <s v=" - "/>
    <s v=" - "/>
    <s v=" - "/>
    <s v="ELECTRONICS COE"/>
    <s v="Engines &amp; Power Systems"/>
    <s v="(blank)"/>
    <s v="TPE - PT"/>
    <s v="Turbo Props - PL"/>
    <s v="Regional Propulsion - PAC"/>
    <s v="Engines"/>
    <s v="2/15/2019"/>
    <s v="UNITED STATES"/>
    <n v="357.7876"/>
    <n v="76488.5"/>
    <n v="252"/>
    <n v="0.5"/>
    <n v="1"/>
    <n v="4"/>
    <n v="0"/>
    <s v="PN3103244-2"/>
    <m/>
    <s v="TPE - PT"/>
    <s v=""/>
    <s v=""/>
    <s v="99193|PHOENIX_ENGINES"/>
    <s v="Yes"/>
    <s v="AER - AMSC - PHOENIX, AZ_1014"/>
    <s v=""/>
    <m/>
    <m/>
    <s v="9A991.d"/>
    <s v="9E991"/>
    <m/>
    <m/>
    <m/>
    <s v="C"/>
    <d v="2018-06-06T00:00:00"/>
    <n v="2"/>
    <s v=""/>
    <s v=""/>
    <s v=""/>
    <s v=""/>
    <s v=""/>
    <m/>
    <m/>
    <m/>
    <m/>
    <m/>
    <m/>
    <m/>
    <m/>
    <s v="ASL"/>
    <m/>
    <m/>
    <m/>
    <m/>
    <m/>
    <m/>
    <m/>
    <n v="104189.03873994836"/>
    <n v="90162.475200000001"/>
    <s v="no"/>
    <s v="YES"/>
  </r>
  <r>
    <x v="42"/>
    <x v="36"/>
    <x v="3"/>
    <x v="3"/>
    <s v="MECH ASSEMBLIES"/>
    <s v="841082357"/>
    <x v="20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/15/2019"/>
    <s v="UNITED STATES"/>
    <n v="8095.0173999999997"/>
    <n v="5102009.12"/>
    <n v="734"/>
    <n v="0.52"/>
    <n v="1"/>
    <n v="4"/>
    <n v="0"/>
    <s v="PN4131020-3"/>
    <m/>
    <s v="APU 3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56183.152389124924"/>
    <n v="5941742.7715999996"/>
    <s v="yes"/>
    <s v="YES"/>
  </r>
  <r>
    <x v="43"/>
    <x v="37"/>
    <x v="3"/>
    <x v="3"/>
    <s v="MECH ASSEMBLIES"/>
    <s v="800933397"/>
    <x v="5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/15/2019"/>
    <s v="UNITED STATES"/>
    <n v="5018.5200000000004"/>
    <n v="612817.35000000009"/>
    <n v="159"/>
    <n v="0.546875"/>
    <n v="1"/>
    <n v="4"/>
    <n v="0"/>
    <s v="PN897104-4"/>
    <m/>
    <s v="Mechanical Fuel Controls - PT"/>
    <s v=""/>
    <s v=""/>
    <s v="99193|PHOENIX_ENGINES"/>
    <s v="Yes"/>
    <s v="AER - AMOC - ROCKY MOUNT, NC_1070"/>
    <s v=""/>
    <m/>
    <m/>
    <s v="9A991.d"/>
    <s v="9E991"/>
    <m/>
    <m/>
    <m/>
    <s v="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249219.03696155141"/>
    <n v="797944.68"/>
    <s v="yes"/>
    <s v="YES"/>
  </r>
  <r>
    <x v="44"/>
    <x v="38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256"/>
    <n v="25600"/>
    <n v="50"/>
    <n v="0.55555555555555558"/>
    <n v="1"/>
    <n v="2"/>
    <n v="0"/>
    <s v="PN2-300-815-02"/>
    <m/>
    <m/>
    <s v="G"/>
    <s v="FLEXIBLE TUBE ASSY. SECONDARY FUEL - FLOW DIVIDER TO FUEL MANIFOLD"/>
    <s v="99193|PHOENIX_ENGINES"/>
    <s v="Yes"/>
    <s v="AER - AMOC - PHOENIX, AZ ENGINES_1015"/>
    <s v="99193"/>
    <m/>
    <m/>
    <s v="9A619.y.3"/>
    <s v="9E619.y"/>
    <m/>
    <m/>
    <m/>
    <s v="M"/>
    <d v="2018-06-07T00:00:00"/>
    <s v=""/>
    <s v="NO LICENSE REQUIRED (NLR)"/>
    <s v="NO LICENSE REQUIRED (NLR)"/>
    <s v="NOT AUTHORIZED"/>
    <s v="NO LICENSE REQUIRED (NLR)"/>
    <s v="NO LICENSE REQUIRED (NLR)"/>
    <s v="FABRICATED"/>
    <s v="ASL/SOURCE CONTROL/BTS"/>
    <s v="LRG"/>
    <s v="CRES"/>
    <s v="TUBE"/>
    <s v="YES"/>
    <m/>
    <n v="1"/>
    <s v="ASL"/>
    <s v="LTC12937"/>
    <n v="44561"/>
    <m/>
    <m/>
    <m/>
    <m/>
    <s v="Laconia"/>
    <s v=""/>
    <n v="12800"/>
    <s v="no"/>
    <s v="YES"/>
  </r>
  <r>
    <x v="45"/>
    <x v="39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401"/>
    <n v="36090"/>
    <n v="65"/>
    <n v="0.59090909090909094"/>
    <n v="1"/>
    <n v="2"/>
    <n v="0"/>
    <s v="PN2-300-312-01"/>
    <m/>
    <m/>
    <s v="P"/>
    <s v="FLEXIBLE TUBE ASSY; SCAVENGE - NO. 2 BEARING TO CHIP DETECTOR"/>
    <s v="99193|PHOENIX_ENGINES"/>
    <s v="Yes"/>
    <s v="AER - AMOC - PHOENIX, AZ ENGINES_1015"/>
    <s v="99193"/>
    <m/>
    <m/>
    <s v="9A619.y.2"/>
    <s v="9E619.y"/>
    <m/>
    <m/>
    <m/>
    <s v="M"/>
    <d v="2018-06-07T00:00:00"/>
    <s v=""/>
    <s v="NO LICENSE REQUIRED (NLR)"/>
    <s v="NO LICENSE REQUIRED (NLR)"/>
    <s v="NOT AUTHORIZED"/>
    <s v="NO LICENSE REQUIRED (NLR)"/>
    <s v="NO LICENSE REQUIRED (NLR)"/>
    <s v="FABRICATED"/>
    <s v="ASL/SOURCE CONTROL/BTS"/>
    <s v="MED"/>
    <s v="CRES"/>
    <s v="TUBE"/>
    <s v="YES"/>
    <m/>
    <n v="1"/>
    <s v="ASL"/>
    <s v="LTC12937"/>
    <n v="44561"/>
    <m/>
    <m/>
    <m/>
    <m/>
    <s v="Laconia"/>
    <s v=""/>
    <n v="26065"/>
    <s v="no"/>
    <s v="YES"/>
  </r>
  <r>
    <x v="46"/>
    <x v="40"/>
    <x v="0"/>
    <x v="3"/>
    <s v="MECH ASSEMBLIES"/>
    <s v="001201680"/>
    <x v="21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/15/2019"/>
    <s v="UNITED STATES"/>
    <n v="145.94"/>
    <n v="35024.879999999997"/>
    <n v="158"/>
    <n v="0.60585585585585588"/>
    <n v="1"/>
    <n v="3"/>
    <n v="30188.67924528302"/>
    <s v="PN869907-1"/>
    <m/>
    <m/>
    <s v=""/>
    <s v=""/>
    <s v="99193|PHOENIX_ENGINES"/>
    <s v="Yes"/>
    <s v="AER - AMSC - PHOENIX, AZ_1014"/>
    <s v=""/>
    <m/>
    <m/>
    <s v="9A991.d"/>
    <s v="9E991"/>
    <m/>
    <m/>
    <m/>
    <s v="CM"/>
    <d v="2018-04-02T00:00:00"/>
    <n v="2"/>
    <s v=""/>
    <s v=""/>
    <s v=""/>
    <s v=""/>
    <s v=""/>
    <m/>
    <m/>
    <m/>
    <m/>
    <m/>
    <m/>
    <m/>
    <m/>
    <s v="ASL"/>
    <m/>
    <m/>
    <m/>
    <m/>
    <m/>
    <m/>
    <m/>
    <s v=""/>
    <n v="23058.52"/>
    <s v="no"/>
    <s v="YES"/>
  </r>
  <r>
    <x v="47"/>
    <x v="41"/>
    <x v="2"/>
    <x v="3"/>
    <s v="MECH ASSEMBLIES"/>
    <s v="069172294"/>
    <x v="22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/15/2019"/>
    <s v="UNITED STATES"/>
    <n v="3.7"/>
    <n v="5605.5"/>
    <n v="1250"/>
    <n v="0.66666666666666663"/>
    <n v="1"/>
    <n v="4"/>
    <n v="0"/>
    <s v="PN3609119-10"/>
    <m/>
    <s v="Mechanical Fuel Controls - PT"/>
    <s v=""/>
    <s v=""/>
    <s v="99193|PHOENIX_ENGINES"/>
    <s v="Yes"/>
    <s v="AER - AMOC - ROCKY MOUNT, NC_1070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1858.997988888889"/>
    <n v="4625"/>
    <s v="no"/>
    <s v=""/>
  </r>
  <r>
    <x v="48"/>
    <x v="42"/>
    <x v="2"/>
    <x v="3"/>
    <s v="MECH ASSEMBLIES"/>
    <s v="069172294"/>
    <x v="22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/15/2019"/>
    <s v="UNITED STATES"/>
    <n v="1087.8399999999999"/>
    <n v="521075.35999999987"/>
    <n v="486"/>
    <n v="0.68965517241379315"/>
    <n v="1"/>
    <n v="4"/>
    <n v="0"/>
    <s v="PN896494-3"/>
    <m/>
    <s v="TP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178950.06437651129"/>
    <n v="528690.24"/>
    <s v="yes"/>
    <s v="YES"/>
  </r>
  <r>
    <x v="49"/>
    <x v="43"/>
    <x v="0"/>
    <x v="3"/>
    <s v="MECH ASSEMBLIES"/>
    <s v="002054377"/>
    <x v="23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/15/2019"/>
    <s v="UNITED STATES"/>
    <n v="3722.1127000000001"/>
    <n v="515220"/>
    <n v="216"/>
    <n v="0.73076923076923073"/>
    <n v="1"/>
    <n v="4"/>
    <n v="0"/>
    <s v="PN897111-2"/>
    <m/>
    <s v="Mechanical Fuel Controls - PT"/>
    <s v=""/>
    <s v=""/>
    <s v="99193|PHOENIX_ENGINES"/>
    <s v="Yes"/>
    <s v="AER - AMOC - ROCKY MOUNT, NC_1070"/>
    <s v=""/>
    <m/>
    <m/>
    <s v="9A991.d"/>
    <s v="9E991"/>
    <m/>
    <m/>
    <m/>
    <s v="CM"/>
    <d v="2018-08-07T00:00:00"/>
    <n v="2"/>
    <s v=""/>
    <s v=""/>
    <s v=""/>
    <s v=""/>
    <s v=""/>
    <m/>
    <m/>
    <m/>
    <m/>
    <m/>
    <m/>
    <m/>
    <m/>
    <s v="ASL"/>
    <m/>
    <m/>
    <m/>
    <m/>
    <m/>
    <m/>
    <m/>
    <n v="134849.43870191011"/>
    <n v="803976.3432"/>
    <s v="yes"/>
    <s v="YES"/>
  </r>
  <r>
    <x v="49"/>
    <x v="43"/>
    <x v="0"/>
    <x v="3"/>
    <s v="MECH ASSEMBLIES"/>
    <s v="002054377"/>
    <x v="23"/>
    <s v="Hi Value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3/14/2019"/>
    <s v="UNITED STATES"/>
    <n v="3722.1127000000001"/>
    <n v="515220"/>
    <n v="216"/>
    <n v="0.73076923076923073"/>
    <n v="1"/>
    <n v="4"/>
    <n v="0"/>
    <s v="PN897111-2"/>
    <m/>
    <s v="Mechanical Fuel Controls - PT"/>
    <s v=""/>
    <s v=""/>
    <s v="99193|PHOENIX_ENGINES"/>
    <s v="Yes"/>
    <s v="AER - AMOC - ROCKY MOUNT, NC_1070"/>
    <s v=""/>
    <m/>
    <m/>
    <s v="9A991.d"/>
    <s v="9E991"/>
    <m/>
    <m/>
    <m/>
    <s v="CM"/>
    <d v="2018-08-07T00:00:00"/>
    <n v="2"/>
    <s v=""/>
    <s v=""/>
    <s v=""/>
    <s v=""/>
    <s v=""/>
    <m/>
    <m/>
    <m/>
    <m/>
    <m/>
    <m/>
    <m/>
    <m/>
    <s v="ASL"/>
    <m/>
    <m/>
    <m/>
    <m/>
    <m/>
    <m/>
    <m/>
    <n v="134849.43870191011"/>
    <n v="803976.3432"/>
    <s v="yes"/>
    <s v="YES"/>
  </r>
  <r>
    <x v="50"/>
    <x v="44"/>
    <x v="2"/>
    <x v="3"/>
    <s v="MECH ASSEMBLIES"/>
    <s v="004212437"/>
    <x v="16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573.5"/>
    <n v="478949"/>
    <n v="943"/>
    <n v="0.82336448598130829"/>
    <n v="2"/>
    <n v="5"/>
    <n v="0"/>
    <s v="PN3876330-2"/>
    <m/>
    <s v="APU 131 - PT"/>
    <s v="C"/>
    <s v="SWITCH LOW OLVL"/>
    <s v="99193|PHOENIX_ENGINES"/>
    <s v="Yes"/>
    <s v="AER - AMOC - PHOENIX, AZ ENGINES_1015"/>
    <s v="99193"/>
    <m/>
    <m/>
    <s v="9A991.d"/>
    <s v="9E991"/>
    <m/>
    <m/>
    <m/>
    <s v="CM"/>
    <d v="2018-07-20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s v="P248 Extra"/>
    <m/>
    <n v="26313.41166666667"/>
    <n v="540810.5"/>
    <s v="yes"/>
    <s v="YES"/>
  </r>
  <r>
    <x v="51"/>
    <x v="45"/>
    <x v="2"/>
    <x v="3"/>
    <s v="MECH ASSEMBLIES"/>
    <s v="069172294"/>
    <x v="18"/>
    <s v="Chronic PD"/>
    <s v=" - "/>
    <m/>
    <x v="3"/>
    <x v="0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/15/2019"/>
    <s v="UNITED STATES"/>
    <n v="52.97"/>
    <n v="10064.299999999999"/>
    <n v="116"/>
    <n v="0.84615384615384615"/>
    <n v="1"/>
    <n v="3"/>
    <n v="0"/>
    <s v="PN362-564-9007"/>
    <m/>
    <s v="Mechanical Fuel Controls - PT"/>
    <s v=""/>
    <s v=""/>
    <s v="99193|PHOENIX_ENGINES"/>
    <s v="Yes"/>
    <s v="AER - AMSC - PHOENIX, AZ_1014"/>
    <s v=""/>
    <m/>
    <m/>
    <s v="EAR99"/>
    <s v="EAR99"/>
    <m/>
    <m/>
    <m/>
    <s v="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49360.023531603256"/>
    <n v="6144.5199999999995"/>
    <s v="no"/>
    <s v="YES"/>
  </r>
  <r>
    <x v="52"/>
    <x v="22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281"/>
    <n v="25290"/>
    <n v="57"/>
    <n v="0.88673139158576053"/>
    <n v="1"/>
    <n v="2"/>
    <n v="0"/>
    <s v="PN2-300-824-02"/>
    <m/>
    <s v="T55 - PT"/>
    <s v="F"/>
    <s v="FLEXIBLE TUBE ASSY"/>
    <s v="99193|PHOENIX_ENGINES"/>
    <s v="Yes"/>
    <s v="AER - AMOC - PHOENIX, AZ ENGINES_1015"/>
    <s v="91547"/>
    <m/>
    <m/>
    <s v="9A619.y.3"/>
    <s v="9E619.y"/>
    <m/>
    <m/>
    <m/>
    <s v="M"/>
    <d v="2018-06-07T00:00:00"/>
    <n v="7"/>
    <s v="NO LICENSE REQUIRED (NLR)"/>
    <s v="NO LICENSE REQUIRED (NLR)"/>
    <s v="NOT AUTHORIZED"/>
    <s v="NO LICENSE REQUIRED (NLR)"/>
    <s v="NO LICENSE REQUIRED (NLR)"/>
    <s v="FABRICATED"/>
    <s v="ASL/SOURCE CONTROL/BTS"/>
    <s v="LRG"/>
    <s v="CRES"/>
    <s v="TUBE"/>
    <s v="YES"/>
    <m/>
    <n v="1"/>
    <s v="ASL"/>
    <s v="LTC12937"/>
    <n v="44561"/>
    <m/>
    <m/>
    <m/>
    <m/>
    <s v="Laconia"/>
    <m/>
    <n v="16017"/>
    <s v="no"/>
    <s v="YES"/>
  </r>
  <r>
    <x v="53"/>
    <x v="46"/>
    <x v="0"/>
    <x v="3"/>
    <s v="MECH ASSEMBLIES"/>
    <s v="013518477"/>
    <x v="24"/>
    <s v="Chronic PD"/>
    <s v=" - "/>
    <m/>
    <x v="3"/>
    <x v="0"/>
    <x v="0"/>
    <s v=" - "/>
    <s v=" - "/>
    <s v=" - "/>
    <s v=" - "/>
    <s v=" - "/>
    <s v=" - "/>
    <s v=" - "/>
    <s v=" - "/>
    <s v="MECH ASSEMBLIES"/>
    <s v="Engines &amp; Power Systems"/>
    <s v="YES"/>
    <s v="APU 331 Large - PT"/>
    <s v="Large APUs - Wide Body - PL"/>
    <s v="APU - PAC"/>
    <s v="Power Systems"/>
    <s v="2/15/2019"/>
    <s v="UNITED STATES"/>
    <n v="424"/>
    <n v="638060"/>
    <n v="1607"/>
    <n v="0.89397794741306191"/>
    <n v="1"/>
    <n v="3"/>
    <n v="0"/>
    <s v="PN3863374-2"/>
    <m/>
    <s v="APU 331 Large - PT"/>
    <s v="B"/>
    <s v="CAP OIL FILL"/>
    <s v="99193|PHOENIX_ENGINES"/>
    <s v="Yes"/>
    <s v="AER - AMOC - PHOENIX, AZ ENGINES_1015"/>
    <s v="99193"/>
    <m/>
    <m/>
    <s v="9A991.d"/>
    <s v="9E991"/>
    <m/>
    <m/>
    <m/>
    <s v="CM"/>
    <d v="2018-07-12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s v="P248 Extra"/>
    <m/>
    <n v="22399.371257043225"/>
    <n v="681368"/>
    <s v="yes"/>
    <s v="YES"/>
  </r>
  <r>
    <x v="54"/>
    <x v="47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598"/>
    <n v="48438"/>
    <n v="89"/>
    <n v="0.92277992277992282"/>
    <n v="1"/>
    <n v="0"/>
    <n v="0"/>
    <s v="PN2-310-109-01"/>
    <m/>
    <s v="T55 - PT"/>
    <s v="C"/>
    <s v="FLEX TUBE ASSY"/>
    <s v="99193|PHOENIX_ENGINES"/>
    <s v="Yes"/>
    <s v="AER - AMOC - PHOENIX, AZ ENGINES_1015"/>
    <s v="91547"/>
    <m/>
    <m/>
    <s v="9A619.y.3"/>
    <s v="9E619.y"/>
    <m/>
    <m/>
    <m/>
    <s v="M"/>
    <d v="2018-06-07T00:00:00"/>
    <n v="7"/>
    <s v="NO LICENSE REQUIRED (NLR)"/>
    <s v="NO LICENSE REQUIRED (NLR)"/>
    <s v="NOT AUTHORIZED"/>
    <s v="NO LICENSE REQUIRED (NLR)"/>
    <s v="NO LICENSE REQUIRED (NLR)"/>
    <s v="FABRICATED"/>
    <s v="ASL/SOURCE CONTROL/BTS"/>
    <m/>
    <m/>
    <s v="TUBE"/>
    <s v="YES"/>
    <m/>
    <n v="1"/>
    <s v="ASL"/>
    <s v="LTC12937"/>
    <n v="44561"/>
    <m/>
    <m/>
    <m/>
    <m/>
    <s v="Laconia"/>
    <m/>
    <n v="53222"/>
    <s v="no"/>
    <s v="YES"/>
  </r>
  <r>
    <x v="55"/>
    <x v="48"/>
    <x v="2"/>
    <x v="3"/>
    <s v="SHEET METAL/FAB"/>
    <s v="001083609"/>
    <x v="12"/>
    <s v="Exits"/>
    <s v=" - "/>
    <s v="Wave 3"/>
    <x v="3"/>
    <x v="0"/>
    <x v="1"/>
    <s v=" - "/>
    <s v=" - "/>
    <s v=" - "/>
    <s v=" - "/>
    <s v=" - "/>
    <s v=" - "/>
    <s v=" - "/>
    <s v=" - "/>
    <s v="SHEET METAL/FAB"/>
    <s v="Engines &amp; Power Systems"/>
    <s v="YES"/>
    <s v="T55 - PT"/>
    <s v="Military Turbo Shaft T55 - PL"/>
    <s v="Military Turboshafts - PAC"/>
    <s v="Engines"/>
    <s v="2019-02-15 00:00:00"/>
    <s v="UNITED STATES"/>
    <n v="156"/>
    <n v="2829"/>
    <n v="10"/>
    <n v="1"/>
    <n v="1"/>
    <n v="0"/>
    <n v="0"/>
    <s v="PN2-300-889-02"/>
    <m/>
    <m/>
    <s v="F"/>
    <s v="SLEEVE-FIRERESISTANT"/>
    <s v="99193|PHOENIX_ENGINES"/>
    <s v="Yes"/>
    <s v="AER - APAC - MALAY CO ARDC_5251"/>
    <s v="91547"/>
    <m/>
    <m/>
    <s v="9A991.d"/>
    <s v="9E991"/>
    <m/>
    <m/>
    <m/>
    <s v="CM"/>
    <d v="2018-06-07T00:00:00"/>
    <s v=""/>
    <s v="NO LICENSE REQUIRED (NLR)"/>
    <s v="NO LICENSE REQUIRED (NLR)"/>
    <s v="NO LICENSE REQUIRED (NLR)"/>
    <s v="NO LICENSE REQUIRED (NLR)"/>
    <s v="NO LICENSE REQUIRED (NLR)"/>
    <s v="MACHINED"/>
    <s v="SMALL HARDWARE"/>
    <s v="LRG"/>
    <s v="N/M-SILICON MIX"/>
    <s v="SLEEVE"/>
    <s v="YES"/>
    <m/>
    <n v="5"/>
    <s v="ASL"/>
    <s v="LTC12937"/>
    <n v="44561"/>
    <m/>
    <m/>
    <m/>
    <m/>
    <s v="Laconia"/>
    <s v=""/>
    <n v="1560"/>
    <s v="no"/>
    <s v="YES"/>
  </r>
  <r>
    <x v="56"/>
    <x v="49"/>
    <x v="2"/>
    <x v="3"/>
    <s v="MECH ASSEMBLIES"/>
    <s v="069172294"/>
    <x v="22"/>
    <s v="Chronic PD"/>
    <s v=" - "/>
    <m/>
    <x v="3"/>
    <x v="0"/>
    <x v="1"/>
    <s v=" - "/>
    <s v=" - "/>
    <s v=" - "/>
    <s v=" - "/>
    <s v=" - "/>
    <s v=" - "/>
    <s v=" - "/>
    <s v=" - "/>
    <s v="MECH ASSEMBLIES"/>
    <s v="Engines &amp; Power Systems"/>
    <s v="(blank)"/>
    <s v="TPE - PT"/>
    <s v="Turbo Props - PL"/>
    <s v="Regional Propulsion - PAC"/>
    <s v="Engines"/>
    <s v="2/15/2019"/>
    <s v="UNITED STATES"/>
    <n v="80.228099999999998"/>
    <n v="310.10000000000002"/>
    <n v="88"/>
    <n v="1"/>
    <n v="3"/>
    <n v="4"/>
    <n v="0"/>
    <s v="PN311-546-9004"/>
    <m/>
    <s v="TPE - PT"/>
    <s v=""/>
    <s v=""/>
    <s v="99193|PHOENIX_ENGINES"/>
    <s v="Yes"/>
    <s v="AER - AMOC - PHOENIX, AZ ENGINES_1015"/>
    <s v=""/>
    <m/>
    <m/>
    <s v="EAR99"/>
    <s v="EAR99"/>
    <m/>
    <m/>
    <m/>
    <s v="CM"/>
    <d v="2019-03-21T00:00:00"/>
    <n v="2"/>
    <s v=""/>
    <s v=""/>
    <s v=""/>
    <s v=""/>
    <s v=""/>
    <m/>
    <m/>
    <m/>
    <m/>
    <m/>
    <m/>
    <m/>
    <m/>
    <s v="ASL"/>
    <m/>
    <m/>
    <m/>
    <m/>
    <m/>
    <m/>
    <m/>
    <n v="21094.742027482498"/>
    <n v="7060.0727999999999"/>
    <s v="no"/>
    <s v=""/>
  </r>
  <r>
    <x v="57"/>
    <x v="50"/>
    <x v="2"/>
    <x v="3"/>
    <s v="MECH ASSEMBLIES"/>
    <s v="812562981"/>
    <x v="2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MEXICO"/>
    <n v="87.85"/>
    <n v="3601.85"/>
    <n v="42"/>
    <n v="0"/>
    <n v="1"/>
    <n v="3"/>
    <n v="0"/>
    <s v="PN3061132-3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2706.4243220907988"/>
    <n v="3689.7"/>
    <s v="no"/>
    <s v="YES"/>
  </r>
  <r>
    <x v="58"/>
    <x v="51"/>
    <x v="0"/>
    <x v="3"/>
    <s v="MECH ASSEMBLIES"/>
    <s v="006032189"/>
    <x v="26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(blank)"/>
    <s v="AGT1500 - PT"/>
    <s v="Military Turbo Shaft AGT1500 - PL"/>
    <s v="Military Turboshafts - PAC"/>
    <s v="Engines"/>
    <s v="2019-02-15 00:00:00"/>
    <s v="UNITED STATES"/>
    <n v="103.6142"/>
    <n v="89083.920000000013"/>
    <n v="1233"/>
    <n v="0"/>
    <n v="1"/>
    <n v="3"/>
    <n v="0"/>
    <s v="PN3-300-261-03"/>
    <m/>
    <s v="AGT1500 - PT"/>
    <s v="A"/>
    <s v="RING; RADIAL STEP - POWER SHAFT SEAL"/>
    <s v="99193|PHOENIX_ENGINES"/>
    <s v="Yes"/>
    <s v="AER - AMOC - PHOENIX, AZ ENGINES_1015"/>
    <s v="99193"/>
    <m/>
    <m/>
    <s v="9A619.x"/>
    <s v="9E619.a"/>
    <m/>
    <m/>
    <m/>
    <s v="M"/>
    <d v="2019-03-21T00:00:00"/>
    <n v="1"/>
    <s v="NO LICENSE REQUIRED (NLR)"/>
    <s v="NO LICENSE REQUIRED (NLR)"/>
    <s v="NOT AUTHORIZED"/>
    <s v="DOC AUTHORIZATION REQUIRED"/>
    <s v="DOC AUTHORIZATION REQUIRED"/>
    <s v="FABRICATED"/>
    <s v="ASL/SOURCE CONTROL/BTS"/>
    <s v="SML"/>
    <s v="CAST-IRON"/>
    <s v="SEAL"/>
    <m/>
    <m/>
    <n v="1"/>
    <s v="ASL"/>
    <s v="Not On Contract"/>
    <s v="Not On Contract"/>
    <m/>
    <m/>
    <m/>
    <m/>
    <s v="Indianapolis"/>
    <n v="95251.6"/>
    <n v="127756.30859999999"/>
    <s v="yes"/>
    <s v="YES"/>
  </r>
  <r>
    <x v="59"/>
    <x v="52"/>
    <x v="3"/>
    <x v="3"/>
    <s v="MECH ASSEMBLIES"/>
    <s v="008317828"/>
    <x v="27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APU 36-100 - PT"/>
    <s v="Small APUs - PL"/>
    <s v="APU - PAC"/>
    <s v="Power Systems"/>
    <s v="2019-02-15 00:00:00"/>
    <s v="UNITED STATES"/>
    <n v="98"/>
    <m/>
    <n v="77"/>
    <n v="0"/>
    <n v="1"/>
    <m/>
    <m/>
    <s v="PN365256-1"/>
    <m/>
    <m/>
    <s v="C"/>
    <s v="VALVE CHK"/>
    <s v="99193|PHOENIX_ENGINES"/>
    <s v="Yes"/>
    <s v="AER - AMSC - PHOENIX, AZ_1014"/>
    <s v="99193"/>
    <m/>
    <m/>
    <s v="9A610.x"/>
    <s v="9E610.a"/>
    <m/>
    <m/>
    <m/>
    <s v="M"/>
    <d v="2019-03-21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s v=""/>
    <n v="7546"/>
    <s v="no"/>
    <s v="YES"/>
  </r>
  <r>
    <x v="60"/>
    <x v="53"/>
    <x v="1"/>
    <x v="3"/>
    <s v="MECH ASSEMBLIES"/>
    <s v="047441183"/>
    <x v="28"/>
    <s v="Exits"/>
    <s v=" - "/>
    <m/>
    <x v="3"/>
    <x v="1"/>
    <x v="4"/>
    <s v=" - "/>
    <s v=" - "/>
    <s v=" - "/>
    <s v=" - "/>
    <s v=" - "/>
    <s v=" - "/>
    <s v=" - "/>
    <s v=" - "/>
    <s v="MECH ASSEMBLIES"/>
    <s v="Engines &amp; Power Systems"/>
    <s v="(blank)"/>
    <s v="APU G250 - PT"/>
    <s v="Military APUs - PL"/>
    <s v="APU - PAC"/>
    <s v="Power Systems"/>
    <s v="2019-02-15 00:00:00"/>
    <s v="UNITED STATES"/>
    <n v="394.49"/>
    <n v="13807.15"/>
    <n v="8"/>
    <n v="0"/>
    <n v="1"/>
    <n v="3"/>
    <n v="0"/>
    <s v="PN3863209-1"/>
    <m/>
    <s v="APU G250 - PT"/>
    <s v="E"/>
    <s v="SEAL ASSEMBLY"/>
    <s v="99193|PHOENIX_ENGINES"/>
    <s v="Yes"/>
    <s v="AER - AMSC - PHOENIX, AZ_1014"/>
    <s v="99193"/>
    <m/>
    <m/>
    <s v="VIII(h)(1)"/>
    <s v="VIII(i)"/>
    <m/>
    <m/>
    <m/>
    <s v="M"/>
    <d v="2019-03-21T00:00:00"/>
    <s v=""/>
    <s v="NO LICENSE REQUIRED (NLR)"/>
    <s v="DOS AUTHORIZATION REQUIRED"/>
    <s v="NOT AUTHORIZED"/>
    <s v="DOS AUTHORIZATION REQUIRED"/>
    <s v="DOS AUTHORIZATION REQUIRED"/>
    <m/>
    <m/>
    <m/>
    <m/>
    <m/>
    <m/>
    <m/>
    <m/>
    <s v="ASL"/>
    <m/>
    <m/>
    <m/>
    <m/>
    <m/>
    <m/>
    <m/>
    <n v="0"/>
    <n v="3155.92"/>
    <s v="no"/>
    <s v="YES"/>
  </r>
  <r>
    <x v="61"/>
    <x v="54"/>
    <x v="1"/>
    <x v="3"/>
    <s v="MECH ASSEMBLIES"/>
    <s v="047441183"/>
    <x v="28"/>
    <s v="Exits"/>
    <s v=" - "/>
    <m/>
    <x v="3"/>
    <x v="1"/>
    <x v="4"/>
    <s v=" - "/>
    <s v=" - "/>
    <s v=" - "/>
    <s v=" - "/>
    <s v=" - "/>
    <s v=" - "/>
    <s v=" - "/>
    <s v=" - "/>
    <s v="MECH ASSEMBLIES"/>
    <s v="Mechanical Systems &amp; Components"/>
    <s v="YES"/>
    <s v="Engine Valves - PT"/>
    <s v="Pneumatics - PL"/>
    <s v="Motion Control - PAC"/>
    <s v="Mechanical Components"/>
    <s v="2019-02-15 00:00:00"/>
    <s v="UNITED STATES"/>
    <n v="24.07"/>
    <n v="2188"/>
    <n v="152"/>
    <n v="0"/>
    <n v="2"/>
    <n v="3"/>
    <n v="0"/>
    <s v="PN624-512-9574"/>
    <m/>
    <s v="Engine Valves - PT"/>
    <s v="AP"/>
    <s v="RETAINER; PACKING"/>
    <s v="99193|PHOENIX_ENGINES"/>
    <s v="Yes"/>
    <s v="AER - AMOC - TEMPE, AZ_1017"/>
    <s v="99193"/>
    <m/>
    <m/>
    <s v="EAR99"/>
    <s v="EAR99"/>
    <m/>
    <m/>
    <m/>
    <s v="CM"/>
    <d v="2018-05-14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70.837155555555555"/>
    <n v="3658.64"/>
    <s v="no"/>
    <s v="YES"/>
  </r>
  <r>
    <x v="62"/>
    <x v="55"/>
    <x v="1"/>
    <x v="3"/>
    <s v="MECH ASSEMBLIES"/>
    <s v="047441183"/>
    <x v="28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(blank)"/>
    <s v="Air Cycle Systems - PT"/>
    <s v="Air Cycle Systems - PL"/>
    <s v="Air Source &amp; Cycle - PAC"/>
    <s v="Air &amp; Thermal Systems"/>
    <s v="2019-02-15 00:00:00"/>
    <s v="UNITED STATES"/>
    <n v="80.113200000000006"/>
    <n v="2000"/>
    <n v="79"/>
    <n v="0"/>
    <n v="3"/>
    <n v="4"/>
    <n v="0"/>
    <s v="PN651-527-9105"/>
    <m/>
    <m/>
    <s v="D"/>
    <s v="SEAL; PLAIN"/>
    <s v="99193|PHOENIX_ENGINES"/>
    <s v="Yes"/>
    <s v="AER - AMOC - TEMPE, AZ_1017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6328.9428000000007"/>
    <s v="no"/>
    <s v=""/>
  </r>
  <r>
    <x v="63"/>
    <x v="56"/>
    <x v="1"/>
    <x v="3"/>
    <s v="MECH ASSEMBLIES"/>
    <s v="002185551"/>
    <x v="29"/>
    <s v="Exits"/>
    <s v=" - "/>
    <m/>
    <x v="3"/>
    <x v="1"/>
    <x v="3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019-02-15 00:00:00"/>
    <s v="UNITED STATES"/>
    <n v="270.39"/>
    <n v="270.39"/>
    <n v="0"/>
    <n v="0"/>
    <n v="1"/>
    <n v="1"/>
    <n v="0"/>
    <s v="PN692545-2"/>
    <m/>
    <m/>
    <s v="BJ"/>
    <s v="VALVE; SOLENOID - NORMALLY CLOSED"/>
    <s v="99193|PHOENIX_ENGINES"/>
    <s v="Yes"/>
    <s v="AER - AMSC - PHOENIX, AZ_1014"/>
    <s v="99193"/>
    <m/>
    <m/>
    <s v="9A991.d"/>
    <s v="9E619.a"/>
    <m/>
    <m/>
    <m/>
    <s v="C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s v=""/>
    <n v="0"/>
    <s v="no"/>
    <s v="YES"/>
  </r>
  <r>
    <x v="64"/>
    <x v="56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00 - PT"/>
    <s v="Small APUs - PL"/>
    <s v="APU - PAC"/>
    <s v="Power Systems"/>
    <s v="2019-02-15 00:00:00"/>
    <s v="UNITED STATES"/>
    <n v="660.31399999999996"/>
    <n v="3301.5699999999997"/>
    <n v="43"/>
    <n v="0"/>
    <n v="1"/>
    <n v="1"/>
    <n v="0"/>
    <s v="PN692545-6"/>
    <m/>
    <m/>
    <s v="BJ"/>
    <s v="VALVE; SOLENOID - NORMALLY CLOSED"/>
    <s v="99193|PHOENIX_ENGINES"/>
    <s v="Yes"/>
    <s v="AER - AMOC - PHOENIX, AZ ENGINES_1015"/>
    <s v="99193"/>
    <m/>
    <m/>
    <s v="9A991.d"/>
    <s v="9E619.a"/>
    <m/>
    <m/>
    <m/>
    <s v="C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s v=""/>
    <n v="28393.501999999997"/>
    <s v="no"/>
    <s v="YES"/>
  </r>
  <r>
    <x v="65"/>
    <x v="18"/>
    <x v="1"/>
    <x v="3"/>
    <s v="MECH ASSEMBLIES"/>
    <s v="002185551"/>
    <x v="29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APU Other D&amp;S - PT"/>
    <s v="Military APUs - PL"/>
    <s v="APU - PAC"/>
    <s v="Power Systems"/>
    <s v="2019-02-15 00:00:00"/>
    <s v="UNITED STATES"/>
    <n v="784.476"/>
    <n v="3922.38"/>
    <n v="24"/>
    <n v="0"/>
    <n v="1"/>
    <n v="2"/>
    <n v="0"/>
    <s v="PN698285-3"/>
    <m/>
    <m/>
    <s v="J"/>
    <s v="VALVE; SOLENOID; NORMALLY CLOSED"/>
    <s v="99193|PHOENIX_ENGINES"/>
    <s v="Yes"/>
    <s v="AER - AMOC - PHOENIX, AZ ENGINES_1015"/>
    <s v=""/>
    <m/>
    <m/>
    <s v="9A619.x"/>
    <s v="NO MANIFESTATION FILE FOUND"/>
    <m/>
    <m/>
    <m/>
    <s v="M"/>
    <d v="2018-07-17T00:00:00"/>
    <s v=""/>
    <s v=""/>
    <s v=""/>
    <s v=""/>
    <s v=""/>
    <s v=""/>
    <m/>
    <m/>
    <m/>
    <m/>
    <m/>
    <m/>
    <m/>
    <m/>
    <s v="ASL"/>
    <s v="LTC11918"/>
    <n v="43846"/>
    <m/>
    <m/>
    <m/>
    <m/>
    <s v="Springfield"/>
    <s v=""/>
    <n v="18827.423999999999"/>
    <s v="no"/>
    <s v="YES"/>
  </r>
  <r>
    <x v="66"/>
    <x v="57"/>
    <x v="2"/>
    <x v="3"/>
    <s v="ELECTRONICS"/>
    <s v="183776780"/>
    <x v="30"/>
    <s v="Hi Value"/>
    <s v=" - "/>
    <m/>
    <x v="3"/>
    <x v="1"/>
    <x v="2"/>
    <s v=" - "/>
    <s v=" - "/>
    <s v=" - "/>
    <s v=" - "/>
    <s v=" - "/>
    <s v=" - "/>
    <s v=" - "/>
    <s v=" - "/>
    <s v="ELECTRONICS HYBRIDS"/>
    <s v="Engines &amp; Power Systems"/>
    <s v="(blank)"/>
    <s v="AGT1500 - PT"/>
    <s v="Military Turbo Shaft AGT1500 - PL"/>
    <s v="Military Turboshafts - PAC"/>
    <s v="Engines"/>
    <s v="2/15/2019"/>
    <s v="UNITED STATES"/>
    <n v="1124.296"/>
    <n v="1579107.6799999997"/>
    <n v="809"/>
    <n v="0"/>
    <n v="1"/>
    <n v="3"/>
    <n v="0"/>
    <s v="PN70330020-01"/>
    <m/>
    <s v="AGT1500 - PT"/>
    <s v=""/>
    <s v=""/>
    <s v="99193|PHOENIX_ENGINES"/>
    <s v="Yes"/>
    <s v="AER - AMOC - PHOENIX, AZ ENGINES_1015"/>
    <s v=""/>
    <m/>
    <m/>
    <s v="9A619.x"/>
    <s v="9E619.a"/>
    <m/>
    <m/>
    <m/>
    <s v="M"/>
    <d v="2019-03-21T00:00:00"/>
    <n v="1"/>
    <s v=""/>
    <s v=""/>
    <s v=""/>
    <s v=""/>
    <s v=""/>
    <m/>
    <m/>
    <m/>
    <m/>
    <m/>
    <m/>
    <m/>
    <m/>
    <s v="ASL"/>
    <m/>
    <m/>
    <m/>
    <m/>
    <m/>
    <m/>
    <m/>
    <n v="270680.34100000001"/>
    <n v="909555.46400000004"/>
    <s v="yes"/>
    <s v="YES"/>
  </r>
  <r>
    <x v="67"/>
    <x v="58"/>
    <x v="2"/>
    <x v="3"/>
    <s v="ELECTRONICS"/>
    <s v="009407172"/>
    <x v="13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FE - PT"/>
    <s v="Commercial Turbo Fan TFE731 - PL"/>
    <s v="Legacy Commercial Turbofans - PAC"/>
    <s v="Engines"/>
    <s v="2/15/2019"/>
    <s v="UNITED STATES"/>
    <n v="341.2645"/>
    <n v="59360"/>
    <n v="445"/>
    <n v="4.1666666666666664E-2"/>
    <n v="1"/>
    <n v="4"/>
    <n v="0"/>
    <s v="PN3060735-4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8-10-18T00:00:00"/>
    <n v="11"/>
    <s v=""/>
    <s v=""/>
    <s v=""/>
    <s v=""/>
    <s v=""/>
    <m/>
    <m/>
    <m/>
    <m/>
    <m/>
    <m/>
    <m/>
    <m/>
    <s v="ASL"/>
    <m/>
    <m/>
    <m/>
    <m/>
    <m/>
    <m/>
    <m/>
    <n v="192031.35975009322"/>
    <n v="151862.70249999998"/>
    <s v="yes"/>
    <s v="YES"/>
  </r>
  <r>
    <x v="68"/>
    <x v="59"/>
    <x v="1"/>
    <x v="3"/>
    <s v="MECH ASSEMBLIES"/>
    <s v="047441183"/>
    <x v="28"/>
    <s v="Exits"/>
    <s v=" - "/>
    <m/>
    <x v="3"/>
    <x v="1"/>
    <x v="0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019-02-15 00:00:00"/>
    <s v="UNITED STATES"/>
    <n v="59.74"/>
    <n v="12784.359999999999"/>
    <n v="55"/>
    <n v="6.6666666666666666E-2"/>
    <n v="1"/>
    <n v="4"/>
    <n v="4672.8971962616815"/>
    <s v="PN3883905-1"/>
    <m/>
    <s v="Mechanical Fuel Controls - PT"/>
    <s v="-"/>
    <s v="SEAL PL ENCSD"/>
    <s v="99193|PHOENIX_ENGINES"/>
    <s v="Yes"/>
    <s v="AER - AMOC - ROCKY MOUNT, NC_1070"/>
    <s v="99193"/>
    <m/>
    <m/>
    <s v="9A991.d"/>
    <s v="9E991"/>
    <m/>
    <m/>
    <m/>
    <s v="C"/>
    <d v="2019-03-21T00:00:00"/>
    <n v="17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22782.865858585861"/>
    <n v="3285.7000000000003"/>
    <s v="no"/>
    <s v="YES"/>
  </r>
  <r>
    <x v="69"/>
    <x v="60"/>
    <x v="0"/>
    <x v="3"/>
    <s v="MECH ASSEMBLIES"/>
    <s v="812839801"/>
    <x v="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PU 131 - PT"/>
    <s v="Large APUs - Narrow Body - PL"/>
    <s v="APU - PAC"/>
    <s v="Power Systems"/>
    <s v="2/15/2019"/>
    <s v="MEXICO"/>
    <n v="876.61"/>
    <n v="523336.17"/>
    <n v="790"/>
    <n v="7.2463768115942032E-2"/>
    <n v="3"/>
    <n v="5"/>
    <n v="15075.37688442211"/>
    <s v="PN3883952-1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3957.3908204293725"/>
    <n v="692521.9"/>
    <s v="yes"/>
    <s v="YES"/>
  </r>
  <r>
    <x v="70"/>
    <x v="61"/>
    <x v="2"/>
    <x v="3"/>
    <s v="MECH ASSEMBLIES"/>
    <s v="812562981"/>
    <x v="2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MEXICO"/>
    <n v="56.13"/>
    <n v="3248.4900000000002"/>
    <n v="86"/>
    <n v="7.6923076923076927E-2"/>
    <n v="1"/>
    <n v="4"/>
    <n v="0"/>
    <s v="PN3061132-5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50777.948448687348"/>
    <n v="4827.18"/>
    <s v="no"/>
    <s v="YES"/>
  </r>
  <r>
    <x v="71"/>
    <x v="62"/>
    <x v="2"/>
    <x v="3"/>
    <s v="MECH ASSEMBLIES"/>
    <s v="812562981"/>
    <x v="2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MEXICO"/>
    <n v="188.57140000000001"/>
    <n v="6031.21"/>
    <n v="124"/>
    <n v="8.3333333333333329E-2"/>
    <n v="1"/>
    <n v="4"/>
    <n v="0"/>
    <s v="PN3061132-4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80769.805135240385"/>
    <n v="23382.853600000002"/>
    <s v="no"/>
    <s v="YES"/>
  </r>
  <r>
    <x v="72"/>
    <x v="63"/>
    <x v="2"/>
    <x v="3"/>
    <s v="ELECTRONICS"/>
    <s v="364024828"/>
    <x v="31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FE - PT"/>
    <s v="Commercial Turbo Fan TFE731 - PL"/>
    <s v="Legacy Commercial Turbofans - PAC"/>
    <s v="Engines"/>
    <s v="2/15/2019"/>
    <s v="UNITED STATES"/>
    <n v="4563.7721000000001"/>
    <n v="340726.12000000005"/>
    <n v="73"/>
    <n v="8.3333333333333329E-2"/>
    <n v="1"/>
    <n v="4"/>
    <n v="0"/>
    <s v="PN3061186-1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12159.67623376659"/>
    <n v="333155.36330000003"/>
    <s v="yes"/>
    <s v="YES"/>
  </r>
  <r>
    <x v="73"/>
    <x v="64"/>
    <x v="0"/>
    <x v="3"/>
    <s v="MECH ASSEMBLIES"/>
    <s v="603395500"/>
    <x v="1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102.49"/>
    <n v="35154.069999999992"/>
    <n v="384"/>
    <n v="9.3023255813953487E-2"/>
    <n v="1"/>
    <n v="4"/>
    <n v="2915.4518950437318"/>
    <s v="PN3061294-1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4878.94015948188"/>
    <n v="39356.159999999996"/>
    <s v="no"/>
    <s v="YES"/>
  </r>
  <r>
    <x v="74"/>
    <x v="65"/>
    <x v="0"/>
    <x v="3"/>
    <s v="MECH ASSEMBLIES"/>
    <s v="125529503"/>
    <x v="32"/>
    <s v="Chronic PD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UNITED STATES"/>
    <n v="1215.1003000000001"/>
    <n v="387110"/>
    <n v="506"/>
    <n v="0.13207547169811321"/>
    <n v="1"/>
    <n v="4"/>
    <n v="0"/>
    <s v="PN3060540-2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7201.71832797464"/>
    <n v="614840.75180000009"/>
    <s v="yes"/>
    <s v=""/>
  </r>
  <r>
    <x v="74"/>
    <x v="65"/>
    <x v="0"/>
    <x v="3"/>
    <s v="MECH ASSEMBLIES"/>
    <s v="125529503"/>
    <x v="32"/>
    <s v="Hi Value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3/14/2019"/>
    <s v="UNITED STATES"/>
    <n v="1215.1003000000001"/>
    <n v="387110"/>
    <n v="506"/>
    <n v="0.13207547169811321"/>
    <n v="1"/>
    <n v="4"/>
    <n v="0"/>
    <s v="PN3060540-2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7201.71832797464"/>
    <n v="614840.75180000009"/>
    <s v="yes"/>
    <s v=""/>
  </r>
  <r>
    <x v="75"/>
    <x v="66"/>
    <x v="3"/>
    <x v="3"/>
    <s v="ELECTRONICS"/>
    <s v="623100161"/>
    <x v="33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(blank)"/>
    <s v="APU HGT1700 - PT"/>
    <s v="Large APUs - Wide Body - PL"/>
    <s v="APU - PAC"/>
    <s v="Power Systems"/>
    <s v="2/15/2019"/>
    <s v="UNITED STATES"/>
    <n v="3261"/>
    <n v="688071"/>
    <n v="267"/>
    <n v="0.13235294117647059"/>
    <n v="2"/>
    <n v="5"/>
    <n v="9132.4200913242003"/>
    <s v="PN70720171-1"/>
    <m/>
    <s v="APU HGT1700 - PT"/>
    <s v=""/>
    <s v=""/>
    <s v="99193|PHOENIX_ENGINES"/>
    <s v="Yes"/>
    <s v="AER - AMOC - PHOENIX, AZ ENGINES_1015"/>
    <s v=""/>
    <m/>
    <m/>
    <s v="9A991.d"/>
    <s v="9E991"/>
    <m/>
    <m/>
    <m/>
    <s v="C"/>
    <d v="2018-04-24T00:00:00"/>
    <n v="9"/>
    <s v=""/>
    <s v=""/>
    <s v=""/>
    <s v=""/>
    <s v=""/>
    <m/>
    <m/>
    <m/>
    <m/>
    <m/>
    <m/>
    <m/>
    <m/>
    <s v="ASL"/>
    <m/>
    <m/>
    <m/>
    <m/>
    <m/>
    <m/>
    <m/>
    <n v="66995.772700853282"/>
    <n v="870687"/>
    <s v="yes"/>
    <s v="YES"/>
  </r>
  <r>
    <x v="76"/>
    <x v="58"/>
    <x v="2"/>
    <x v="3"/>
    <s v="ELECTRONICS"/>
    <s v="009407172"/>
    <x v="13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FE - PT"/>
    <s v="Commercial Turbo Fan TFE731 - PL"/>
    <s v="Legacy Commercial Turbofans - PAC"/>
    <s v="Engines"/>
    <s v="2/15/2019"/>
    <s v="UNITED STATES"/>
    <n v="361.64710000000002"/>
    <n v="61612.5"/>
    <n v="461"/>
    <n v="0.13636363636363635"/>
    <n v="1"/>
    <n v="4"/>
    <n v="0"/>
    <s v="PN3060735-5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8-10-18T00:00:00"/>
    <n v="11"/>
    <s v=""/>
    <s v=""/>
    <s v=""/>
    <s v=""/>
    <s v=""/>
    <m/>
    <m/>
    <m/>
    <m/>
    <m/>
    <m/>
    <m/>
    <m/>
    <s v="ASL"/>
    <m/>
    <m/>
    <m/>
    <m/>
    <m/>
    <m/>
    <m/>
    <n v="216011.59472043431"/>
    <n v="166719.3131"/>
    <s v="yes"/>
    <s v="YES"/>
  </r>
  <r>
    <x v="77"/>
    <x v="56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85 - PT"/>
    <s v="Large APUs - Narrow Body - PL"/>
    <s v="APU - PAC"/>
    <s v="Power Systems"/>
    <s v="2019-02-15 00:00:00"/>
    <s v="UNITED STATES"/>
    <n v="679.39"/>
    <n v="8402.69"/>
    <n v="0"/>
    <n v="0.14285714285714285"/>
    <n v="1"/>
    <n v="3"/>
    <n v="0"/>
    <s v="PN692545-3"/>
    <m/>
    <m/>
    <s v="BJ"/>
    <s v="VALVE; SOLENOID - NORMALLY CLOSED"/>
    <s v="99193|PHOENIX_ENGINES"/>
    <s v="Yes"/>
    <s v="AER - AMOC - PHOENIX, AZ ENGINES_1015"/>
    <s v="99193"/>
    <m/>
    <m/>
    <s v="9A991.d"/>
    <s v="9E619.a"/>
    <m/>
    <m/>
    <m/>
    <s v="C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s v=""/>
    <n v="0"/>
    <s v="no"/>
    <s v="YES"/>
  </r>
  <r>
    <x v="78"/>
    <x v="67"/>
    <x v="2"/>
    <x v="3"/>
    <s v="SHEET METAL/FAB"/>
    <s v="849905286"/>
    <x v="34"/>
    <s v="Exits"/>
    <s v=" - "/>
    <m/>
    <x v="3"/>
    <x v="1"/>
    <x v="1"/>
    <s v=" - "/>
    <s v=" - "/>
    <s v=" - "/>
    <s v=" - "/>
    <s v=" - "/>
    <s v=" - "/>
    <s v=" - "/>
    <s v=" - "/>
    <s v="SHEET METAL/FAB"/>
    <s v="Engines &amp; Power Systems"/>
    <s v="YES"/>
    <s v="APU 36-150 - PT"/>
    <s v="Small APUs - PL"/>
    <s v="APU - PAC"/>
    <s v="Power Systems"/>
    <s v="2019-02-15 00:00:00"/>
    <s v="UNITED STATES"/>
    <n v="2275"/>
    <n v="50050"/>
    <n v="18"/>
    <n v="0.14285714285714285"/>
    <n v="1"/>
    <n v="3"/>
    <n v="0"/>
    <s v="PN7085701-1"/>
    <m/>
    <m/>
    <s v="D"/>
    <s v="DUCT BLEED"/>
    <s v="99193|PHOENIX_ENGINES"/>
    <s v="Yes"/>
    <s v="AER - AMOC - PHOENIX, AZ ENGINES_1015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210"/>
    <n v="43830"/>
    <m/>
    <m/>
    <m/>
    <m/>
    <s v="Los Alamitos"/>
    <s v=""/>
    <n v="40950"/>
    <s v="no"/>
    <s v="YES"/>
  </r>
  <r>
    <x v="27"/>
    <x v="21"/>
    <x v="3"/>
    <x v="3"/>
    <s v="MECH ASSEMBLIES"/>
    <s v="049371016"/>
    <x v="11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019-03-08 00:00:00"/>
    <s v="UNITED STATES"/>
    <n v="15160.789500000001"/>
    <n v="1090858"/>
    <n v="101"/>
    <n v="0.15151515151515152"/>
    <n v="1"/>
    <n v="5"/>
    <n v="13157.894736842105"/>
    <s v="PN3060769-1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1177.99881844049"/>
    <n v="1531239.7395000001"/>
    <s v="yes"/>
    <s v="YES"/>
  </r>
  <r>
    <x v="79"/>
    <x v="68"/>
    <x v="2"/>
    <x v="3"/>
    <s v="ELECTRONICS"/>
    <s v="056509730"/>
    <x v="35"/>
    <s v="Chronic PD"/>
    <s v=" - "/>
    <m/>
    <x v="3"/>
    <x v="1"/>
    <x v="2"/>
    <s v=" - "/>
    <s v=" - "/>
    <s v=" - "/>
    <s v=" - "/>
    <s v=" - "/>
    <s v=" - "/>
    <s v=" - "/>
    <s v=" - "/>
    <s v="ELECTRONICS COE"/>
    <s v="Engines &amp; Power Systems"/>
    <s v="(blank)"/>
    <s v="T55 - PT"/>
    <s v="Military Turbo Shaft T55 - PL"/>
    <s v="Military Turboshafts - PAC"/>
    <s v="Engines"/>
    <s v="2/15/2019"/>
    <s v="UNITED STATES"/>
    <n v="2360"/>
    <n v="74400"/>
    <n v="27"/>
    <n v="0.15384615384615385"/>
    <n v="2"/>
    <n v="4"/>
    <n v="0"/>
    <s v="PN2-310-157-02"/>
    <m/>
    <s v="T55 - PT"/>
    <s v=""/>
    <s v=""/>
    <s v="99193|PHOENIX_ENGINES"/>
    <s v="Yes"/>
    <s v="AER - AMOC - PHOENIX, AZ ENGINES_1015"/>
    <s v=""/>
    <m/>
    <m/>
    <s v="9A619.x"/>
    <s v="9E619.a"/>
    <m/>
    <m/>
    <m/>
    <s v="CM"/>
    <d v="2018-07-12T00:00:00"/>
    <n v="7"/>
    <s v=""/>
    <s v=""/>
    <s v=""/>
    <s v=""/>
    <s v=""/>
    <m/>
    <m/>
    <m/>
    <m/>
    <m/>
    <m/>
    <m/>
    <m/>
    <s v="ASL"/>
    <m/>
    <m/>
    <m/>
    <m/>
    <m/>
    <m/>
    <m/>
    <n v="312296.54340882902"/>
    <n v="63720"/>
    <s v="no"/>
    <s v="YES"/>
  </r>
  <r>
    <x v="80"/>
    <x v="63"/>
    <x v="2"/>
    <x v="3"/>
    <s v="ELECTRONICS"/>
    <s v="364024828"/>
    <x v="31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53 - PT"/>
    <s v="Commercial Turbo Shaft LTS/HTS/T53 - PL"/>
    <s v="Commercial Turboshafts - PAC"/>
    <s v="Engines"/>
    <s v="2/15/2019"/>
    <s v="UNITED STATES"/>
    <n v="2843.05"/>
    <n v="216451.04999999996"/>
    <n v="86"/>
    <n v="0.16666666666666666"/>
    <n v="1"/>
    <n v="4"/>
    <n v="0"/>
    <s v="PN1-300-363-03"/>
    <m/>
    <s v="T53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342363.6083295655"/>
    <n v="244502.30000000002"/>
    <s v="yes"/>
    <s v="YES"/>
  </r>
  <r>
    <x v="81"/>
    <x v="69"/>
    <x v="0"/>
    <x v="3"/>
    <s v="MECH ASSEMBLIES"/>
    <s v="156171134"/>
    <x v="36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(blank)"/>
    <s v="AGT1500 - PT"/>
    <s v="Military Turbo Shaft AGT1500 - PL"/>
    <s v="Military Turboshafts - PAC"/>
    <s v="Engines"/>
    <s v="2019-02-15 00:00:00"/>
    <s v="UNITED STATES"/>
    <n v="36.555999999999997"/>
    <n v="54498"/>
    <n v="1962"/>
    <n v="0.16666666666666666"/>
    <n v="1"/>
    <n v="3"/>
    <n v="0"/>
    <s v="PN3-300-336-01"/>
    <m/>
    <s v="AGT1500 - PT"/>
    <s v="E"/>
    <s v="SPRING; EXPANDER; SEAL RING"/>
    <s v="99193|PHOENIX_ENGINES"/>
    <s v="Yes"/>
    <s v="AER - AMOC - PHOENIX, AZ ENGINES_1015"/>
    <s v="99193"/>
    <m/>
    <m/>
    <s v="EAR99"/>
    <s v="EAR99"/>
    <m/>
    <m/>
    <m/>
    <s v="M"/>
    <d v="2018-09-04T00:00:00"/>
    <n v="1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Baltimore"/>
    <n v="498.68649999999997"/>
    <n v="71722.871999999988"/>
    <s v="no"/>
    <s v="YES"/>
  </r>
  <r>
    <x v="82"/>
    <x v="70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019-02-15 00:00:00"/>
    <s v="UNITED STATES"/>
    <n v="1802.49"/>
    <n v="59482.169999999991"/>
    <n v="14"/>
    <n v="0.17647058823529413"/>
    <n v="1"/>
    <n v="1"/>
    <n v="0"/>
    <s v="PN3876141-2"/>
    <m/>
    <m/>
    <s v="J"/>
    <s v="SOLENOID FUEL V"/>
    <s v="99193|PHOENIX_ENGINES"/>
    <s v="Yes"/>
    <s v="AER - AMSC - PHOENIX, AZ_1014"/>
    <s v="99193"/>
    <m/>
    <m/>
    <s v="9A991.d"/>
    <s v="9E991"/>
    <m/>
    <m/>
    <m/>
    <s v="C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s v=""/>
    <n v="25234.86"/>
    <s v="no"/>
    <s v="YES"/>
  </r>
  <r>
    <x v="83"/>
    <x v="71"/>
    <x v="2"/>
    <x v="3"/>
    <s v="ELECTRONICS"/>
    <s v="056509730"/>
    <x v="35"/>
    <s v="Chronic PD"/>
    <s v=" - "/>
    <m/>
    <x v="3"/>
    <x v="1"/>
    <x v="2"/>
    <s v=" - "/>
    <s v=" - "/>
    <s v=" - "/>
    <s v=" - "/>
    <s v=" - "/>
    <s v=" - "/>
    <s v=" - "/>
    <s v=" - "/>
    <s v="ELECTRONICS COE"/>
    <s v="Engines &amp; Power Systems"/>
    <s v="(blank)"/>
    <s v="T55 - PT"/>
    <s v="Military Turbo Shaft T55 - PL"/>
    <s v="Military Turboshafts - PAC"/>
    <s v="Engines"/>
    <s v="2/15/2019"/>
    <s v="UNITED STATES"/>
    <n v="747.42110000000002"/>
    <n v="33567"/>
    <n v="53"/>
    <n v="0.18181818181818182"/>
    <n v="2"/>
    <n v="4"/>
    <n v="0"/>
    <s v="PN2-310-158-02"/>
    <m/>
    <s v="T55 - PT"/>
    <s v=""/>
    <s v=""/>
    <s v="99193|PHOENIX_ENGINES"/>
    <s v="Yes"/>
    <s v="AER - AMOC - PHOENIX, AZ ENGINES_1015"/>
    <s v=""/>
    <m/>
    <m/>
    <s v="9A619.x"/>
    <s v="9E619.a"/>
    <m/>
    <m/>
    <m/>
    <s v="CM"/>
    <d v="2018-07-12T00:00:00"/>
    <n v="7"/>
    <s v=""/>
    <s v=""/>
    <s v=""/>
    <s v=""/>
    <s v=""/>
    <m/>
    <m/>
    <m/>
    <m/>
    <m/>
    <m/>
    <m/>
    <m/>
    <s v="ASL"/>
    <m/>
    <m/>
    <m/>
    <m/>
    <m/>
    <m/>
    <m/>
    <n v="206493.38881724927"/>
    <n v="39613.318299999999"/>
    <s v="no"/>
    <s v="YES"/>
  </r>
  <r>
    <x v="84"/>
    <x v="72"/>
    <x v="3"/>
    <x v="3"/>
    <s v="ELECTRONICS"/>
    <s v="051475853"/>
    <x v="37"/>
    <s v="Hi Value"/>
    <s v=" - "/>
    <m/>
    <x v="3"/>
    <x v="1"/>
    <x v="2"/>
    <s v=" - "/>
    <s v=" - "/>
    <s v=" - "/>
    <s v=" - "/>
    <s v=" - "/>
    <s v=" - "/>
    <s v=" - "/>
    <s v=" - "/>
    <s v="ELECTRONICS HYBRIDS"/>
    <s v="Engines &amp; Power Systems"/>
    <s v="YES"/>
    <s v="AGT1500 - PT"/>
    <s v="Military Turbo Shaft AGT1500 - PL"/>
    <s v="Military Turboshafts - PAC"/>
    <s v="Engines"/>
    <s v="2/15/2019"/>
    <s v="UNITED STATES"/>
    <n v="1464.8801000000001"/>
    <n v="974617.08999999985"/>
    <n v="967"/>
    <n v="0.18181818181818182"/>
    <n v="1"/>
    <n v="3"/>
    <n v="0"/>
    <s v="PN3-300-584-02"/>
    <m/>
    <s v=""/>
    <s v=""/>
    <s v=""/>
    <s v="99193|PHOENIX_ENGINES"/>
    <s v="Yes"/>
    <s v="AER - AMOC - PHOENIX, AZ ENGINES_1015"/>
    <s v=""/>
    <m/>
    <m/>
    <s v="9A619.x"/>
    <s v="9E619.a"/>
    <m/>
    <m/>
    <m/>
    <s v="M"/>
    <d v="2018-09-26T00:00:00"/>
    <s v=""/>
    <s v=""/>
    <s v=""/>
    <s v=""/>
    <s v=""/>
    <s v=""/>
    <m/>
    <m/>
    <m/>
    <m/>
    <m/>
    <m/>
    <m/>
    <m/>
    <s v="ASL"/>
    <m/>
    <m/>
    <m/>
    <m/>
    <m/>
    <m/>
    <m/>
    <s v=""/>
    <n v="1416539.0567000001"/>
    <s v="yes"/>
    <s v="YES"/>
  </r>
  <r>
    <x v="85"/>
    <x v="73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019-02-15 00:00:00"/>
    <s v="UNITED STATES"/>
    <n v="676"/>
    <n v="155870"/>
    <n v="1093"/>
    <n v="0.189873417721519"/>
    <n v="1"/>
    <n v="5"/>
    <n v="3319.5020746887967"/>
    <s v="PN3879005-1"/>
    <m/>
    <s v="APU 131 - PT"/>
    <s v="-"/>
    <s v="VALVE CHECK"/>
    <s v="99193|PHOENIX_ENGINES"/>
    <s v="Yes"/>
    <s v="AER - AMOC - PHOENIX, AZ ENGINES_1015"/>
    <s v="99193"/>
    <m/>
    <m/>
    <s v="9A991.d"/>
    <s v="9E991"/>
    <m/>
    <m/>
    <m/>
    <s v="CM"/>
    <d v="2019-03-21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8767.077231930185"/>
    <n v="738868"/>
    <s v="yes"/>
    <s v="YES"/>
  </r>
  <r>
    <x v="86"/>
    <x v="74"/>
    <x v="2"/>
    <x v="3"/>
    <s v="ELECTRONICS"/>
    <s v="056509730"/>
    <x v="35"/>
    <s v="Chronic PD"/>
    <s v=" - "/>
    <m/>
    <x v="3"/>
    <x v="1"/>
    <x v="2"/>
    <s v=" - "/>
    <s v=" - "/>
    <s v=" - "/>
    <s v=" - "/>
    <s v=" - "/>
    <s v=" - "/>
    <s v=" - "/>
    <s v=" - "/>
    <s v="ELECTRONICS COE"/>
    <s v="Engines &amp; Power Systems"/>
    <s v="(blank)"/>
    <s v="T55 - PT"/>
    <s v="Military Turbo Shaft T55 - PL"/>
    <s v="Military Turboshafts - PAC"/>
    <s v="Engines"/>
    <s v="2/15/2019"/>
    <s v="UNITED STATES"/>
    <n v="2368.2856999999999"/>
    <n v="64666"/>
    <n v="35"/>
    <n v="0.19047619047619047"/>
    <n v="2"/>
    <n v="4"/>
    <n v="0"/>
    <s v="PN2-310-156-03"/>
    <m/>
    <s v="T55 - PT"/>
    <s v=""/>
    <s v=""/>
    <s v="99193|PHOENIX_ENGINES"/>
    <s v="Yes"/>
    <s v="AER - AMOC - PHOENIX, AZ ENGINES_1015"/>
    <s v=""/>
    <m/>
    <m/>
    <s v="9A619.x"/>
    <s v="9E619.a"/>
    <m/>
    <m/>
    <m/>
    <s v="CM"/>
    <d v="2018-07-12T00:00:00"/>
    <n v="7"/>
    <s v=""/>
    <s v=""/>
    <s v=""/>
    <s v=""/>
    <s v=""/>
    <m/>
    <m/>
    <m/>
    <m/>
    <m/>
    <m/>
    <m/>
    <m/>
    <s v="ASL"/>
    <m/>
    <m/>
    <m/>
    <m/>
    <m/>
    <m/>
    <m/>
    <n v="160434.14884559557"/>
    <n v="82889.999499999991"/>
    <s v="no"/>
    <s v="YES"/>
  </r>
  <r>
    <x v="87"/>
    <x v="75"/>
    <x v="2"/>
    <x v="3"/>
    <s v="ELECTRONICS"/>
    <s v="056509730"/>
    <x v="35"/>
    <s v="Chronic PD"/>
    <s v=" - "/>
    <m/>
    <x v="3"/>
    <x v="1"/>
    <x v="2"/>
    <s v=" - "/>
    <s v=" - "/>
    <s v=" - "/>
    <s v=" - "/>
    <s v=" - "/>
    <s v=" - "/>
    <s v=" - "/>
    <s v=" - "/>
    <s v="ELECTRONICS COE"/>
    <s v="Engines &amp; Power Systems"/>
    <s v="(blank)"/>
    <s v="T55 - PT"/>
    <s v="Military Turbo Shaft T55 - PL"/>
    <s v="Military Turboshafts - PAC"/>
    <s v="Engines"/>
    <s v="2/15/2019"/>
    <s v="UNITED STATES"/>
    <n v="2788.5713999999998"/>
    <n v="53052"/>
    <n v="37"/>
    <n v="0.2"/>
    <n v="2"/>
    <n v="4"/>
    <n v="0"/>
    <s v="PN2-310-159-03"/>
    <m/>
    <s v="T55 - PT"/>
    <s v=""/>
    <s v=""/>
    <s v="99193|PHOENIX_ENGINES"/>
    <s v="Yes"/>
    <s v="AER - AMOC - PHOENIX, AZ ENGINES_1015"/>
    <s v=""/>
    <m/>
    <m/>
    <s v="9A619.x"/>
    <s v="9E619.a"/>
    <m/>
    <m/>
    <m/>
    <s v="CM"/>
    <d v="2018-07-12T00:00:00"/>
    <n v="7"/>
    <s v=""/>
    <s v=""/>
    <s v=""/>
    <s v=""/>
    <s v=""/>
    <m/>
    <m/>
    <m/>
    <m/>
    <m/>
    <m/>
    <m/>
    <m/>
    <s v="ASL"/>
    <m/>
    <m/>
    <m/>
    <m/>
    <m/>
    <m/>
    <m/>
    <n v="272704.32850210893"/>
    <n v="103177.1418"/>
    <s v="no"/>
    <s v="YES"/>
  </r>
  <r>
    <x v="88"/>
    <x v="76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019-02-15 00:00:00"/>
    <s v="UNITED STATES"/>
    <n v="192"/>
    <n v="9408"/>
    <n v="59"/>
    <n v="0.2"/>
    <n v="1"/>
    <n v="1"/>
    <n v="0"/>
    <s v="PN3061290-2"/>
    <m/>
    <m/>
    <s v="-"/>
    <s v="VALVE DRAIN"/>
    <s v="99193|PHOENIX_ENGINES"/>
    <s v="Yes"/>
    <s v="AER - AMOC - PHOENIX, AZ ENGINES_1015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11328"/>
    <s v="no"/>
    <s v="YES"/>
  </r>
  <r>
    <x v="89"/>
    <x v="77"/>
    <x v="3"/>
    <x v="3"/>
    <s v="MECH ASSEMBLIES"/>
    <s v="008317828"/>
    <x v="27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AGT1500 - PT"/>
    <s v="Military Turbo Shaft AGT1500 - PL"/>
    <s v="Military Turboshafts - PAC"/>
    <s v="Engines"/>
    <s v="2019-02-15 00:00:00"/>
    <s v="UNITED STATES"/>
    <n v="112"/>
    <n v="67872"/>
    <n v="348"/>
    <n v="0.2"/>
    <n v="1"/>
    <n v="3"/>
    <n v="0"/>
    <s v="PN3-300-595-01"/>
    <m/>
    <s v="AGT1500 - PT"/>
    <s v="G"/>
    <s v="VALVE; GATE; FUEL DRAIN"/>
    <s v="99193|PHOENIX_ENGINES"/>
    <s v="Yes"/>
    <s v="AER - AMOC - PHOENIX, AZ ENGINES_1015"/>
    <s v="99193"/>
    <m/>
    <m/>
    <s v="9A619.x"/>
    <s v="9E619.a"/>
    <m/>
    <m/>
    <m/>
    <s v="M"/>
    <d v="2019-03-21T00:00:00"/>
    <n v="1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n v="232.36533333333344"/>
    <n v="38976"/>
    <s v="no"/>
    <s v="YES"/>
  </r>
  <r>
    <x v="90"/>
    <x v="78"/>
    <x v="0"/>
    <x v="3"/>
    <s v="MECH ASSEMBLIES"/>
    <s v="006032189"/>
    <x v="26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(blank)"/>
    <s v="APU Jet Fuel Starter - PT"/>
    <s v="Military APUs - PL"/>
    <s v="APU - PAC"/>
    <s v="Power Systems"/>
    <s v="2019-02-15 00:00:00"/>
    <s v="UNITED STATES"/>
    <n v="155.61000000000001"/>
    <n v="26453.7"/>
    <n v="348"/>
    <n v="0.2"/>
    <n v="2"/>
    <n v="2"/>
    <n v="0"/>
    <s v="PN364992-1"/>
    <m/>
    <m/>
    <s v="-"/>
    <s v="RING SEAL"/>
    <s v="99193|PHOENIX_ENGINES"/>
    <s v="Yes"/>
    <s v="AER - AMSC - PHOENIX, AZ_1014"/>
    <s v="99193"/>
    <m/>
    <m/>
    <s v="9A619.x"/>
    <s v="9E619.a"/>
    <m/>
    <m/>
    <m/>
    <s v="OT"/>
    <d v="2018-09-04T00:00:00"/>
    <s v=""/>
    <s v="NO LICENSE REQUIRED (NLR)"/>
    <s v="NO LICENSE REQUIRED (NLR)"/>
    <s v="NOT AUTHORIZED"/>
    <s v="DOC AUTHORIZATION REQUIRED"/>
    <s v="DOC AUTHORIZATION REQUIRED"/>
    <s v="FABRICATED"/>
    <s v="ASL/SOURCE CONTROL/BTS"/>
    <s v="SML"/>
    <m/>
    <s v="SEAL"/>
    <m/>
    <m/>
    <n v="1"/>
    <s v="ASL"/>
    <s v="Not On Contract"/>
    <s v="Not On Contract"/>
    <m/>
    <m/>
    <m/>
    <m/>
    <s v="Indianapolis"/>
    <s v=""/>
    <n v="54152.280000000006"/>
    <s v="no"/>
    <s v="YES"/>
  </r>
  <r>
    <x v="91"/>
    <x v="79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280 / 36-300 - PT"/>
    <s v="Large APUs - Narrow Body - PL"/>
    <s v="APU - PAC"/>
    <s v="Power Systems"/>
    <s v="2019-02-15 00:00:00"/>
    <s v="UNITED STATES"/>
    <n v="416.56459999999998"/>
    <n v="5415.34"/>
    <n v="16"/>
    <n v="0.2"/>
    <n v="1"/>
    <n v="2"/>
    <n v="0"/>
    <s v="PN3876356-1"/>
    <m/>
    <s v="APU 36-280 / 36-300 - PT"/>
    <s v="B"/>
    <s v="VALVE DE-OIL"/>
    <s v="99193|PHOENIX_ENGINES"/>
    <s v="Yes"/>
    <s v="AER - AMSC - PHOENIX, AZ_1014"/>
    <s v="99193"/>
    <m/>
    <m/>
    <s v="9A991.d"/>
    <s v="9E991"/>
    <m/>
    <m/>
    <m/>
    <s v="C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318.83"/>
    <n v="6665.0335999999998"/>
    <s v="no"/>
    <s v="YES"/>
  </r>
  <r>
    <x v="92"/>
    <x v="80"/>
    <x v="0"/>
    <x v="3"/>
    <s v="OTHER DIRECT"/>
    <s v="312813579"/>
    <x v="38"/>
    <s v="Chronic PD"/>
    <s v=" - "/>
    <m/>
    <x v="3"/>
    <x v="1"/>
    <x v="1"/>
    <s v=" - "/>
    <s v=" - "/>
    <s v=" - "/>
    <s v=" - "/>
    <s v=" - "/>
    <s v=" - "/>
    <s v=" - "/>
    <s v=" - "/>
    <s v="EMEA"/>
    <s v="Engines &amp; Power Systems"/>
    <s v="(blank)"/>
    <s v="EP Generation &amp; Start Systems - PT"/>
    <s v="EP Generation &amp; Conversion - PL"/>
    <s v="Electric Power - PAC"/>
    <s v="Power Systems"/>
    <s v="2/15/2019"/>
    <s v="GERMANY"/>
    <n v="0"/>
    <n v="0"/>
    <n v="265"/>
    <n v="0.2"/>
    <n v="1"/>
    <n v="1"/>
    <n v="0"/>
    <s v="PN70720176-3"/>
    <m/>
    <m/>
    <s v=""/>
    <s v=""/>
    <s v="99193|PHOENIX_ENGINES"/>
    <s v="Yes"/>
    <s v="AER - EMEA - BASINGSTOKE CGM ELEC SVCS_4142"/>
    <s v=""/>
    <m/>
    <m/>
    <s v="9A991.c"/>
    <s v="9E991"/>
    <m/>
    <m/>
    <m/>
    <s v="C"/>
    <d v="2019-03-21T00:00:00"/>
    <n v="9"/>
    <s v=""/>
    <s v=""/>
    <s v=""/>
    <s v=""/>
    <s v=""/>
    <m/>
    <m/>
    <m/>
    <m/>
    <m/>
    <m/>
    <m/>
    <m/>
    <s v="ASL"/>
    <m/>
    <m/>
    <m/>
    <m/>
    <m/>
    <m/>
    <m/>
    <s v=""/>
    <n v="0"/>
    <s v="no"/>
    <s v=""/>
  </r>
  <r>
    <x v="93"/>
    <x v="81"/>
    <x v="2"/>
    <x v="3"/>
    <s v="ELECTRONICS"/>
    <s v="364024828"/>
    <x v="31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55 - PT"/>
    <s v="Military Turbo Shaft T55 - PL"/>
    <s v="Military Turboshafts - PAC"/>
    <s v="Engines"/>
    <s v="2/15/2019"/>
    <s v="UNITED STATES"/>
    <n v="2245.7325999999998"/>
    <n v="249421.34000000005"/>
    <n v="118"/>
    <n v="0.20481927710843373"/>
    <n v="1"/>
    <n v="4"/>
    <n v="0"/>
    <s v="PN2-300-272-03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346559.50572787115"/>
    <n v="264996.44679999998"/>
    <s v="yes"/>
    <s v="YES"/>
  </r>
  <r>
    <x v="94"/>
    <x v="82"/>
    <x v="2"/>
    <x v="3"/>
    <s v="MECH ASSEMBLIES"/>
    <s v="812562981"/>
    <x v="2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MEXICO"/>
    <n v="120"/>
    <n v="6120"/>
    <n v="104"/>
    <n v="0.22222222222222221"/>
    <n v="2"/>
    <n v="4"/>
    <n v="0"/>
    <s v="PN3061109-3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129734.72982820772"/>
    <n v="12480"/>
    <s v="no"/>
    <s v="YES"/>
  </r>
  <r>
    <x v="95"/>
    <x v="83"/>
    <x v="3"/>
    <x v="3"/>
    <s v="ELECTRONICS"/>
    <s v="386809081"/>
    <x v="39"/>
    <s v="Hi Value"/>
    <s v=" - "/>
    <m/>
    <x v="3"/>
    <x v="1"/>
    <x v="1"/>
    <s v=" - "/>
    <s v=" - "/>
    <s v=" - "/>
    <s v=" - "/>
    <s v=" - "/>
    <s v=" - "/>
    <s v=" - "/>
    <s v=" - "/>
    <s v="ELECTRONICS COE"/>
    <s v="Engines &amp; Power Systems"/>
    <s v="YES"/>
    <s v="Commercial Turbofan - HTF7000 - PT"/>
    <s v="Commercial Turbo Fan HTF7000 - PL"/>
    <s v="Commercial Turbofans - PAC"/>
    <s v="Engines"/>
    <s v="2/15/2019"/>
    <s v="NETHERLANDS"/>
    <n v="2481.5300000000002"/>
    <n v="988591.94000000006"/>
    <n v="404"/>
    <n v="0.24358974358974358"/>
    <n v="1"/>
    <n v="2"/>
    <n v="0"/>
    <s v="PN3034427-3"/>
    <m/>
    <s v="HTF7000 - PT"/>
    <s v=""/>
    <s v=""/>
    <s v="99193|PHOENIX_ENGINES"/>
    <s v="Yes"/>
    <s v="AER - AMOC - PHOENIX, AZ ENGINES_1015"/>
    <s v=""/>
    <m/>
    <m/>
    <s v="9A991.c"/>
    <s v="9E991"/>
    <m/>
    <m/>
    <m/>
    <s v="C"/>
    <d v="2018-07-02T00:00:00"/>
    <n v="5"/>
    <s v=""/>
    <s v=""/>
    <s v=""/>
    <s v=""/>
    <s v=""/>
    <m/>
    <m/>
    <m/>
    <m/>
    <m/>
    <m/>
    <m/>
    <m/>
    <s v="ASL"/>
    <m/>
    <m/>
    <m/>
    <m/>
    <m/>
    <m/>
    <m/>
    <n v="0"/>
    <n v="1002538.1200000001"/>
    <s v="yes"/>
    <s v=""/>
  </r>
  <r>
    <x v="96"/>
    <x v="58"/>
    <x v="2"/>
    <x v="3"/>
    <s v="ELECTRONICS"/>
    <s v="009407172"/>
    <x v="13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FE - PT"/>
    <s v="Commercial Turbo Fan TFE731 - PL"/>
    <s v="Legacy Commercial Turbofans - PAC"/>
    <s v="Engines"/>
    <s v="2/15/2019"/>
    <s v="UNITED STATES"/>
    <n v="357.75"/>
    <n v="36967.5"/>
    <n v="462"/>
    <n v="0.25"/>
    <n v="1"/>
    <n v="4"/>
    <n v="0"/>
    <s v="PN3060735-3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8-10-18T00:00:00"/>
    <n v="11"/>
    <s v=""/>
    <s v=""/>
    <s v=""/>
    <s v=""/>
    <s v=""/>
    <m/>
    <m/>
    <m/>
    <m/>
    <m/>
    <m/>
    <m/>
    <m/>
    <s v="ASL"/>
    <m/>
    <m/>
    <m/>
    <m/>
    <m/>
    <m/>
    <m/>
    <n v="0"/>
    <n v="165280.5"/>
    <s v="yes"/>
    <s v="YES"/>
  </r>
  <r>
    <x v="97"/>
    <x v="52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Jet Fuel Starter - PT"/>
    <s v="Military APUs - PL"/>
    <s v="APU - PAC"/>
    <s v="Power Systems"/>
    <s v="2019-02-15 00:00:00"/>
    <s v="UNITED STATES"/>
    <n v="190"/>
    <n v="3800"/>
    <n v="104"/>
    <n v="0.25"/>
    <n v="1"/>
    <n v="2"/>
    <n v="0"/>
    <s v="PN367060-1"/>
    <m/>
    <s v="APU Jet Fuel Starter - PT"/>
    <s v="A"/>
    <s v="VALVE CHK"/>
    <s v="99193|PHOENIX_ENGINES"/>
    <s v="Yes"/>
    <s v="AER - AMSC - PHOENIX, AZ_1014"/>
    <s v="99193"/>
    <m/>
    <m/>
    <s v="9A610.x"/>
    <s v="9E610.a"/>
    <m/>
    <m/>
    <m/>
    <s v="M"/>
    <d v="2019-03-21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m/>
    <n v="19760"/>
    <s v="no"/>
    <s v="YES"/>
  </r>
  <r>
    <x v="98"/>
    <x v="84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1441"/>
    <n v="31702"/>
    <n v="22"/>
    <n v="0.25"/>
    <n v="1"/>
    <n v="4"/>
    <n v="45454.545454545456"/>
    <s v="PN3883976-1"/>
    <m/>
    <s v="APU 331 - PT"/>
    <s v="A"/>
    <s v="FLOW DIVIDER"/>
    <s v="99193|PHOENIX_ENGINES"/>
    <s v="Yes"/>
    <s v="AER - AMOC - PHOENIX, AZ ENGINES_1015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5140.4099974381497"/>
    <n v="31702"/>
    <s v="no"/>
    <s v="YES"/>
  </r>
  <r>
    <x v="99"/>
    <x v="18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019-02-15 00:00:00"/>
    <s v="UNITED STATES"/>
    <n v="292.04000000000002"/>
    <n v="6970.38"/>
    <n v="0"/>
    <n v="0.26470588235294118"/>
    <n v="1"/>
    <n v="3"/>
    <n v="0"/>
    <s v="PN692546-1"/>
    <m/>
    <s v="APU 131 - PT"/>
    <s v="N"/>
    <s v="VALVE SOL"/>
    <s v="99193|PHOENIX_ENGINES"/>
    <s v="Yes"/>
    <s v="AER - EMEA - HEMEL, UK EMEAI DIST_4141"/>
    <s v="99193"/>
    <m/>
    <m/>
    <s v="9A991.d"/>
    <s v="9E991"/>
    <m/>
    <m/>
    <m/>
    <s v="CM"/>
    <d v="2018-07-17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26578.785600000003"/>
    <n v="0"/>
    <s v="no"/>
    <s v=""/>
  </r>
  <r>
    <x v="100"/>
    <x v="85"/>
    <x v="1"/>
    <x v="3"/>
    <s v="MECH ASSEMBLIES"/>
    <s v="046067922"/>
    <x v="40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308.07819999999998"/>
    <n v="10166.58"/>
    <n v="67"/>
    <n v="0.26666666666666666"/>
    <n v="1"/>
    <n v="3"/>
    <n v="0"/>
    <s v="PN70722005-1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"/>
    <d v="2018-04-28T00:00:00"/>
    <n v="10"/>
    <s v=""/>
    <s v=""/>
    <s v=""/>
    <s v=""/>
    <s v=""/>
    <m/>
    <m/>
    <m/>
    <m/>
    <m/>
    <m/>
    <m/>
    <m/>
    <s v="ASL"/>
    <m/>
    <m/>
    <m/>
    <m/>
    <m/>
    <m/>
    <m/>
    <n v="224.01170280869977"/>
    <n v="20641.239399999999"/>
    <s v="no"/>
    <s v="YES"/>
  </r>
  <r>
    <x v="101"/>
    <x v="58"/>
    <x v="2"/>
    <x v="3"/>
    <s v="ELECTRONICS"/>
    <s v="009407172"/>
    <x v="13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FE - PT"/>
    <s v="Commercial Turbo Fan TFE731 - PL"/>
    <s v="Legacy Commercial Turbofans - PAC"/>
    <s v="Engines"/>
    <s v="2/15/2019"/>
    <s v="UNITED STATES"/>
    <n v="345.65219999999999"/>
    <n v="27825"/>
    <n v="332"/>
    <n v="0.27272727272727271"/>
    <n v="1"/>
    <n v="3"/>
    <n v="0"/>
    <s v="PN3060735-6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8-10-18T00:00:00"/>
    <n v="11"/>
    <s v=""/>
    <s v=""/>
    <s v=""/>
    <s v=""/>
    <s v=""/>
    <m/>
    <m/>
    <m/>
    <m/>
    <m/>
    <m/>
    <m/>
    <m/>
    <s v="ASL"/>
    <m/>
    <m/>
    <m/>
    <m/>
    <m/>
    <m/>
    <m/>
    <n v="65699.331151883089"/>
    <n v="114756.5304"/>
    <s v="no"/>
    <s v="YES"/>
  </r>
  <r>
    <x v="102"/>
    <x v="86"/>
    <x v="0"/>
    <x v="3"/>
    <s v="MECH ASSEMBLIES"/>
    <s v="046878484"/>
    <x v="41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(blank)"/>
    <s v="Commercial Turbofan - HTF7000 - PT"/>
    <s v="Commercial Turbo Fan HTF7000 - PL"/>
    <s v="Commercial Turbofans - PAC"/>
    <s v="Engines"/>
    <s v="2019-02-15 00:00:00"/>
    <s v="UNITED STATES"/>
    <n v="50.133800000000001"/>
    <n v="7271.7499999999991"/>
    <n v="131"/>
    <n v="0.27272727272727271"/>
    <n v="1"/>
    <n v="3"/>
    <n v="0"/>
    <s v="PN70040550-2"/>
    <m/>
    <s v="HTF7000 - PT"/>
    <s v="-"/>
    <s v="GASKET; ACCESS DOOR; OUTER BYPASS - FORWARD"/>
    <s v="99193|PHOENIX_ENGINES"/>
    <s v="Yes"/>
    <s v="AER - AMOC - PHOENIX, AZ ENGINES_1015"/>
    <s v="99193"/>
    <m/>
    <m/>
    <s v="9A991.d"/>
    <s v="9E991"/>
    <m/>
    <m/>
    <m/>
    <s v="C"/>
    <d v="2018-03-01T00:00:00"/>
    <n v="5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McMinnville"/>
    <m/>
    <n v="6567.5277999999998"/>
    <s v="no"/>
    <s v="YES"/>
  </r>
  <r>
    <x v="103"/>
    <x v="55"/>
    <x v="1"/>
    <x v="3"/>
    <s v="MECH ASSEMBLIES"/>
    <s v="047441183"/>
    <x v="28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YES"/>
    <s v="Air Source Systems - PT"/>
    <s v="Air Source Systems - PL"/>
    <s v="Air Source &amp; Cycle - PAC"/>
    <s v="Air &amp; Thermal Systems"/>
    <s v="2019-02-15 00:00:00"/>
    <s v="UNITED STATES"/>
    <n v="28.39"/>
    <n v="10788.199999999999"/>
    <n v="383"/>
    <n v="0.2857142857142857"/>
    <n v="1"/>
    <n v="4"/>
    <n v="0"/>
    <s v="PN651-522-9301"/>
    <m/>
    <s v="Air Source Systems - PT"/>
    <s v="V"/>
    <s v="SEAL; PLAIN"/>
    <s v="99193|PHOENIX_ENGINES"/>
    <s v="Yes"/>
    <s v="AER - AMOC - TEMPE, AZ_1017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22134.801820752476"/>
    <n v="10873.37"/>
    <s v="no"/>
    <s v="YES"/>
  </r>
  <r>
    <x v="104"/>
    <x v="87"/>
    <x v="3"/>
    <x v="3"/>
    <s v="ELECTRONICS"/>
    <s v="386809081"/>
    <x v="39"/>
    <s v="Hi Value"/>
    <s v=" - "/>
    <m/>
    <x v="3"/>
    <x v="1"/>
    <x v="1"/>
    <s v=" - "/>
    <s v=" - "/>
    <s v=" - "/>
    <s v=" - "/>
    <s v=" - "/>
    <s v=" - "/>
    <s v=" - "/>
    <s v=" - "/>
    <s v="ELECTRONICS COE"/>
    <s v="Engines &amp; Power Systems"/>
    <s v="YES"/>
    <s v="Commercial Turbofan - HTF7000 - PT"/>
    <s v="Commercial Turbo Fan HTF7000 - PL"/>
    <s v="Commercial Turbofans - PAC"/>
    <s v="Engines"/>
    <s v="2/15/2019"/>
    <s v="NETHERLANDS"/>
    <n v="2581.6999999999998"/>
    <n v="632413.27999999991"/>
    <n v="250"/>
    <n v="0.2878787878787879"/>
    <n v="1"/>
    <n v="3"/>
    <n v="0"/>
    <s v="PN3034431-2"/>
    <m/>
    <s v="HTF7000 - PT"/>
    <s v=""/>
    <s v=""/>
    <s v="99193|PHOENIX_ENGINES"/>
    <s v="Yes"/>
    <s v="AER - AMOC - PHOENIX, AZ ENGINES_1015"/>
    <s v=""/>
    <m/>
    <m/>
    <s v="9A991.c"/>
    <s v="9E991"/>
    <m/>
    <m/>
    <m/>
    <s v="CM"/>
    <d v="2018-07-02T00:00:00"/>
    <n v="5"/>
    <s v=""/>
    <s v=""/>
    <s v=""/>
    <s v=""/>
    <s v=""/>
    <m/>
    <m/>
    <m/>
    <m/>
    <m/>
    <m/>
    <m/>
    <m/>
    <s v="ASL"/>
    <m/>
    <m/>
    <m/>
    <m/>
    <m/>
    <m/>
    <m/>
    <n v="48095.61386890147"/>
    <n v="645425"/>
    <s v="yes"/>
    <s v="YES"/>
  </r>
  <r>
    <x v="105"/>
    <x v="88"/>
    <x v="3"/>
    <x v="3"/>
    <s v="ELECTRONICS"/>
    <s v="001803089"/>
    <x v="42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APU 131 - PT"/>
    <s v="Large APUs - Narrow Body - PL"/>
    <s v="APU - PAC"/>
    <s v="Power Systems"/>
    <s v="2/15/2019"/>
    <s v="UNITED STATES"/>
    <n v="4264.8211000000001"/>
    <n v="1519242"/>
    <n v="2282"/>
    <n v="0.28947368421052633"/>
    <n v="1"/>
    <n v="5"/>
    <n v="0"/>
    <s v="PN3876227-2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8-10-16T00:00:00"/>
    <n v="10"/>
    <s v=""/>
    <s v=""/>
    <s v=""/>
    <s v=""/>
    <s v=""/>
    <m/>
    <m/>
    <m/>
    <m/>
    <m/>
    <m/>
    <m/>
    <m/>
    <s v="ASL"/>
    <m/>
    <m/>
    <m/>
    <m/>
    <m/>
    <m/>
    <m/>
    <n v="72504.331483439237"/>
    <n v="9732321.7501999997"/>
    <s v="yes"/>
    <s v="YES"/>
  </r>
  <r>
    <x v="105"/>
    <x v="88"/>
    <x v="3"/>
    <x v="3"/>
    <s v="ELECTRONICS"/>
    <s v="001803089"/>
    <x v="42"/>
    <s v="Hi Value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APU 131 - PT"/>
    <s v="Large APUs - Narrow Body - PL"/>
    <s v="APU - PAC"/>
    <s v="Power Systems"/>
    <s v="3/14/2019"/>
    <s v="UNITED STATES"/>
    <n v="4264.8211000000001"/>
    <n v="1519242"/>
    <n v="2282"/>
    <n v="0.28947368421052633"/>
    <n v="1"/>
    <n v="5"/>
    <n v="0"/>
    <s v="PN3876227-2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8-10-16T00:00:00"/>
    <n v="10"/>
    <s v=""/>
    <s v=""/>
    <s v=""/>
    <s v=""/>
    <s v=""/>
    <m/>
    <m/>
    <m/>
    <m/>
    <m/>
    <m/>
    <m/>
    <m/>
    <s v="ASL"/>
    <m/>
    <m/>
    <m/>
    <m/>
    <m/>
    <m/>
    <m/>
    <n v="72504.331483439237"/>
    <n v="9732321.7501999997"/>
    <s v="yes"/>
    <s v="YES"/>
  </r>
  <r>
    <x v="106"/>
    <x v="89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019-02-15 00:00:00"/>
    <s v="UNITED STATES"/>
    <n v="337.7"/>
    <n v="38682"/>
    <n v="123"/>
    <n v="0.29411764705882354"/>
    <n v="3"/>
    <n v="3"/>
    <n v="0"/>
    <s v="PN3882482-2"/>
    <m/>
    <s v="Mechanical Fuel Controls - PT"/>
    <s v="G"/>
    <s v="VALVE PRESS RLF"/>
    <s v="99193|PHOENIX_ENGINES"/>
    <s v="Yes"/>
    <s v="AER - AMOC - ROCKY MOUNT, NC_1070"/>
    <s v="99193"/>
    <m/>
    <m/>
    <s v="9A991.d"/>
    <s v="9E991"/>
    <m/>
    <m/>
    <m/>
    <s v="M"/>
    <d v="2019-03-21T00:00:00"/>
    <n v="17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5113.6557739221553"/>
    <n v="41537.1"/>
    <s v="no"/>
    <s v="YES"/>
  </r>
  <r>
    <x v="107"/>
    <x v="72"/>
    <x v="3"/>
    <x v="3"/>
    <s v="ELECTRONICS"/>
    <s v="051475853"/>
    <x v="37"/>
    <s v="Hi Value"/>
    <s v=" - "/>
    <m/>
    <x v="3"/>
    <x v="1"/>
    <x v="2"/>
    <s v=" - "/>
    <s v=" - "/>
    <s v=" - "/>
    <s v=" - "/>
    <s v=" - "/>
    <s v=" - "/>
    <s v=" - "/>
    <s v=" - "/>
    <s v="ELECTRONICS HYBRIDS"/>
    <s v="Engines &amp; Power Systems"/>
    <s v="YES"/>
    <s v="AGT1500 - PT"/>
    <s v="Military Turbo Shaft AGT1500 - PL"/>
    <s v="Military Turboshafts - PAC"/>
    <s v="Engines"/>
    <s v="2/15/2019"/>
    <s v="UNITED STATES"/>
    <n v="1520.7909"/>
    <n v="1031280.12"/>
    <n v="726"/>
    <n v="0.3"/>
    <n v="1"/>
    <n v="2"/>
    <n v="0"/>
    <s v="PN3-300-583-02"/>
    <m/>
    <s v=""/>
    <s v=""/>
    <s v=""/>
    <s v="99193|PHOENIX_ENGINES"/>
    <s v="Yes"/>
    <s v="AER - AMOC - PHOENIX, AZ ENGINES_1015"/>
    <s v=""/>
    <m/>
    <m/>
    <s v="9A619.x"/>
    <s v="9E619.a"/>
    <m/>
    <m/>
    <m/>
    <s v="M"/>
    <d v="2018-09-26T00:00:00"/>
    <s v=""/>
    <s v=""/>
    <s v=""/>
    <s v=""/>
    <s v=""/>
    <s v=""/>
    <m/>
    <m/>
    <m/>
    <m/>
    <m/>
    <m/>
    <m/>
    <m/>
    <s v="ASL"/>
    <m/>
    <m/>
    <m/>
    <m/>
    <m/>
    <m/>
    <m/>
    <s v=""/>
    <n v="1104094.1934"/>
    <s v="yes"/>
    <s v=""/>
  </r>
  <r>
    <x v="108"/>
    <x v="90"/>
    <x v="1"/>
    <x v="3"/>
    <s v="MECH ASSEMBLIES"/>
    <s v="046067922"/>
    <x v="40"/>
    <s v="Chronic PD"/>
    <s v=" - "/>
    <m/>
    <x v="3"/>
    <x v="1"/>
    <x v="1"/>
    <s v=" - "/>
    <s v=" - "/>
    <s v=" - "/>
    <s v=" - "/>
    <s v=" - "/>
    <s v=" - "/>
    <s v=" - "/>
    <s v=" - "/>
    <s v="MECH ASSEMBLIES"/>
    <s v="(blank)"/>
    <s v="YES"/>
    <s v="(blank)"/>
    <s v="(blank)"/>
    <s v="(blank)"/>
    <s v="(blank)"/>
    <s v="2/15/2019"/>
    <s v="UNITED STATES"/>
    <n v="465.67"/>
    <n v="8893.380000000001"/>
    <n v="67"/>
    <n v="0.30769230769230771"/>
    <n v="1"/>
    <n v="4"/>
    <n v="0"/>
    <s v="PN70722000-1"/>
    <m/>
    <s v="(blank)"/>
    <s v=""/>
    <s v=""/>
    <s v="99193|PHOENIX_ENGINES"/>
    <s v="Yes"/>
    <s v="AER - AMOC - PHOENIX, AZ ENGINES_1015"/>
    <s v=""/>
    <m/>
    <m/>
    <s v="9A991.d"/>
    <s v="9E991"/>
    <m/>
    <m/>
    <m/>
    <s v="C"/>
    <d v="2018-04-28T00:00:00"/>
    <n v="10"/>
    <s v=""/>
    <s v=""/>
    <s v=""/>
    <s v=""/>
    <s v=""/>
    <m/>
    <m/>
    <m/>
    <m/>
    <m/>
    <m/>
    <m/>
    <m/>
    <s v="ASL"/>
    <m/>
    <m/>
    <m/>
    <m/>
    <m/>
    <m/>
    <m/>
    <n v="1389.754710508402"/>
    <n v="31199.89"/>
    <s v="no"/>
    <s v="YES"/>
  </r>
  <r>
    <x v="109"/>
    <x v="91"/>
    <x v="0"/>
    <x v="3"/>
    <s v="MECH ASSEMBLIES"/>
    <s v="156171134"/>
    <x v="36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PU 85 - PT"/>
    <s v="Large APUs - Narrow Body - PL"/>
    <s v="APU - PAC"/>
    <s v="Power Systems"/>
    <s v="2019-02-15 00:00:00"/>
    <s v="UNITED STATES"/>
    <n v="1917.9286"/>
    <n v="378320"/>
    <n v="635"/>
    <n v="0.32"/>
    <n v="2"/>
    <n v="4"/>
    <n v="0"/>
    <s v="PN3615603-1"/>
    <m/>
    <s v="APU 85 - PT"/>
    <s v="C"/>
    <s v="SEAL SEG AIR OIL"/>
    <s v="99193|PHOENIX_ENGINES"/>
    <s v="Yes"/>
    <s v="AER - AMSC - PHOENIX, AZ_1014"/>
    <s v="99193"/>
    <m/>
    <m/>
    <s v="9A991.d"/>
    <s v="9E991"/>
    <m/>
    <m/>
    <m/>
    <s v="M"/>
    <d v="2018-09-04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Baltimore"/>
    <n v="77439.08173755875"/>
    <n v="1217884.6610000001"/>
    <s v="yes"/>
    <s v="YES"/>
  </r>
  <r>
    <x v="110"/>
    <x v="92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50 - PT"/>
    <s v="Small APUs - PL"/>
    <s v="APU - PAC"/>
    <s v="Power Systems"/>
    <s v="2019-02-15 00:00:00"/>
    <s v="UNITED STATES"/>
    <n v="81"/>
    <n v="23004"/>
    <n v="286"/>
    <n v="0.32142857142857145"/>
    <n v="1"/>
    <n v="4"/>
    <n v="0"/>
    <s v="PN3883918-3"/>
    <m/>
    <s v="APU 36-150 - PT"/>
    <s v="-"/>
    <s v="RESTRICTOR FD FL"/>
    <s v="99193|PHOENIX_ENGINES"/>
    <s v="Yes"/>
    <s v="AER - AMOC - ROCKY MOUNT, NC_1070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48606.841856151223"/>
    <n v="23166"/>
    <s v="no"/>
    <s v="YES"/>
  </r>
  <r>
    <x v="111"/>
    <x v="93"/>
    <x v="3"/>
    <x v="3"/>
    <s v="MECH ASSEMBLIES"/>
    <s v="008317828"/>
    <x v="27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F124/F125 - PT"/>
    <s v="Military Turbo Fan - PL"/>
    <s v="Military Turbofans - PAC"/>
    <s v="Engines"/>
    <s v="2019-02-15 00:00:00"/>
    <s v="UNITED STATES"/>
    <n v="3498"/>
    <n v="20988"/>
    <n v="5"/>
    <n v="0.33333333333333331"/>
    <n v="1"/>
    <n v="4"/>
    <n v="0"/>
    <s v="PN3094919-1"/>
    <m/>
    <m/>
    <s v="D"/>
    <s v="VALVE FLOW DIVIDER"/>
    <s v="99193|PHOENIX_ENGINES"/>
    <s v="Yes"/>
    <s v="AER - AMOC - PHOENIX, AZ ENGINES_1015"/>
    <s v="99193"/>
    <m/>
    <m/>
    <s v="9A619.x"/>
    <s v="9E619.a"/>
    <m/>
    <m/>
    <m/>
    <s v="CM"/>
    <d v="2019-03-21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s v=""/>
    <n v="17490"/>
    <s v="no"/>
    <s v="YES"/>
  </r>
  <r>
    <x v="112"/>
    <x v="94"/>
    <x v="1"/>
    <x v="3"/>
    <s v="MECH ASSEMBLIES"/>
    <s v="047441183"/>
    <x v="28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(blank)"/>
    <s v="APU G250 - PT"/>
    <s v="Military APUs - PL"/>
    <s v="APU - PAC"/>
    <s v="Power Systems"/>
    <s v="2019-02-15 00:00:00"/>
    <s v="UNITED STATES"/>
    <n v="256.77999999999997"/>
    <n v="10527.98"/>
    <n v="14"/>
    <n v="0.33333333333333331"/>
    <n v="1"/>
    <n v="3"/>
    <n v="0"/>
    <s v="PN3863232-1"/>
    <m/>
    <s v="APU G250 - PT"/>
    <s v="E"/>
    <s v="SEAL PL ENCSD"/>
    <s v="99193|PHOENIX_ENGINES"/>
    <s v="Yes"/>
    <s v="AER - AMOC - PHOENIX, AZ ENGINES_1015"/>
    <s v="99193"/>
    <m/>
    <m/>
    <s v="VIII(h)(1)"/>
    <s v="VIII(i)"/>
    <m/>
    <m/>
    <m/>
    <s v="M"/>
    <d v="2019-03-21T00:00:00"/>
    <s v=""/>
    <s v="NO LICENSE REQUIRED (NLR)"/>
    <s v="DOS AUTHORIZATION REQUIRED"/>
    <s v="NOT AUTHORIZED"/>
    <s v="DOS AUTHORIZATION REQUIRED"/>
    <s v="DOS AUTHORIZATION REQUIRED"/>
    <m/>
    <m/>
    <m/>
    <m/>
    <m/>
    <m/>
    <m/>
    <m/>
    <s v="ASL"/>
    <m/>
    <m/>
    <m/>
    <m/>
    <m/>
    <m/>
    <m/>
    <n v="1533"/>
    <n v="3594.9199999999996"/>
    <s v="no"/>
    <s v="YES"/>
  </r>
  <r>
    <x v="113"/>
    <x v="95"/>
    <x v="0"/>
    <x v="3"/>
    <s v="MECH ASSEMBLIES"/>
    <s v="812839801"/>
    <x v="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PU 131 - PT"/>
    <s v="Large APUs - Narrow Body - PL"/>
    <s v="APU - PAC"/>
    <s v="Power Systems"/>
    <s v="2/15/2019"/>
    <s v="MEXICO"/>
    <n v="475.15949999999998"/>
    <n v="288613"/>
    <n v="1143"/>
    <n v="0.33333333333333331"/>
    <n v="5"/>
    <n v="4"/>
    <n v="0"/>
    <s v="PN3883850-3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231581.04438912493"/>
    <n v="543107.30849999993"/>
    <s v="yes"/>
    <s v="YES"/>
  </r>
  <r>
    <x v="114"/>
    <x v="96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019-02-15 00:00:00"/>
    <s v="UNITED STATES"/>
    <n v="2204.8000000000002"/>
    <n v="457072"/>
    <n v="1119"/>
    <n v="0.34259259259259262"/>
    <n v="1"/>
    <n v="5"/>
    <n v="925.92592592592598"/>
    <s v="PN3883830-2"/>
    <m/>
    <s v="APU 131 - PT"/>
    <s v="A"/>
    <s v="TEE; FLOW DIVIDER; SCREENED"/>
    <s v="99193|PHOENIX_ENGINES"/>
    <s v="Yes"/>
    <s v="AER - AMOC - PHOENIX, AZ ENGINES_1015"/>
    <s v="99193"/>
    <m/>
    <m/>
    <s v="9A991.d"/>
    <s v="9E991"/>
    <m/>
    <m/>
    <m/>
    <s v="CM"/>
    <d v="2019-03-21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35739.360946413792"/>
    <n v="2467171.2000000002"/>
    <s v="yes"/>
    <s v="YES"/>
  </r>
  <r>
    <x v="115"/>
    <x v="97"/>
    <x v="2"/>
    <x v="3"/>
    <s v="ELECTRONICS"/>
    <s v="D91243238"/>
    <x v="43"/>
    <s v="Chronic PD"/>
    <s v=" - "/>
    <m/>
    <x v="3"/>
    <x v="1"/>
    <x v="1"/>
    <s v=" - "/>
    <s v=" - "/>
    <s v=" - "/>
    <s v=" - "/>
    <s v=" - "/>
    <s v=" - "/>
    <s v=" - "/>
    <s v=" - "/>
    <s v="MACHINING"/>
    <s v="Engines &amp; Power Systems"/>
    <s v="(blank)"/>
    <s v="APU 131 - PT"/>
    <s v="Large APUs - Narrow Body - PL"/>
    <s v="APU - PAC"/>
    <s v="Power Systems"/>
    <s v="2/15/2019"/>
    <s v="UNITED STATES"/>
    <n v="2500"/>
    <n v="259806.92"/>
    <n v="753"/>
    <n v="0.34653465346534651"/>
    <n v="6"/>
    <n v="4"/>
    <n v="8403.3613445378141"/>
    <s v="PN3888449-2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80689.888649585264"/>
    <n v="1882500"/>
    <s v="yes"/>
    <s v="YES"/>
  </r>
  <r>
    <x v="116"/>
    <x v="98"/>
    <x v="3"/>
    <x v="3"/>
    <s v="MECH ASSEMBLIES"/>
    <s v="807445499"/>
    <x v="44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55 - PT"/>
    <s v="Military Turbo Shaft T55 - PL"/>
    <s v="Military Turboshafts - PAC"/>
    <s v="Engines"/>
    <s v="2/15/2019"/>
    <s v="UNITED STATES"/>
    <n v="75.498400000000004"/>
    <n v="18387.22"/>
    <n v="200"/>
    <n v="0.34782608695652173"/>
    <n v="1"/>
    <n v="4"/>
    <n v="0"/>
    <s v="PN2-300-801-01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289776.11420380248"/>
    <n v="15099.68"/>
    <s v="no"/>
    <s v="YES"/>
  </r>
  <r>
    <x v="117"/>
    <x v="99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RE100 - PT"/>
    <s v="Small APUs - PL"/>
    <s v="APU - PAC"/>
    <s v="Power Systems"/>
    <s v="2019-02-15 00:00:00"/>
    <s v="UNITED STATES"/>
    <n v="238"/>
    <n v="32606"/>
    <n v="159"/>
    <n v="0.34782608695652173"/>
    <n v="1"/>
    <n v="3"/>
    <n v="0"/>
    <s v="PN3883921-2"/>
    <m/>
    <s v="APU RE100 - PT"/>
    <s v="C"/>
    <s v="TEE FLOW DIVIDER"/>
    <s v="99193|PHOENIX_ENGINES"/>
    <s v="Yes"/>
    <s v="AER - AMOC - PHOENIX, AZ ENGINES_1015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1744.1661111111109"/>
    <n v="37842"/>
    <s v="no"/>
    <s v="YES"/>
  </r>
  <r>
    <x v="118"/>
    <x v="100"/>
    <x v="3"/>
    <x v="3"/>
    <s v="ELECTRONICS"/>
    <s v="001184076"/>
    <x v="45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55 - PT"/>
    <s v="Military Turbo Shaft T55 - PL"/>
    <s v="Military Turboshafts - PAC"/>
    <s v="Engines"/>
    <s v="2/15/2019"/>
    <s v="UNITED STATES"/>
    <n v="504.9"/>
    <n v="101439"/>
    <n v="184"/>
    <n v="0.34883720930232559"/>
    <n v="2"/>
    <n v="4"/>
    <n v="0"/>
    <s v="PN2-310-088-02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23916.567729841336"/>
    <n v="92901.599999999991"/>
    <s v="no"/>
    <s v="YES"/>
  </r>
  <r>
    <x v="119"/>
    <x v="101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320.83"/>
    <n v="13149.49"/>
    <n v="9"/>
    <n v="0.36231884057971014"/>
    <n v="1"/>
    <n v="2"/>
    <n v="0"/>
    <s v="PN3108448-2"/>
    <m/>
    <s v="TPE - PT"/>
    <s v="C"/>
    <s v="VALVE"/>
    <s v="99193|PHOENIX_ENGINES"/>
    <s v="Yes"/>
    <s v="AER - AMOC - PHOENIX, AZ ENGINES_1015"/>
    <s v="99193"/>
    <m/>
    <m/>
    <s v="9A991.d"/>
    <s v="9E990"/>
    <m/>
    <m/>
    <m/>
    <s v="CM"/>
    <d v="2018-07-17T00:00:00"/>
    <n v="2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m/>
    <n v="2887.47"/>
    <s v="no"/>
    <s v="YES"/>
  </r>
  <r>
    <x v="120"/>
    <x v="72"/>
    <x v="3"/>
    <x v="3"/>
    <s v="ELECTRONICS"/>
    <s v="051475853"/>
    <x v="37"/>
    <s v="Hi Value"/>
    <s v=" - "/>
    <m/>
    <x v="3"/>
    <x v="1"/>
    <x v="2"/>
    <s v=" - "/>
    <s v=" - "/>
    <s v=" - "/>
    <s v=" - "/>
    <s v=" - "/>
    <s v=" - "/>
    <s v=" - "/>
    <s v=" - "/>
    <s v="ELECTRONICS HYBRIDS"/>
    <s v="Engines &amp; Power Systems"/>
    <s v="YES"/>
    <s v="AGT1500 - PT"/>
    <s v="Military Turbo Shaft AGT1500 - PL"/>
    <s v="Military Turboshafts - PAC"/>
    <s v="Engines"/>
    <s v="2/15/2019"/>
    <s v="UNITED STATES"/>
    <n v="1550.5547999999999"/>
    <n v="901253.20000000019"/>
    <n v="755"/>
    <n v="0.36842105263157893"/>
    <n v="1"/>
    <n v="2"/>
    <n v="0"/>
    <s v="PN3-300-585-02"/>
    <m/>
    <s v=""/>
    <s v=""/>
    <s v=""/>
    <s v="99193|PHOENIX_ENGINES"/>
    <s v="Yes"/>
    <s v="AER - AMOC - PHOENIX, AZ ENGINES_1015"/>
    <s v=""/>
    <m/>
    <m/>
    <s v="9A619.x"/>
    <s v="9E619.a"/>
    <m/>
    <m/>
    <m/>
    <s v="M"/>
    <d v="2018-09-26T00:00:00"/>
    <s v=""/>
    <s v=""/>
    <s v=""/>
    <s v=""/>
    <s v=""/>
    <s v=""/>
    <m/>
    <m/>
    <m/>
    <m/>
    <m/>
    <m/>
    <m/>
    <m/>
    <s v="ASL"/>
    <m/>
    <m/>
    <m/>
    <m/>
    <m/>
    <m/>
    <m/>
    <s v=""/>
    <n v="1170668.8739999998"/>
    <s v="yes"/>
    <s v=""/>
  </r>
  <r>
    <x v="121"/>
    <x v="50"/>
    <x v="2"/>
    <x v="3"/>
    <s v="MECH ASSEMBLIES"/>
    <s v="812562981"/>
    <x v="2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FE - PT"/>
    <s v="Commercial Turbo Fan TFE731 - PL"/>
    <s v="Legacy Commercial Turbofans - PAC"/>
    <s v="Engines"/>
    <s v="2/15/2019"/>
    <s v="MEXICO"/>
    <n v="34.17"/>
    <n v="2255.2200000000003"/>
    <n v="86"/>
    <n v="0.375"/>
    <n v="1"/>
    <n v="4"/>
    <n v="90909.090909090912"/>
    <s v="PN3061132-1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72818.074014580779"/>
    <n v="2938.6200000000003"/>
    <s v="no"/>
    <s v=""/>
  </r>
  <r>
    <x v="122"/>
    <x v="102"/>
    <x v="0"/>
    <x v="3"/>
    <s v="MECH ASSEMBLIES"/>
    <s v="812839801"/>
    <x v="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PU 331 Large - PT"/>
    <s v="Large APUs - Wide Body - PL"/>
    <s v="APU - PAC"/>
    <s v="Power Systems"/>
    <s v="2/15/2019"/>
    <s v="MEXICO"/>
    <n v="318.32870000000003"/>
    <n v="141189.90999999997"/>
    <n v="738"/>
    <n v="0.40540540540540543"/>
    <n v="3"/>
    <n v="4"/>
    <n v="0"/>
    <s v="PN3881684-2"/>
    <m/>
    <s v="APU 331 Larg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52438.740823505788"/>
    <n v="234926.58060000002"/>
    <s v="yes"/>
    <s v="YES"/>
  </r>
  <r>
    <x v="123"/>
    <x v="103"/>
    <x v="0"/>
    <x v="3"/>
    <s v="MECH ASSEMBLIES"/>
    <s v="156171134"/>
    <x v="36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55 - PT"/>
    <s v="Military Turbo Shaft T55 - PL"/>
    <s v="Military Turboshafts - PAC"/>
    <s v="Engines"/>
    <s v="2019-02-15 00:00:00"/>
    <s v="UNITED STATES"/>
    <n v="333.76080000000002"/>
    <n v="339603"/>
    <n v="716"/>
    <n v="0.40625"/>
    <n v="1"/>
    <n v="1"/>
    <n v="0"/>
    <s v="PN2-300-282-02"/>
    <m/>
    <s v="ALF502 / LF507 - PT"/>
    <s v="L"/>
    <s v="SEAL RING"/>
    <s v="99193|PHOENIX_ENGINES"/>
    <s v="Yes"/>
    <s v="AER - AMOC - PHOENIX, AZ ENGINES_1015"/>
    <s v="91547"/>
    <m/>
    <m/>
    <s v="9A991.d"/>
    <s v="9E991"/>
    <m/>
    <m/>
    <m/>
    <s v="M"/>
    <d v="2018-09-04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Baltimore"/>
    <m/>
    <n v="238972.7328"/>
    <s v="yes"/>
    <s v="YES"/>
  </r>
  <r>
    <x v="124"/>
    <x v="104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331 Large - PT"/>
    <s v="Large APUs - Wide Body - PL"/>
    <s v="APU - PAC"/>
    <s v="Power Systems"/>
    <s v="2019-02-15 00:00:00"/>
    <s v="UNITED STATES"/>
    <n v="211.2"/>
    <n v="35712"/>
    <n v="184"/>
    <n v="0.41666666666666669"/>
    <n v="1"/>
    <n v="2"/>
    <n v="5319.1489361702124"/>
    <s v="PN3883484-2"/>
    <m/>
    <s v="APU 331 Large - PT"/>
    <s v="B"/>
    <s v="VALVE CHK FUEL"/>
    <s v="99193|PHOENIX_ENGINES"/>
    <s v="Yes"/>
    <s v="AER - AMOC - ROCKY MOUNT, NC_1070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38860.799999999996"/>
    <s v="no"/>
    <s v="YES"/>
  </r>
  <r>
    <x v="125"/>
    <x v="93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RE220 - PT"/>
    <s v="Small APUs - PL"/>
    <s v="APU - PAC"/>
    <s v="Power Systems"/>
    <s v="2019-02-15 00:00:00"/>
    <s v="UNITED STATES"/>
    <n v="110"/>
    <n v="18920"/>
    <n v="206"/>
    <n v="0.41666666666666669"/>
    <n v="1"/>
    <n v="1"/>
    <n v="0"/>
    <s v="PNWE3883842-2"/>
    <m/>
    <s v="APU RE220 - PT"/>
    <s v="C"/>
    <s v="VALVE"/>
    <s v="99193|PHOENIX_ENGINES"/>
    <s v="Yes"/>
    <s v="AER - AMOC - PHOENIX, AZ ENGINES_1015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22660"/>
    <s v="no"/>
    <s v="YES"/>
  </r>
  <r>
    <x v="126"/>
    <x v="101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50 - PT"/>
    <s v="Small APUs - PL"/>
    <s v="APU - PAC"/>
    <s v="Power Systems"/>
    <s v="2019-02-15 00:00:00"/>
    <s v="UNITED STATES"/>
    <n v="180"/>
    <n v="22500"/>
    <n v="124"/>
    <n v="0.42105263157894735"/>
    <n v="1"/>
    <n v="2"/>
    <n v="0"/>
    <s v="PN3881113-1"/>
    <m/>
    <m/>
    <s v="B"/>
    <s v="VALVE RLF"/>
    <s v="99193|PHOENIX_ENGINES"/>
    <s v="Yes"/>
    <s v="AER - AMSC - PHOENIX, AZ_1014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22320"/>
    <s v="no"/>
    <s v="YES"/>
  </r>
  <r>
    <x v="127"/>
    <x v="105"/>
    <x v="0"/>
    <x v="3"/>
    <s v="MECH ASSEMBLIES"/>
    <s v="812839801"/>
    <x v="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PU 131 - PT"/>
    <s v="Large APUs - Narrow Body - PL"/>
    <s v="APU - PAC"/>
    <s v="Power Systems"/>
    <s v="2/15/2019"/>
    <s v="MEXICO"/>
    <n v="317.08120000000002"/>
    <n v="133671.75999999998"/>
    <n v="750"/>
    <n v="0.42857142857142855"/>
    <n v="3"/>
    <n v="4"/>
    <n v="0"/>
    <s v="PN3881685-2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50348.209453168376"/>
    <n v="237810.90000000002"/>
    <s v="yes"/>
    <s v="YES"/>
  </r>
  <r>
    <x v="128"/>
    <x v="106"/>
    <x v="1"/>
    <x v="3"/>
    <s v="MECH ASSEMBLIES"/>
    <s v="002185551"/>
    <x v="29"/>
    <s v="Exits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90.26"/>
    <n v="4492.0599999999995"/>
    <n v="17"/>
    <n v="0.42857142857142855"/>
    <n v="1"/>
    <n v="1"/>
    <n v="0"/>
    <s v="PNV44749-2632"/>
    <m/>
    <m/>
    <s v="-"/>
    <s v="BEARING"/>
    <s v="99193|PHOENIX_ENGINES"/>
    <s v="Yes"/>
    <s v="AER - AMOC - PHOENIX, AZ ENGINES_1015"/>
    <s v=""/>
    <m/>
    <m/>
    <s v="EAR99"/>
    <s v="NO MANIFESTATION FILE FOUND"/>
    <m/>
    <m/>
    <m/>
    <s v="C"/>
    <d v="2018-07-17T00:00:00"/>
    <s v=""/>
    <s v=""/>
    <s v=""/>
    <s v=""/>
    <s v=""/>
    <s v=""/>
    <m/>
    <m/>
    <m/>
    <m/>
    <m/>
    <m/>
    <m/>
    <m/>
    <s v="ASL"/>
    <s v="LTC11918"/>
    <n v="43846"/>
    <m/>
    <m/>
    <m/>
    <m/>
    <s v="Springfield"/>
    <s v=""/>
    <n v="1534.42"/>
    <s v="no"/>
    <s v="YES"/>
  </r>
  <r>
    <x v="129"/>
    <x v="100"/>
    <x v="3"/>
    <x v="3"/>
    <s v="ELECTRONICS"/>
    <s v="001184076"/>
    <x v="45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55 - PT"/>
    <s v="Military Turbo Shaft T55 - PL"/>
    <s v="Military Turboshafts - PAC"/>
    <s v="Engines"/>
    <s v="2/15/2019"/>
    <s v="UNITED STATES"/>
    <n v="498.3"/>
    <n v="211551"/>
    <n v="361"/>
    <n v="0.43076923076923079"/>
    <n v="2"/>
    <n v="5"/>
    <n v="4273.5042735042744"/>
    <s v="PN2-310-086-02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158067.10164564586"/>
    <n v="179886.30000000002"/>
    <s v="yes"/>
    <s v="YES"/>
  </r>
  <r>
    <x v="130"/>
    <x v="100"/>
    <x v="3"/>
    <x v="3"/>
    <s v="ELECTRONICS"/>
    <s v="001184076"/>
    <x v="45"/>
    <s v="Chronic PD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T55 - PT"/>
    <s v="Military Turbo Shaft T55 - PL"/>
    <s v="Military Turboshafts - PAC"/>
    <s v="Engines"/>
    <s v="2/15/2019"/>
    <s v="UNITED STATES"/>
    <n v="502.7"/>
    <n v="187827"/>
    <n v="433"/>
    <n v="0.46875"/>
    <n v="3"/>
    <n v="5"/>
    <n v="0"/>
    <s v="PN2-310-087-02"/>
    <m/>
    <s v="ALF502 / LF507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133909.70090294309"/>
    <n v="217669.1"/>
    <s v="yes"/>
    <s v="YES"/>
  </r>
  <r>
    <x v="131"/>
    <x v="107"/>
    <x v="0"/>
    <x v="3"/>
    <s v="MECH ASSEMBLIES"/>
    <s v="603395500"/>
    <x v="1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102.49"/>
    <n v="30951.980000000007"/>
    <n v="356"/>
    <n v="0.48148148148148145"/>
    <n v="1"/>
    <n v="3"/>
    <n v="0"/>
    <s v="PN3061294-2"/>
    <m/>
    <s v="TFE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26902.141280665761"/>
    <n v="36486.439999999995"/>
    <s v="no"/>
    <s v="YES"/>
  </r>
  <r>
    <x v="132"/>
    <x v="108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140"/>
    <n v="40740"/>
    <n v="319"/>
    <n v="0.5"/>
    <n v="1"/>
    <n v="2"/>
    <n v="0"/>
    <s v="PN3038779-3"/>
    <m/>
    <s v="HTF7000 - PT"/>
    <s v="B"/>
    <s v="VALVE DE-OIL"/>
    <s v="99193|PHOENIX_ENGINES"/>
    <s v="Yes"/>
    <s v="AER - AMOC - PHOENIX, AZ ENGINES_1015"/>
    <s v="99193"/>
    <m/>
    <m/>
    <s v="9A991.d"/>
    <s v="9E991"/>
    <m/>
    <m/>
    <m/>
    <s v="C"/>
    <d v="2019-03-21T00:00:00"/>
    <n v="5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44660"/>
    <s v="no"/>
    <s v="YES"/>
  </r>
  <r>
    <x v="133"/>
    <x v="109"/>
    <x v="0"/>
    <x v="3"/>
    <s v="MECH ASSEMBLIES"/>
    <s v="156171134"/>
    <x v="36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(blank)"/>
    <s v="F124/F125 - PT"/>
    <s v="Military Turbo Fan - PL"/>
    <s v="Military Turbofans - PAC"/>
    <s v="Engines"/>
    <s v="2019-02-15 00:00:00"/>
    <s v="UNITED STATES"/>
    <n v="477.2"/>
    <n v="5784"/>
    <n v="6"/>
    <n v="0.5"/>
    <n v="1"/>
    <n v="0"/>
    <n v="0"/>
    <s v="PN3091404-2"/>
    <m/>
    <m/>
    <s v="B"/>
    <s v="RING"/>
    <s v="99193|PHOENIX_ENGINES"/>
    <s v="Yes"/>
    <s v="AER - AMOC - PHOENIX, AZ ENGINES_1015"/>
    <s v="99193"/>
    <m/>
    <m/>
    <s v="9A619.x"/>
    <s v="9E619.a"/>
    <m/>
    <m/>
    <m/>
    <s v="CM"/>
    <d v="2018-09-04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Not On Contract"/>
    <s v="Not On Contract"/>
    <m/>
    <m/>
    <m/>
    <m/>
    <s v="Baltimore"/>
    <s v=""/>
    <n v="2863.2"/>
    <s v="no"/>
    <s v="YES"/>
  </r>
  <r>
    <x v="134"/>
    <x v="110"/>
    <x v="2"/>
    <x v="3"/>
    <s v="SHEET METAL/FAB"/>
    <s v="008287518"/>
    <x v="46"/>
    <s v="Exits"/>
    <s v=" - "/>
    <m/>
    <x v="3"/>
    <x v="1"/>
    <x v="0"/>
    <s v=" - "/>
    <s v=" - "/>
    <s v=" - "/>
    <s v=" - "/>
    <s v=" - "/>
    <s v=" - "/>
    <s v=" - "/>
    <s v=" - "/>
    <s v="SHEET METAL/FAB"/>
    <s v="Engines &amp; Power Systems"/>
    <s v="(blank)"/>
    <s v="TPE - PT"/>
    <s v="Turbo Props - PL"/>
    <s v="Regional Propulsion - PAC"/>
    <s v="Engines"/>
    <s v="2019-02-15 00:00:00"/>
    <s v="UNITED STATES"/>
    <n v="727"/>
    <n v="2908"/>
    <n v="6"/>
    <n v="0.5"/>
    <n v="1"/>
    <n v="2"/>
    <n v="0"/>
    <s v="PN3105212-1"/>
    <m/>
    <m/>
    <s v="C"/>
    <s v="INSULATION BLANKET; THERMAL - AFT SUMP"/>
    <s v="99193|PHOENIX_ENGINES"/>
    <s v="Yes"/>
    <s v="AER - EMEA - HEMEL, UK EMEAI DIST_4141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GARDENA"/>
    <s v=""/>
    <n v="4362"/>
    <s v="no"/>
    <s v="YES"/>
  </r>
  <r>
    <x v="135"/>
    <x v="18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341.48"/>
    <n v="830.75"/>
    <n v="0"/>
    <n v="0.5"/>
    <n v="1"/>
    <n v="3"/>
    <n v="0"/>
    <s v="PN3105756-2"/>
    <m/>
    <m/>
    <s v="C"/>
    <s v="VALVE SOL"/>
    <s v="99193|PHOENIX_ENGINES"/>
    <s v="Yes"/>
    <s v="AER - AMOC - PHOENIX, AZ ENGINES_1015"/>
    <s v="99193"/>
    <m/>
    <m/>
    <s v="9A991.d"/>
    <s v="9E991"/>
    <m/>
    <m/>
    <m/>
    <s v="CM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s v=""/>
    <n v="0"/>
    <s v="no"/>
    <s v=""/>
  </r>
  <r>
    <x v="136"/>
    <x v="111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Other D&amp;S - PT"/>
    <s v="Military APUs - PL"/>
    <s v="APU - PAC"/>
    <s v="Power Systems"/>
    <s v="2019-02-15 00:00:00"/>
    <s v="UNITED STATES"/>
    <n v="235"/>
    <n v="22560"/>
    <n v="83"/>
    <n v="0.5"/>
    <n v="1"/>
    <n v="4"/>
    <n v="0"/>
    <s v="PN3617028-2"/>
    <m/>
    <m/>
    <s v="-"/>
    <s v="VALVE; CHECK DRAIN SPRING LOADED"/>
    <s v="99193|PHOENIX_ENGINES"/>
    <s v="Yes"/>
    <s v="AER - AMOC - PHOENIX, AZ ENGINES_1015"/>
    <s v="99193"/>
    <m/>
    <m/>
    <s v="EAR99"/>
    <s v="EAR99"/>
    <m/>
    <m/>
    <m/>
    <s v="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19505"/>
    <s v="no"/>
    <s v="YES"/>
  </r>
  <r>
    <x v="137"/>
    <x v="78"/>
    <x v="0"/>
    <x v="3"/>
    <s v="MECH ASSEMBLIES"/>
    <s v="006032189"/>
    <x v="26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(blank)"/>
    <s v="APU Jet Fuel Starter - PT"/>
    <s v="Military APUs - PL"/>
    <s v="APU - PAC"/>
    <s v="Power Systems"/>
    <s v="2019-02-15 00:00:00"/>
    <s v="UNITED STATES"/>
    <n v="252.36"/>
    <n v="70953.05"/>
    <n v="307"/>
    <n v="0.5"/>
    <n v="2"/>
    <n v="2"/>
    <n v="0"/>
    <s v="PN364953-1"/>
    <m/>
    <m/>
    <s v="B"/>
    <s v="RING SEAL"/>
    <s v="99193|PHOENIX_ENGINES"/>
    <s v="Yes"/>
    <s v="AER - AMSC - PHOENIX, AZ_1014"/>
    <s v=""/>
    <m/>
    <m/>
    <s v="9A619.x"/>
    <s v="NO MANIFESTATION FILE FOUND"/>
    <m/>
    <m/>
    <m/>
    <s v="M"/>
    <d v="2019-03-21T00:00:00"/>
    <s v=""/>
    <s v=""/>
    <s v=""/>
    <s v=""/>
    <s v=""/>
    <s v=""/>
    <s v="FABRICATED"/>
    <s v="ASL/SOURCE CONTROL/BTS"/>
    <m/>
    <m/>
    <s v="SEAL"/>
    <m/>
    <m/>
    <n v="1"/>
    <s v="ASL"/>
    <s v="Not On Contract"/>
    <s v="Not On Contract"/>
    <m/>
    <m/>
    <m/>
    <m/>
    <s v="Indianapolis"/>
    <s v=""/>
    <n v="77474.52"/>
    <s v="no"/>
    <s v="YES"/>
  </r>
  <r>
    <x v="138"/>
    <x v="112"/>
    <x v="3"/>
    <x v="3"/>
    <s v="ELECTRONICS"/>
    <s v="001803089"/>
    <x v="42"/>
    <s v="Hi Value"/>
    <s v=" - "/>
    <m/>
    <x v="3"/>
    <x v="1"/>
    <x v="1"/>
    <s v=" - "/>
    <s v=" - "/>
    <s v=" - "/>
    <s v=" - "/>
    <s v=" - "/>
    <s v=" - "/>
    <s v=" - "/>
    <s v=" - "/>
    <s v="ELECTRONICS HYBRIDS"/>
    <s v="Engines &amp; Power Systems"/>
    <s v="YES"/>
    <s v="APU 131 - PT"/>
    <s v="Large APUs - Narrow Body - PL"/>
    <s v="APU - PAC"/>
    <s v="Power Systems"/>
    <s v="2/15/2019"/>
    <s v="UNITED STATES"/>
    <n v="624"/>
    <n v="877513"/>
    <n v="1663"/>
    <n v="0.5"/>
    <n v="1"/>
    <n v="3"/>
    <n v="0"/>
    <s v="PN3876226-1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8-10-16T00:00:00"/>
    <n v="10"/>
    <s v=""/>
    <s v=""/>
    <s v=""/>
    <s v=""/>
    <s v=""/>
    <m/>
    <m/>
    <m/>
    <m/>
    <m/>
    <m/>
    <m/>
    <m/>
    <s v="ASL"/>
    <m/>
    <m/>
    <m/>
    <m/>
    <m/>
    <m/>
    <m/>
    <n v="5252.7023533114861"/>
    <n v="1037712"/>
    <s v="yes"/>
    <s v="YES"/>
  </r>
  <r>
    <x v="139"/>
    <x v="55"/>
    <x v="1"/>
    <x v="3"/>
    <s v="MECH ASSEMBLIES"/>
    <s v="047441183"/>
    <x v="28"/>
    <s v="Exits"/>
    <s v=" - "/>
    <m/>
    <x v="3"/>
    <x v="1"/>
    <x v="4"/>
    <s v=" - "/>
    <s v=" - "/>
    <s v=" - "/>
    <s v=" - "/>
    <s v=" - "/>
    <s v=" - "/>
    <s v=" - "/>
    <s v=" - "/>
    <s v="MECH ASSEMBLIES"/>
    <s v="Mechanical Systems &amp; Components"/>
    <s v="YES"/>
    <s v="Air Cycle Systems - PT"/>
    <s v="Air Cycle Systems - PL"/>
    <s v="Air Source &amp; Cycle - PAC"/>
    <s v="Air &amp; Thermal Systems"/>
    <s v="2019-02-15 00:00:00"/>
    <s v="UNITED STATES"/>
    <n v="70.72"/>
    <n v="17680"/>
    <n v="247"/>
    <n v="0.5"/>
    <n v="1"/>
    <n v="3"/>
    <n v="0"/>
    <s v="PN651-522-9401"/>
    <m/>
    <m/>
    <s v="V"/>
    <s v="SEAL; PLAIN"/>
    <s v="99193|PHOENIX_ENGINES"/>
    <s v="Yes"/>
    <s v="AER - AMOC - MEXICALI, MEXICO_1033"/>
    <s v="99193"/>
    <m/>
    <m/>
    <s v="EAR99"/>
    <s v="EAR99"/>
    <m/>
    <m/>
    <m/>
    <s v="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17467.84"/>
    <s v="no"/>
    <s v="YES"/>
  </r>
  <r>
    <x v="140"/>
    <x v="113"/>
    <x v="3"/>
    <x v="3"/>
    <s v="MECH ASSEMBLIES"/>
    <s v="807445499"/>
    <x v="44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55 - PT"/>
    <s v="Military Turbo Shaft T55 - PL"/>
    <s v="Military Turboshafts - PAC"/>
    <s v="Engines"/>
    <s v="2/15/2019"/>
    <s v="UNITED STATES"/>
    <n v="63.62"/>
    <n v="79683.48"/>
    <n v="434"/>
    <n v="0.52173913043478259"/>
    <n v="1"/>
    <n v="3"/>
    <n v="0"/>
    <s v="PN2-300-962-01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291714.77358791261"/>
    <n v="27611.079999999998"/>
    <s v="no"/>
    <s v="YES"/>
  </r>
  <r>
    <x v="141"/>
    <x v="114"/>
    <x v="3"/>
    <x v="3"/>
    <s v="MECH ASSEMBLIES"/>
    <s v="807445499"/>
    <x v="44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55 - PT"/>
    <s v="Military Turbo Shaft T55 - PL"/>
    <s v="Military Turboshafts - PAC"/>
    <s v="Engines"/>
    <s v="2/15/2019"/>
    <s v="UNITED STATES"/>
    <n v="813.56949999999995"/>
    <n v="99283.32"/>
    <n v="48"/>
    <n v="0.54285714285714282"/>
    <n v="1"/>
    <n v="5"/>
    <n v="81967.213114754093"/>
    <s v="PN2-300-796-01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8-05-09T00:00:00"/>
    <n v="7"/>
    <s v=""/>
    <s v=""/>
    <s v=""/>
    <s v=""/>
    <s v=""/>
    <m/>
    <m/>
    <m/>
    <m/>
    <m/>
    <m/>
    <m/>
    <m/>
    <s v="ASL"/>
    <m/>
    <m/>
    <m/>
    <m/>
    <m/>
    <m/>
    <m/>
    <n v="389995.00685461692"/>
    <n v="39051.335999999996"/>
    <s v="no"/>
    <s v="YES"/>
  </r>
  <r>
    <x v="142"/>
    <x v="55"/>
    <x v="1"/>
    <x v="3"/>
    <s v="MECH ASSEMBLIES"/>
    <s v="047441183"/>
    <x v="28"/>
    <s v="Exits"/>
    <s v=" - "/>
    <m/>
    <x v="3"/>
    <x v="1"/>
    <x v="4"/>
    <s v=" - "/>
    <s v=" - "/>
    <s v=" - "/>
    <s v=" - "/>
    <s v=" - "/>
    <s v=" - "/>
    <s v=" - "/>
    <s v=" - "/>
    <s v="MECH ASSEMBLIES"/>
    <s v="Mechanical Systems &amp; Components"/>
    <s v="YES"/>
    <s v="Air Cycle Systems - PT"/>
    <s v="Air Cycle Systems - PL"/>
    <s v="Air Source &amp; Cycle - PAC"/>
    <s v="Air &amp; Thermal Systems"/>
    <s v="2019-02-15 00:00:00"/>
    <s v="UNITED STATES"/>
    <n v="19.670000000000002"/>
    <n v="44375.519999999997"/>
    <n v="2683"/>
    <n v="0.55172413793103448"/>
    <n v="1"/>
    <n v="4"/>
    <n v="0"/>
    <s v="PN651-522-9501"/>
    <m/>
    <s v="Air Cycle Systems - PT"/>
    <s v="V"/>
    <s v="SEAL; PLAIN"/>
    <s v="99193|PHOENIX_ENGINES"/>
    <s v="Yes"/>
    <s v="AER - AMOC - MEXICALI, MEXICO_1033"/>
    <s v="99193"/>
    <m/>
    <m/>
    <s v="EAR99"/>
    <s v="EAR99"/>
    <m/>
    <m/>
    <m/>
    <s v="C"/>
    <d v="2019-03-21T00:00:00"/>
    <n v="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5401.5750222222223"/>
    <n v="52774.610000000008"/>
    <s v="no"/>
    <s v="YES"/>
  </r>
  <r>
    <x v="143"/>
    <x v="115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438.46"/>
    <n v="54080.399999999994"/>
    <n v="69"/>
    <n v="0.55390334572490718"/>
    <n v="1"/>
    <n v="3"/>
    <n v="0"/>
    <s v="PN3876166-1"/>
    <m/>
    <m/>
    <s v="F"/>
    <s v="VALVE DEOILING SOL"/>
    <s v="99193|PHOENIX_ENGINES"/>
    <s v="Yes"/>
    <s v="AER - AMSC - PHOENIX, AZ_1014"/>
    <s v="99193"/>
    <m/>
    <m/>
    <s v="9A991.d"/>
    <s v="9E991"/>
    <m/>
    <m/>
    <m/>
    <s v="M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s v=""/>
    <n v="30253.739999999998"/>
    <s v="no"/>
    <s v="YES"/>
  </r>
  <r>
    <x v="144"/>
    <x v="116"/>
    <x v="1"/>
    <x v="3"/>
    <s v="MECH ASSEMBLIES"/>
    <s v="047441183"/>
    <x v="28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019-02-15 00:00:00"/>
    <s v="UNITED STATES"/>
    <n v="653.14"/>
    <n v="202473.4"/>
    <n v="300"/>
    <n v="0.55555555555555558"/>
    <n v="1"/>
    <n v="1"/>
    <n v="0"/>
    <s v="PN3060361-999"/>
    <m/>
    <m/>
    <s v=""/>
    <s v=""/>
    <s v="99193|PHOENIX_ENGINES"/>
    <s v="Yes"/>
    <s v="AER - EMEA - OLOMOUC, CZ MECH OPS_3300"/>
    <s v=""/>
    <m/>
    <m/>
    <m/>
    <s v="PART NOT FOUND"/>
    <m/>
    <m/>
    <m/>
    <s v="C"/>
    <d v="2019-03-21T00:00:00"/>
    <s v=""/>
    <s v=""/>
    <s v=""/>
    <s v=""/>
    <s v=""/>
    <s v=""/>
    <m/>
    <m/>
    <m/>
    <m/>
    <m/>
    <m/>
    <m/>
    <m/>
    <s v="ASL"/>
    <m/>
    <m/>
    <m/>
    <m/>
    <m/>
    <m/>
    <m/>
    <s v=""/>
    <n v="195942"/>
    <s v="yes"/>
    <s v="YES"/>
  </r>
  <r>
    <x v="145"/>
    <x v="117"/>
    <x v="0"/>
    <x v="3"/>
    <s v="MECH ASSEMBLIES"/>
    <s v="156171134"/>
    <x v="36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55 - PT"/>
    <s v="Military Turbo Shaft T55 - PL"/>
    <s v="Military Turboshafts - PAC"/>
    <s v="Engines"/>
    <s v="2019-02-15 00:00:00"/>
    <s v="UNITED STATES"/>
    <n v="72.841200000000001"/>
    <n v="33055"/>
    <n v="238"/>
    <n v="0.6"/>
    <n v="1"/>
    <n v="3"/>
    <n v="0"/>
    <s v="PN2-300-281-01"/>
    <m/>
    <m/>
    <s v="E"/>
    <s v="SPRING;EXPANDER"/>
    <s v="99193|PHOENIX_ENGINES"/>
    <s v="Yes"/>
    <s v="AER - AMOC - PHOENIX, AZ ENGINES_1015"/>
    <s v="99193"/>
    <m/>
    <m/>
    <s v="9A991.d"/>
    <s v="9E991"/>
    <m/>
    <m/>
    <m/>
    <s v="M"/>
    <d v="2018-09-04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Baltimore"/>
    <s v=""/>
    <n v="17336.205600000001"/>
    <s v="no"/>
    <s v="YES"/>
  </r>
  <r>
    <x v="146"/>
    <x v="76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Mechanical Systems &amp; Components"/>
    <s v="YES"/>
    <s v="Power &amp; Thermal Mgmt Systems - PT"/>
    <s v="Thermal Management Systems - PL"/>
    <s v="Thermal Systems - PAC"/>
    <s v="Air &amp; Thermal Systems"/>
    <s v="2019-02-15 00:00:00"/>
    <s v="UNITED STATES"/>
    <n v="181"/>
    <n v="37105"/>
    <n v="206"/>
    <n v="0.6"/>
    <n v="1"/>
    <n v="3"/>
    <n v="0"/>
    <s v="PN771-5507-9301"/>
    <m/>
    <s v="Power &amp; Thermal Mgmt Systems - PT"/>
    <s v="H"/>
    <s v="VALVE DRAIN"/>
    <s v="99193|PHOENIX_ENGINES"/>
    <s v="Yes"/>
    <s v="AER - AMOC - PHOENIX, AZ ENGINES_1015"/>
    <s v="99193"/>
    <m/>
    <m/>
    <s v="EAR99"/>
    <s v="EAR99"/>
    <m/>
    <m/>
    <m/>
    <s v="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12367.520967465214"/>
    <n v="37286"/>
    <s v="no"/>
    <s v="YES"/>
  </r>
  <r>
    <x v="147"/>
    <x v="118"/>
    <x v="2"/>
    <x v="3"/>
    <s v="ELECTRONICS"/>
    <s v="275266070"/>
    <x v="9"/>
    <s v="Chronic PD"/>
    <s v=" - "/>
    <m/>
    <x v="3"/>
    <x v="1"/>
    <x v="1"/>
    <s v=" - "/>
    <s v=" - "/>
    <s v=" - "/>
    <s v=" - "/>
    <s v=" - "/>
    <s v=" - "/>
    <s v=" - "/>
    <s v=" - "/>
    <s v="EMEA"/>
    <s v="Engines &amp; Power Systems"/>
    <s v="YES"/>
    <s v="APU 331 Large - PT"/>
    <s v="Large APUs - Wide Body - PL"/>
    <s v="APU - PAC"/>
    <s v="Power Systems"/>
    <s v="2/15/2019"/>
    <s v="FRANCE"/>
    <n v="11183.6623"/>
    <n v="1203324.74"/>
    <n v="82"/>
    <n v="0.61403508771929827"/>
    <n v="1"/>
    <n v="4"/>
    <n v="0"/>
    <s v="PN3888217-4"/>
    <m/>
    <s v="APU 331 Large - PT"/>
    <s v=""/>
    <s v=""/>
    <s v="99193|PHOENIX_ENGINES"/>
    <s v="Yes"/>
    <s v="AER - AMOC - PHOENIX, AZ ENGINES_1015"/>
    <s v=""/>
    <m/>
    <m/>
    <s v="9A991.d"/>
    <s v="9E991"/>
    <m/>
    <m/>
    <m/>
    <s v="CM"/>
    <d v="2018-04-23T00:00:00"/>
    <n v="0"/>
    <s v=""/>
    <s v=""/>
    <s v=""/>
    <s v=""/>
    <s v=""/>
    <m/>
    <m/>
    <m/>
    <m/>
    <m/>
    <m/>
    <m/>
    <m/>
    <s v="ASL"/>
    <m/>
    <m/>
    <m/>
    <m/>
    <m/>
    <m/>
    <m/>
    <n v="8765.0528476379332"/>
    <n v="917060.30859999999"/>
    <s v="yes"/>
    <s v="YES"/>
  </r>
  <r>
    <x v="148"/>
    <x v="119"/>
    <x v="2"/>
    <x v="3"/>
    <s v="MECH ASSEMBLIES"/>
    <s v="069172294"/>
    <x v="22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379.93"/>
    <n v="34193.699999999997"/>
    <n v="59"/>
    <n v="0.61538461538461542"/>
    <n v="1"/>
    <n v="4"/>
    <n v="0"/>
    <s v="PN3073609-7"/>
    <m/>
    <s v="TFE - PT"/>
    <s v=""/>
    <s v=""/>
    <s v="99193|PHOENIX_ENGINES"/>
    <s v="Yes"/>
    <s v="AER - AMOC - PHOENIX, AZ ENGINES_1015"/>
    <s v=""/>
    <m/>
    <m/>
    <s v="9A991.d"/>
    <s v="9E991"/>
    <m/>
    <m/>
    <m/>
    <s v="C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7156.9076636862746"/>
    <n v="22415.87"/>
    <s v="no"/>
    <s v="YES"/>
  </r>
  <r>
    <x v="149"/>
    <x v="120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236"/>
    <n v="75048"/>
    <n v="321"/>
    <n v="0.61904761904761907"/>
    <n v="1"/>
    <n v="1"/>
    <n v="0"/>
    <s v="PN3038797-1"/>
    <m/>
    <s v="HTF7000 - PT"/>
    <s v="-"/>
    <s v="VALVE PRESS OTK"/>
    <s v="99193|PHOENIX_ENGINES"/>
    <s v="Yes"/>
    <s v="AER - AMOC - PHOENIX, AZ ENGINES_1015"/>
    <s v="99193"/>
    <m/>
    <m/>
    <s v="9A991.d"/>
    <s v="9E991"/>
    <m/>
    <m/>
    <m/>
    <s v="C"/>
    <d v="2019-03-21T00:00:00"/>
    <n v="5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75756"/>
    <s v="no"/>
    <s v="YES"/>
  </r>
  <r>
    <x v="150"/>
    <x v="121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68.2"/>
    <n v="11904"/>
    <n v="207"/>
    <n v="0.625"/>
    <n v="1"/>
    <n v="3"/>
    <n v="0"/>
    <s v="PN868889-1"/>
    <m/>
    <s v="TPE - PT"/>
    <s v="J"/>
    <s v="VALVE; DRAIN"/>
    <s v="99193|PHOENIX_ENGINES"/>
    <s v="Yes"/>
    <s v="AER - AMOC - PHOENIX, AZ ENGINES_1015"/>
    <s v="99193"/>
    <m/>
    <m/>
    <s v="9A991.d"/>
    <s v="9E991"/>
    <m/>
    <m/>
    <m/>
    <s v="CM"/>
    <d v="2019-03-21T00:00:00"/>
    <n v="2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4.1890000000000001"/>
    <n v="14117.400000000001"/>
    <s v="no"/>
    <s v="YES"/>
  </r>
  <r>
    <x v="151"/>
    <x v="122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31 Large - PT"/>
    <s v="Large APUs - Wide Body - PL"/>
    <s v="APU - PAC"/>
    <s v="Power Systems"/>
    <s v="2019-02-15 00:00:00"/>
    <s v="UNITED STATES"/>
    <n v="503"/>
    <n v="72298.050000000017"/>
    <n v="73"/>
    <n v="0.64200477326968974"/>
    <n v="1"/>
    <n v="2"/>
    <n v="0"/>
    <s v="PN3876185-2"/>
    <m/>
    <s v="APU 331 Large - PT"/>
    <s v="E"/>
    <s v="VALVE; SOLENOID; 2-WAY"/>
    <s v="99193|PHOENIX_ENGINES"/>
    <s v="Yes"/>
    <s v="AER - AMOC - PHOENIX, AZ ENGINES_1015"/>
    <s v="99193"/>
    <m/>
    <m/>
    <s v="9A991.d"/>
    <s v="9E991"/>
    <m/>
    <m/>
    <m/>
    <s v="CM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m/>
    <n v="36719"/>
    <s v="no"/>
    <s v="YES"/>
  </r>
  <r>
    <x v="152"/>
    <x v="123"/>
    <x v="3"/>
    <x v="3"/>
    <s v="MECH ASSEMBLIES"/>
    <s v="807445499"/>
    <x v="44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55 - PT"/>
    <s v="Military Turbo Shaft T55 - PL"/>
    <s v="Military Turboshafts - PAC"/>
    <s v="Engines"/>
    <s v="2/15/2019"/>
    <s v="UNITED STATES"/>
    <n v="489.9348"/>
    <n v="50970.83"/>
    <n v="111"/>
    <n v="0.6428571428571429"/>
    <n v="1"/>
    <n v="4"/>
    <n v="9523.8095238095248"/>
    <s v="PN2-300-812-01"/>
    <m/>
    <s v="T55 - PT"/>
    <s v=""/>
    <s v=""/>
    <s v="99193|PHOENIX_ENGINES"/>
    <s v="Yes"/>
    <s v="AER - AMOC - PHOENIX, AZ ENGINES_1015"/>
    <s v=""/>
    <m/>
    <m/>
    <s v="9A991.d"/>
    <s v="9E991"/>
    <m/>
    <m/>
    <m/>
    <s v="M"/>
    <d v="2019-03-21T00:00:00"/>
    <n v="7"/>
    <s v=""/>
    <s v=""/>
    <s v=""/>
    <s v=""/>
    <s v=""/>
    <m/>
    <m/>
    <m/>
    <m/>
    <m/>
    <m/>
    <m/>
    <m/>
    <s v="ASL"/>
    <m/>
    <m/>
    <m/>
    <m/>
    <m/>
    <m/>
    <m/>
    <n v="89370.60407002391"/>
    <n v="54382.762799999997"/>
    <s v="no"/>
    <s v="YES"/>
  </r>
  <r>
    <x v="153"/>
    <x v="124"/>
    <x v="2"/>
    <x v="3"/>
    <s v="MECH ASSEMBLIES"/>
    <s v="799123146"/>
    <x v="4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696.96"/>
    <n v="250212.11"/>
    <n v="342"/>
    <n v="0.6428571428571429"/>
    <n v="1"/>
    <n v="4"/>
    <n v="0"/>
    <s v="PN3060436-1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80718.700385269563"/>
    <n v="238360.32000000001"/>
    <s v="yes"/>
    <s v="YES"/>
  </r>
  <r>
    <x v="154"/>
    <x v="125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YES"/>
    <s v="Vapor Cycle Systems - PT"/>
    <s v="Thermal Management Systems - PL"/>
    <s v="Thermal Systems - PAC"/>
    <s v="Air &amp; Thermal Systems"/>
    <s v="2019-02-15 00:00:00"/>
    <s v="UNITED STATES"/>
    <n v="136"/>
    <n v="44336"/>
    <n v="354"/>
    <n v="0.6470588235294118"/>
    <n v="1"/>
    <n v="4"/>
    <n v="0"/>
    <s v="PN771-631-9002"/>
    <m/>
    <s v="Vapor Cycle Systems - PT"/>
    <s v="-"/>
    <s v="VALVE; SWING CHECK"/>
    <s v="99193|PHOENIX_ENGINES"/>
    <s v="Yes"/>
    <s v="AER - AMOC - TORRANCE, CA_1030"/>
    <s v="99193"/>
    <m/>
    <m/>
    <s v="EAR99"/>
    <s v="EAR99"/>
    <m/>
    <m/>
    <m/>
    <s v="C"/>
    <d v="2019-03-21T00:00:00"/>
    <n v="2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n v="22079.458350985133"/>
    <n v="48144"/>
    <s v="no"/>
    <s v="YES"/>
  </r>
  <r>
    <x v="155"/>
    <x v="126"/>
    <x v="0"/>
    <x v="3"/>
    <s v="MECH ASSEMBLIES"/>
    <s v="156171134"/>
    <x v="36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ALF502 / LF507 - PT"/>
    <s v="Regional Turbo Fan - PL"/>
    <s v="Regional Propulsion - PAC"/>
    <s v="Engines"/>
    <s v="2019-02-15 00:00:00"/>
    <s v="UNITED STATES"/>
    <n v="1148.5"/>
    <n v="22970"/>
    <n v="2"/>
    <n v="0.66666666666666663"/>
    <n v="1"/>
    <n v="3"/>
    <n v="0"/>
    <s v="PN2-303-893-01"/>
    <m/>
    <m/>
    <s v="D"/>
    <s v="SEAL INTSFT CONT GAP"/>
    <s v="99193|PHOENIX_ENGINES"/>
    <s v="Yes"/>
    <s v="AER - EMEA - HEMEL, UK EMEAI DIST_4141"/>
    <s v="99193"/>
    <m/>
    <m/>
    <s v="9A991.d"/>
    <s v="9E991"/>
    <m/>
    <m/>
    <m/>
    <s v="C"/>
    <d v="2018-09-04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Not On Contract"/>
    <s v="Not On Contract"/>
    <m/>
    <m/>
    <m/>
    <m/>
    <s v="Baltimore"/>
    <s v=""/>
    <n v="2297"/>
    <s v="no"/>
    <s v="YES"/>
  </r>
  <r>
    <x v="156"/>
    <x v="127"/>
    <x v="3"/>
    <x v="3"/>
    <s v="MECH ASSEMBLIES"/>
    <s v="008317828"/>
    <x v="27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412.5"/>
    <n v="8250"/>
    <n v="16"/>
    <n v="0.66666666666666663"/>
    <n v="1"/>
    <n v="0"/>
    <n v="0"/>
    <s v="PN869808-1"/>
    <m/>
    <m/>
    <s v="C"/>
    <s v="VALVE RGLT"/>
    <s v="99193|PHOENIX_ENGINES"/>
    <s v="Yes"/>
    <s v="AER - AMOC - PHOENIX, AZ ENGINES_1015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6600"/>
    <s v="no"/>
    <s v="YES"/>
  </r>
  <r>
    <x v="157"/>
    <x v="124"/>
    <x v="2"/>
    <x v="3"/>
    <s v="MECH ASSEMBLIES"/>
    <s v="799123146"/>
    <x v="4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520.74"/>
    <n v="210741.68"/>
    <n v="540"/>
    <n v="0.69230769230769229"/>
    <n v="1"/>
    <n v="4"/>
    <n v="0"/>
    <s v="PN3060457-1"/>
    <m/>
    <s v="TFE - PT"/>
    <s v=""/>
    <s v=""/>
    <s v="99193|PHOENIX_ENGINES"/>
    <s v="Yes"/>
    <s v="AER - AMSC - PHOENIX, AZ_1014"/>
    <s v=""/>
    <m/>
    <m/>
    <s v="9A991.d"/>
    <s v="9E991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571.01466666666659"/>
    <n v="281199.59999999998"/>
    <s v="yes"/>
    <s v="YES"/>
  </r>
  <r>
    <x v="158"/>
    <x v="55"/>
    <x v="1"/>
    <x v="3"/>
    <s v="MECH ASSEMBLIES"/>
    <s v="047441183"/>
    <x v="28"/>
    <s v="Exits"/>
    <s v=" - "/>
    <m/>
    <x v="3"/>
    <x v="1"/>
    <x v="4"/>
    <s v=" - "/>
    <s v=" - "/>
    <s v=" - "/>
    <s v=" - "/>
    <s v=" - "/>
    <s v=" - "/>
    <s v=" - "/>
    <s v=" - "/>
    <s v="MECH ASSEMBLIES"/>
    <s v="Mechanical Systems &amp; Components"/>
    <s v="YES"/>
    <s v="Vapor Cycle Systems - PT"/>
    <s v="Thermal Management Systems - PL"/>
    <s v="Thermal Systems - PAC"/>
    <s v="Air &amp; Thermal Systems"/>
    <s v="2019-02-15 00:00:00"/>
    <s v="UNITED STATES"/>
    <n v="43.91"/>
    <n v="8342.9"/>
    <n v="210"/>
    <n v="0.7"/>
    <n v="1"/>
    <n v="3"/>
    <n v="0"/>
    <s v="PN651-522-9551"/>
    <m/>
    <m/>
    <s v="V"/>
    <s v="SEAL; PLAIN"/>
    <s v="99193|PHOENIX_ENGINES"/>
    <s v="Yes"/>
    <s v="AER - AMOC - MEXICALI, MEXICO_1033"/>
    <s v="99193"/>
    <m/>
    <m/>
    <s v="EAR99"/>
    <s v="EAR99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9221.0999999999985"/>
    <s v="no"/>
    <s v="YES"/>
  </r>
  <r>
    <x v="159"/>
    <x v="109"/>
    <x v="1"/>
    <x v="3"/>
    <s v="MECH ASSEMBLIES"/>
    <s v="002185551"/>
    <x v="29"/>
    <s v="Exits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174.81"/>
    <n v="9881.68"/>
    <n v="13"/>
    <n v="0.70588235294117652"/>
    <n v="2"/>
    <n v="2"/>
    <n v="0"/>
    <s v="PNV44731-204-1"/>
    <m/>
    <m/>
    <s v="-"/>
    <s v="RING"/>
    <s v="99193|PHOENIX_ENGINES"/>
    <s v="Yes"/>
    <s v="AER - AMOC - PHOENIX, AZ ENGINES_1015"/>
    <s v=""/>
    <m/>
    <m/>
    <s v="9A991.d"/>
    <s v="NO MANIFESTATION FILE FOUND"/>
    <m/>
    <m/>
    <m/>
    <s v="C"/>
    <d v="2018-07-17T00:00:00"/>
    <s v=""/>
    <s v=""/>
    <s v=""/>
    <s v=""/>
    <s v=""/>
    <s v=""/>
    <m/>
    <m/>
    <m/>
    <m/>
    <m/>
    <m/>
    <m/>
    <m/>
    <s v="ASL"/>
    <s v="LTC11918"/>
    <n v="43846"/>
    <m/>
    <m/>
    <m/>
    <m/>
    <s v="Springfield"/>
    <s v=""/>
    <n v="2272.5300000000002"/>
    <s v="no"/>
    <s v="YES"/>
  </r>
  <r>
    <x v="160"/>
    <x v="128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019-02-15 00:00:00"/>
    <s v="UNITED STATES"/>
    <n v="484"/>
    <n v="11000"/>
    <n v="39"/>
    <n v="0.7142857142857143"/>
    <n v="1"/>
    <n v="1"/>
    <n v="0"/>
    <s v="PN3061207-6"/>
    <m/>
    <s v="TFE - PT"/>
    <s v="C"/>
    <s v="TUBE MET OIL SPLY"/>
    <s v="99193|PHOENIX_ENGINES"/>
    <s v="Yes"/>
    <s v="AER - AMSC - PHOENIX, AZ_1014"/>
    <s v="99193"/>
    <m/>
    <m/>
    <s v="9A991.d"/>
    <s v="9E991"/>
    <m/>
    <m/>
    <m/>
    <s v="CM"/>
    <d v="2019-03-21T00:00:00"/>
    <n v="11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18876"/>
    <s v="no"/>
    <s v="YES"/>
  </r>
  <r>
    <x v="161"/>
    <x v="129"/>
    <x v="2"/>
    <x v="3"/>
    <s v="MECH ASSEMBLIES"/>
    <s v="069172294"/>
    <x v="22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10"/>
    <n v="51551.669999999991"/>
    <n v="1542"/>
    <n v="0.7142857142857143"/>
    <n v="1"/>
    <n v="4"/>
    <n v="0"/>
    <s v="PN682-557-2108"/>
    <m/>
    <s v="APU 131 - PT"/>
    <s v=""/>
    <s v=""/>
    <s v="99193|PHOENIX_ENGINES"/>
    <s v="Yes"/>
    <s v="AER - AMSC - PHOENIX, AZ_1014"/>
    <s v=""/>
    <m/>
    <m/>
    <s v="EAR99"/>
    <s v="EAR99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37156.641183627347"/>
    <n v="15420"/>
    <s v="no"/>
    <s v=""/>
  </r>
  <r>
    <x v="162"/>
    <x v="130"/>
    <x v="0"/>
    <x v="3"/>
    <s v="MECH ASSEMBLIES"/>
    <s v="603395500"/>
    <x v="17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683.33"/>
    <n v="453049.92999999993"/>
    <n v="749"/>
    <n v="0.74509803921568629"/>
    <n v="1"/>
    <n v="3"/>
    <n v="0"/>
    <s v="PN3883846-3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24016.90291168882"/>
    <n v="511814.17000000004"/>
    <s v="yes"/>
    <s v="YES"/>
  </r>
  <r>
    <x v="163"/>
    <x v="56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50 - PT"/>
    <s v="Small APUs - PL"/>
    <s v="APU - PAC"/>
    <s v="Power Systems"/>
    <s v="2019-02-15 00:00:00"/>
    <s v="UNITED STATES"/>
    <n v="279.35000000000002"/>
    <n v="1955.45"/>
    <n v="49"/>
    <n v="0.74789915966386555"/>
    <n v="1"/>
    <n v="3"/>
    <n v="0"/>
    <s v="PN692545-17"/>
    <m/>
    <s v="APU 36-150 - PT"/>
    <s v="BJ"/>
    <s v="VALVE; SOLENOID - NORMALLY CLOSED"/>
    <s v="99193|PHOENIX_ENGINES"/>
    <s v="Yes"/>
    <s v="AER - AMOC - PHOENIX, AZ ENGINES_1015"/>
    <s v="99193"/>
    <m/>
    <m/>
    <s v="9A991.d"/>
    <s v="9E619.a"/>
    <m/>
    <m/>
    <m/>
    <s v="C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m/>
    <n v="13688.150000000001"/>
    <s v="no"/>
    <s v="YES"/>
  </r>
  <r>
    <x v="164"/>
    <x v="131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1004.2152"/>
    <n v="89059.72"/>
    <n v="70"/>
    <n v="0.75951903807615229"/>
    <n v="1"/>
    <n v="1"/>
    <n v="0"/>
    <s v="PN3616848-2"/>
    <m/>
    <m/>
    <s v="G"/>
    <s v="VALVE SHUTOFF GRBX"/>
    <s v="99193|PHOENIX_ENGINES"/>
    <s v="Yes"/>
    <s v="AER - AMSC - PHOENIX, AZ_1014"/>
    <s v="99193"/>
    <m/>
    <m/>
    <s v="9A991.d"/>
    <s v="9E991"/>
    <m/>
    <m/>
    <m/>
    <s v="CM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s v=""/>
    <n v="70295.063999999998"/>
    <s v="no"/>
    <s v="YES"/>
  </r>
  <r>
    <x v="165"/>
    <x v="132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534.37940000000003"/>
    <n v="38786.020000000004"/>
    <n v="123"/>
    <n v="0.75961538461538458"/>
    <n v="1"/>
    <n v="2"/>
    <n v="0"/>
    <s v="PN3101396-1"/>
    <m/>
    <s v="TPE - PT"/>
    <s v="E"/>
    <s v="VALVE SOL NC"/>
    <s v="99193|PHOENIX_ENGINES"/>
    <s v="Yes"/>
    <s v="AER - AMOC - PHOENIX, AZ ENGINES_1015"/>
    <s v="99193"/>
    <m/>
    <m/>
    <s v="9A991.d"/>
    <s v="9E991"/>
    <m/>
    <m/>
    <m/>
    <s v="M"/>
    <d v="2018-07-17T00:00:00"/>
    <n v="2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16.756833333333333"/>
    <n v="65728.666200000007"/>
    <s v="no"/>
    <s v="YES"/>
  </r>
  <r>
    <x v="166"/>
    <x v="133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019-02-15 00:00:00"/>
    <s v="UNITED STATES"/>
    <n v="314.84030000000001"/>
    <n v="433311.29"/>
    <n v="1899"/>
    <n v="0.77101002313030076"/>
    <n v="3"/>
    <n v="3"/>
    <n v="0"/>
    <s v="PN692546-4"/>
    <m/>
    <s v="APU 131 - PT"/>
    <s v="N"/>
    <s v="VALVE SOL NO"/>
    <s v="99193|PHOENIX_ENGINES"/>
    <s v="Yes"/>
    <s v="AER - AMOC - PHOENIX, AZ ENGINES_1015"/>
    <s v="99193"/>
    <m/>
    <m/>
    <s v="9A991.d"/>
    <s v="9E991"/>
    <m/>
    <m/>
    <m/>
    <s v="CM"/>
    <d v="2018-07-17T00:00:00"/>
    <n v="10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78559.256999576755"/>
    <n v="597881.72970000003"/>
    <s v="yes"/>
    <s v="YES"/>
  </r>
  <r>
    <x v="167"/>
    <x v="134"/>
    <x v="2"/>
    <x v="3"/>
    <s v="MECH ASSEMBLIES"/>
    <s v="091632364"/>
    <x v="48"/>
    <s v="Chronic PD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7.91"/>
    <n v="31687.46"/>
    <n v="2953"/>
    <n v="0.77810650887573973"/>
    <n v="1"/>
    <n v="4"/>
    <n v="0"/>
    <s v="PN3060551-2"/>
    <m/>
    <s v="TFE - PT"/>
    <s v=""/>
    <s v=""/>
    <s v="99193|PHOENIX_ENGINES"/>
    <s v="Yes"/>
    <s v="AER - AMSC - PHOENIX, AZ_1014"/>
    <s v=""/>
    <m/>
    <m/>
    <s v="9A991.d"/>
    <n v="90"/>
    <m/>
    <m/>
    <m/>
    <s v="CM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61266.824749228668"/>
    <n v="23358.23"/>
    <s v="no"/>
    <s v=""/>
  </r>
  <r>
    <x v="168"/>
    <x v="135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019-02-15 00:00:00"/>
    <s v="UNITED STATES"/>
    <n v="671"/>
    <n v="14640"/>
    <n v="21"/>
    <n v="0.8"/>
    <n v="1"/>
    <n v="0"/>
    <n v="0"/>
    <s v="PN3061208-6"/>
    <m/>
    <s v="TFE - PT"/>
    <s v="C"/>
    <s v="TUBE MET OIL SPLY"/>
    <s v="99193|PHOENIX_ENGINES"/>
    <s v="Yes"/>
    <s v="AER - AMOC - PHOENIX, AZ ENGINES_1015"/>
    <s v="99193"/>
    <m/>
    <m/>
    <s v="9A991.d"/>
    <s v="9E991"/>
    <m/>
    <m/>
    <m/>
    <s v="C"/>
    <d v="2019-03-21T00:00:00"/>
    <n v="11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m/>
    <n v="14091"/>
    <s v="no"/>
    <s v="YES"/>
  </r>
  <r>
    <x v="169"/>
    <x v="5"/>
    <x v="2"/>
    <x v="3"/>
    <s v="MACHINING"/>
    <s v="812677839"/>
    <x v="49"/>
    <s v="Chronic PD"/>
    <s v=" - "/>
    <m/>
    <x v="3"/>
    <x v="1"/>
    <x v="1"/>
    <s v=" - "/>
    <s v=" - "/>
    <s v=" - "/>
    <s v=" - "/>
    <s v=" - "/>
    <s v=" - "/>
    <s v=" - "/>
    <s v=" - "/>
    <s v="MACHINING"/>
    <s v="Engines &amp; Power Systems"/>
    <s v="(blank)"/>
    <s v="APU 131 - PT"/>
    <s v="Large APUs - Narrow Body - PL"/>
    <s v="APU - PAC"/>
    <s v="Power Systems"/>
    <s v="2/15/2019"/>
    <s v="MEXICO"/>
    <n v="930"/>
    <n v="954600"/>
    <n v="1719"/>
    <n v="0.81450488145048827"/>
    <n v="3"/>
    <n v="5"/>
    <n v="61284.046692607"/>
    <s v="PN3876287-1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446792.91056623287"/>
    <n v="1598670"/>
    <s v="yes"/>
    <s v="YES"/>
  </r>
  <r>
    <x v="170"/>
    <x v="101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320.83"/>
    <n v="41707.900000000009"/>
    <n v="152"/>
    <n v="0.82926829268292668"/>
    <n v="1"/>
    <n v="2"/>
    <n v="0"/>
    <s v="PN3108448-1"/>
    <m/>
    <s v="TPE - PT"/>
    <s v="B"/>
    <s v="VALVE"/>
    <s v="99193|PHOENIX_ENGINES"/>
    <s v="Yes"/>
    <s v="AER - AMOC - PHOENIX, AZ ENGINES_1015"/>
    <s v="99193"/>
    <m/>
    <m/>
    <s v="9A991.d"/>
    <s v="9E991"/>
    <m/>
    <m/>
    <m/>
    <s v="M"/>
    <d v="2018-07-17T00:00:00"/>
    <n v="2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39.067500000000003"/>
    <n v="48766.159999999996"/>
    <s v="no"/>
    <s v="YES"/>
  </r>
  <r>
    <x v="171"/>
    <x v="136"/>
    <x v="1"/>
    <x v="3"/>
    <s v="MECH ASSEMBLIES"/>
    <s v="002283539"/>
    <x v="15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/15/2019"/>
    <s v="UNITED STATES"/>
    <n v="464.5"/>
    <n v="49018.5"/>
    <n v="146"/>
    <n v="0.82941176470588229"/>
    <n v="1"/>
    <n v="4"/>
    <n v="0"/>
    <s v="PN3060150-3"/>
    <m/>
    <s v="TFE - PT"/>
    <s v=""/>
    <s v=""/>
    <s v="99193|PHOENIX_ENGINES"/>
    <s v="Yes"/>
    <s v="AER - AMSC - PHOENIX, AZ_1014"/>
    <s v=""/>
    <m/>
    <m/>
    <s v="9A991.d"/>
    <s v="9E991"/>
    <m/>
    <m/>
    <m/>
    <s v="C"/>
    <d v="2019-03-21T00:00:00"/>
    <n v="11"/>
    <s v=""/>
    <s v=""/>
    <s v=""/>
    <s v=""/>
    <s v=""/>
    <m/>
    <m/>
    <m/>
    <m/>
    <m/>
    <m/>
    <m/>
    <m/>
    <s v="ASL"/>
    <m/>
    <m/>
    <m/>
    <m/>
    <m/>
    <m/>
    <m/>
    <n v="213914.97945477383"/>
    <n v="67817"/>
    <s v="no"/>
    <s v="YES"/>
  </r>
  <r>
    <x v="172"/>
    <x v="137"/>
    <x v="2"/>
    <x v="3"/>
    <s v="MECH ASSEMBLIES"/>
    <s v="084573570"/>
    <x v="50"/>
    <s v="Hi Value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1255.8716999999999"/>
    <n v="1036813.03"/>
    <n v="952"/>
    <n v="0.84874927283304247"/>
    <n v="1"/>
    <n v="4"/>
    <n v="0"/>
    <s v="PN3885057-2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9-03-21T00:00:00"/>
    <n v="10"/>
    <s v=""/>
    <s v=""/>
    <s v=""/>
    <s v=""/>
    <s v=""/>
    <m/>
    <m/>
    <m/>
    <m/>
    <m/>
    <m/>
    <m/>
    <m/>
    <s v="ASL"/>
    <m/>
    <m/>
    <m/>
    <m/>
    <m/>
    <m/>
    <m/>
    <n v="63969.07715968613"/>
    <n v="1195589.8584"/>
    <s v="yes"/>
    <s v="YES"/>
  </r>
  <r>
    <x v="173"/>
    <x v="138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50 - PT"/>
    <s v="Small APUs - PL"/>
    <s v="APU - PAC"/>
    <s v="Power Systems"/>
    <s v="2019-02-15 00:00:00"/>
    <s v="UNITED STATES"/>
    <n v="342.8"/>
    <n v="134720.4"/>
    <n v="446"/>
    <n v="0.86949429037520387"/>
    <n v="1"/>
    <n v="3"/>
    <n v="0"/>
    <s v="PN692545-18"/>
    <m/>
    <s v="APU 36-150 - PT"/>
    <s v="BJ"/>
    <s v="VALVE SOLENOID - NORMALLY CLOSED"/>
    <s v="99193|PHOENIX_ENGINES"/>
    <s v="Yes"/>
    <s v="AER - AMOC - PHOENIX, AZ ENGINES_1015"/>
    <s v="99193"/>
    <m/>
    <m/>
    <s v="9A991.d"/>
    <s v="9E619.a"/>
    <m/>
    <m/>
    <m/>
    <s v="C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n v="2753.065460396826"/>
    <n v="152888.80000000002"/>
    <s v="yes"/>
    <s v="YES"/>
  </r>
  <r>
    <x v="174"/>
    <x v="138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36-155 - PT"/>
    <s v="Military APUs - PL"/>
    <s v="APU - PAC"/>
    <s v="Power Systems"/>
    <s v="2019-02-15 00:00:00"/>
    <s v="UNITED STATES"/>
    <n v="288.49"/>
    <n v="74013.59"/>
    <n v="342"/>
    <n v="0.89736070381231692"/>
    <n v="2"/>
    <n v="3"/>
    <n v="3676.4705882352941"/>
    <s v="PN692545-1"/>
    <m/>
    <s v="APU 36-155 - PT"/>
    <s v="BJ"/>
    <s v="VALVE SOLENOID - NORMALLY CLOSED"/>
    <s v="99193|PHOENIX_ENGINES"/>
    <s v="Yes"/>
    <s v="AER - AMSC - PHOENIX, AZ_1014"/>
    <s v="99193"/>
    <m/>
    <m/>
    <s v="9A991.d"/>
    <s v="9E619.a"/>
    <m/>
    <m/>
    <m/>
    <s v="M"/>
    <d v="2018-07-17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1918"/>
    <n v="43846"/>
    <m/>
    <m/>
    <m/>
    <m/>
    <s v="Springfield"/>
    <n v="42553.167892423044"/>
    <n v="98663.58"/>
    <s v="no"/>
    <s v="YES"/>
  </r>
  <r>
    <x v="175"/>
    <x v="139"/>
    <x v="1"/>
    <x v="3"/>
    <s v="MECH ASSEMBLIES"/>
    <s v="047441183"/>
    <x v="28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389.93"/>
    <n v="119318.58000000002"/>
    <n v="338"/>
    <n v="0.90259740259740273"/>
    <n v="1"/>
    <n v="3"/>
    <n v="0"/>
    <s v="PN3038114-2"/>
    <m/>
    <s v="HTF7000 - PT"/>
    <s v="-"/>
    <s v="SEAL IGNITER LEAD"/>
    <s v="99193|PHOENIX_ENGINES"/>
    <s v="Yes"/>
    <s v="AER - AMOC - PHOENIX, AZ ENGINES_1015"/>
    <s v="99193"/>
    <m/>
    <m/>
    <s v="9A991.d"/>
    <s v="9E991"/>
    <m/>
    <m/>
    <m/>
    <s v="C"/>
    <d v="2019-03-21T00:00:00"/>
    <n v="5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48171.374577827613"/>
    <n v="131796.34"/>
    <s v="yes"/>
    <s v="YES"/>
  </r>
  <r>
    <x v="176"/>
    <x v="140"/>
    <x v="1"/>
    <x v="3"/>
    <s v="MECH ASSEMBLIES"/>
    <s v="046067922"/>
    <x v="40"/>
    <s v="Chronic PD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/15/2019"/>
    <s v="UNITED STATES"/>
    <n v="249.7449"/>
    <n v="160602.56"/>
    <n v="722"/>
    <n v="0.92015209125475272"/>
    <n v="1"/>
    <n v="5"/>
    <n v="0"/>
    <s v="PN3844834-9"/>
    <m/>
    <s v="APU 131 - PT"/>
    <s v=""/>
    <s v=""/>
    <s v="99193|PHOENIX_ENGINES"/>
    <s v="Yes"/>
    <s v="AER - AMOC - PHOENIX, AZ ENGINES_1015"/>
    <s v=""/>
    <m/>
    <m/>
    <s v="9A991.d"/>
    <s v="9E991"/>
    <m/>
    <m/>
    <m/>
    <s v="CM"/>
    <d v="2018-09-07T00:00:00"/>
    <n v="10"/>
    <s v=""/>
    <s v=""/>
    <s v=""/>
    <s v=""/>
    <s v=""/>
    <m/>
    <m/>
    <m/>
    <m/>
    <m/>
    <m/>
    <m/>
    <m/>
    <s v="ASL"/>
    <m/>
    <m/>
    <m/>
    <m/>
    <m/>
    <m/>
    <m/>
    <n v="46181.847168155895"/>
    <n v="180315.81779999999"/>
    <s v="yes"/>
    <s v="YES"/>
  </r>
  <r>
    <x v="177"/>
    <x v="18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TPE - PT"/>
    <s v="Turbo Props - PL"/>
    <s v="Regional Propulsion - PAC"/>
    <s v="Engines"/>
    <s v="2019-02-15 00:00:00"/>
    <s v="UNITED STATES"/>
    <n v="317.31"/>
    <n v="29134.46"/>
    <n v="121"/>
    <n v="0.9242424242424242"/>
    <n v="1"/>
    <n v="3"/>
    <n v="0"/>
    <s v="PN868558-1"/>
    <m/>
    <s v="TPE - PT"/>
    <s v="L"/>
    <s v="VALVE SOL"/>
    <s v="99193|PHOENIX_ENGINES"/>
    <s v="Yes"/>
    <s v="AER - AMOC - PHOENIX, AZ ENGINES_1015"/>
    <s v="9AA11"/>
    <m/>
    <m/>
    <s v="9A991.d"/>
    <s v="9E991"/>
    <m/>
    <m/>
    <m/>
    <s v="M"/>
    <d v="2018-07-17T00:00:00"/>
    <n v="2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60696.117049301494"/>
    <n v="38394.51"/>
    <s v="no"/>
    <s v="YES"/>
  </r>
  <r>
    <x v="178"/>
    <x v="18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YES"/>
    <s v="Mechanical Fuel Controls - PT"/>
    <s v="Mechanical Fuel Controls - PL"/>
    <s v="Thermal Management - PAC"/>
    <s v="Mechanical Components"/>
    <s v="2019-02-15 00:00:00"/>
    <s v="UNITED STATES"/>
    <n v="3682.29"/>
    <n v="283536.33"/>
    <n v="117"/>
    <n v="0.93055555555555558"/>
    <n v="1"/>
    <n v="3"/>
    <n v="0"/>
    <s v="PN897323-1"/>
    <m/>
    <s v="Mechanical Fuel Controls - PT"/>
    <s v="H"/>
    <s v="VALVE SOL"/>
    <s v="99193|PHOENIX_ENGINES"/>
    <s v="Yes"/>
    <s v="AER - AMOC - ROCKY MOUNT, NC_1070"/>
    <s v="99193"/>
    <m/>
    <m/>
    <s v="9A991.d"/>
    <s v="9E991"/>
    <m/>
    <m/>
    <m/>
    <s v="CM"/>
    <d v="2018-07-17T00:00:00"/>
    <n v="17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54827.651708559868"/>
    <n v="430827.93"/>
    <s v="yes"/>
    <s v="YES"/>
  </r>
  <r>
    <x v="179"/>
    <x v="141"/>
    <x v="1"/>
    <x v="3"/>
    <s v="MECH ASSEMBLIES"/>
    <s v="002185551"/>
    <x v="29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APU RE220 - PT"/>
    <s v="Small APUs - PL"/>
    <s v="APU - PAC"/>
    <s v="Power Systems"/>
    <s v="2019-02-15 00:00:00"/>
    <s v="UNITED STATES"/>
    <n v="322.24"/>
    <n v="63159.040000000008"/>
    <n v="260"/>
    <n v="0.96381578947368418"/>
    <n v="1"/>
    <n v="3"/>
    <n v="0"/>
    <s v="PNWE3883738-2"/>
    <m/>
    <s v="APU RE220 - PT"/>
    <s v="B"/>
    <s v="VALVE SOLENOID FUEL"/>
    <s v="99193|PHOENIX_ENGINES"/>
    <s v="Yes"/>
    <s v="AER - AMOC - PHOENIX, AZ ENGINES_1015"/>
    <s v="99193"/>
    <m/>
    <m/>
    <s v="9A991.d"/>
    <s v="9E991"/>
    <m/>
    <m/>
    <m/>
    <s v="CM"/>
    <d v="2018-07-17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n v="22024.787760780269"/>
    <n v="83782.400000000009"/>
    <s v="no"/>
    <s v="YES"/>
  </r>
  <r>
    <x v="180"/>
    <x v="2"/>
    <x v="1"/>
    <x v="3"/>
    <s v="MECH ASSEMBLIES"/>
    <s v="047441183"/>
    <x v="28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153.87"/>
    <n v="49392.270000000004"/>
    <n v="343"/>
    <n v="0.99323410013531799"/>
    <n v="1"/>
    <n v="0"/>
    <n v="0"/>
    <s v="PN3038108-6"/>
    <m/>
    <s v="HTF7000 - PT"/>
    <s v="-"/>
    <s v="SEAL BULKHEAD"/>
    <s v="99193|PHOENIX_ENGINES"/>
    <s v="Yes"/>
    <s v="AER - AMOC - PHOENIX, AZ ENGINES_1015"/>
    <s v="99193"/>
    <m/>
    <m/>
    <s v="9A991.d"/>
    <s v="9E991"/>
    <m/>
    <m/>
    <m/>
    <s v="C"/>
    <d v="2019-03-21T00:00:00"/>
    <n v="5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n v="0"/>
    <n v="52777.41"/>
    <s v="no"/>
    <s v="YES"/>
  </r>
  <r>
    <x v="181"/>
    <x v="142"/>
    <x v="1"/>
    <x v="3"/>
    <s v="MECH ASSEMBLIES"/>
    <s v="047441183"/>
    <x v="28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152.96"/>
    <n v="44664.32"/>
    <n v="318"/>
    <n v="1"/>
    <n v="1"/>
    <n v="0"/>
    <n v="0"/>
    <s v="PN3034235-2"/>
    <m/>
    <m/>
    <s v="A"/>
    <s v="SEAL FUEL TUBE"/>
    <s v="99193|PHOENIX_ENGINES"/>
    <s v="Yes"/>
    <s v="AER - AMOC - PHOENIX, AZ ENGINES_1015"/>
    <s v="99193"/>
    <m/>
    <m/>
    <s v="9A991.d"/>
    <s v="9E991"/>
    <m/>
    <m/>
    <m/>
    <s v="CM"/>
    <d v="2018-10-15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48641.280000000006"/>
    <s v="no"/>
    <s v="YES"/>
  </r>
  <r>
    <x v="182"/>
    <x v="2"/>
    <x v="1"/>
    <x v="3"/>
    <s v="MECH ASSEMBLIES"/>
    <s v="047441183"/>
    <x v="28"/>
    <s v="Exits"/>
    <s v=" - "/>
    <m/>
    <x v="3"/>
    <x v="1"/>
    <x v="0"/>
    <s v=" - "/>
    <s v=" - "/>
    <s v=" - "/>
    <s v=" - "/>
    <s v=" - "/>
    <s v=" - "/>
    <s v=" - "/>
    <s v=" - "/>
    <s v="MECH ASSEMBLIES"/>
    <s v="Engines &amp; Power Systems"/>
    <s v="YES"/>
    <s v="Commercial Turbofan - HTF7000 - PT"/>
    <s v="Commercial Turbo Fan HTF7000 - PL"/>
    <s v="Commercial Turbofans - PAC"/>
    <s v="Engines"/>
    <s v="2019-02-15 00:00:00"/>
    <s v="UNITED STATES"/>
    <n v="125.96"/>
    <n v="37032.239999999998"/>
    <n v="318"/>
    <n v="1"/>
    <n v="1"/>
    <n v="0"/>
    <n v="0"/>
    <s v="PN3038062-5"/>
    <m/>
    <m/>
    <s v="A"/>
    <s v="SEAL BULKHEAD"/>
    <s v="99193|PHOENIX_ENGINES"/>
    <s v="Yes"/>
    <s v="AER - AMOC - PHOENIX, AZ ENGINES_1015"/>
    <s v="99193"/>
    <m/>
    <m/>
    <s v="9A991.d"/>
    <s v="9E991"/>
    <m/>
    <m/>
    <m/>
    <s v="CM"/>
    <d v="2018-10-15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40055.279999999999"/>
    <s v="no"/>
    <s v="YES"/>
  </r>
  <r>
    <x v="183"/>
    <x v="143"/>
    <x v="3"/>
    <x v="3"/>
    <s v="MECH ASSEMBLIES"/>
    <s v="008317828"/>
    <x v="27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F124/F125 - PT"/>
    <s v="Military Turbo Fan - PL"/>
    <s v="Military Turbofans - PAC"/>
    <s v="Engines"/>
    <s v="2019-02-15 00:00:00"/>
    <s v="UNITED STATES"/>
    <n v="400"/>
    <n v="2000"/>
    <n v="9"/>
    <n v="1"/>
    <n v="1"/>
    <n v="0"/>
    <n v="0"/>
    <s v="PN3091512-1"/>
    <m/>
    <m/>
    <s v="C"/>
    <s v="VALVE; SAFETY REFLIEF - DRAIN"/>
    <s v="99193|PHOENIX_ENGINES"/>
    <s v="Yes"/>
    <s v="AER - AMOC - PHOENIX, AZ ENGINES_1015"/>
    <s v="99193"/>
    <m/>
    <m/>
    <s v="9A619.x"/>
    <s v="9E619.a"/>
    <m/>
    <m/>
    <m/>
    <s v="CM"/>
    <d v="2019-03-21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s v=""/>
    <n v="3600"/>
    <s v="no"/>
    <s v="YES"/>
  </r>
  <r>
    <x v="184"/>
    <x v="144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131 - PT"/>
    <s v="Large APUs - Narrow Body - PL"/>
    <s v="APU - PAC"/>
    <s v="Power Systems"/>
    <s v="2019-02-15 00:00:00"/>
    <s v="UNITED STATES"/>
    <n v="305.8"/>
    <m/>
    <n v="18"/>
    <n v="1"/>
    <n v="1"/>
    <m/>
    <m/>
    <s v="PN3883830-1"/>
    <m/>
    <m/>
    <s v="-"/>
    <s v="TEE FL DIV SCREENED"/>
    <s v="99193|PHOENIX_ENGINES"/>
    <s v="Yes"/>
    <s v="AER - AMSC - PHOENIX, AZ_1014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5504.4000000000005"/>
    <s v="no"/>
    <s v=""/>
  </r>
  <r>
    <x v="185"/>
    <x v="101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APU 85 - PT"/>
    <s v="Large APUs - Narrow Body - PL"/>
    <s v="APU - PAC"/>
    <s v="Power Systems"/>
    <s v="2019-02-15 00:00:00"/>
    <s v="UNITED STATES"/>
    <n v="197"/>
    <n v="394"/>
    <n v="14"/>
    <n v="1"/>
    <n v="1"/>
    <m/>
    <n v="0"/>
    <s v="PN899766-1"/>
    <m/>
    <m/>
    <s v="E"/>
    <s v="VALVE CHK"/>
    <s v="99193|PHOENIX_ENGINES"/>
    <s v="Yes"/>
    <s v="AER - AMSC - PHOENIX, AZ_1014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2758"/>
    <s v="no"/>
    <s v="YES"/>
  </r>
  <r>
    <x v="186"/>
    <x v="0"/>
    <x v="1"/>
    <x v="3"/>
    <s v="MECH ASSEMBLIES"/>
    <s v="002185551"/>
    <x v="29"/>
    <s v="Exits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YES"/>
    <s v="APU 331 - PT"/>
    <s v="Large APUs - Wide Body - PL"/>
    <s v="APU - PAC"/>
    <s v="Power Systems"/>
    <s v="2019-02-15 00:00:00"/>
    <s v="UNITED STATES"/>
    <n v="115.71"/>
    <n v="4511.05"/>
    <n v="19"/>
    <n v="1"/>
    <n v="1"/>
    <n v="1"/>
    <n v="0"/>
    <s v="PNV44702-263"/>
    <m/>
    <m/>
    <s v="-"/>
    <s v="SEAL"/>
    <s v="99193|PHOENIX_ENGINES"/>
    <s v="Yes"/>
    <s v="AER - AMSC - PHOENIX, AZ_1014"/>
    <s v=""/>
    <m/>
    <m/>
    <s v="9A991.d"/>
    <s v="NO MANIFESTATION FILE FOUND"/>
    <m/>
    <m/>
    <m/>
    <s v="C"/>
    <d v="2018-07-17T00:00:00"/>
    <s v=""/>
    <s v=""/>
    <s v=""/>
    <s v=""/>
    <s v=""/>
    <s v=""/>
    <m/>
    <m/>
    <m/>
    <m/>
    <m/>
    <m/>
    <m/>
    <m/>
    <s v="ASL"/>
    <s v="LTC11918"/>
    <n v="43846"/>
    <m/>
    <m/>
    <m/>
    <m/>
    <s v="Springfield"/>
    <s v=""/>
    <n v="2198.4899999999998"/>
    <s v="no"/>
    <s v="YES"/>
  </r>
  <r>
    <x v="187"/>
    <x v="145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(blank)"/>
    <s v="(blank)"/>
    <s v="(blank)"/>
    <s v="(blank)"/>
    <s v="(blank)"/>
    <s v="(blank)"/>
    <s v="2019-02-15 00:00:00"/>
    <s v="UNITED STATES"/>
    <n v="242"/>
    <m/>
    <n v="0"/>
    <m/>
    <n v="1"/>
    <m/>
    <m/>
    <s v="PN3073968-2"/>
    <m/>
    <m/>
    <s v="C"/>
    <s v="VALVE CHECK"/>
    <s v="99193|PHOENIX_ENGINES"/>
    <s v="Yes"/>
    <s v="AER - AMOC - ROCKY MOUNT, NC_1070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0"/>
    <s v="no"/>
    <s v=""/>
  </r>
  <r>
    <x v="188"/>
    <x v="146"/>
    <x v="3"/>
    <x v="3"/>
    <s v="MECH ASSEMBLIES"/>
    <s v="008317828"/>
    <x v="27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YES"/>
    <s v="TFE - PT"/>
    <s v="Commercial Turbo Fan TFE731 - PL"/>
    <s v="Legacy Commercial Turbofans - PAC"/>
    <s v="Engines"/>
    <s v="2019-02-15 00:00:00"/>
    <s v="UNITED STATES"/>
    <n v="147"/>
    <m/>
    <n v="0"/>
    <m/>
    <n v="1"/>
    <m/>
    <m/>
    <s v="PN3074372-3"/>
    <m/>
    <m/>
    <s v="A"/>
    <s v="VALVE CHK PPT"/>
    <s v="99193|PHOENIX_ENGINES"/>
    <s v="Yes"/>
    <s v="AER - AMSC - PHOENIX, AZ_1014"/>
    <s v="99193"/>
    <m/>
    <m/>
    <s v="9A991.d"/>
    <s v="9E991"/>
    <m/>
    <m/>
    <m/>
    <s v="CM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2056"/>
    <n v="45688"/>
    <m/>
    <m/>
    <m/>
    <m/>
    <s v="Valencia"/>
    <s v=""/>
    <n v="0"/>
    <s v="no"/>
    <s v="YES"/>
  </r>
  <r>
    <x v="189"/>
    <x v="78"/>
    <x v="0"/>
    <x v="3"/>
    <s v="MECH ASSEMBLIES"/>
    <s v="006032189"/>
    <x v="26"/>
    <s v="Exits"/>
    <s v=" - "/>
    <m/>
    <x v="3"/>
    <x v="1"/>
    <x v="1"/>
    <s v=" - "/>
    <s v=" - "/>
    <s v=" - "/>
    <s v=" - "/>
    <s v=" - "/>
    <s v=" - "/>
    <s v=" - "/>
    <s v=" - "/>
    <s v="MECH ASSEMBLIES"/>
    <s v="Engines &amp; Power Systems"/>
    <s v="(blank)"/>
    <s v="TPE - PT"/>
    <s v="Turbo Props - PL"/>
    <s v="Regional Propulsion - PAC"/>
    <s v="Engines"/>
    <s v="2019-02-15 00:00:00"/>
    <s v="UNITED STATES"/>
    <n v="461.54"/>
    <m/>
    <n v="2"/>
    <m/>
    <n v="1"/>
    <m/>
    <m/>
    <s v="PN3104077-1"/>
    <m/>
    <m/>
    <s v="B"/>
    <s v="RING SEAL"/>
    <s v="99193|PHOENIX_ENGINES"/>
    <s v="Yes"/>
    <s v="AER - AMSC - PHOENIX, AZ_1014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s v="FABRICATED"/>
    <s v="ASL/SOURCE CONTROL/BTS"/>
    <s v="MED"/>
    <s v="NICKEL ALLOY"/>
    <s v="SEAL"/>
    <m/>
    <m/>
    <n v="1"/>
    <s v="ASL"/>
    <s v="Not On Contract"/>
    <s v="Not On Contract"/>
    <m/>
    <m/>
    <m/>
    <m/>
    <s v="Indianapolis"/>
    <s v=""/>
    <n v="923.08"/>
    <s v="no"/>
    <s v="YES"/>
  </r>
  <r>
    <x v="190"/>
    <x v="147"/>
    <x v="1"/>
    <x v="3"/>
    <s v="MECH ASSEMBLIES"/>
    <s v="047441183"/>
    <x v="28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(blank)"/>
    <s v="Mechanical Fuel Controls - PT"/>
    <s v="Mechanical Fuel Controls - PL"/>
    <s v="Thermal Management - PAC"/>
    <s v="Mechanical Components"/>
    <s v="2019-02-15 00:00:00"/>
    <s v="UNITED STATES"/>
    <n v="52.43"/>
    <m/>
    <n v="18"/>
    <m/>
    <n v="1"/>
    <m/>
    <m/>
    <s v="PN3105775-2"/>
    <m/>
    <m/>
    <s v="D"/>
    <s v="SEAL PL ENCSD"/>
    <s v="99193|PHOENIX_ENGINES"/>
    <s v="Yes"/>
    <s v="AER - AMSC - PHOENIX, AZ_1014"/>
    <s v="99193"/>
    <m/>
    <m/>
    <s v="9A991.d"/>
    <s v="9E991"/>
    <m/>
    <m/>
    <m/>
    <s v="C"/>
    <d v="2019-03-21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943.74"/>
    <s v="no"/>
    <s v="YES"/>
  </r>
  <r>
    <x v="191"/>
    <x v="52"/>
    <x v="3"/>
    <x v="3"/>
    <s v="MECH ASSEMBLIES"/>
    <s v="008317828"/>
    <x v="27"/>
    <s v="Exits"/>
    <s v=" - "/>
    <m/>
    <x v="3"/>
    <x v="1"/>
    <x v="2"/>
    <s v=" - "/>
    <s v=" - "/>
    <s v=" - "/>
    <s v=" - "/>
    <s v=" - "/>
    <s v=" - "/>
    <s v=" - "/>
    <s v=" - "/>
    <s v="MECH ASSEMBLIES"/>
    <s v="Engines &amp; Power Systems"/>
    <s v="YES"/>
    <s v="APU Jet Fuel Starter - PT"/>
    <s v="Military APUs - PL"/>
    <s v="APU - PAC"/>
    <s v="Power Systems"/>
    <s v="2019-02-15 00:00:00"/>
    <s v="UNITED STATES"/>
    <n v="206"/>
    <m/>
    <n v="59"/>
    <m/>
    <n v="1"/>
    <m/>
    <m/>
    <s v="PN366264-2"/>
    <m/>
    <m/>
    <s v="A"/>
    <s v="VALVE CHK"/>
    <s v="99193|PHOENIX_ENGINES"/>
    <s v="Yes"/>
    <s v="AER - AMOC - PHOENIX, AZ ENGINES_1015"/>
    <s v="99193"/>
    <m/>
    <m/>
    <s v="9A619.x"/>
    <s v="9E619.a"/>
    <m/>
    <m/>
    <m/>
    <s v="M"/>
    <d v="2016-12-24T00:00:00"/>
    <s v=""/>
    <s v="NO LICENSE REQUIRED (NLR)"/>
    <s v="NO LICENSE REQUIRED (NLR)"/>
    <s v="NOT AUTHORIZED"/>
    <s v="DOC AUTHORIZATION REQUIRED"/>
    <s v="DOC AUTHORIZATION REQUIRED"/>
    <m/>
    <m/>
    <m/>
    <m/>
    <m/>
    <m/>
    <m/>
    <m/>
    <s v="ASL"/>
    <s v="LTC12056"/>
    <n v="45688"/>
    <m/>
    <m/>
    <m/>
    <m/>
    <s v="Valencia"/>
    <s v=""/>
    <n v="12154"/>
    <s v="no"/>
    <s v=""/>
  </r>
  <r>
    <x v="192"/>
    <x v="54"/>
    <x v="1"/>
    <x v="3"/>
    <s v="MECH ASSEMBLIES"/>
    <s v="047441183"/>
    <x v="28"/>
    <s v="Exits"/>
    <s v=" - "/>
    <m/>
    <x v="3"/>
    <x v="1"/>
    <x v="1"/>
    <s v=" - "/>
    <s v=" - "/>
    <s v=" - "/>
    <s v=" - "/>
    <s v=" - "/>
    <s v=" - "/>
    <s v=" - "/>
    <s v=" - "/>
    <s v="MECH ASSEMBLIES"/>
    <s v="Mechanical Systems &amp; Components"/>
    <s v="(blank)"/>
    <s v="Mechanical Fuel Controls - PT"/>
    <s v="Mechanical Fuel Controls - PL"/>
    <s v="Thermal Management - PAC"/>
    <s v="Mechanical Components"/>
    <s v="2019-02-15 00:00:00"/>
    <s v="UNITED STATES"/>
    <n v="75.569999999999993"/>
    <m/>
    <n v="0"/>
    <m/>
    <n v="1"/>
    <m/>
    <m/>
    <s v="PN624-512-9153"/>
    <m/>
    <m/>
    <s v="AP"/>
    <s v="RETAINER; PACKING"/>
    <s v="99193|PHOENIX_ENGINES"/>
    <s v="Yes"/>
    <s v="AER - AMOC - PHOENIX, AZ ENGINES_1015"/>
    <s v="99193"/>
    <m/>
    <m/>
    <s v="EAR99"/>
    <s v="EAR99"/>
    <m/>
    <m/>
    <m/>
    <s v="CM"/>
    <d v="2017-11-22T00:00:00"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m/>
    <m/>
    <m/>
    <m/>
    <m/>
    <m/>
    <m/>
    <s v=""/>
    <n v="0"/>
    <s v="no"/>
    <s v=""/>
  </r>
  <r>
    <x v="193"/>
    <x v="79"/>
    <x v="1"/>
    <x v="3"/>
    <s v="MECH ASSEMBLIES"/>
    <s v="002185551"/>
    <x v="29"/>
    <s v="Exits"/>
    <s v=" - "/>
    <m/>
    <x v="3"/>
    <x v="1"/>
    <x v="1"/>
    <s v=" - "/>
    <s v=" - "/>
    <s v=" - "/>
    <s v=" - "/>
    <s v=" - "/>
    <s v=" - "/>
    <s v=" - "/>
    <s v=" - "/>
    <s v="MECH ASSEMBLIES"/>
    <s v="(blank)"/>
    <s v="(blank)"/>
    <s v="(blank)"/>
    <s v="(blank)"/>
    <s v="(blank)"/>
    <s v="(blank)"/>
    <s v="2019-02-15 00:00:00"/>
    <s v="UNITED STATES"/>
    <m/>
    <m/>
    <n v="0"/>
    <m/>
    <n v="1"/>
    <m/>
    <m/>
    <s v="PN7086048-1"/>
    <m/>
    <m/>
    <s v="B"/>
    <s v="FUEL SHUT-OFF VALVE"/>
    <s v="99193|PHOENIX_ENGINES"/>
    <s v="Yes"/>
    <s v="AER - AMOC - PHOENIX, AZ ENGINES_1015"/>
    <s v="99193"/>
    <m/>
    <m/>
    <s v="9A991.d"/>
    <s v="9E991"/>
    <m/>
    <m/>
    <m/>
    <m/>
    <m/>
    <s v=""/>
    <s v="NO LICENSE REQUIRED (NLR)"/>
    <s v="NO LICENSE REQUIRED (NLR)"/>
    <s v="NO LICENSE REQUIRED (NLR)"/>
    <s v="NO LICENSE REQUIRED (NLR)"/>
    <s v="NO LICENSE REQUIRED (NLR)"/>
    <m/>
    <m/>
    <m/>
    <m/>
    <m/>
    <m/>
    <m/>
    <m/>
    <s v="ASL"/>
    <s v="LTC11918"/>
    <n v="43846"/>
    <m/>
    <m/>
    <m/>
    <m/>
    <s v="Springfield"/>
    <s v=""/>
    <n v="0"/>
    <s v="no"/>
    <s v=""/>
  </r>
  <r>
    <x v="194"/>
    <x v="148"/>
    <x v="1"/>
    <x v="3"/>
    <s v="MECH ASSEMBLIES"/>
    <s v="002185551"/>
    <x v="29"/>
    <s v="Exits"/>
    <s v=" - "/>
    <m/>
    <x v="3"/>
    <x v="1"/>
    <x v="3"/>
    <s v=" - "/>
    <s v=" - "/>
    <s v=" - "/>
    <s v=" - "/>
    <s v=" - "/>
    <s v=" - "/>
    <s v=" - "/>
    <s v=" - "/>
    <s v="MECH ASSEMBLIES"/>
    <s v="Engines &amp; Power Systems"/>
    <s v="(blank)"/>
    <s v="APU 331 - PT"/>
    <s v="Large APUs - Wide Body - PL"/>
    <s v="APU - PAC"/>
    <s v="Power Systems"/>
    <s v="2019-02-15 00:00:00"/>
    <s v="UNITED STATES"/>
    <n v="42.52"/>
    <m/>
    <n v="0"/>
    <m/>
    <n v="2"/>
    <m/>
    <m/>
    <s v="PNV44734-263"/>
    <m/>
    <m/>
    <s v="-"/>
    <s v="SPRING"/>
    <s v="99193|PHOENIX_ENGINES"/>
    <s v="Yes"/>
    <s v="AER - EMEA - HEMEL, UK EMEAI DIST_4141"/>
    <s v=""/>
    <m/>
    <m/>
    <s v="EAR99"/>
    <s v="NO MANIFESTATION FILE FOUND"/>
    <m/>
    <m/>
    <m/>
    <s v="C"/>
    <d v="2018-07-17T00:00:00"/>
    <s v=""/>
    <s v=""/>
    <s v=""/>
    <s v=""/>
    <s v=""/>
    <s v=""/>
    <m/>
    <m/>
    <m/>
    <m/>
    <m/>
    <m/>
    <m/>
    <m/>
    <s v="ASL"/>
    <s v="LTC11918"/>
    <n v="43846"/>
    <m/>
    <m/>
    <m/>
    <m/>
    <s v="Springfield"/>
    <s v=""/>
    <n v="0"/>
    <s v="no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00B5A-A895-4AA7-A6AE-29887DE6BEC7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M24" firstHeaderRow="2" firstDataRow="2" firstDataCol="7"/>
  <pivotFields count="81">
    <pivotField axis="axisRow" compact="0" outline="0" showAll="0" defaultSubtotal="0">
      <items count="195">
        <item x="80"/>
        <item x="11"/>
        <item x="15"/>
        <item x="14"/>
        <item x="12"/>
        <item x="16"/>
        <item x="93"/>
        <item x="145"/>
        <item x="123"/>
        <item x="45"/>
        <item x="141"/>
        <item x="116"/>
        <item x="152"/>
        <item x="44"/>
        <item x="52"/>
        <item x="28"/>
        <item x="55"/>
        <item x="140"/>
        <item x="155"/>
        <item x="13"/>
        <item x="8"/>
        <item x="9"/>
        <item x="10"/>
        <item x="129"/>
        <item x="130"/>
        <item x="118"/>
        <item x="54"/>
        <item x="86"/>
        <item x="79"/>
        <item x="83"/>
        <item x="87"/>
        <item x="38"/>
        <item x="23"/>
        <item x="20"/>
        <item x="181"/>
        <item x="0"/>
        <item x="2"/>
        <item x="95"/>
        <item x="104"/>
        <item x="32"/>
        <item x="4"/>
        <item x="36"/>
        <item x="182"/>
        <item x="180"/>
        <item x="175"/>
        <item x="6"/>
        <item x="7"/>
        <item x="132"/>
        <item x="149"/>
        <item x="171"/>
        <item x="144"/>
        <item x="153"/>
        <item x="157"/>
        <item x="74"/>
        <item x="167"/>
        <item x="96"/>
        <item x="67"/>
        <item x="76"/>
        <item x="101"/>
        <item x="27"/>
        <item x="94"/>
        <item x="121"/>
        <item x="57"/>
        <item x="71"/>
        <item x="70"/>
        <item x="72"/>
        <item x="160"/>
        <item x="168"/>
        <item x="88"/>
        <item x="73"/>
        <item x="131"/>
        <item x="148"/>
        <item x="187"/>
        <item x="188"/>
        <item x="133"/>
        <item x="183"/>
        <item x="17"/>
        <item x="18"/>
        <item x="111"/>
        <item x="165"/>
        <item x="35"/>
        <item x="29"/>
        <item x="41"/>
        <item x="40"/>
        <item x="189"/>
        <item x="134"/>
        <item x="30"/>
        <item x="135"/>
        <item x="190"/>
        <item x="170"/>
        <item x="119"/>
        <item x="56"/>
        <item x="58"/>
        <item x="81"/>
        <item x="107"/>
        <item x="84"/>
        <item x="120"/>
        <item x="89"/>
        <item x="47"/>
        <item x="109"/>
        <item x="164"/>
        <item x="136"/>
        <item x="51"/>
        <item x="137"/>
        <item x="90"/>
        <item x="59"/>
        <item x="191"/>
        <item x="97"/>
        <item x="176"/>
        <item x="1"/>
        <item x="60"/>
        <item x="112"/>
        <item x="53"/>
        <item x="82"/>
        <item x="143"/>
        <item x="151"/>
        <item x="138"/>
        <item x="105"/>
        <item x="169"/>
        <item x="50"/>
        <item x="91"/>
        <item x="33"/>
        <item x="85"/>
        <item x="126"/>
        <item x="122"/>
        <item x="127"/>
        <item x="106"/>
        <item x="124"/>
        <item x="184"/>
        <item x="114"/>
        <item x="162"/>
        <item x="113"/>
        <item x="68"/>
        <item x="110"/>
        <item x="117"/>
        <item x="69"/>
        <item x="21"/>
        <item x="98"/>
        <item x="3"/>
        <item x="172"/>
        <item x="147"/>
        <item x="115"/>
        <item x="26"/>
        <item x="22"/>
        <item x="34"/>
        <item x="42"/>
        <item x="192"/>
        <item x="61"/>
        <item x="103"/>
        <item x="139"/>
        <item x="142"/>
        <item x="158"/>
        <item x="62"/>
        <item x="161"/>
        <item x="174"/>
        <item x="163"/>
        <item x="173"/>
        <item x="63"/>
        <item x="77"/>
        <item x="64"/>
        <item x="99"/>
        <item x="166"/>
        <item x="65"/>
        <item x="102"/>
        <item x="66"/>
        <item x="5"/>
        <item x="75"/>
        <item x="92"/>
        <item x="37"/>
        <item x="31"/>
        <item x="108"/>
        <item x="100"/>
        <item x="78"/>
        <item x="193"/>
        <item x="146"/>
        <item x="154"/>
        <item x="39"/>
        <item x="177"/>
        <item x="150"/>
        <item x="156"/>
        <item x="46"/>
        <item x="48"/>
        <item x="43"/>
        <item x="49"/>
        <item x="24"/>
        <item x="178"/>
        <item x="19"/>
        <item x="25"/>
        <item x="185"/>
        <item x="186"/>
        <item x="159"/>
        <item x="194"/>
        <item x="128"/>
        <item x="179"/>
        <item x="125"/>
      </items>
    </pivotField>
    <pivotField axis="axisRow" compact="0" outline="0" showAll="0" defaultSubtotal="0">
      <items count="149">
        <item x="106"/>
        <item x="140"/>
        <item x="90"/>
        <item x="85"/>
        <item x="67"/>
        <item x="62"/>
        <item x="34"/>
        <item x="46"/>
        <item x="8"/>
        <item x="12"/>
        <item x="11"/>
        <item x="7"/>
        <item x="10"/>
        <item x="81"/>
        <item x="58"/>
        <item x="23"/>
        <item x="32"/>
        <item x="9"/>
        <item x="5"/>
        <item x="137"/>
        <item x="49"/>
        <item x="98"/>
        <item x="113"/>
        <item x="114"/>
        <item x="47"/>
        <item x="22"/>
        <item x="39"/>
        <item x="38"/>
        <item x="84"/>
        <item x="64"/>
        <item x="45"/>
        <item x="86"/>
        <item x="17"/>
        <item x="19"/>
        <item x="100"/>
        <item x="72"/>
        <item x="68"/>
        <item x="71"/>
        <item x="20"/>
        <item x="25"/>
        <item x="31"/>
        <item x="28"/>
        <item x="107"/>
        <item x="63"/>
        <item x="123"/>
        <item x="110"/>
        <item x="44"/>
        <item x="36"/>
        <item x="29"/>
        <item x="118"/>
        <item x="65"/>
        <item x="41"/>
        <item x="35"/>
        <item x="14"/>
        <item x="92"/>
        <item x="54"/>
        <item x="109"/>
        <item x="78"/>
        <item x="119"/>
        <item x="51"/>
        <item x="33"/>
        <item x="0"/>
        <item x="126"/>
        <item x="42"/>
        <item x="53"/>
        <item x="6"/>
        <item x="50"/>
        <item x="61"/>
        <item x="2"/>
        <item x="30"/>
        <item x="26"/>
        <item x="134"/>
        <item x="142"/>
        <item x="139"/>
        <item x="94"/>
        <item x="147"/>
        <item x="59"/>
        <item x="103"/>
        <item x="91"/>
        <item x="40"/>
        <item x="82"/>
        <item x="4"/>
        <item x="124"/>
        <item x="55"/>
        <item x="136"/>
        <item x="116"/>
        <item x="43"/>
        <item x="88"/>
        <item x="66"/>
        <item x="112"/>
        <item x="48"/>
        <item x="70"/>
        <item x="148"/>
        <item x="69"/>
        <item x="117"/>
        <item x="80"/>
        <item x="57"/>
        <item x="129"/>
        <item x="1"/>
        <item x="27"/>
        <item x="24"/>
        <item x="99"/>
        <item x="96"/>
        <item x="144"/>
        <item x="13"/>
        <item x="128"/>
        <item x="130"/>
        <item x="60"/>
        <item x="102"/>
        <item x="95"/>
        <item x="15"/>
        <item x="135"/>
        <item x="105"/>
        <item x="101"/>
        <item x="145"/>
        <item x="52"/>
        <item x="104"/>
        <item x="146"/>
        <item x="108"/>
        <item x="115"/>
        <item x="76"/>
        <item x="93"/>
        <item x="120"/>
        <item x="89"/>
        <item x="127"/>
        <item x="131"/>
        <item x="18"/>
        <item x="141"/>
        <item x="132"/>
        <item x="133"/>
        <item x="79"/>
        <item x="138"/>
        <item x="73"/>
        <item x="111"/>
        <item x="121"/>
        <item x="77"/>
        <item x="21"/>
        <item x="37"/>
        <item x="143"/>
        <item x="3"/>
        <item x="56"/>
        <item x="122"/>
        <item x="125"/>
        <item x="75"/>
        <item x="16"/>
        <item x="97"/>
        <item x="87"/>
        <item x="83"/>
        <item x="74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51">
        <item x="20"/>
        <item x="11"/>
        <item x="3"/>
        <item x="16"/>
        <item x="33"/>
        <item x="8"/>
        <item x="49"/>
        <item x="34"/>
        <item x="22"/>
        <item x="4"/>
        <item x="43"/>
        <item x="27"/>
        <item x="2"/>
        <item x="50"/>
        <item x="47"/>
        <item x="48"/>
        <item x="39"/>
        <item x="45"/>
        <item x="46"/>
        <item x="25"/>
        <item x="14"/>
        <item x="23"/>
        <item x="18"/>
        <item x="42"/>
        <item x="38"/>
        <item x="21"/>
        <item x="13"/>
        <item x="41"/>
        <item x="1"/>
        <item x="19"/>
        <item x="44"/>
        <item x="32"/>
        <item x="24"/>
        <item x="7"/>
        <item x="6"/>
        <item x="17"/>
        <item x="10"/>
        <item x="26"/>
        <item x="30"/>
        <item x="36"/>
        <item x="37"/>
        <item x="12"/>
        <item x="15"/>
        <item x="0"/>
        <item x="9"/>
        <item x="40"/>
        <item x="28"/>
        <item x="31"/>
        <item x="35"/>
        <item x="29"/>
        <item x="5"/>
      </items>
    </pivotField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3"/>
        <item m="1" x="5"/>
        <item x="2"/>
        <item x="0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7">
    <field x="10"/>
    <field x="12"/>
    <field x="2"/>
    <field x="6"/>
    <field x="0"/>
    <field x="1"/>
    <field x="11"/>
  </rowFields>
  <rowItems count="20">
    <i>
      <x/>
      <x v="3"/>
      <x/>
      <x v="43"/>
      <x v="35"/>
      <x v="61"/>
      <x/>
    </i>
    <i r="4">
      <x v="36"/>
      <x v="68"/>
      <x/>
    </i>
    <i r="4">
      <x v="40"/>
      <x v="81"/>
      <x/>
    </i>
    <i r="1">
      <x v="4"/>
      <x v="1"/>
      <x v="28"/>
      <x v="109"/>
      <x v="98"/>
      <x/>
    </i>
    <i r="2">
      <x v="3"/>
      <x v="2"/>
      <x v="165"/>
      <x v="18"/>
      <x v="1"/>
    </i>
    <i r="3">
      <x v="12"/>
      <x v="138"/>
      <x v="139"/>
      <x/>
    </i>
    <i>
      <x v="1"/>
      <x v="3"/>
      <x v="3"/>
      <x v="9"/>
      <x v="45"/>
      <x v="65"/>
      <x/>
    </i>
    <i r="4">
      <x v="46"/>
      <x v="65"/>
      <x/>
    </i>
    <i>
      <x v="2"/>
      <x v="3"/>
      <x/>
      <x v="43"/>
      <x v="1"/>
      <x v="12"/>
      <x/>
    </i>
    <i r="4">
      <x v="2"/>
      <x v="12"/>
      <x/>
    </i>
    <i r="4">
      <x v="3"/>
      <x v="12"/>
      <x/>
    </i>
    <i r="4">
      <x v="4"/>
      <x v="12"/>
      <x/>
    </i>
    <i r="4">
      <x v="5"/>
      <x v="12"/>
      <x/>
    </i>
    <i r="4">
      <x v="76"/>
      <x v="10"/>
      <x/>
    </i>
    <i r="4">
      <x v="77"/>
      <x v="9"/>
      <x/>
    </i>
    <i r="1">
      <x v="4"/>
      <x/>
      <x v="43"/>
      <x v="19"/>
      <x v="8"/>
      <x/>
    </i>
    <i r="4">
      <x v="20"/>
      <x v="11"/>
      <x/>
    </i>
    <i r="4">
      <x v="21"/>
      <x v="8"/>
      <x/>
    </i>
    <i r="4">
      <x v="22"/>
      <x v="17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1A68-44B5-480F-B3C6-A1B352F97BA9}">
  <sheetPr codeName="Sheet1"/>
  <dimension ref="A4:G24"/>
  <sheetViews>
    <sheetView tabSelected="1" workbookViewId="0">
      <selection activeCell="D14" sqref="D14:D15"/>
    </sheetView>
  </sheetViews>
  <sheetFormatPr defaultRowHeight="15" x14ac:dyDescent="0.25"/>
  <cols>
    <col min="1" max="1" width="14" bestFit="1" customWidth="1"/>
    <col min="2" max="2" width="13.28515625" bestFit="1" customWidth="1"/>
    <col min="3" max="3" width="17.7109375" bestFit="1" customWidth="1"/>
    <col min="4" max="4" width="55.85546875" bestFit="1" customWidth="1"/>
    <col min="5" max="5" width="15.42578125" bestFit="1" customWidth="1"/>
    <col min="6" max="6" width="38.140625" bestFit="1" customWidth="1"/>
    <col min="7" max="7" width="10.5703125" bestFit="1" customWidth="1"/>
    <col min="8" max="10" width="10.7109375" bestFit="1" customWidth="1"/>
    <col min="11" max="11" width="11.28515625" bestFit="1" customWidth="1"/>
  </cols>
  <sheetData>
    <row r="4" spans="1:7" x14ac:dyDescent="0.25">
      <c r="A4" s="171" t="s">
        <v>1365</v>
      </c>
      <c r="B4" s="171" t="s">
        <v>1401</v>
      </c>
      <c r="C4" s="171" t="s">
        <v>26</v>
      </c>
      <c r="D4" s="171" t="s">
        <v>4</v>
      </c>
      <c r="E4" s="171" t="s">
        <v>0</v>
      </c>
      <c r="F4" s="171" t="s">
        <v>1</v>
      </c>
      <c r="G4" s="171" t="s">
        <v>5</v>
      </c>
    </row>
    <row r="5" spans="1:7" x14ac:dyDescent="0.25">
      <c r="A5" t="s">
        <v>308</v>
      </c>
      <c r="B5" t="s">
        <v>1397</v>
      </c>
      <c r="C5" t="s">
        <v>118</v>
      </c>
      <c r="D5" t="s">
        <v>109</v>
      </c>
      <c r="E5" t="s">
        <v>305</v>
      </c>
      <c r="F5" t="s">
        <v>306</v>
      </c>
      <c r="G5">
        <v>2019</v>
      </c>
    </row>
    <row r="6" spans="1:7" x14ac:dyDescent="0.25">
      <c r="E6" t="s">
        <v>311</v>
      </c>
      <c r="F6" t="s">
        <v>312</v>
      </c>
      <c r="G6">
        <v>2019</v>
      </c>
    </row>
    <row r="7" spans="1:7" x14ac:dyDescent="0.25">
      <c r="E7" t="s">
        <v>329</v>
      </c>
      <c r="F7" t="s">
        <v>330</v>
      </c>
      <c r="G7">
        <v>2019</v>
      </c>
    </row>
    <row r="8" spans="1:7" x14ac:dyDescent="0.25">
      <c r="B8" t="s">
        <v>1400</v>
      </c>
      <c r="C8" t="s">
        <v>303</v>
      </c>
      <c r="D8" t="s">
        <v>617</v>
      </c>
      <c r="E8" t="s">
        <v>614</v>
      </c>
      <c r="F8" t="s">
        <v>615</v>
      </c>
      <c r="G8">
        <v>2019</v>
      </c>
    </row>
    <row r="9" spans="1:7" x14ac:dyDescent="0.25">
      <c r="C9" t="s">
        <v>94</v>
      </c>
      <c r="D9" t="s">
        <v>843</v>
      </c>
      <c r="E9" t="s">
        <v>841</v>
      </c>
      <c r="F9" t="s">
        <v>656</v>
      </c>
      <c r="G9">
        <v>2020</v>
      </c>
    </row>
    <row r="10" spans="1:7" x14ac:dyDescent="0.25">
      <c r="D10" t="s">
        <v>732</v>
      </c>
      <c r="E10" t="s">
        <v>729</v>
      </c>
      <c r="F10" t="s">
        <v>730</v>
      </c>
      <c r="G10">
        <v>2019</v>
      </c>
    </row>
    <row r="11" spans="1:7" x14ac:dyDescent="0.25">
      <c r="A11" t="s">
        <v>350</v>
      </c>
      <c r="B11" t="s">
        <v>1397</v>
      </c>
      <c r="C11" t="s">
        <v>94</v>
      </c>
      <c r="D11" t="s">
        <v>348</v>
      </c>
      <c r="E11" t="s">
        <v>345</v>
      </c>
      <c r="F11" t="s">
        <v>346</v>
      </c>
      <c r="G11">
        <v>2019</v>
      </c>
    </row>
    <row r="12" spans="1:7" x14ac:dyDescent="0.25">
      <c r="E12" t="s">
        <v>353</v>
      </c>
      <c r="F12" t="s">
        <v>346</v>
      </c>
      <c r="G12">
        <v>2019</v>
      </c>
    </row>
    <row r="13" spans="1:7" x14ac:dyDescent="0.25">
      <c r="A13" t="s">
        <v>117</v>
      </c>
      <c r="B13" t="s">
        <v>1397</v>
      </c>
      <c r="C13" t="s">
        <v>118</v>
      </c>
      <c r="D13" t="s">
        <v>109</v>
      </c>
      <c r="E13" t="s">
        <v>105</v>
      </c>
      <c r="F13" t="s">
        <v>106</v>
      </c>
      <c r="G13">
        <v>2019</v>
      </c>
    </row>
    <row r="14" spans="1:7" x14ac:dyDescent="0.25">
      <c r="E14" t="s">
        <v>137</v>
      </c>
      <c r="F14" t="s">
        <v>106</v>
      </c>
      <c r="G14">
        <v>2019</v>
      </c>
    </row>
    <row r="15" spans="1:7" x14ac:dyDescent="0.25">
      <c r="E15" t="s">
        <v>139</v>
      </c>
      <c r="F15" t="s">
        <v>106</v>
      </c>
      <c r="G15">
        <v>2019</v>
      </c>
    </row>
    <row r="16" spans="1:7" x14ac:dyDescent="0.25">
      <c r="E16" t="s">
        <v>141</v>
      </c>
      <c r="F16" t="s">
        <v>106</v>
      </c>
      <c r="G16">
        <v>2019</v>
      </c>
    </row>
    <row r="17" spans="1:7" x14ac:dyDescent="0.25">
      <c r="E17" t="s">
        <v>143</v>
      </c>
      <c r="F17" t="s">
        <v>106</v>
      </c>
      <c r="G17">
        <v>2019</v>
      </c>
    </row>
    <row r="18" spans="1:7" x14ac:dyDescent="0.25">
      <c r="E18" t="s">
        <v>471</v>
      </c>
      <c r="F18" t="s">
        <v>472</v>
      </c>
      <c r="G18">
        <v>2019</v>
      </c>
    </row>
    <row r="19" spans="1:7" x14ac:dyDescent="0.25">
      <c r="E19" t="s">
        <v>474</v>
      </c>
      <c r="F19" t="s">
        <v>475</v>
      </c>
      <c r="G19">
        <v>2019</v>
      </c>
    </row>
    <row r="20" spans="1:7" x14ac:dyDescent="0.25">
      <c r="B20" t="s">
        <v>1400</v>
      </c>
      <c r="C20" t="s">
        <v>118</v>
      </c>
      <c r="D20" t="s">
        <v>109</v>
      </c>
      <c r="E20" t="s">
        <v>231</v>
      </c>
      <c r="F20" t="s">
        <v>129</v>
      </c>
      <c r="G20">
        <v>2019</v>
      </c>
    </row>
    <row r="21" spans="1:7" x14ac:dyDescent="0.25">
      <c r="E21" t="s">
        <v>238</v>
      </c>
      <c r="F21" t="s">
        <v>239</v>
      </c>
      <c r="G21">
        <v>2019</v>
      </c>
    </row>
    <row r="22" spans="1:7" x14ac:dyDescent="0.25">
      <c r="E22" t="s">
        <v>241</v>
      </c>
      <c r="F22" t="s">
        <v>129</v>
      </c>
      <c r="G22">
        <v>2019</v>
      </c>
    </row>
    <row r="23" spans="1:7" x14ac:dyDescent="0.25">
      <c r="E23" t="s">
        <v>243</v>
      </c>
      <c r="F23" t="s">
        <v>244</v>
      </c>
      <c r="G23">
        <v>2019</v>
      </c>
    </row>
    <row r="24" spans="1:7" x14ac:dyDescent="0.25">
      <c r="A24" t="s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525C-4103-4C3B-9EE9-C960C547D89A}">
  <dimension ref="A1:K213"/>
  <sheetViews>
    <sheetView workbookViewId="0">
      <selection activeCell="A2" sqref="A2:C213"/>
    </sheetView>
  </sheetViews>
  <sheetFormatPr defaultRowHeight="15" x14ac:dyDescent="0.25"/>
  <cols>
    <col min="1" max="1" width="13.5703125" style="91" bestFit="1" customWidth="1"/>
    <col min="2" max="2" width="7.42578125" bestFit="1" customWidth="1"/>
    <col min="10" max="10" width="10.7109375" bestFit="1" customWidth="1"/>
  </cols>
  <sheetData>
    <row r="1" spans="1:11" x14ac:dyDescent="0.25">
      <c r="A1" s="173" t="s">
        <v>1370</v>
      </c>
      <c r="B1" s="172" t="s">
        <v>1371</v>
      </c>
      <c r="C1" s="172" t="s">
        <v>1396</v>
      </c>
    </row>
    <row r="2" spans="1:11" x14ac:dyDescent="0.25">
      <c r="A2" s="91">
        <v>75021</v>
      </c>
      <c r="B2" t="s">
        <v>1390</v>
      </c>
      <c r="C2" t="str">
        <f>VLOOKUP(B2,colors,2,0)</f>
        <v>Red</v>
      </c>
    </row>
    <row r="3" spans="1:11" x14ac:dyDescent="0.25">
      <c r="A3" s="91">
        <v>692993</v>
      </c>
      <c r="B3" t="s">
        <v>1374</v>
      </c>
      <c r="C3" t="str">
        <f>VLOOKUP(B3,colors,2,0)</f>
        <v>Yellow</v>
      </c>
      <c r="J3" s="172" t="s">
        <v>1395</v>
      </c>
      <c r="K3" s="172" t="s">
        <v>1396</v>
      </c>
    </row>
    <row r="4" spans="1:11" x14ac:dyDescent="0.25">
      <c r="A4" s="91">
        <v>12388137</v>
      </c>
      <c r="B4" t="s">
        <v>1390</v>
      </c>
      <c r="C4" t="str">
        <f>VLOOKUP(B4,colors,2,0)</f>
        <v>Red</v>
      </c>
      <c r="J4" t="s">
        <v>1394</v>
      </c>
      <c r="K4" t="s">
        <v>1398</v>
      </c>
    </row>
    <row r="5" spans="1:11" x14ac:dyDescent="0.25">
      <c r="A5" s="91" t="s">
        <v>78</v>
      </c>
      <c r="B5" t="s">
        <v>1374</v>
      </c>
      <c r="C5" t="str">
        <f>VLOOKUP(B5,colors,2,0)</f>
        <v>Yellow</v>
      </c>
      <c r="J5" t="s">
        <v>1390</v>
      </c>
      <c r="K5" t="s">
        <v>1399</v>
      </c>
    </row>
    <row r="6" spans="1:11" x14ac:dyDescent="0.25">
      <c r="A6" s="91" t="s">
        <v>105</v>
      </c>
      <c r="B6" t="s">
        <v>1372</v>
      </c>
      <c r="C6" t="str">
        <f>VLOOKUP(B6,colors,2,0)</f>
        <v>White</v>
      </c>
      <c r="J6" t="s">
        <v>1374</v>
      </c>
      <c r="K6" t="s">
        <v>1400</v>
      </c>
    </row>
    <row r="7" spans="1:11" x14ac:dyDescent="0.25">
      <c r="A7" s="91" t="s">
        <v>137</v>
      </c>
      <c r="B7" t="s">
        <v>1372</v>
      </c>
      <c r="C7" t="str">
        <f>VLOOKUP(B7,colors,2,0)</f>
        <v>White</v>
      </c>
      <c r="J7" t="s">
        <v>1372</v>
      </c>
      <c r="K7" t="s">
        <v>1397</v>
      </c>
    </row>
    <row r="8" spans="1:11" x14ac:dyDescent="0.25">
      <c r="A8" s="91" t="s">
        <v>139</v>
      </c>
      <c r="B8" t="s">
        <v>1372</v>
      </c>
      <c r="C8" t="str">
        <f>VLOOKUP(B8,colors,2,0)</f>
        <v>White</v>
      </c>
    </row>
    <row r="9" spans="1:11" x14ac:dyDescent="0.25">
      <c r="A9" s="91" t="s">
        <v>141</v>
      </c>
      <c r="B9" t="s">
        <v>1372</v>
      </c>
      <c r="C9" t="str">
        <f>VLOOKUP(B9,colors,2,0)</f>
        <v>White</v>
      </c>
    </row>
    <row r="10" spans="1:11" x14ac:dyDescent="0.25">
      <c r="A10" s="91" t="s">
        <v>143</v>
      </c>
      <c r="B10" t="s">
        <v>1372</v>
      </c>
      <c r="C10" t="str">
        <f>VLOOKUP(B10,colors,2,0)</f>
        <v>White</v>
      </c>
    </row>
    <row r="11" spans="1:11" x14ac:dyDescent="0.25">
      <c r="A11" s="91" t="s">
        <v>146</v>
      </c>
      <c r="B11" t="s">
        <v>1374</v>
      </c>
      <c r="C11" t="str">
        <f>VLOOKUP(B11,colors,2,0)</f>
        <v>Yellow</v>
      </c>
    </row>
    <row r="12" spans="1:11" x14ac:dyDescent="0.25">
      <c r="A12" s="91" t="s">
        <v>152</v>
      </c>
      <c r="B12" t="s">
        <v>1374</v>
      </c>
      <c r="C12" t="str">
        <f>VLOOKUP(B12,colors,2,0)</f>
        <v>Yellow</v>
      </c>
    </row>
    <row r="13" spans="1:11" x14ac:dyDescent="0.25">
      <c r="A13" s="91" t="s">
        <v>161</v>
      </c>
      <c r="B13" t="s">
        <v>1374</v>
      </c>
      <c r="C13" t="str">
        <f>VLOOKUP(B13,colors,2,0)</f>
        <v>Yellow</v>
      </c>
    </row>
    <row r="14" spans="1:11" x14ac:dyDescent="0.25">
      <c r="A14" s="91" t="s">
        <v>167</v>
      </c>
      <c r="B14" t="s">
        <v>1374</v>
      </c>
      <c r="C14" t="str">
        <f>VLOOKUP(B14,colors,2,0)</f>
        <v>Yellow</v>
      </c>
    </row>
    <row r="15" spans="1:11" x14ac:dyDescent="0.25">
      <c r="A15" s="91" t="s">
        <v>184</v>
      </c>
      <c r="B15" t="s">
        <v>1374</v>
      </c>
      <c r="C15" t="str">
        <f>VLOOKUP(B15,colors,2,0)</f>
        <v>Yellow</v>
      </c>
    </row>
    <row r="16" spans="1:11" x14ac:dyDescent="0.25">
      <c r="A16" s="91" t="s">
        <v>190</v>
      </c>
      <c r="B16" t="s">
        <v>1374</v>
      </c>
      <c r="C16" t="str">
        <f>VLOOKUP(B16,colors,2,0)</f>
        <v>Yellow</v>
      </c>
    </row>
    <row r="17" spans="1:3" x14ac:dyDescent="0.25">
      <c r="A17" s="91" t="s">
        <v>193</v>
      </c>
      <c r="B17" t="s">
        <v>1374</v>
      </c>
      <c r="C17" t="str">
        <f>VLOOKUP(B17,colors,2,0)</f>
        <v>Yellow</v>
      </c>
    </row>
    <row r="18" spans="1:3" x14ac:dyDescent="0.25">
      <c r="A18" s="91" t="s">
        <v>196</v>
      </c>
      <c r="B18" t="s">
        <v>1374</v>
      </c>
      <c r="C18" t="str">
        <f>VLOOKUP(B18,colors,2,0)</f>
        <v>Yellow</v>
      </c>
    </row>
    <row r="19" spans="1:3" x14ac:dyDescent="0.25">
      <c r="A19" s="91" t="s">
        <v>203</v>
      </c>
      <c r="B19" t="s">
        <v>1374</v>
      </c>
      <c r="C19" t="str">
        <f>VLOOKUP(B19,colors,2,0)</f>
        <v>Yellow</v>
      </c>
    </row>
    <row r="20" spans="1:3" x14ac:dyDescent="0.25">
      <c r="A20" s="91" t="s">
        <v>207</v>
      </c>
      <c r="B20" t="s">
        <v>1374</v>
      </c>
      <c r="C20" t="str">
        <f>VLOOKUP(B20,colors,2,0)</f>
        <v>Yellow</v>
      </c>
    </row>
    <row r="21" spans="1:3" x14ac:dyDescent="0.25">
      <c r="A21" s="91" t="s">
        <v>210</v>
      </c>
      <c r="B21" t="s">
        <v>1374</v>
      </c>
      <c r="C21" t="str">
        <f>VLOOKUP(B21,colors,2,0)</f>
        <v>Yellow</v>
      </c>
    </row>
    <row r="22" spans="1:3" x14ac:dyDescent="0.25">
      <c r="A22" s="91" t="s">
        <v>220</v>
      </c>
      <c r="B22" t="s">
        <v>1374</v>
      </c>
      <c r="C22" t="str">
        <f>VLOOKUP(B22,colors,2,0)</f>
        <v>Yellow</v>
      </c>
    </row>
    <row r="23" spans="1:3" x14ac:dyDescent="0.25">
      <c r="A23" s="91" t="s">
        <v>223</v>
      </c>
      <c r="B23" t="s">
        <v>1374</v>
      </c>
      <c r="C23" t="str">
        <f>VLOOKUP(B23,colors,2,0)</f>
        <v>Yellow</v>
      </c>
    </row>
    <row r="24" spans="1:3" x14ac:dyDescent="0.25">
      <c r="A24" s="91" t="s">
        <v>231</v>
      </c>
      <c r="B24" t="s">
        <v>1374</v>
      </c>
      <c r="C24" t="str">
        <f>VLOOKUP(B24,colors,2,0)</f>
        <v>Yellow</v>
      </c>
    </row>
    <row r="25" spans="1:3" x14ac:dyDescent="0.25">
      <c r="A25" s="91" t="s">
        <v>238</v>
      </c>
      <c r="B25" t="s">
        <v>1374</v>
      </c>
      <c r="C25" t="str">
        <f>VLOOKUP(B25,colors,2,0)</f>
        <v>Yellow</v>
      </c>
    </row>
    <row r="26" spans="1:3" x14ac:dyDescent="0.25">
      <c r="A26" s="91" t="s">
        <v>241</v>
      </c>
      <c r="B26" t="s">
        <v>1374</v>
      </c>
      <c r="C26" t="str">
        <f>VLOOKUP(B26,colors,2,0)</f>
        <v>Yellow</v>
      </c>
    </row>
    <row r="27" spans="1:3" x14ac:dyDescent="0.25">
      <c r="A27" s="91" t="s">
        <v>243</v>
      </c>
      <c r="B27" t="s">
        <v>1374</v>
      </c>
      <c r="C27" t="str">
        <f>VLOOKUP(B27,colors,2,0)</f>
        <v>Yellow</v>
      </c>
    </row>
    <row r="28" spans="1:3" x14ac:dyDescent="0.25">
      <c r="A28" s="91" t="s">
        <v>247</v>
      </c>
      <c r="B28" t="s">
        <v>1374</v>
      </c>
      <c r="C28" t="str">
        <f>VLOOKUP(B28,colors,2,0)</f>
        <v>Yellow</v>
      </c>
    </row>
    <row r="29" spans="1:3" x14ac:dyDescent="0.25">
      <c r="A29" s="91" t="s">
        <v>252</v>
      </c>
      <c r="B29" t="s">
        <v>1374</v>
      </c>
      <c r="C29" t="str">
        <f>VLOOKUP(B29,colors,2,0)</f>
        <v>Yellow</v>
      </c>
    </row>
    <row r="30" spans="1:3" x14ac:dyDescent="0.25">
      <c r="A30" s="91" t="s">
        <v>254</v>
      </c>
      <c r="B30" t="s">
        <v>1374</v>
      </c>
      <c r="C30" t="str">
        <f>VLOOKUP(B30,colors,2,0)</f>
        <v>Yellow</v>
      </c>
    </row>
    <row r="31" spans="1:3" x14ac:dyDescent="0.25">
      <c r="A31" s="91" t="s">
        <v>256</v>
      </c>
      <c r="B31" t="s">
        <v>1374</v>
      </c>
      <c r="C31" t="str">
        <f>VLOOKUP(B31,colors,2,0)</f>
        <v>Yellow</v>
      </c>
    </row>
    <row r="32" spans="1:3" x14ac:dyDescent="0.25">
      <c r="A32" s="91" t="s">
        <v>259</v>
      </c>
      <c r="B32" t="s">
        <v>1390</v>
      </c>
      <c r="C32" t="str">
        <f>VLOOKUP(B32,colors,2,0)</f>
        <v>Red</v>
      </c>
    </row>
    <row r="33" spans="1:3" x14ac:dyDescent="0.25">
      <c r="A33" s="91" t="s">
        <v>267</v>
      </c>
      <c r="B33" t="s">
        <v>1390</v>
      </c>
      <c r="C33" t="str">
        <f>VLOOKUP(B33,colors,2,0)</f>
        <v>Red</v>
      </c>
    </row>
    <row r="34" spans="1:3" x14ac:dyDescent="0.25">
      <c r="A34" s="91" t="s">
        <v>270</v>
      </c>
      <c r="B34" t="s">
        <v>1390</v>
      </c>
      <c r="C34" t="str">
        <f>VLOOKUP(B34,colors,2,0)</f>
        <v>Red</v>
      </c>
    </row>
    <row r="35" spans="1:3" x14ac:dyDescent="0.25">
      <c r="A35" s="91" t="s">
        <v>273</v>
      </c>
      <c r="B35" t="s">
        <v>1390</v>
      </c>
      <c r="C35" t="str">
        <f>VLOOKUP(B35,colors,2,0)</f>
        <v>Red</v>
      </c>
    </row>
    <row r="36" spans="1:3" x14ac:dyDescent="0.25">
      <c r="A36" s="91" t="s">
        <v>276</v>
      </c>
      <c r="B36" t="s">
        <v>1372</v>
      </c>
      <c r="C36" t="str">
        <f>VLOOKUP(B36,colors,2,0)</f>
        <v>White</v>
      </c>
    </row>
    <row r="37" spans="1:3" x14ac:dyDescent="0.25">
      <c r="A37" s="91" t="s">
        <v>283</v>
      </c>
      <c r="B37" t="s">
        <v>1374</v>
      </c>
      <c r="C37" t="str">
        <f>VLOOKUP(B37,colors,2,0)</f>
        <v>Yellow</v>
      </c>
    </row>
    <row r="38" spans="1:3" x14ac:dyDescent="0.25">
      <c r="A38" s="91" t="s">
        <v>295</v>
      </c>
      <c r="B38" t="s">
        <v>1374</v>
      </c>
      <c r="C38" t="str">
        <f>VLOOKUP(B38,colors,2,0)</f>
        <v>Yellow</v>
      </c>
    </row>
    <row r="39" spans="1:3" x14ac:dyDescent="0.25">
      <c r="A39" s="91" t="s">
        <v>298</v>
      </c>
      <c r="B39" t="s">
        <v>1372</v>
      </c>
      <c r="C39" t="str">
        <f>VLOOKUP(B39,colors,2,0)</f>
        <v>White</v>
      </c>
    </row>
    <row r="40" spans="1:3" x14ac:dyDescent="0.25">
      <c r="A40" s="91" t="s">
        <v>305</v>
      </c>
      <c r="B40" t="s">
        <v>1372</v>
      </c>
      <c r="C40" t="str">
        <f>VLOOKUP(B40,colors,2,0)</f>
        <v>White</v>
      </c>
    </row>
    <row r="41" spans="1:3" x14ac:dyDescent="0.25">
      <c r="A41" s="91" t="s">
        <v>311</v>
      </c>
      <c r="B41" t="s">
        <v>1372</v>
      </c>
      <c r="C41" t="str">
        <f>VLOOKUP(B41,colors,2,0)</f>
        <v>White</v>
      </c>
    </row>
    <row r="42" spans="1:3" x14ac:dyDescent="0.25">
      <c r="A42" s="91" t="s">
        <v>314</v>
      </c>
      <c r="B42" t="s">
        <v>1374</v>
      </c>
      <c r="C42" t="str">
        <f>VLOOKUP(B42,colors,2,0)</f>
        <v>Yellow</v>
      </c>
    </row>
    <row r="43" spans="1:3" x14ac:dyDescent="0.25">
      <c r="A43" s="91" t="s">
        <v>321</v>
      </c>
      <c r="B43" t="s">
        <v>1374</v>
      </c>
      <c r="C43" t="str">
        <f>VLOOKUP(B43,colors,2,0)</f>
        <v>Yellow</v>
      </c>
    </row>
    <row r="44" spans="1:3" x14ac:dyDescent="0.25">
      <c r="A44" s="91" t="s">
        <v>324</v>
      </c>
      <c r="B44" t="s">
        <v>1374</v>
      </c>
      <c r="C44" t="str">
        <f>VLOOKUP(B44,colors,2,0)</f>
        <v>Yellow</v>
      </c>
    </row>
    <row r="45" spans="1:3" x14ac:dyDescent="0.25">
      <c r="A45" s="91" t="s">
        <v>329</v>
      </c>
      <c r="B45" t="s">
        <v>1372</v>
      </c>
      <c r="C45" t="str">
        <f>VLOOKUP(B45,colors,2,0)</f>
        <v>White</v>
      </c>
    </row>
    <row r="46" spans="1:3" x14ac:dyDescent="0.25">
      <c r="A46" s="91" t="s">
        <v>333</v>
      </c>
      <c r="B46" t="s">
        <v>1374</v>
      </c>
      <c r="C46" t="str">
        <f>VLOOKUP(B46,colors,2,0)</f>
        <v>Yellow</v>
      </c>
    </row>
    <row r="47" spans="1:3" x14ac:dyDescent="0.25">
      <c r="A47" s="91" t="s">
        <v>337</v>
      </c>
      <c r="B47" t="s">
        <v>1372</v>
      </c>
      <c r="C47" t="str">
        <f>VLOOKUP(B47,colors,2,0)</f>
        <v>White</v>
      </c>
    </row>
    <row r="48" spans="1:3" x14ac:dyDescent="0.25">
      <c r="A48" s="91" t="s">
        <v>339</v>
      </c>
      <c r="B48" t="s">
        <v>1372</v>
      </c>
      <c r="C48" t="str">
        <f>VLOOKUP(B48,colors,2,0)</f>
        <v>White</v>
      </c>
    </row>
    <row r="49" spans="1:3" x14ac:dyDescent="0.25">
      <c r="A49" s="91" t="s">
        <v>342</v>
      </c>
      <c r="B49" t="s">
        <v>1372</v>
      </c>
      <c r="C49" t="str">
        <f>VLOOKUP(B49,colors,2,0)</f>
        <v>White</v>
      </c>
    </row>
    <row r="50" spans="1:3" x14ac:dyDescent="0.25">
      <c r="A50" s="91" t="s">
        <v>345</v>
      </c>
      <c r="B50" t="s">
        <v>1372</v>
      </c>
      <c r="C50" t="str">
        <f>VLOOKUP(B50,colors,2,0)</f>
        <v>White</v>
      </c>
    </row>
    <row r="51" spans="1:3" x14ac:dyDescent="0.25">
      <c r="A51" s="91" t="s">
        <v>353</v>
      </c>
      <c r="B51" t="s">
        <v>1372</v>
      </c>
      <c r="C51" t="str">
        <f>VLOOKUP(B51,colors,2,0)</f>
        <v>White</v>
      </c>
    </row>
    <row r="52" spans="1:3" x14ac:dyDescent="0.25">
      <c r="A52" s="91" t="s">
        <v>1382</v>
      </c>
      <c r="B52" t="s">
        <v>1374</v>
      </c>
      <c r="C52" t="str">
        <f>VLOOKUP(B52,colors,2,0)</f>
        <v>Yellow</v>
      </c>
    </row>
    <row r="53" spans="1:3" x14ac:dyDescent="0.25">
      <c r="A53" s="91" t="s">
        <v>1383</v>
      </c>
      <c r="B53" t="s">
        <v>1374</v>
      </c>
      <c r="C53" t="str">
        <f>VLOOKUP(B53,colors,2,0)</f>
        <v>Yellow</v>
      </c>
    </row>
    <row r="54" spans="1:3" x14ac:dyDescent="0.25">
      <c r="A54" s="91" t="s">
        <v>356</v>
      </c>
      <c r="B54" t="s">
        <v>1372</v>
      </c>
      <c r="C54" t="str">
        <f>VLOOKUP(B54,colors,2,0)</f>
        <v>White</v>
      </c>
    </row>
    <row r="55" spans="1:3" x14ac:dyDescent="0.25">
      <c r="A55" s="91" t="s">
        <v>362</v>
      </c>
      <c r="B55" t="s">
        <v>1372</v>
      </c>
      <c r="C55" t="str">
        <f>VLOOKUP(B55,colors,2,0)</f>
        <v>White</v>
      </c>
    </row>
    <row r="56" spans="1:3" x14ac:dyDescent="0.25">
      <c r="A56" s="91" t="s">
        <v>1378</v>
      </c>
      <c r="B56" t="s">
        <v>1374</v>
      </c>
      <c r="C56" t="str">
        <f>VLOOKUP(B56,colors,2,0)</f>
        <v>Yellow</v>
      </c>
    </row>
    <row r="57" spans="1:3" x14ac:dyDescent="0.25">
      <c r="A57" s="91" t="s">
        <v>366</v>
      </c>
      <c r="B57" t="s">
        <v>1374</v>
      </c>
      <c r="C57" t="str">
        <f>VLOOKUP(B57,colors,2,0)</f>
        <v>Yellow</v>
      </c>
    </row>
    <row r="58" spans="1:3" x14ac:dyDescent="0.25">
      <c r="A58" s="91" t="s">
        <v>372</v>
      </c>
      <c r="B58" t="s">
        <v>1374</v>
      </c>
      <c r="C58" t="str">
        <f>VLOOKUP(B58,colors,2,0)</f>
        <v>Yellow</v>
      </c>
    </row>
    <row r="59" spans="1:3" x14ac:dyDescent="0.25">
      <c r="A59" s="91" t="s">
        <v>377</v>
      </c>
      <c r="B59" t="s">
        <v>1374</v>
      </c>
      <c r="C59" t="str">
        <f>VLOOKUP(B59,colors,2,0)</f>
        <v>Yellow</v>
      </c>
    </row>
    <row r="60" spans="1:3" x14ac:dyDescent="0.25">
      <c r="A60" s="91" t="s">
        <v>382</v>
      </c>
      <c r="B60" t="s">
        <v>1374</v>
      </c>
      <c r="C60" t="str">
        <f>VLOOKUP(B60,colors,2,0)</f>
        <v>Yellow</v>
      </c>
    </row>
    <row r="61" spans="1:3" x14ac:dyDescent="0.25">
      <c r="A61" s="91" t="s">
        <v>384</v>
      </c>
      <c r="B61" t="s">
        <v>1394</v>
      </c>
      <c r="C61" t="str">
        <f>VLOOKUP(B61,colors,2,0)</f>
        <v>Blue</v>
      </c>
    </row>
    <row r="62" spans="1:3" x14ac:dyDescent="0.25">
      <c r="A62" s="91" t="s">
        <v>390</v>
      </c>
      <c r="B62" t="s">
        <v>1390</v>
      </c>
      <c r="C62" t="str">
        <f>VLOOKUP(B62,colors,2,0)</f>
        <v>Red</v>
      </c>
    </row>
    <row r="63" spans="1:3" x14ac:dyDescent="0.25">
      <c r="A63" s="91" t="s">
        <v>395</v>
      </c>
      <c r="B63" t="s">
        <v>1374</v>
      </c>
      <c r="C63" t="str">
        <f>VLOOKUP(B63,colors,2,0)</f>
        <v>Yellow</v>
      </c>
    </row>
    <row r="64" spans="1:3" x14ac:dyDescent="0.25">
      <c r="A64" s="91" t="s">
        <v>400</v>
      </c>
      <c r="B64" t="s">
        <v>1374</v>
      </c>
      <c r="C64" t="str">
        <f>VLOOKUP(B64,colors,2,0)</f>
        <v>Yellow</v>
      </c>
    </row>
    <row r="65" spans="1:3" x14ac:dyDescent="0.25">
      <c r="A65" s="91" t="s">
        <v>402</v>
      </c>
      <c r="B65" t="s">
        <v>1374</v>
      </c>
      <c r="C65" t="str">
        <f>VLOOKUP(B65,colors,2,0)</f>
        <v>Yellow</v>
      </c>
    </row>
    <row r="66" spans="1:3" x14ac:dyDescent="0.25">
      <c r="A66" s="91" t="s">
        <v>404</v>
      </c>
      <c r="B66" t="s">
        <v>1374</v>
      </c>
      <c r="C66" t="str">
        <f>VLOOKUP(B66,colors,2,0)</f>
        <v>Yellow</v>
      </c>
    </row>
    <row r="67" spans="1:3" x14ac:dyDescent="0.25">
      <c r="A67" s="91" t="s">
        <v>406</v>
      </c>
      <c r="B67" t="s">
        <v>1374</v>
      </c>
      <c r="C67" t="str">
        <f>VLOOKUP(B67,colors,2,0)</f>
        <v>Yellow</v>
      </c>
    </row>
    <row r="68" spans="1:3" x14ac:dyDescent="0.25">
      <c r="A68" s="91" t="s">
        <v>412</v>
      </c>
      <c r="B68" t="s">
        <v>1374</v>
      </c>
      <c r="C68" t="str">
        <f>VLOOKUP(B68,colors,2,0)</f>
        <v>Yellow</v>
      </c>
    </row>
    <row r="69" spans="1:3" x14ac:dyDescent="0.25">
      <c r="A69" s="91" t="s">
        <v>418</v>
      </c>
      <c r="B69" t="s">
        <v>1374</v>
      </c>
      <c r="C69" t="str">
        <f>VLOOKUP(B69,colors,2,0)</f>
        <v>Yellow</v>
      </c>
    </row>
    <row r="70" spans="1:3" x14ac:dyDescent="0.25">
      <c r="A70" s="91" t="s">
        <v>421</v>
      </c>
      <c r="B70" t="s">
        <v>1374</v>
      </c>
      <c r="C70" t="str">
        <f>VLOOKUP(B70,colors,2,0)</f>
        <v>Yellow</v>
      </c>
    </row>
    <row r="71" spans="1:3" x14ac:dyDescent="0.25">
      <c r="A71" s="91" t="s">
        <v>423</v>
      </c>
      <c r="B71" t="s">
        <v>1374</v>
      </c>
      <c r="C71" t="str">
        <f>VLOOKUP(B71,colors,2,0)</f>
        <v>Yellow</v>
      </c>
    </row>
    <row r="72" spans="1:3" x14ac:dyDescent="0.25">
      <c r="A72" s="91" t="s">
        <v>426</v>
      </c>
      <c r="B72" t="s">
        <v>1374</v>
      </c>
      <c r="C72" t="str">
        <f>VLOOKUP(B72,colors,2,0)</f>
        <v>Yellow</v>
      </c>
    </row>
    <row r="73" spans="1:3" x14ac:dyDescent="0.25">
      <c r="A73" s="91" t="s">
        <v>429</v>
      </c>
      <c r="B73" t="s">
        <v>1374</v>
      </c>
      <c r="C73" t="str">
        <f>VLOOKUP(B73,colors,2,0)</f>
        <v>Yellow</v>
      </c>
    </row>
    <row r="74" spans="1:3" x14ac:dyDescent="0.25">
      <c r="A74" s="91" t="s">
        <v>431</v>
      </c>
      <c r="B74" t="s">
        <v>1374</v>
      </c>
      <c r="C74" t="str">
        <f>VLOOKUP(B74,colors,2,0)</f>
        <v>Yellow</v>
      </c>
    </row>
    <row r="75" spans="1:3" x14ac:dyDescent="0.25">
      <c r="A75" s="91" t="s">
        <v>435</v>
      </c>
      <c r="B75" t="s">
        <v>1374</v>
      </c>
      <c r="C75" t="str">
        <f>VLOOKUP(B75,colors,2,0)</f>
        <v>Yellow</v>
      </c>
    </row>
    <row r="76" spans="1:3" x14ac:dyDescent="0.25">
      <c r="A76" s="91" t="s">
        <v>437</v>
      </c>
      <c r="B76" t="s">
        <v>1374</v>
      </c>
      <c r="C76" t="str">
        <f>VLOOKUP(B76,colors,2,0)</f>
        <v>Yellow</v>
      </c>
    </row>
    <row r="77" spans="1:3" x14ac:dyDescent="0.25">
      <c r="A77" s="91" t="s">
        <v>440</v>
      </c>
      <c r="B77" t="s">
        <v>1374</v>
      </c>
      <c r="C77" t="str">
        <f>VLOOKUP(B77,colors,2,0)</f>
        <v>Yellow</v>
      </c>
    </row>
    <row r="78" spans="1:3" x14ac:dyDescent="0.25">
      <c r="A78" s="91" t="s">
        <v>445</v>
      </c>
      <c r="B78" t="s">
        <v>1374</v>
      </c>
      <c r="C78" t="str">
        <f>VLOOKUP(B78,colors,2,0)</f>
        <v>Yellow</v>
      </c>
    </row>
    <row r="79" spans="1:3" x14ac:dyDescent="0.25">
      <c r="A79" s="91" t="s">
        <v>448</v>
      </c>
      <c r="B79" t="s">
        <v>1374</v>
      </c>
      <c r="C79" t="str">
        <f>VLOOKUP(B79,colors,2,0)</f>
        <v>Yellow</v>
      </c>
    </row>
    <row r="80" spans="1:3" x14ac:dyDescent="0.25">
      <c r="A80" s="91" t="s">
        <v>453</v>
      </c>
      <c r="B80" t="s">
        <v>1374</v>
      </c>
      <c r="C80" t="str">
        <f>VLOOKUP(B80,colors,2,0)</f>
        <v>Yellow</v>
      </c>
    </row>
    <row r="81" spans="1:3" x14ac:dyDescent="0.25">
      <c r="A81" s="91" t="s">
        <v>457</v>
      </c>
      <c r="B81" t="s">
        <v>1374</v>
      </c>
      <c r="C81" t="str">
        <f>VLOOKUP(B81,colors,2,0)</f>
        <v>Yellow</v>
      </c>
    </row>
    <row r="82" spans="1:3" x14ac:dyDescent="0.25">
      <c r="A82" s="91" t="s">
        <v>460</v>
      </c>
      <c r="B82" t="s">
        <v>1390</v>
      </c>
      <c r="C82" t="str">
        <f>VLOOKUP(B82,colors,2,0)</f>
        <v>Red</v>
      </c>
    </row>
    <row r="83" spans="1:3" x14ac:dyDescent="0.25">
      <c r="A83" s="91" t="s">
        <v>467</v>
      </c>
      <c r="B83" t="s">
        <v>1390</v>
      </c>
      <c r="C83" t="str">
        <f>VLOOKUP(B83,colors,2,0)</f>
        <v>Red</v>
      </c>
    </row>
    <row r="84" spans="1:3" x14ac:dyDescent="0.25">
      <c r="A84" s="91" t="s">
        <v>471</v>
      </c>
      <c r="B84" t="s">
        <v>1372</v>
      </c>
      <c r="C84" t="str">
        <f>VLOOKUP(B84,colors,2,0)</f>
        <v>White</v>
      </c>
    </row>
    <row r="85" spans="1:3" x14ac:dyDescent="0.25">
      <c r="A85" s="91" t="s">
        <v>474</v>
      </c>
      <c r="B85" t="s">
        <v>1372</v>
      </c>
      <c r="C85" t="str">
        <f>VLOOKUP(B85,colors,2,0)</f>
        <v>White</v>
      </c>
    </row>
    <row r="86" spans="1:3" x14ac:dyDescent="0.25">
      <c r="A86" s="91" t="s">
        <v>477</v>
      </c>
      <c r="B86" t="s">
        <v>1390</v>
      </c>
      <c r="C86" t="str">
        <f>VLOOKUP(B86,colors,2,0)</f>
        <v>Red</v>
      </c>
    </row>
    <row r="87" spans="1:3" x14ac:dyDescent="0.25">
      <c r="A87" s="91" t="s">
        <v>480</v>
      </c>
      <c r="B87" t="s">
        <v>1374</v>
      </c>
      <c r="C87" t="str">
        <f>VLOOKUP(B87,colors,2,0)</f>
        <v>Yellow</v>
      </c>
    </row>
    <row r="88" spans="1:3" x14ac:dyDescent="0.25">
      <c r="A88" s="91" t="s">
        <v>489</v>
      </c>
      <c r="B88" t="s">
        <v>1394</v>
      </c>
      <c r="C88" t="str">
        <f>VLOOKUP(B88,colors,2,0)</f>
        <v>Blue</v>
      </c>
    </row>
    <row r="89" spans="1:3" x14ac:dyDescent="0.25">
      <c r="A89" s="91" t="s">
        <v>493</v>
      </c>
      <c r="B89" t="s">
        <v>1374</v>
      </c>
      <c r="C89" t="str">
        <f>VLOOKUP(B89,colors,2,0)</f>
        <v>Yellow</v>
      </c>
    </row>
    <row r="90" spans="1:3" x14ac:dyDescent="0.25">
      <c r="A90" s="91" t="s">
        <v>496</v>
      </c>
      <c r="B90" t="s">
        <v>1374</v>
      </c>
      <c r="C90" t="str">
        <f>VLOOKUP(B90,colors,2,0)</f>
        <v>Yellow</v>
      </c>
    </row>
    <row r="91" spans="1:3" x14ac:dyDescent="0.25">
      <c r="A91" s="91" t="s">
        <v>1391</v>
      </c>
      <c r="B91" t="s">
        <v>1390</v>
      </c>
      <c r="C91" t="str">
        <f>VLOOKUP(B91,colors,2,0)</f>
        <v>Red</v>
      </c>
    </row>
    <row r="92" spans="1:3" x14ac:dyDescent="0.25">
      <c r="A92" s="91" t="s">
        <v>501</v>
      </c>
      <c r="B92" t="s">
        <v>1374</v>
      </c>
      <c r="C92" t="str">
        <f>VLOOKUP(B92,colors,2,0)</f>
        <v>Yellow</v>
      </c>
    </row>
    <row r="93" spans="1:3" x14ac:dyDescent="0.25">
      <c r="A93" s="91" t="s">
        <v>505</v>
      </c>
      <c r="B93" t="s">
        <v>1374</v>
      </c>
      <c r="C93" t="str">
        <f>VLOOKUP(B93,colors,2,0)</f>
        <v>Yellow</v>
      </c>
    </row>
    <row r="94" spans="1:3" x14ac:dyDescent="0.25">
      <c r="A94" s="91" t="s">
        <v>512</v>
      </c>
      <c r="B94" t="s">
        <v>1372</v>
      </c>
      <c r="C94" t="str">
        <f>VLOOKUP(B94,colors,2,0)</f>
        <v>White</v>
      </c>
    </row>
    <row r="95" spans="1:3" x14ac:dyDescent="0.25">
      <c r="A95" s="91" t="s">
        <v>1384</v>
      </c>
      <c r="B95" t="s">
        <v>1374</v>
      </c>
      <c r="C95" t="str">
        <f>VLOOKUP(B95,colors,2,0)</f>
        <v>Yellow</v>
      </c>
    </row>
    <row r="96" spans="1:3" x14ac:dyDescent="0.25">
      <c r="A96" s="91" t="s">
        <v>519</v>
      </c>
      <c r="B96" t="s">
        <v>1374</v>
      </c>
      <c r="C96" t="str">
        <f>VLOOKUP(B96,colors,2,0)</f>
        <v>Yellow</v>
      </c>
    </row>
    <row r="97" spans="1:3" x14ac:dyDescent="0.25">
      <c r="A97" s="91" t="s">
        <v>524</v>
      </c>
      <c r="B97" t="s">
        <v>1372</v>
      </c>
      <c r="C97" t="str">
        <f>VLOOKUP(B97,colors,2,0)</f>
        <v>White</v>
      </c>
    </row>
    <row r="98" spans="1:3" x14ac:dyDescent="0.25">
      <c r="A98" s="91" t="s">
        <v>527</v>
      </c>
      <c r="B98" t="s">
        <v>1374</v>
      </c>
      <c r="C98" t="str">
        <f>VLOOKUP(B98,colors,2,0)</f>
        <v>Yellow</v>
      </c>
    </row>
    <row r="99" spans="1:3" x14ac:dyDescent="0.25">
      <c r="A99" s="91" t="s">
        <v>536</v>
      </c>
      <c r="B99" t="s">
        <v>1372</v>
      </c>
      <c r="C99" t="str">
        <f>VLOOKUP(B99,colors,2,0)</f>
        <v>White</v>
      </c>
    </row>
    <row r="100" spans="1:3" x14ac:dyDescent="0.25">
      <c r="A100" s="91" t="s">
        <v>539</v>
      </c>
      <c r="B100" t="s">
        <v>1372</v>
      </c>
      <c r="C100" t="str">
        <f>VLOOKUP(B100,colors,2,0)</f>
        <v>White</v>
      </c>
    </row>
    <row r="101" spans="1:3" x14ac:dyDescent="0.25">
      <c r="A101" s="91" t="s">
        <v>542</v>
      </c>
      <c r="B101" t="s">
        <v>1374</v>
      </c>
      <c r="C101" t="str">
        <f>VLOOKUP(B101,colors,2,0)</f>
        <v>Yellow</v>
      </c>
    </row>
    <row r="102" spans="1:3" x14ac:dyDescent="0.25">
      <c r="A102" s="91" t="s">
        <v>545</v>
      </c>
      <c r="B102" t="s">
        <v>1390</v>
      </c>
      <c r="C102" t="str">
        <f>VLOOKUP(B102,colors,2,0)</f>
        <v>Red</v>
      </c>
    </row>
    <row r="103" spans="1:3" x14ac:dyDescent="0.25">
      <c r="A103" s="91" t="s">
        <v>552</v>
      </c>
      <c r="B103" t="s">
        <v>1372</v>
      </c>
      <c r="C103" t="str">
        <f>VLOOKUP(B103,colors,2,0)</f>
        <v>White</v>
      </c>
    </row>
    <row r="104" spans="1:3" x14ac:dyDescent="0.25">
      <c r="A104" s="91" t="s">
        <v>556</v>
      </c>
      <c r="B104" t="s">
        <v>1390</v>
      </c>
      <c r="C104" t="str">
        <f>VLOOKUP(B104,colors,2,0)</f>
        <v>Red</v>
      </c>
    </row>
    <row r="105" spans="1:3" x14ac:dyDescent="0.25">
      <c r="A105" s="91" t="s">
        <v>561</v>
      </c>
      <c r="B105" t="s">
        <v>1390</v>
      </c>
      <c r="C105" t="str">
        <f>VLOOKUP(B105,colors,2,0)</f>
        <v>Red</v>
      </c>
    </row>
    <row r="106" spans="1:3" x14ac:dyDescent="0.25">
      <c r="A106" s="91" t="s">
        <v>563</v>
      </c>
      <c r="B106" t="s">
        <v>1390</v>
      </c>
      <c r="C106" t="str">
        <f>VLOOKUP(B106,colors,2,0)</f>
        <v>Red</v>
      </c>
    </row>
    <row r="107" spans="1:3" x14ac:dyDescent="0.25">
      <c r="A107" s="91" t="s">
        <v>565</v>
      </c>
      <c r="B107" t="s">
        <v>1390</v>
      </c>
      <c r="C107" t="str">
        <f>VLOOKUP(B107,colors,2,0)</f>
        <v>Red</v>
      </c>
    </row>
    <row r="108" spans="1:3" x14ac:dyDescent="0.25">
      <c r="A108" s="91" t="s">
        <v>569</v>
      </c>
      <c r="B108" t="s">
        <v>1374</v>
      </c>
      <c r="C108" t="str">
        <f>VLOOKUP(B108,colors,2,0)</f>
        <v>Yellow</v>
      </c>
    </row>
    <row r="109" spans="1:3" x14ac:dyDescent="0.25">
      <c r="A109" s="91" t="s">
        <v>1379</v>
      </c>
      <c r="B109" t="s">
        <v>1374</v>
      </c>
      <c r="C109" t="str">
        <f>VLOOKUP(B109,colors,2,0)</f>
        <v>Yellow</v>
      </c>
    </row>
    <row r="110" spans="1:3" x14ac:dyDescent="0.25">
      <c r="A110" s="91" t="s">
        <v>572</v>
      </c>
      <c r="B110" t="s">
        <v>1374</v>
      </c>
      <c r="C110" t="str">
        <f>VLOOKUP(B110,colors,2,0)</f>
        <v>Yellow</v>
      </c>
    </row>
    <row r="111" spans="1:3" x14ac:dyDescent="0.25">
      <c r="A111" s="91" t="s">
        <v>577</v>
      </c>
      <c r="B111" t="s">
        <v>1372</v>
      </c>
      <c r="C111" t="str">
        <f>VLOOKUP(B111,colors,2,0)</f>
        <v>White</v>
      </c>
    </row>
    <row r="112" spans="1:3" x14ac:dyDescent="0.25">
      <c r="A112" s="91" t="s">
        <v>581</v>
      </c>
      <c r="B112" t="s">
        <v>1374</v>
      </c>
      <c r="C112" t="str">
        <f>VLOOKUP(B112,colors,2,0)</f>
        <v>Yellow</v>
      </c>
    </row>
    <row r="113" spans="1:3" x14ac:dyDescent="0.25">
      <c r="A113" s="91" t="s">
        <v>1375</v>
      </c>
      <c r="B113" t="s">
        <v>1372</v>
      </c>
      <c r="C113" t="str">
        <f>VLOOKUP(B113,colors,2,0)</f>
        <v>White</v>
      </c>
    </row>
    <row r="114" spans="1:3" x14ac:dyDescent="0.25">
      <c r="A114" s="91" t="s">
        <v>587</v>
      </c>
      <c r="B114" t="s">
        <v>1374</v>
      </c>
      <c r="C114" t="str">
        <f>VLOOKUP(B114,colors,2,0)</f>
        <v>Yellow</v>
      </c>
    </row>
    <row r="115" spans="1:3" x14ac:dyDescent="0.25">
      <c r="A115" s="91" t="s">
        <v>590</v>
      </c>
      <c r="B115" t="s">
        <v>1390</v>
      </c>
      <c r="C115" t="str">
        <f>VLOOKUP(B115,colors,2,0)</f>
        <v>Red</v>
      </c>
    </row>
    <row r="116" spans="1:3" x14ac:dyDescent="0.25">
      <c r="A116" s="91" t="s">
        <v>594</v>
      </c>
      <c r="B116" t="s">
        <v>1390</v>
      </c>
      <c r="C116" t="str">
        <f>VLOOKUP(B116,colors,2,0)</f>
        <v>Red</v>
      </c>
    </row>
    <row r="117" spans="1:3" x14ac:dyDescent="0.25">
      <c r="A117" s="91" t="s">
        <v>597</v>
      </c>
      <c r="B117" t="s">
        <v>1390</v>
      </c>
      <c r="C117" t="str">
        <f>VLOOKUP(B117,colors,2,0)</f>
        <v>Red</v>
      </c>
    </row>
    <row r="118" spans="1:3" x14ac:dyDescent="0.25">
      <c r="A118" s="91" t="s">
        <v>604</v>
      </c>
      <c r="B118" t="s">
        <v>1390</v>
      </c>
      <c r="C118" t="str">
        <f>VLOOKUP(B118,colors,2,0)</f>
        <v>Red</v>
      </c>
    </row>
    <row r="119" spans="1:3" x14ac:dyDescent="0.25">
      <c r="A119" s="91" t="s">
        <v>606</v>
      </c>
      <c r="B119" t="s">
        <v>1374</v>
      </c>
      <c r="C119" t="str">
        <f>VLOOKUP(B119,colors,2,0)</f>
        <v>Yellow</v>
      </c>
    </row>
    <row r="120" spans="1:3" x14ac:dyDescent="0.25">
      <c r="A120" s="91" t="s">
        <v>608</v>
      </c>
      <c r="B120" t="s">
        <v>1374</v>
      </c>
      <c r="C120" t="str">
        <f>VLOOKUP(B120,colors,2,0)</f>
        <v>Yellow</v>
      </c>
    </row>
    <row r="121" spans="1:3" x14ac:dyDescent="0.25">
      <c r="A121" s="91" t="s">
        <v>614</v>
      </c>
      <c r="B121" t="s">
        <v>1374</v>
      </c>
      <c r="C121" t="str">
        <f>VLOOKUP(B121,colors,2,0)</f>
        <v>Yellow</v>
      </c>
    </row>
    <row r="122" spans="1:3" x14ac:dyDescent="0.25">
      <c r="A122" s="91" t="s">
        <v>1392</v>
      </c>
      <c r="B122" t="s">
        <v>1390</v>
      </c>
      <c r="C122" t="str">
        <f>VLOOKUP(B122,colors,2,0)</f>
        <v>Red</v>
      </c>
    </row>
    <row r="123" spans="1:3" x14ac:dyDescent="0.25">
      <c r="A123" s="91" t="s">
        <v>628</v>
      </c>
      <c r="B123" t="s">
        <v>1390</v>
      </c>
      <c r="C123" t="str">
        <f>VLOOKUP(B123,colors,2,0)</f>
        <v>Red</v>
      </c>
    </row>
    <row r="124" spans="1:3" x14ac:dyDescent="0.25">
      <c r="A124" s="91" t="s">
        <v>630</v>
      </c>
      <c r="B124" t="s">
        <v>1372</v>
      </c>
      <c r="C124" t="str">
        <f>VLOOKUP(B124,colors,2,0)</f>
        <v>White</v>
      </c>
    </row>
    <row r="125" spans="1:3" x14ac:dyDescent="0.25">
      <c r="A125" s="91" t="s">
        <v>636</v>
      </c>
      <c r="B125" t="s">
        <v>1374</v>
      </c>
      <c r="C125" t="str">
        <f>VLOOKUP(B125,colors,2,0)</f>
        <v>Yellow</v>
      </c>
    </row>
    <row r="126" spans="1:3" x14ac:dyDescent="0.25">
      <c r="A126" s="91" t="s">
        <v>640</v>
      </c>
      <c r="B126" t="s">
        <v>1374</v>
      </c>
      <c r="C126" t="str">
        <f>VLOOKUP(B126,colors,2,0)</f>
        <v>Yellow</v>
      </c>
    </row>
    <row r="127" spans="1:3" x14ac:dyDescent="0.25">
      <c r="A127" s="91" t="s">
        <v>643</v>
      </c>
      <c r="B127" t="s">
        <v>1374</v>
      </c>
      <c r="C127" t="str">
        <f>VLOOKUP(B127,colors,2,0)</f>
        <v>Yellow</v>
      </c>
    </row>
    <row r="128" spans="1:3" x14ac:dyDescent="0.25">
      <c r="A128" s="91" t="s">
        <v>647</v>
      </c>
      <c r="B128" t="s">
        <v>1374</v>
      </c>
      <c r="C128" t="str">
        <f>VLOOKUP(B128,colors,2,0)</f>
        <v>Yellow</v>
      </c>
    </row>
    <row r="129" spans="1:3" x14ac:dyDescent="0.25">
      <c r="A129" s="91" t="s">
        <v>652</v>
      </c>
      <c r="B129" t="s">
        <v>1374</v>
      </c>
      <c r="C129" t="str">
        <f>VLOOKUP(B129,colors,2,0)</f>
        <v>Yellow</v>
      </c>
    </row>
    <row r="130" spans="1:3" x14ac:dyDescent="0.25">
      <c r="A130" s="91" t="s">
        <v>655</v>
      </c>
      <c r="B130" t="s">
        <v>1374</v>
      </c>
      <c r="C130" t="str">
        <f>VLOOKUP(B130,colors,2,0)</f>
        <v>Yellow</v>
      </c>
    </row>
    <row r="131" spans="1:3" x14ac:dyDescent="0.25">
      <c r="A131" s="91" t="s">
        <v>661</v>
      </c>
      <c r="B131" t="s">
        <v>1372</v>
      </c>
      <c r="C131" t="str">
        <f>VLOOKUP(B131,colors,2,0)</f>
        <v>White</v>
      </c>
    </row>
    <row r="132" spans="1:3" x14ac:dyDescent="0.25">
      <c r="A132" s="91" t="s">
        <v>667</v>
      </c>
      <c r="B132" t="s">
        <v>1374</v>
      </c>
      <c r="C132" t="str">
        <f>VLOOKUP(B132,colors,2,0)</f>
        <v>Yellow</v>
      </c>
    </row>
    <row r="133" spans="1:3" x14ac:dyDescent="0.25">
      <c r="A133" s="91" t="s">
        <v>671</v>
      </c>
      <c r="B133" t="s">
        <v>1372</v>
      </c>
      <c r="C133" t="str">
        <f>VLOOKUP(B133,colors,2,0)</f>
        <v>White</v>
      </c>
    </row>
    <row r="134" spans="1:3" x14ac:dyDescent="0.25">
      <c r="A134" s="91" t="s">
        <v>674</v>
      </c>
      <c r="B134" t="s">
        <v>1372</v>
      </c>
      <c r="C134" t="str">
        <f>VLOOKUP(B134,colors,2,0)</f>
        <v>White</v>
      </c>
    </row>
    <row r="135" spans="1:3" x14ac:dyDescent="0.25">
      <c r="A135" s="91" t="s">
        <v>677</v>
      </c>
      <c r="B135" t="s">
        <v>1374</v>
      </c>
      <c r="C135" t="str">
        <f>VLOOKUP(B135,colors,2,0)</f>
        <v>Yellow</v>
      </c>
    </row>
    <row r="136" spans="1:3" x14ac:dyDescent="0.25">
      <c r="A136" s="91" t="s">
        <v>681</v>
      </c>
      <c r="B136" t="s">
        <v>1374</v>
      </c>
      <c r="C136" t="str">
        <f>VLOOKUP(B136,colors,2,0)</f>
        <v>Yellow</v>
      </c>
    </row>
    <row r="137" spans="1:3" x14ac:dyDescent="0.25">
      <c r="A137" s="91" t="s">
        <v>686</v>
      </c>
      <c r="B137" t="s">
        <v>1374</v>
      </c>
      <c r="C137" t="str">
        <f>VLOOKUP(B137,colors,2,0)</f>
        <v>Yellow</v>
      </c>
    </row>
    <row r="138" spans="1:3" x14ac:dyDescent="0.25">
      <c r="A138" s="91" t="s">
        <v>689</v>
      </c>
      <c r="B138" t="s">
        <v>1372</v>
      </c>
      <c r="C138" t="str">
        <f>VLOOKUP(B138,colors,2,0)</f>
        <v>White</v>
      </c>
    </row>
    <row r="139" spans="1:3" x14ac:dyDescent="0.25">
      <c r="A139" s="91" t="s">
        <v>692</v>
      </c>
      <c r="B139" t="s">
        <v>1372</v>
      </c>
      <c r="C139" t="str">
        <f>VLOOKUP(B139,colors,2,0)</f>
        <v>White</v>
      </c>
    </row>
    <row r="140" spans="1:3" x14ac:dyDescent="0.25">
      <c r="A140" s="91" t="s">
        <v>695</v>
      </c>
      <c r="B140" t="s">
        <v>1374</v>
      </c>
      <c r="C140" t="str">
        <f>VLOOKUP(B140,colors,2,0)</f>
        <v>Yellow</v>
      </c>
    </row>
    <row r="141" spans="1:3" x14ac:dyDescent="0.25">
      <c r="A141" s="91" t="s">
        <v>699</v>
      </c>
      <c r="B141" t="s">
        <v>1372</v>
      </c>
      <c r="C141" t="str">
        <f>VLOOKUP(B141,colors,2,0)</f>
        <v>White</v>
      </c>
    </row>
    <row r="142" spans="1:3" x14ac:dyDescent="0.25">
      <c r="A142" s="91" t="s">
        <v>703</v>
      </c>
      <c r="B142" t="s">
        <v>1374</v>
      </c>
      <c r="C142" t="str">
        <f>VLOOKUP(B142,colors,2,0)</f>
        <v>Yellow</v>
      </c>
    </row>
    <row r="143" spans="1:3" x14ac:dyDescent="0.25">
      <c r="A143" s="91" t="s">
        <v>706</v>
      </c>
      <c r="B143" t="s">
        <v>1374</v>
      </c>
      <c r="C143" t="str">
        <f>VLOOKUP(B143,colors,2,0)</f>
        <v>Yellow</v>
      </c>
    </row>
    <row r="144" spans="1:3" x14ac:dyDescent="0.25">
      <c r="A144" s="91" t="s">
        <v>709</v>
      </c>
      <c r="B144" t="s">
        <v>1372</v>
      </c>
      <c r="C144" t="str">
        <f>VLOOKUP(B144,colors,2,0)</f>
        <v>White</v>
      </c>
    </row>
    <row r="145" spans="1:3" x14ac:dyDescent="0.25">
      <c r="A145" s="91" t="s">
        <v>712</v>
      </c>
      <c r="B145" t="s">
        <v>1374</v>
      </c>
      <c r="C145" t="str">
        <f>VLOOKUP(B145,colors,2,0)</f>
        <v>Yellow</v>
      </c>
    </row>
    <row r="146" spans="1:3" x14ac:dyDescent="0.25">
      <c r="A146" s="91" t="s">
        <v>716</v>
      </c>
      <c r="B146" t="s">
        <v>1372</v>
      </c>
      <c r="C146" t="str">
        <f>VLOOKUP(B146,colors,2,0)</f>
        <v>White</v>
      </c>
    </row>
    <row r="147" spans="1:3" x14ac:dyDescent="0.25">
      <c r="A147" s="91" t="s">
        <v>720</v>
      </c>
      <c r="B147" t="s">
        <v>1374</v>
      </c>
      <c r="C147" t="str">
        <f>VLOOKUP(B147,colors,2,0)</f>
        <v>Yellow</v>
      </c>
    </row>
    <row r="148" spans="1:3" x14ac:dyDescent="0.25">
      <c r="A148" s="91" t="s">
        <v>723</v>
      </c>
      <c r="B148" t="s">
        <v>1372</v>
      </c>
      <c r="C148" t="str">
        <f>VLOOKUP(B148,colors,2,0)</f>
        <v>White</v>
      </c>
    </row>
    <row r="149" spans="1:3" x14ac:dyDescent="0.25">
      <c r="A149" s="91" t="s">
        <v>726</v>
      </c>
      <c r="B149" t="s">
        <v>1372</v>
      </c>
      <c r="C149" t="str">
        <f>VLOOKUP(B149,colors,2,0)</f>
        <v>White</v>
      </c>
    </row>
    <row r="150" spans="1:3" x14ac:dyDescent="0.25">
      <c r="A150" s="91" t="s">
        <v>729</v>
      </c>
      <c r="B150" t="s">
        <v>1374</v>
      </c>
      <c r="C150" t="str">
        <f>VLOOKUP(B150,colors,2,0)</f>
        <v>Yellow</v>
      </c>
    </row>
    <row r="151" spans="1:3" x14ac:dyDescent="0.25">
      <c r="A151" s="91" t="s">
        <v>1388</v>
      </c>
      <c r="B151" t="s">
        <v>1374</v>
      </c>
      <c r="C151" t="str">
        <f>VLOOKUP(B151,colors,2,0)</f>
        <v>Yellow</v>
      </c>
    </row>
    <row r="152" spans="1:3" x14ac:dyDescent="0.25">
      <c r="A152" s="91" t="s">
        <v>736</v>
      </c>
      <c r="B152" t="s">
        <v>1374</v>
      </c>
      <c r="C152" t="str">
        <f>VLOOKUP(B152,colors,2,0)</f>
        <v>Yellow</v>
      </c>
    </row>
    <row r="153" spans="1:3" x14ac:dyDescent="0.25">
      <c r="A153" s="91" t="s">
        <v>741</v>
      </c>
      <c r="B153" t="s">
        <v>1374</v>
      </c>
      <c r="C153" t="str">
        <f>VLOOKUP(B153,colors,2,0)</f>
        <v>Yellow</v>
      </c>
    </row>
    <row r="154" spans="1:3" x14ac:dyDescent="0.25">
      <c r="A154" s="91" t="s">
        <v>744</v>
      </c>
      <c r="B154" t="s">
        <v>1374</v>
      </c>
      <c r="C154" t="str">
        <f>VLOOKUP(B154,colors,2,0)</f>
        <v>Yellow</v>
      </c>
    </row>
    <row r="155" spans="1:3" x14ac:dyDescent="0.25">
      <c r="A155" s="91" t="s">
        <v>749</v>
      </c>
      <c r="B155" t="s">
        <v>1390</v>
      </c>
      <c r="C155" t="str">
        <f>VLOOKUP(B155,colors,2,0)</f>
        <v>Red</v>
      </c>
    </row>
    <row r="156" spans="1:3" x14ac:dyDescent="0.25">
      <c r="A156" s="91" t="s">
        <v>754</v>
      </c>
      <c r="B156" t="s">
        <v>1390</v>
      </c>
      <c r="C156" t="str">
        <f>VLOOKUP(B156,colors,2,0)</f>
        <v>Red</v>
      </c>
    </row>
    <row r="157" spans="1:3" x14ac:dyDescent="0.25">
      <c r="A157" s="91" t="s">
        <v>758</v>
      </c>
      <c r="B157" t="s">
        <v>1374</v>
      </c>
      <c r="C157" t="str">
        <f>VLOOKUP(B157,colors,2,0)</f>
        <v>Yellow</v>
      </c>
    </row>
    <row r="158" spans="1:3" x14ac:dyDescent="0.25">
      <c r="A158" s="91" t="s">
        <v>1373</v>
      </c>
      <c r="B158" t="s">
        <v>1372</v>
      </c>
      <c r="C158" t="str">
        <f>VLOOKUP(B158,colors,2,0)</f>
        <v>White</v>
      </c>
    </row>
    <row r="159" spans="1:3" x14ac:dyDescent="0.25">
      <c r="A159" s="91" t="s">
        <v>1387</v>
      </c>
      <c r="B159" t="s">
        <v>1374</v>
      </c>
      <c r="C159" t="str">
        <f>VLOOKUP(B159,colors,2,0)</f>
        <v>Yellow</v>
      </c>
    </row>
    <row r="160" spans="1:3" x14ac:dyDescent="0.25">
      <c r="A160" s="91" t="s">
        <v>761</v>
      </c>
      <c r="B160" t="s">
        <v>1374</v>
      </c>
      <c r="C160" t="str">
        <f>VLOOKUP(B160,colors,2,0)</f>
        <v>Yellow</v>
      </c>
    </row>
    <row r="161" spans="1:3" x14ac:dyDescent="0.25">
      <c r="A161" s="91" t="s">
        <v>1380</v>
      </c>
      <c r="B161" t="s">
        <v>1374</v>
      </c>
      <c r="C161" t="str">
        <f>VLOOKUP(B161,colors,2,0)</f>
        <v>Yellow</v>
      </c>
    </row>
    <row r="162" spans="1:3" x14ac:dyDescent="0.25">
      <c r="A162" s="91" t="s">
        <v>1376</v>
      </c>
      <c r="B162" t="s">
        <v>1372</v>
      </c>
      <c r="C162" t="str">
        <f>VLOOKUP(B162,colors,2,0)</f>
        <v>White</v>
      </c>
    </row>
    <row r="163" spans="1:3" x14ac:dyDescent="0.25">
      <c r="A163" s="91" t="s">
        <v>766</v>
      </c>
      <c r="B163" t="s">
        <v>1374</v>
      </c>
      <c r="C163" t="str">
        <f>VLOOKUP(B163,colors,2,0)</f>
        <v>Yellow</v>
      </c>
    </row>
    <row r="164" spans="1:3" x14ac:dyDescent="0.25">
      <c r="A164" s="91" t="s">
        <v>777</v>
      </c>
      <c r="B164" t="s">
        <v>1374</v>
      </c>
      <c r="C164" t="str">
        <f>VLOOKUP(B164,colors,2,0)</f>
        <v>Yellow</v>
      </c>
    </row>
    <row r="165" spans="1:3" x14ac:dyDescent="0.25">
      <c r="A165" s="91" t="s">
        <v>1389</v>
      </c>
      <c r="B165" t="s">
        <v>1374</v>
      </c>
      <c r="C165" t="str">
        <f>VLOOKUP(B165,colors,2,0)</f>
        <v>Yellow</v>
      </c>
    </row>
    <row r="166" spans="1:3" x14ac:dyDescent="0.25">
      <c r="A166" s="91" t="s">
        <v>798</v>
      </c>
      <c r="B166" t="s">
        <v>1374</v>
      </c>
      <c r="C166" t="str">
        <f>VLOOKUP(B166,colors,2,0)</f>
        <v>Yellow</v>
      </c>
    </row>
    <row r="167" spans="1:3" x14ac:dyDescent="0.25">
      <c r="A167" s="91" t="s">
        <v>800</v>
      </c>
      <c r="B167" t="s">
        <v>1374</v>
      </c>
      <c r="C167" t="str">
        <f>VLOOKUP(B167,colors,2,0)</f>
        <v>Yellow</v>
      </c>
    </row>
    <row r="168" spans="1:3" x14ac:dyDescent="0.25">
      <c r="A168" s="91" t="s">
        <v>803</v>
      </c>
      <c r="B168" t="s">
        <v>1374</v>
      </c>
      <c r="C168" t="str">
        <f>VLOOKUP(B168,colors,2,0)</f>
        <v>Yellow</v>
      </c>
    </row>
    <row r="169" spans="1:3" x14ac:dyDescent="0.25">
      <c r="A169" s="91" t="s">
        <v>809</v>
      </c>
      <c r="B169" t="s">
        <v>1374</v>
      </c>
      <c r="C169" t="str">
        <f>VLOOKUP(B169,colors,2,0)</f>
        <v>Yellow</v>
      </c>
    </row>
    <row r="170" spans="1:3" x14ac:dyDescent="0.25">
      <c r="A170" s="91" t="s">
        <v>813</v>
      </c>
      <c r="B170" t="s">
        <v>1374</v>
      </c>
      <c r="C170" t="str">
        <f>VLOOKUP(B170,colors,2,0)</f>
        <v>Yellow</v>
      </c>
    </row>
    <row r="171" spans="1:3" x14ac:dyDescent="0.25">
      <c r="A171" s="91" t="s">
        <v>815</v>
      </c>
      <c r="B171" t="s">
        <v>1394</v>
      </c>
      <c r="C171" t="str">
        <f>VLOOKUP(B171,colors,2,0)</f>
        <v>Blue</v>
      </c>
    </row>
    <row r="172" spans="1:3" x14ac:dyDescent="0.25">
      <c r="A172" s="91" t="s">
        <v>817</v>
      </c>
      <c r="B172" t="s">
        <v>1374</v>
      </c>
      <c r="C172" t="str">
        <f>VLOOKUP(B172,colors,2,0)</f>
        <v>Yellow</v>
      </c>
    </row>
    <row r="173" spans="1:3" x14ac:dyDescent="0.25">
      <c r="A173" s="91" t="s">
        <v>819</v>
      </c>
      <c r="B173" t="s">
        <v>1374</v>
      </c>
      <c r="C173" t="str">
        <f>VLOOKUP(B173,colors,2,0)</f>
        <v>Yellow</v>
      </c>
    </row>
    <row r="174" spans="1:3" x14ac:dyDescent="0.25">
      <c r="A174" s="91" t="s">
        <v>821</v>
      </c>
      <c r="B174" t="s">
        <v>1374</v>
      </c>
      <c r="C174" t="str">
        <f>VLOOKUP(B174,colors,2,0)</f>
        <v>Yellow</v>
      </c>
    </row>
    <row r="175" spans="1:3" x14ac:dyDescent="0.25">
      <c r="A175" s="91" t="s">
        <v>823</v>
      </c>
      <c r="B175" t="s">
        <v>1372</v>
      </c>
      <c r="C175" t="str">
        <f>VLOOKUP(B175,colors,2,0)</f>
        <v>White</v>
      </c>
    </row>
    <row r="176" spans="1:3" x14ac:dyDescent="0.25">
      <c r="A176" s="91" t="s">
        <v>826</v>
      </c>
      <c r="B176" t="s">
        <v>1390</v>
      </c>
      <c r="C176" t="str">
        <f>VLOOKUP(B176,colors,2,0)</f>
        <v>Red</v>
      </c>
    </row>
    <row r="177" spans="1:3" x14ac:dyDescent="0.25">
      <c r="A177" s="91" t="s">
        <v>829</v>
      </c>
      <c r="B177" t="s">
        <v>1372</v>
      </c>
      <c r="C177" t="str">
        <f>VLOOKUP(B177,colors,2,0)</f>
        <v>White</v>
      </c>
    </row>
    <row r="178" spans="1:3" x14ac:dyDescent="0.25">
      <c r="A178" s="91" t="s">
        <v>836</v>
      </c>
      <c r="B178" t="s">
        <v>1390</v>
      </c>
      <c r="C178" t="str">
        <f>VLOOKUP(B178,colors,2,0)</f>
        <v>Red</v>
      </c>
    </row>
    <row r="179" spans="1:3" x14ac:dyDescent="0.25">
      <c r="A179" s="91" t="s">
        <v>841</v>
      </c>
      <c r="B179" t="s">
        <v>1374</v>
      </c>
      <c r="C179" t="str">
        <f>VLOOKUP(B179,colors,2,0)</f>
        <v>Yellow</v>
      </c>
    </row>
    <row r="180" spans="1:3" x14ac:dyDescent="0.25">
      <c r="A180" s="91" t="s">
        <v>845</v>
      </c>
      <c r="B180" t="s">
        <v>1374</v>
      </c>
      <c r="C180" t="str">
        <f>VLOOKUP(B180,colors,2,0)</f>
        <v>Yellow</v>
      </c>
    </row>
    <row r="181" spans="1:3" x14ac:dyDescent="0.25">
      <c r="A181" s="91" t="s">
        <v>850</v>
      </c>
      <c r="B181" t="s">
        <v>1374</v>
      </c>
      <c r="C181" t="str">
        <f>VLOOKUP(B181,colors,2,0)</f>
        <v>Yellow</v>
      </c>
    </row>
    <row r="182" spans="1:3" x14ac:dyDescent="0.25">
      <c r="A182" s="91" t="s">
        <v>861</v>
      </c>
      <c r="B182" t="s">
        <v>1372</v>
      </c>
      <c r="C182" t="str">
        <f>VLOOKUP(B182,colors,2,0)</f>
        <v>White</v>
      </c>
    </row>
    <row r="183" spans="1:3" x14ac:dyDescent="0.25">
      <c r="A183" s="91" t="s">
        <v>864</v>
      </c>
      <c r="B183" t="s">
        <v>1372</v>
      </c>
      <c r="C183" t="str">
        <f>VLOOKUP(B183,colors,2,0)</f>
        <v>White</v>
      </c>
    </row>
    <row r="184" spans="1:3" x14ac:dyDescent="0.25">
      <c r="A184" s="91" t="s">
        <v>867</v>
      </c>
      <c r="B184" t="s">
        <v>1374</v>
      </c>
      <c r="C184" t="str">
        <f>VLOOKUP(B184,colors,2,0)</f>
        <v>Yellow</v>
      </c>
    </row>
    <row r="185" spans="1:3" x14ac:dyDescent="0.25">
      <c r="A185" s="91" t="s">
        <v>870</v>
      </c>
      <c r="B185" t="s">
        <v>1374</v>
      </c>
      <c r="C185" t="str">
        <f>VLOOKUP(B185,colors,2,0)</f>
        <v>Yellow</v>
      </c>
    </row>
    <row r="186" spans="1:3" x14ac:dyDescent="0.25">
      <c r="A186" s="91" t="s">
        <v>873</v>
      </c>
      <c r="B186" t="s">
        <v>1374</v>
      </c>
      <c r="C186" t="str">
        <f>VLOOKUP(B186,colors,2,0)</f>
        <v>Yellow</v>
      </c>
    </row>
    <row r="187" spans="1:3" x14ac:dyDescent="0.25">
      <c r="A187" s="91" t="s">
        <v>881</v>
      </c>
      <c r="B187" t="s">
        <v>1374</v>
      </c>
      <c r="C187" t="str">
        <f>VLOOKUP(B187,colors,2,0)</f>
        <v>Yellow</v>
      </c>
    </row>
    <row r="188" spans="1:3" x14ac:dyDescent="0.25">
      <c r="A188" s="91" t="s">
        <v>1385</v>
      </c>
      <c r="B188" t="s">
        <v>1374</v>
      </c>
      <c r="C188" t="str">
        <f>VLOOKUP(B188,colors,2,0)</f>
        <v>Yellow</v>
      </c>
    </row>
    <row r="189" spans="1:3" x14ac:dyDescent="0.25">
      <c r="A189" s="91" t="s">
        <v>884</v>
      </c>
      <c r="B189" t="s">
        <v>1372</v>
      </c>
      <c r="C189" t="str">
        <f>VLOOKUP(B189,colors,2,0)</f>
        <v>White</v>
      </c>
    </row>
    <row r="190" spans="1:3" x14ac:dyDescent="0.25">
      <c r="A190" s="91" t="s">
        <v>888</v>
      </c>
      <c r="B190" t="s">
        <v>1374</v>
      </c>
      <c r="C190" t="str">
        <f>VLOOKUP(B190,colors,2,0)</f>
        <v>Yellow</v>
      </c>
    </row>
    <row r="191" spans="1:3" x14ac:dyDescent="0.25">
      <c r="A191" s="91" t="s">
        <v>893</v>
      </c>
      <c r="B191" t="s">
        <v>1374</v>
      </c>
      <c r="C191" t="str">
        <f>VLOOKUP(B191,colors,2,0)</f>
        <v>Yellow</v>
      </c>
    </row>
    <row r="192" spans="1:3" x14ac:dyDescent="0.25">
      <c r="A192" s="91" t="s">
        <v>897</v>
      </c>
      <c r="B192" t="s">
        <v>1372</v>
      </c>
      <c r="C192" t="str">
        <f>VLOOKUP(B192,colors,2,0)</f>
        <v>White</v>
      </c>
    </row>
    <row r="193" spans="1:3" x14ac:dyDescent="0.25">
      <c r="A193" s="91" t="s">
        <v>900</v>
      </c>
      <c r="B193" t="s">
        <v>1372</v>
      </c>
      <c r="C193" t="str">
        <f>VLOOKUP(B193,colors,2,0)</f>
        <v>White</v>
      </c>
    </row>
    <row r="194" spans="1:3" x14ac:dyDescent="0.25">
      <c r="A194" s="91" t="s">
        <v>904</v>
      </c>
      <c r="B194" t="s">
        <v>1372</v>
      </c>
      <c r="C194" t="str">
        <f>VLOOKUP(B194,colors,2,0)</f>
        <v>White</v>
      </c>
    </row>
    <row r="195" spans="1:3" x14ac:dyDescent="0.25">
      <c r="A195" s="91" t="s">
        <v>907</v>
      </c>
      <c r="B195" t="s">
        <v>1374</v>
      </c>
      <c r="C195" t="str">
        <f>VLOOKUP(B195,colors,2,0)</f>
        <v>Yellow</v>
      </c>
    </row>
    <row r="196" spans="1:3" x14ac:dyDescent="0.25">
      <c r="A196" s="91" t="s">
        <v>912</v>
      </c>
      <c r="B196" t="s">
        <v>1374</v>
      </c>
      <c r="C196" t="str">
        <f>VLOOKUP(B196,colors,2,0)</f>
        <v>Yellow</v>
      </c>
    </row>
    <row r="197" spans="1:3" x14ac:dyDescent="0.25">
      <c r="A197" s="91" t="s">
        <v>915</v>
      </c>
      <c r="B197" t="s">
        <v>1374</v>
      </c>
      <c r="C197" t="str">
        <f>VLOOKUP(B197,colors,2,0)</f>
        <v>Yellow</v>
      </c>
    </row>
    <row r="198" spans="1:3" x14ac:dyDescent="0.25">
      <c r="A198" s="91" t="s">
        <v>920</v>
      </c>
      <c r="B198" t="s">
        <v>1374</v>
      </c>
      <c r="C198" t="str">
        <f>VLOOKUP(B198,colors,2,0)</f>
        <v>Yellow</v>
      </c>
    </row>
    <row r="199" spans="1:3" x14ac:dyDescent="0.25">
      <c r="A199" s="91" t="s">
        <v>925</v>
      </c>
      <c r="B199" t="s">
        <v>1374</v>
      </c>
      <c r="C199" t="str">
        <f>VLOOKUP(B199,colors,2,0)</f>
        <v>Yellow</v>
      </c>
    </row>
    <row r="200" spans="1:3" x14ac:dyDescent="0.25">
      <c r="A200" s="91" t="s">
        <v>929</v>
      </c>
      <c r="B200" t="s">
        <v>1374</v>
      </c>
      <c r="C200" t="str">
        <f>VLOOKUP(B200,colors,2,0)</f>
        <v>Yellow</v>
      </c>
    </row>
    <row r="201" spans="1:3" x14ac:dyDescent="0.25">
      <c r="A201" s="91" t="s">
        <v>931</v>
      </c>
      <c r="B201" t="s">
        <v>1374</v>
      </c>
      <c r="C201" t="str">
        <f>VLOOKUP(B201,colors,2,0)</f>
        <v>Yellow</v>
      </c>
    </row>
    <row r="202" spans="1:3" x14ac:dyDescent="0.25">
      <c r="A202" s="91" t="s">
        <v>934</v>
      </c>
      <c r="B202" t="s">
        <v>1390</v>
      </c>
      <c r="C202" t="str">
        <f>VLOOKUP(B202,colors,2,0)</f>
        <v>Red</v>
      </c>
    </row>
    <row r="203" spans="1:3" x14ac:dyDescent="0.25">
      <c r="A203" s="91" t="s">
        <v>937</v>
      </c>
      <c r="B203" t="s">
        <v>1374</v>
      </c>
      <c r="C203" t="str">
        <f>VLOOKUP(B203,colors,2,0)</f>
        <v>Yellow</v>
      </c>
    </row>
    <row r="204" spans="1:3" x14ac:dyDescent="0.25">
      <c r="A204" s="91" t="s">
        <v>1386</v>
      </c>
      <c r="B204" t="s">
        <v>1374</v>
      </c>
      <c r="C204" t="str">
        <f>VLOOKUP(B204,colors,2,0)</f>
        <v>Yellow</v>
      </c>
    </row>
    <row r="205" spans="1:3" x14ac:dyDescent="0.25">
      <c r="A205" s="91" t="s">
        <v>1377</v>
      </c>
      <c r="B205" t="s">
        <v>1374</v>
      </c>
      <c r="C205" t="str">
        <f>VLOOKUP(B205,colors,2,0)</f>
        <v>Yellow</v>
      </c>
    </row>
    <row r="206" spans="1:3" x14ac:dyDescent="0.25">
      <c r="A206" s="91" t="s">
        <v>1393</v>
      </c>
      <c r="B206" t="s">
        <v>1390</v>
      </c>
      <c r="C206" t="str">
        <f>VLOOKUP(B206,colors,2,0)</f>
        <v>Red</v>
      </c>
    </row>
    <row r="207" spans="1:3" x14ac:dyDescent="0.25">
      <c r="A207" s="91" t="s">
        <v>939</v>
      </c>
      <c r="B207" t="s">
        <v>1394</v>
      </c>
      <c r="C207" t="str">
        <f>VLOOKUP(B207,colors,2,0)</f>
        <v>Blue</v>
      </c>
    </row>
    <row r="208" spans="1:3" x14ac:dyDescent="0.25">
      <c r="A208" s="91" t="s">
        <v>941</v>
      </c>
      <c r="B208" t="s">
        <v>1394</v>
      </c>
      <c r="C208" t="str">
        <f>VLOOKUP(B208,colors,2,0)</f>
        <v>Blue</v>
      </c>
    </row>
    <row r="209" spans="1:3" x14ac:dyDescent="0.25">
      <c r="A209" s="91" t="s">
        <v>943</v>
      </c>
      <c r="B209" t="s">
        <v>1394</v>
      </c>
      <c r="C209" t="str">
        <f>VLOOKUP(B209,colors,2,0)</f>
        <v>Blue</v>
      </c>
    </row>
    <row r="210" spans="1:3" x14ac:dyDescent="0.25">
      <c r="A210" s="91" t="s">
        <v>946</v>
      </c>
      <c r="B210" t="s">
        <v>1394</v>
      </c>
      <c r="C210" t="str">
        <f>VLOOKUP(B210,colors,2,0)</f>
        <v>Blue</v>
      </c>
    </row>
    <row r="211" spans="1:3" x14ac:dyDescent="0.25">
      <c r="A211" s="91" t="s">
        <v>949</v>
      </c>
      <c r="B211" t="s">
        <v>1372</v>
      </c>
      <c r="C211" t="str">
        <f>VLOOKUP(B211,colors,2,0)</f>
        <v>White</v>
      </c>
    </row>
    <row r="212" spans="1:3" x14ac:dyDescent="0.25">
      <c r="A212" s="91" t="s">
        <v>954</v>
      </c>
      <c r="B212" t="s">
        <v>1372</v>
      </c>
      <c r="C212" t="str">
        <f>VLOOKUP(B212,colors,2,0)</f>
        <v>White</v>
      </c>
    </row>
    <row r="213" spans="1:3" x14ac:dyDescent="0.25">
      <c r="A213" s="91" t="s">
        <v>1381</v>
      </c>
      <c r="B213" t="s">
        <v>1372</v>
      </c>
      <c r="C213" t="str">
        <f>VLOOKUP(B213,colors,2,0)</f>
        <v>White</v>
      </c>
    </row>
  </sheetData>
  <sortState ref="A2:C213">
    <sortCondition ref="A2:A2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F3A8-63C8-4761-B111-56F460D4B066}">
  <sheetPr codeName="Sheet2"/>
  <dimension ref="A1:CC200"/>
  <sheetViews>
    <sheetView workbookViewId="0">
      <selection activeCell="H189" sqref="H189:H190"/>
    </sheetView>
  </sheetViews>
  <sheetFormatPr defaultRowHeight="15" x14ac:dyDescent="0.25"/>
  <cols>
    <col min="1" max="1" width="13.5703125" style="2" bestFit="1" customWidth="1"/>
    <col min="2" max="2" width="35.7109375" style="2" bestFit="1" customWidth="1"/>
    <col min="3" max="3" width="15.85546875" style="2" bestFit="1" customWidth="1"/>
    <col min="4" max="4" width="9" style="2" bestFit="1" customWidth="1"/>
    <col min="5" max="5" width="20" style="2" bestFit="1" customWidth="1"/>
    <col min="6" max="6" width="10.28515625" style="2" bestFit="1" customWidth="1"/>
    <col min="7" max="7" width="53.28515625" style="2" bestFit="1" customWidth="1"/>
    <col min="8" max="8" width="10.5703125" style="2" bestFit="1" customWidth="1"/>
    <col min="9" max="9" width="7.42578125" style="168" bestFit="1" customWidth="1"/>
    <col min="10" max="10" width="7.42578125" style="169" bestFit="1" customWidth="1"/>
    <col min="11" max="11" width="11.5703125" style="169" bestFit="1" customWidth="1"/>
    <col min="12" max="12" width="8.140625" style="169" bestFit="1" customWidth="1"/>
    <col min="13" max="13" width="13" style="169" bestFit="1" customWidth="1"/>
    <col min="14" max="14" width="14.5703125" style="3" bestFit="1" customWidth="1"/>
    <col min="15" max="15" width="15.7109375" style="3" bestFit="1" customWidth="1"/>
    <col min="16" max="16" width="15.140625" style="3" bestFit="1" customWidth="1"/>
    <col min="17" max="17" width="21.7109375" style="5" bestFit="1" customWidth="1"/>
    <col min="18" max="18" width="28.7109375" style="5" bestFit="1" customWidth="1"/>
    <col min="19" max="19" width="20.85546875" style="3" bestFit="1" customWidth="1"/>
    <col min="20" max="20" width="19.140625" style="3" bestFit="1" customWidth="1"/>
    <col min="21" max="21" width="27.28515625" style="5" bestFit="1" customWidth="1"/>
    <col min="22" max="22" width="20.85546875" bestFit="1" customWidth="1"/>
    <col min="23" max="23" width="33" bestFit="1" customWidth="1"/>
    <col min="24" max="24" width="9.42578125" bestFit="1" customWidth="1"/>
    <col min="25" max="25" width="34.140625" bestFit="1" customWidth="1"/>
    <col min="26" max="26" width="38" bestFit="1" customWidth="1"/>
    <col min="27" max="27" width="33" bestFit="1" customWidth="1"/>
    <col min="28" max="28" width="23.140625" bestFit="1" customWidth="1"/>
    <col min="29" max="29" width="18.28515625" bestFit="1" customWidth="1"/>
    <col min="30" max="30" width="15.5703125" bestFit="1" customWidth="1"/>
    <col min="31" max="31" width="13.140625" bestFit="1" customWidth="1"/>
    <col min="32" max="32" width="14.5703125" bestFit="1" customWidth="1"/>
    <col min="33" max="33" width="14.140625" bestFit="1" customWidth="1"/>
    <col min="34" max="34" width="12.5703125" style="169" bestFit="1" customWidth="1"/>
    <col min="35" max="35" width="18.85546875" bestFit="1" customWidth="1"/>
    <col min="36" max="36" width="12" bestFit="1" customWidth="1"/>
    <col min="37" max="37" width="13.42578125" bestFit="1" customWidth="1"/>
    <col min="38" max="38" width="16.140625" bestFit="1" customWidth="1"/>
    <col min="39" max="39" width="18.28515625" bestFit="1" customWidth="1"/>
    <col min="40" max="40" width="34.140625" bestFit="1" customWidth="1"/>
    <col min="41" max="41" width="8.5703125" bestFit="1" customWidth="1"/>
    <col min="42" max="42" width="68.140625" bestFit="1" customWidth="1"/>
    <col min="43" max="43" width="24.140625" bestFit="1" customWidth="1"/>
    <col min="44" max="44" width="21.140625" bestFit="1" customWidth="1"/>
    <col min="45" max="45" width="44.85546875" bestFit="1" customWidth="1"/>
    <col min="46" max="46" width="13.7109375" bestFit="1" customWidth="1"/>
    <col min="47" max="47" width="11.7109375" bestFit="1" customWidth="1"/>
    <col min="48" max="48" width="10" bestFit="1" customWidth="1"/>
    <col min="49" max="49" width="9.42578125" bestFit="1" customWidth="1"/>
    <col min="50" max="50" width="30.42578125" bestFit="1" customWidth="1"/>
    <col min="51" max="51" width="16.140625" bestFit="1" customWidth="1"/>
    <col min="52" max="53" width="9.28515625" bestFit="1" customWidth="1"/>
    <col min="54" max="54" width="4" bestFit="1" customWidth="1"/>
    <col min="55" max="55" width="10.7109375" style="6" bestFit="1" customWidth="1"/>
    <col min="56" max="56" width="12.7109375" bestFit="1" customWidth="1"/>
    <col min="57" max="57" width="26.42578125" bestFit="1" customWidth="1"/>
    <col min="58" max="58" width="29.85546875" bestFit="1" customWidth="1"/>
    <col min="59" max="59" width="26.5703125" bestFit="1" customWidth="1"/>
    <col min="60" max="60" width="32.140625" bestFit="1" customWidth="1"/>
    <col min="61" max="61" width="30" bestFit="1" customWidth="1"/>
    <col min="62" max="62" width="11.85546875" bestFit="1" customWidth="1"/>
    <col min="63" max="63" width="25.28515625" bestFit="1" customWidth="1"/>
    <col min="64" max="64" width="12.85546875" bestFit="1" customWidth="1"/>
    <col min="65" max="65" width="16.7109375" bestFit="1" customWidth="1"/>
    <col min="66" max="66" width="25.28515625" bestFit="1" customWidth="1"/>
    <col min="67" max="67" width="13.28515625" bestFit="1" customWidth="1"/>
    <col min="68" max="68" width="17.28515625" bestFit="1" customWidth="1"/>
    <col min="69" max="69" width="9.28515625" bestFit="1" customWidth="1"/>
    <col min="70" max="70" width="8.42578125" bestFit="1" customWidth="1"/>
    <col min="71" max="71" width="15.28515625" bestFit="1" customWidth="1"/>
    <col min="72" max="72" width="17.42578125" bestFit="1" customWidth="1"/>
    <col min="73" max="73" width="5.85546875" bestFit="1" customWidth="1"/>
    <col min="74" max="74" width="10.140625" bestFit="1" customWidth="1"/>
    <col min="75" max="75" width="21.85546875" bestFit="1" customWidth="1"/>
    <col min="76" max="76" width="10.28515625" bestFit="1" customWidth="1"/>
    <col min="77" max="77" width="12.140625" bestFit="1" customWidth="1"/>
    <col min="78" max="78" width="31.140625" bestFit="1" customWidth="1"/>
    <col min="79" max="79" width="21" bestFit="1" customWidth="1"/>
    <col min="80" max="80" width="20.5703125" bestFit="1" customWidth="1"/>
    <col min="81" max="81" width="12.28515625" bestFit="1" customWidth="1"/>
  </cols>
  <sheetData>
    <row r="1" spans="1:81" x14ac:dyDescent="0.25">
      <c r="A1" s="1" t="s">
        <v>0</v>
      </c>
      <c r="B1" s="1" t="s">
        <v>1</v>
      </c>
      <c r="C1" s="1" t="s">
        <v>26</v>
      </c>
      <c r="D1" s="1" t="s">
        <v>74</v>
      </c>
      <c r="E1" s="1" t="s">
        <v>25</v>
      </c>
      <c r="F1" s="1" t="s">
        <v>3</v>
      </c>
      <c r="G1" s="1" t="s">
        <v>4</v>
      </c>
      <c r="H1" s="1" t="s">
        <v>2</v>
      </c>
      <c r="I1" s="167" t="s">
        <v>69</v>
      </c>
      <c r="J1" s="167" t="s">
        <v>23</v>
      </c>
      <c r="K1" s="167" t="s">
        <v>1365</v>
      </c>
      <c r="L1" s="167" t="s">
        <v>5</v>
      </c>
      <c r="M1" s="167" t="s">
        <v>1401</v>
      </c>
      <c r="N1" s="1" t="s">
        <v>68</v>
      </c>
      <c r="O1" s="1" t="s">
        <v>70</v>
      </c>
      <c r="P1" s="1" t="s">
        <v>71</v>
      </c>
      <c r="Q1" s="4" t="s">
        <v>72</v>
      </c>
      <c r="R1" s="4" t="s">
        <v>73</v>
      </c>
      <c r="S1" s="1" t="s">
        <v>75</v>
      </c>
      <c r="T1" s="1" t="s">
        <v>76</v>
      </c>
      <c r="U1" s="4" t="s">
        <v>77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67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24</v>
      </c>
      <c r="AN1" s="1" t="s">
        <v>9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4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</row>
    <row r="2" spans="1:81" x14ac:dyDescent="0.25">
      <c r="A2" s="2" t="s">
        <v>305</v>
      </c>
      <c r="B2" s="2" t="s">
        <v>306</v>
      </c>
      <c r="C2" s="2" t="s">
        <v>118</v>
      </c>
      <c r="D2" s="2" t="s">
        <v>310</v>
      </c>
      <c r="E2" s="2" t="s">
        <v>110</v>
      </c>
      <c r="F2" s="2" t="s">
        <v>108</v>
      </c>
      <c r="G2" s="2" t="s">
        <v>109</v>
      </c>
      <c r="H2" s="2" t="s">
        <v>107</v>
      </c>
      <c r="I2" s="168" t="s">
        <v>308</v>
      </c>
      <c r="J2" s="169" t="s">
        <v>308</v>
      </c>
      <c r="K2" s="169" t="str">
        <f t="shared" ref="K2:K20" si="0">IFERROR(VLOOKUP(A2,Wave01Apr,9,0),"")</f>
        <v>Wave 0</v>
      </c>
      <c r="L2" s="169">
        <v>2019</v>
      </c>
      <c r="M2" s="169" t="str">
        <f>IFERROR(VLOOKUP(A2,india,3,0),"x Not found")</f>
        <v>White</v>
      </c>
      <c r="N2" s="3" t="s">
        <v>305</v>
      </c>
      <c r="O2" s="3" t="s">
        <v>309</v>
      </c>
      <c r="P2" s="3">
        <v>0</v>
      </c>
      <c r="S2" s="3" t="s">
        <v>135</v>
      </c>
      <c r="T2" s="3" t="s">
        <v>136</v>
      </c>
      <c r="V2" t="s">
        <v>110</v>
      </c>
      <c r="W2" t="s">
        <v>84</v>
      </c>
      <c r="X2" t="s">
        <v>144</v>
      </c>
      <c r="Y2" t="s">
        <v>288</v>
      </c>
      <c r="Z2" t="s">
        <v>289</v>
      </c>
      <c r="AA2" t="s">
        <v>290</v>
      </c>
      <c r="AB2" t="s">
        <v>89</v>
      </c>
      <c r="AC2" t="s">
        <v>115</v>
      </c>
      <c r="AD2" t="s">
        <v>91</v>
      </c>
      <c r="AE2">
        <v>447.61520000000002</v>
      </c>
      <c r="AF2">
        <v>288677.5</v>
      </c>
      <c r="AG2">
        <v>317</v>
      </c>
      <c r="AH2" s="170">
        <v>0.15384615384615385</v>
      </c>
      <c r="AI2">
        <v>1</v>
      </c>
      <c r="AJ2">
        <v>2</v>
      </c>
      <c r="AK2">
        <v>0</v>
      </c>
      <c r="AL2" t="s">
        <v>307</v>
      </c>
      <c r="AM2" t="s">
        <v>309</v>
      </c>
      <c r="AN2" t="s">
        <v>293</v>
      </c>
      <c r="AO2" t="s">
        <v>233</v>
      </c>
      <c r="AP2" t="s">
        <v>306</v>
      </c>
      <c r="AQ2" t="s">
        <v>96</v>
      </c>
      <c r="AR2" t="s">
        <v>97</v>
      </c>
      <c r="AS2" t="s">
        <v>98</v>
      </c>
      <c r="AT2" t="s">
        <v>121</v>
      </c>
      <c r="AW2" t="s">
        <v>99</v>
      </c>
      <c r="AX2" t="s">
        <v>100</v>
      </c>
      <c r="BB2" t="s">
        <v>215</v>
      </c>
      <c r="BC2" s="6">
        <v>43321</v>
      </c>
      <c r="BD2">
        <v>5</v>
      </c>
      <c r="BE2" t="s">
        <v>124</v>
      </c>
      <c r="BF2" t="s">
        <v>124</v>
      </c>
      <c r="BG2" t="s">
        <v>124</v>
      </c>
      <c r="BH2" t="s">
        <v>124</v>
      </c>
      <c r="BI2" t="s">
        <v>124</v>
      </c>
      <c r="BJ2" t="s">
        <v>125</v>
      </c>
      <c r="BK2" t="s">
        <v>126</v>
      </c>
      <c r="BN2" t="s">
        <v>306</v>
      </c>
      <c r="BO2" t="s">
        <v>85</v>
      </c>
      <c r="BQ2">
        <v>1</v>
      </c>
      <c r="BR2" t="s">
        <v>102</v>
      </c>
      <c r="BS2" t="s">
        <v>130</v>
      </c>
      <c r="BT2">
        <v>44561</v>
      </c>
      <c r="BY2" t="s">
        <v>131</v>
      </c>
      <c r="CA2">
        <v>141894.0184</v>
      </c>
      <c r="CB2" t="s">
        <v>132</v>
      </c>
      <c r="CC2" t="s">
        <v>85</v>
      </c>
    </row>
    <row r="3" spans="1:81" x14ac:dyDescent="0.25">
      <c r="A3" s="2" t="s">
        <v>614</v>
      </c>
      <c r="B3" s="2" t="s">
        <v>615</v>
      </c>
      <c r="C3" s="2" t="s">
        <v>303</v>
      </c>
      <c r="D3" s="2">
        <v>0</v>
      </c>
      <c r="E3" s="2" t="s">
        <v>618</v>
      </c>
      <c r="F3" s="2" t="s">
        <v>616</v>
      </c>
      <c r="G3" s="2" t="s">
        <v>617</v>
      </c>
      <c r="H3" s="2" t="s">
        <v>316</v>
      </c>
      <c r="I3" s="168" t="s">
        <v>308</v>
      </c>
      <c r="J3" s="169" t="s">
        <v>308</v>
      </c>
      <c r="K3" s="169" t="str">
        <f t="shared" si="0"/>
        <v>Wave 0</v>
      </c>
      <c r="L3" s="169">
        <v>2019</v>
      </c>
      <c r="M3" s="169" t="str">
        <f>IFERROR(VLOOKUP(A3,india,3,0),"x Not found")</f>
        <v>Yellow</v>
      </c>
      <c r="N3" s="3" t="s">
        <v>614</v>
      </c>
      <c r="O3" s="3" t="s">
        <v>620</v>
      </c>
      <c r="P3" s="3">
        <v>0</v>
      </c>
      <c r="S3" s="3" t="s">
        <v>135</v>
      </c>
      <c r="T3" s="3" t="s">
        <v>136</v>
      </c>
      <c r="V3" t="s">
        <v>618</v>
      </c>
      <c r="W3" t="s">
        <v>84</v>
      </c>
      <c r="X3" t="s">
        <v>85</v>
      </c>
      <c r="Y3" t="s">
        <v>579</v>
      </c>
      <c r="Z3" t="s">
        <v>112</v>
      </c>
      <c r="AA3" t="s">
        <v>113</v>
      </c>
      <c r="AB3" t="s">
        <v>114</v>
      </c>
      <c r="AC3" t="s">
        <v>90</v>
      </c>
      <c r="AD3" t="s">
        <v>91</v>
      </c>
      <c r="AE3">
        <v>1537.4229</v>
      </c>
      <c r="AF3">
        <v>2718988.5200000005</v>
      </c>
      <c r="AG3">
        <v>1766</v>
      </c>
      <c r="AH3" s="170">
        <v>0.24285714285714285</v>
      </c>
      <c r="AI3">
        <v>1</v>
      </c>
      <c r="AJ3">
        <v>5</v>
      </c>
      <c r="AK3">
        <v>2850.6271379703535</v>
      </c>
      <c r="AL3" t="s">
        <v>619</v>
      </c>
      <c r="AM3" t="s">
        <v>620</v>
      </c>
      <c r="AN3" t="s">
        <v>95</v>
      </c>
      <c r="AO3" t="s">
        <v>95</v>
      </c>
      <c r="AP3" t="s">
        <v>95</v>
      </c>
      <c r="AQ3" t="s">
        <v>96</v>
      </c>
      <c r="AR3" t="s">
        <v>97</v>
      </c>
      <c r="AS3" t="s">
        <v>375</v>
      </c>
      <c r="AT3" t="s">
        <v>95</v>
      </c>
      <c r="AW3" t="s">
        <v>99</v>
      </c>
      <c r="AX3" t="s">
        <v>100</v>
      </c>
      <c r="BB3" t="s">
        <v>123</v>
      </c>
      <c r="BC3" s="6">
        <v>43322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R3" t="s">
        <v>102</v>
      </c>
      <c r="BZ3">
        <v>67125.867765300514</v>
      </c>
      <c r="CA3">
        <v>2715088.8414000003</v>
      </c>
      <c r="CB3" t="s">
        <v>132</v>
      </c>
      <c r="CC3" t="s">
        <v>85</v>
      </c>
    </row>
    <row r="4" spans="1:81" x14ac:dyDescent="0.25">
      <c r="A4" s="2" t="s">
        <v>311</v>
      </c>
      <c r="B4" s="2" t="s">
        <v>312</v>
      </c>
      <c r="C4" s="2" t="s">
        <v>118</v>
      </c>
      <c r="D4" s="2" t="s">
        <v>310</v>
      </c>
      <c r="E4" s="2" t="s">
        <v>110</v>
      </c>
      <c r="F4" s="2" t="s">
        <v>108</v>
      </c>
      <c r="G4" s="2" t="s">
        <v>109</v>
      </c>
      <c r="H4" s="2" t="s">
        <v>107</v>
      </c>
      <c r="I4" s="168" t="s">
        <v>308</v>
      </c>
      <c r="J4" s="169" t="s">
        <v>308</v>
      </c>
      <c r="K4" s="169" t="str">
        <f t="shared" si="0"/>
        <v>Wave 0</v>
      </c>
      <c r="L4" s="169">
        <v>2019</v>
      </c>
      <c r="M4" s="169" t="str">
        <f>IFERROR(VLOOKUP(A4,india,3,0),"x Not found")</f>
        <v>White</v>
      </c>
      <c r="N4" s="3" t="s">
        <v>311</v>
      </c>
      <c r="O4" s="3" t="s">
        <v>309</v>
      </c>
      <c r="P4" s="3">
        <v>0</v>
      </c>
      <c r="S4" s="3" t="s">
        <v>135</v>
      </c>
      <c r="T4" s="3" t="s">
        <v>136</v>
      </c>
      <c r="V4" t="s">
        <v>110</v>
      </c>
      <c r="W4" t="s">
        <v>84</v>
      </c>
      <c r="X4" t="s">
        <v>144</v>
      </c>
      <c r="Y4" t="s">
        <v>288</v>
      </c>
      <c r="Z4" t="s">
        <v>289</v>
      </c>
      <c r="AA4" t="s">
        <v>290</v>
      </c>
      <c r="AB4" t="s">
        <v>89</v>
      </c>
      <c r="AC4" t="s">
        <v>115</v>
      </c>
      <c r="AD4" t="s">
        <v>91</v>
      </c>
      <c r="AE4">
        <v>312.87779999999998</v>
      </c>
      <c r="AF4">
        <v>135252.66</v>
      </c>
      <c r="AG4">
        <v>317</v>
      </c>
      <c r="AH4" s="170">
        <v>0.36363636363636365</v>
      </c>
      <c r="AI4">
        <v>1</v>
      </c>
      <c r="AJ4">
        <v>4</v>
      </c>
      <c r="AK4">
        <v>0</v>
      </c>
      <c r="AL4" t="s">
        <v>313</v>
      </c>
      <c r="AM4" t="s">
        <v>309</v>
      </c>
      <c r="AN4" t="s">
        <v>293</v>
      </c>
      <c r="AO4" t="s">
        <v>233</v>
      </c>
      <c r="AP4" t="s">
        <v>312</v>
      </c>
      <c r="AQ4" t="s">
        <v>96</v>
      </c>
      <c r="AR4" t="s">
        <v>97</v>
      </c>
      <c r="AS4" t="s">
        <v>98</v>
      </c>
      <c r="AT4" t="s">
        <v>121</v>
      </c>
      <c r="AW4" t="s">
        <v>99</v>
      </c>
      <c r="AX4" t="s">
        <v>100</v>
      </c>
      <c r="BB4" t="s">
        <v>215</v>
      </c>
      <c r="BC4" s="6">
        <v>43321</v>
      </c>
      <c r="BD4">
        <v>5</v>
      </c>
      <c r="BE4" t="s">
        <v>124</v>
      </c>
      <c r="BF4" t="s">
        <v>124</v>
      </c>
      <c r="BG4" t="s">
        <v>124</v>
      </c>
      <c r="BH4" t="s">
        <v>124</v>
      </c>
      <c r="BI4" t="s">
        <v>124</v>
      </c>
      <c r="BJ4" t="s">
        <v>125</v>
      </c>
      <c r="BK4" t="s">
        <v>126</v>
      </c>
      <c r="BN4" t="s">
        <v>306</v>
      </c>
      <c r="BO4" t="s">
        <v>85</v>
      </c>
      <c r="BQ4">
        <v>1</v>
      </c>
      <c r="BR4" t="s">
        <v>102</v>
      </c>
      <c r="BS4" t="s">
        <v>130</v>
      </c>
      <c r="BT4">
        <v>44561</v>
      </c>
      <c r="BY4" t="s">
        <v>131</v>
      </c>
      <c r="BZ4">
        <v>139657.13636882356</v>
      </c>
      <c r="CA4">
        <v>99182.262599999987</v>
      </c>
      <c r="CB4" t="s">
        <v>132</v>
      </c>
      <c r="CC4" t="s">
        <v>85</v>
      </c>
    </row>
    <row r="5" spans="1:81" x14ac:dyDescent="0.25">
      <c r="A5" s="2" t="s">
        <v>729</v>
      </c>
      <c r="B5" s="2" t="s">
        <v>730</v>
      </c>
      <c r="C5" s="2" t="s">
        <v>94</v>
      </c>
      <c r="D5" s="2">
        <v>0</v>
      </c>
      <c r="E5" s="2" t="s">
        <v>110</v>
      </c>
      <c r="F5" s="2" t="s">
        <v>731</v>
      </c>
      <c r="G5" s="2" t="s">
        <v>732</v>
      </c>
      <c r="H5" s="2" t="s">
        <v>316</v>
      </c>
      <c r="I5" s="168" t="s">
        <v>308</v>
      </c>
      <c r="J5" s="169" t="s">
        <v>308</v>
      </c>
      <c r="K5" s="169" t="str">
        <f t="shared" si="0"/>
        <v>Wave 0</v>
      </c>
      <c r="L5" s="169">
        <v>2019</v>
      </c>
      <c r="M5" s="169" t="str">
        <f>IFERROR(VLOOKUP(A5,india,3,0),"x Not found")</f>
        <v>Yellow</v>
      </c>
      <c r="N5" s="3" t="s">
        <v>729</v>
      </c>
      <c r="O5" s="3" t="s">
        <v>734</v>
      </c>
      <c r="P5" s="3">
        <v>0</v>
      </c>
      <c r="S5" s="3" t="s">
        <v>135</v>
      </c>
      <c r="T5" s="3" t="s">
        <v>136</v>
      </c>
      <c r="V5" t="s">
        <v>110</v>
      </c>
      <c r="W5" t="s">
        <v>84</v>
      </c>
      <c r="X5" t="s">
        <v>144</v>
      </c>
      <c r="Y5" t="s">
        <v>678</v>
      </c>
      <c r="Z5" t="s">
        <v>600</v>
      </c>
      <c r="AA5" t="s">
        <v>113</v>
      </c>
      <c r="AB5" t="s">
        <v>114</v>
      </c>
      <c r="AC5" t="s">
        <v>389</v>
      </c>
      <c r="AD5" t="s">
        <v>91</v>
      </c>
      <c r="AE5">
        <v>7972.8158000000003</v>
      </c>
      <c r="AF5">
        <v>706039.85</v>
      </c>
      <c r="AG5">
        <v>244</v>
      </c>
      <c r="AH5" s="170">
        <v>0.40740740740740738</v>
      </c>
      <c r="AI5">
        <v>1</v>
      </c>
      <c r="AJ5">
        <v>5</v>
      </c>
      <c r="AK5">
        <v>0</v>
      </c>
      <c r="AL5" t="s">
        <v>733</v>
      </c>
      <c r="AM5" t="s">
        <v>734</v>
      </c>
      <c r="AN5" t="s">
        <v>678</v>
      </c>
      <c r="AO5" t="s">
        <v>206</v>
      </c>
      <c r="AP5" t="s">
        <v>735</v>
      </c>
      <c r="AQ5" t="s">
        <v>96</v>
      </c>
      <c r="AR5" t="s">
        <v>97</v>
      </c>
      <c r="AS5" t="s">
        <v>98</v>
      </c>
      <c r="AT5" t="s">
        <v>121</v>
      </c>
      <c r="AW5" t="s">
        <v>99</v>
      </c>
      <c r="AX5" t="s">
        <v>100</v>
      </c>
      <c r="BB5" t="s">
        <v>123</v>
      </c>
      <c r="BC5" s="6">
        <v>43238</v>
      </c>
      <c r="BD5" t="s">
        <v>95</v>
      </c>
      <c r="BE5" t="s">
        <v>124</v>
      </c>
      <c r="BF5" t="s">
        <v>124</v>
      </c>
      <c r="BG5" t="s">
        <v>124</v>
      </c>
      <c r="BH5" t="s">
        <v>124</v>
      </c>
      <c r="BI5" t="s">
        <v>124</v>
      </c>
      <c r="BR5" t="s">
        <v>102</v>
      </c>
      <c r="BZ5">
        <v>22422.735509499922</v>
      </c>
      <c r="CA5">
        <v>1945367.0552000001</v>
      </c>
      <c r="CB5" t="s">
        <v>132</v>
      </c>
      <c r="CC5" t="s">
        <v>95</v>
      </c>
    </row>
    <row r="6" spans="1:81" x14ac:dyDescent="0.25">
      <c r="A6" s="2" t="s">
        <v>329</v>
      </c>
      <c r="B6" s="2" t="s">
        <v>330</v>
      </c>
      <c r="C6" s="2" t="s">
        <v>118</v>
      </c>
      <c r="D6" s="2" t="s">
        <v>310</v>
      </c>
      <c r="E6" s="2" t="s">
        <v>110</v>
      </c>
      <c r="F6" s="2" t="s">
        <v>108</v>
      </c>
      <c r="G6" s="2" t="s">
        <v>109</v>
      </c>
      <c r="H6" s="2" t="s">
        <v>107</v>
      </c>
      <c r="I6" s="168" t="s">
        <v>308</v>
      </c>
      <c r="J6" s="169" t="s">
        <v>308</v>
      </c>
      <c r="K6" s="169" t="str">
        <f t="shared" si="0"/>
        <v>Wave 0</v>
      </c>
      <c r="L6" s="169">
        <v>2019</v>
      </c>
      <c r="M6" s="169" t="str">
        <f>IFERROR(VLOOKUP(A6,india,3,0),"x Not found")</f>
        <v>White</v>
      </c>
      <c r="N6" s="3" t="s">
        <v>329</v>
      </c>
      <c r="O6" s="3" t="s">
        <v>309</v>
      </c>
      <c r="P6" s="3">
        <v>0</v>
      </c>
      <c r="S6" s="3" t="s">
        <v>135</v>
      </c>
      <c r="T6" s="3" t="s">
        <v>136</v>
      </c>
      <c r="V6" t="s">
        <v>110</v>
      </c>
      <c r="W6" t="s">
        <v>84</v>
      </c>
      <c r="X6" t="s">
        <v>144</v>
      </c>
      <c r="Y6" t="s">
        <v>288</v>
      </c>
      <c r="Z6" t="s">
        <v>289</v>
      </c>
      <c r="AA6" t="s">
        <v>290</v>
      </c>
      <c r="AB6" t="s">
        <v>89</v>
      </c>
      <c r="AC6" t="s">
        <v>115</v>
      </c>
      <c r="AD6" t="s">
        <v>91</v>
      </c>
      <c r="AE6">
        <v>288.06389999999999</v>
      </c>
      <c r="AF6">
        <v>157505.03</v>
      </c>
      <c r="AG6">
        <v>321</v>
      </c>
      <c r="AH6" s="170">
        <v>0.7142857142857143</v>
      </c>
      <c r="AI6">
        <v>1</v>
      </c>
      <c r="AJ6">
        <v>4</v>
      </c>
      <c r="AK6">
        <v>0</v>
      </c>
      <c r="AL6" t="s">
        <v>331</v>
      </c>
      <c r="AM6" t="s">
        <v>309</v>
      </c>
      <c r="AN6" t="s">
        <v>293</v>
      </c>
      <c r="AO6" t="s">
        <v>228</v>
      </c>
      <c r="AP6" t="s">
        <v>332</v>
      </c>
      <c r="AQ6" t="s">
        <v>96</v>
      </c>
      <c r="AR6" t="s">
        <v>97</v>
      </c>
      <c r="AS6" t="s">
        <v>98</v>
      </c>
      <c r="AT6" t="s">
        <v>121</v>
      </c>
      <c r="AW6" t="s">
        <v>99</v>
      </c>
      <c r="AX6" t="s">
        <v>100</v>
      </c>
      <c r="BB6" t="s">
        <v>215</v>
      </c>
      <c r="BC6" s="6">
        <v>43321</v>
      </c>
      <c r="BD6">
        <v>5</v>
      </c>
      <c r="BE6" t="s">
        <v>124</v>
      </c>
      <c r="BF6" t="s">
        <v>124</v>
      </c>
      <c r="BG6" t="s">
        <v>124</v>
      </c>
      <c r="BH6" t="s">
        <v>124</v>
      </c>
      <c r="BI6" t="s">
        <v>124</v>
      </c>
      <c r="BJ6" t="s">
        <v>125</v>
      </c>
      <c r="BK6" t="s">
        <v>126</v>
      </c>
      <c r="BN6" t="s">
        <v>306</v>
      </c>
      <c r="BO6" t="s">
        <v>85</v>
      </c>
      <c r="BQ6">
        <v>1</v>
      </c>
      <c r="BR6" t="s">
        <v>102</v>
      </c>
      <c r="BS6" t="s">
        <v>130</v>
      </c>
      <c r="BT6">
        <v>44561</v>
      </c>
      <c r="BY6" t="s">
        <v>131</v>
      </c>
      <c r="BZ6">
        <v>30030.948059914874</v>
      </c>
      <c r="CA6">
        <v>92468.511899999998</v>
      </c>
      <c r="CB6" t="s">
        <v>132</v>
      </c>
      <c r="CC6" t="s">
        <v>85</v>
      </c>
    </row>
    <row r="7" spans="1:81" x14ac:dyDescent="0.25">
      <c r="A7" s="2" t="s">
        <v>841</v>
      </c>
      <c r="B7" s="2" t="s">
        <v>656</v>
      </c>
      <c r="C7" s="2" t="s">
        <v>94</v>
      </c>
      <c r="D7" s="2">
        <v>0</v>
      </c>
      <c r="E7" s="2" t="s">
        <v>110</v>
      </c>
      <c r="F7" s="2" t="s">
        <v>842</v>
      </c>
      <c r="G7" s="2" t="s">
        <v>843</v>
      </c>
      <c r="H7" s="2" t="s">
        <v>107</v>
      </c>
      <c r="I7" s="168" t="s">
        <v>308</v>
      </c>
      <c r="J7" s="169" t="s">
        <v>308</v>
      </c>
      <c r="K7" s="169" t="str">
        <f t="shared" si="0"/>
        <v>Wave 0</v>
      </c>
      <c r="L7" s="169">
        <v>2020</v>
      </c>
      <c r="M7" s="169" t="str">
        <f>IFERROR(VLOOKUP(A7,india,3,0),"x Not found")</f>
        <v>Yellow</v>
      </c>
      <c r="N7" s="3" t="s">
        <v>841</v>
      </c>
      <c r="O7" s="3" t="s">
        <v>734</v>
      </c>
      <c r="P7" s="3">
        <v>0</v>
      </c>
      <c r="S7" s="3" t="s">
        <v>135</v>
      </c>
      <c r="T7" s="3" t="s">
        <v>136</v>
      </c>
      <c r="V7" t="s">
        <v>110</v>
      </c>
      <c r="W7" t="s">
        <v>84</v>
      </c>
      <c r="X7" t="s">
        <v>144</v>
      </c>
      <c r="Y7" t="s">
        <v>111</v>
      </c>
      <c r="Z7" t="s">
        <v>112</v>
      </c>
      <c r="AA7" t="s">
        <v>113</v>
      </c>
      <c r="AB7" t="s">
        <v>114</v>
      </c>
      <c r="AC7" t="s">
        <v>115</v>
      </c>
      <c r="AD7" t="s">
        <v>91</v>
      </c>
      <c r="AE7">
        <v>4664</v>
      </c>
      <c r="AF7">
        <v>129076</v>
      </c>
      <c r="AG7">
        <v>220</v>
      </c>
      <c r="AH7" s="170">
        <v>0</v>
      </c>
      <c r="AI7">
        <v>3</v>
      </c>
      <c r="AJ7">
        <v>5</v>
      </c>
      <c r="AK7">
        <v>456521.73913043475</v>
      </c>
      <c r="AL7" t="s">
        <v>844</v>
      </c>
      <c r="AM7" t="s">
        <v>734</v>
      </c>
      <c r="AN7" t="s">
        <v>111</v>
      </c>
      <c r="AO7" t="s">
        <v>304</v>
      </c>
      <c r="AP7" t="s">
        <v>656</v>
      </c>
      <c r="AQ7" t="s">
        <v>96</v>
      </c>
      <c r="AR7" t="s">
        <v>97</v>
      </c>
      <c r="AS7" t="s">
        <v>98</v>
      </c>
      <c r="AT7" t="s">
        <v>121</v>
      </c>
      <c r="AW7" t="s">
        <v>99</v>
      </c>
      <c r="AX7" t="s">
        <v>100</v>
      </c>
      <c r="BB7" t="s">
        <v>123</v>
      </c>
      <c r="BC7" s="6">
        <v>43238</v>
      </c>
      <c r="BD7">
        <v>9</v>
      </c>
      <c r="BE7" t="s">
        <v>124</v>
      </c>
      <c r="BF7" t="s">
        <v>124</v>
      </c>
      <c r="BG7" t="s">
        <v>124</v>
      </c>
      <c r="BH7" t="s">
        <v>124</v>
      </c>
      <c r="BI7" t="s">
        <v>124</v>
      </c>
      <c r="BR7" t="s">
        <v>102</v>
      </c>
      <c r="BZ7">
        <v>75067.404975515543</v>
      </c>
      <c r="CA7">
        <v>1026080</v>
      </c>
      <c r="CB7" t="s">
        <v>132</v>
      </c>
      <c r="CC7" t="s">
        <v>95</v>
      </c>
    </row>
    <row r="8" spans="1:81" x14ac:dyDescent="0.25">
      <c r="A8" s="2" t="s">
        <v>345</v>
      </c>
      <c r="B8" s="2" t="s">
        <v>346</v>
      </c>
      <c r="C8" s="2" t="s">
        <v>94</v>
      </c>
      <c r="D8" s="2" t="s">
        <v>310</v>
      </c>
      <c r="E8" s="2" t="s">
        <v>110</v>
      </c>
      <c r="F8" s="2" t="s">
        <v>347</v>
      </c>
      <c r="G8" s="2" t="s">
        <v>348</v>
      </c>
      <c r="H8" s="2" t="s">
        <v>107</v>
      </c>
      <c r="I8" s="168" t="s">
        <v>350</v>
      </c>
      <c r="J8" s="169" t="s">
        <v>350</v>
      </c>
      <c r="K8" s="169" t="str">
        <f t="shared" si="0"/>
        <v>Wave 1</v>
      </c>
      <c r="L8" s="169">
        <v>2019</v>
      </c>
      <c r="M8" s="169" t="str">
        <f>IFERROR(VLOOKUP(A8,india,3,0),"x Not found")</f>
        <v>White</v>
      </c>
      <c r="N8" s="3" t="s">
        <v>345</v>
      </c>
      <c r="O8" s="3">
        <v>0</v>
      </c>
      <c r="P8" s="3" t="s">
        <v>133</v>
      </c>
      <c r="Q8" s="5">
        <v>43739</v>
      </c>
      <c r="R8" s="5">
        <v>43616</v>
      </c>
      <c r="S8" s="3" t="s">
        <v>135</v>
      </c>
      <c r="T8" s="3" t="s">
        <v>136</v>
      </c>
      <c r="U8" s="5">
        <v>43609</v>
      </c>
      <c r="V8" t="s">
        <v>110</v>
      </c>
      <c r="W8" t="s">
        <v>84</v>
      </c>
      <c r="X8" t="s">
        <v>144</v>
      </c>
      <c r="Y8" t="s">
        <v>288</v>
      </c>
      <c r="Z8" t="s">
        <v>289</v>
      </c>
      <c r="AA8" t="s">
        <v>290</v>
      </c>
      <c r="AB8" t="s">
        <v>89</v>
      </c>
      <c r="AC8" t="s">
        <v>115</v>
      </c>
      <c r="AD8" t="s">
        <v>91</v>
      </c>
      <c r="AE8">
        <v>33.028799999999997</v>
      </c>
      <c r="AF8">
        <v>23532.12</v>
      </c>
      <c r="AG8">
        <v>636</v>
      </c>
      <c r="AH8" s="170">
        <v>0.55555555555555558</v>
      </c>
      <c r="AI8">
        <v>1</v>
      </c>
      <c r="AJ8">
        <v>4</v>
      </c>
      <c r="AK8">
        <v>0</v>
      </c>
      <c r="AL8" t="s">
        <v>349</v>
      </c>
      <c r="AO8" t="s">
        <v>341</v>
      </c>
      <c r="AP8" t="s">
        <v>351</v>
      </c>
      <c r="AQ8" t="s">
        <v>96</v>
      </c>
      <c r="AR8" t="s">
        <v>97</v>
      </c>
      <c r="AS8" t="s">
        <v>98</v>
      </c>
      <c r="AT8" t="s">
        <v>121</v>
      </c>
      <c r="AW8" t="s">
        <v>99</v>
      </c>
      <c r="AX8" t="s">
        <v>100</v>
      </c>
      <c r="BB8" t="s">
        <v>123</v>
      </c>
      <c r="BC8" s="6">
        <v>43545</v>
      </c>
      <c r="BD8" t="s">
        <v>95</v>
      </c>
      <c r="BE8" t="s">
        <v>124</v>
      </c>
      <c r="BF8" t="s">
        <v>124</v>
      </c>
      <c r="BG8" t="s">
        <v>124</v>
      </c>
      <c r="BH8" t="s">
        <v>124</v>
      </c>
      <c r="BI8" t="s">
        <v>124</v>
      </c>
      <c r="BJ8" t="s">
        <v>125</v>
      </c>
      <c r="BK8" t="s">
        <v>126</v>
      </c>
      <c r="BN8" t="s">
        <v>306</v>
      </c>
      <c r="BO8" t="s">
        <v>85</v>
      </c>
      <c r="BQ8">
        <v>1</v>
      </c>
      <c r="BR8" t="s">
        <v>102</v>
      </c>
      <c r="BS8" t="s">
        <v>159</v>
      </c>
      <c r="BT8" t="s">
        <v>159</v>
      </c>
      <c r="BY8" t="s">
        <v>352</v>
      </c>
      <c r="BZ8" t="s">
        <v>95</v>
      </c>
      <c r="CA8">
        <v>21006.316799999997</v>
      </c>
      <c r="CB8" t="s">
        <v>132</v>
      </c>
      <c r="CC8" t="s">
        <v>85</v>
      </c>
    </row>
    <row r="9" spans="1:81" x14ac:dyDescent="0.25">
      <c r="A9" s="2" t="s">
        <v>353</v>
      </c>
      <c r="B9" s="2" t="s">
        <v>346</v>
      </c>
      <c r="C9" s="2" t="s">
        <v>94</v>
      </c>
      <c r="D9" s="2" t="s">
        <v>310</v>
      </c>
      <c r="E9" s="2" t="s">
        <v>110</v>
      </c>
      <c r="F9" s="2" t="s">
        <v>347</v>
      </c>
      <c r="G9" s="2" t="s">
        <v>348</v>
      </c>
      <c r="H9" s="2" t="s">
        <v>107</v>
      </c>
      <c r="I9" s="168" t="s">
        <v>350</v>
      </c>
      <c r="J9" s="169" t="s">
        <v>350</v>
      </c>
      <c r="K9" s="169" t="str">
        <f t="shared" si="0"/>
        <v>Wave 1</v>
      </c>
      <c r="L9" s="169">
        <v>2019</v>
      </c>
      <c r="M9" s="169" t="str">
        <f>IFERROR(VLOOKUP(A9,india,3,0),"x Not found")</f>
        <v>White</v>
      </c>
      <c r="N9" s="3" t="s">
        <v>353</v>
      </c>
      <c r="O9" s="3">
        <v>0</v>
      </c>
      <c r="P9" s="3" t="s">
        <v>133</v>
      </c>
      <c r="Q9" s="5">
        <v>43739</v>
      </c>
      <c r="R9" s="5">
        <v>43616</v>
      </c>
      <c r="S9" s="3" t="s">
        <v>135</v>
      </c>
      <c r="T9" s="3" t="s">
        <v>136</v>
      </c>
      <c r="U9" s="5">
        <v>43609</v>
      </c>
      <c r="V9" t="s">
        <v>110</v>
      </c>
      <c r="W9" t="s">
        <v>84</v>
      </c>
      <c r="X9" t="s">
        <v>144</v>
      </c>
      <c r="Y9" t="s">
        <v>288</v>
      </c>
      <c r="Z9" t="s">
        <v>289</v>
      </c>
      <c r="AA9" t="s">
        <v>290</v>
      </c>
      <c r="AB9" t="s">
        <v>89</v>
      </c>
      <c r="AC9" t="s">
        <v>115</v>
      </c>
      <c r="AD9" t="s">
        <v>91</v>
      </c>
      <c r="AE9">
        <v>37.447299999999998</v>
      </c>
      <c r="AF9">
        <v>14042.75</v>
      </c>
      <c r="AG9">
        <v>320</v>
      </c>
      <c r="AH9" s="170">
        <v>0.77777777777777779</v>
      </c>
      <c r="AI9">
        <v>1</v>
      </c>
      <c r="AJ9">
        <v>2</v>
      </c>
      <c r="AK9">
        <v>0</v>
      </c>
      <c r="AL9" t="s">
        <v>354</v>
      </c>
      <c r="AO9" t="s">
        <v>341</v>
      </c>
      <c r="AP9" t="s">
        <v>355</v>
      </c>
      <c r="AQ9" t="s">
        <v>96</v>
      </c>
      <c r="AR9" t="s">
        <v>97</v>
      </c>
      <c r="AS9" t="s">
        <v>98</v>
      </c>
      <c r="AT9" t="s">
        <v>121</v>
      </c>
      <c r="AW9" t="s">
        <v>99</v>
      </c>
      <c r="AX9" t="s">
        <v>100</v>
      </c>
      <c r="BB9" t="s">
        <v>123</v>
      </c>
      <c r="BC9" s="6">
        <v>43545</v>
      </c>
      <c r="BD9" t="s">
        <v>95</v>
      </c>
      <c r="BE9" t="s">
        <v>124</v>
      </c>
      <c r="BF9" t="s">
        <v>124</v>
      </c>
      <c r="BG9" t="s">
        <v>124</v>
      </c>
      <c r="BH9" t="s">
        <v>124</v>
      </c>
      <c r="BI9" t="s">
        <v>124</v>
      </c>
      <c r="BJ9" t="s">
        <v>125</v>
      </c>
      <c r="BK9" t="s">
        <v>126</v>
      </c>
      <c r="BN9" t="s">
        <v>306</v>
      </c>
      <c r="BO9" t="s">
        <v>85</v>
      </c>
      <c r="BQ9">
        <v>1</v>
      </c>
      <c r="BR9" t="s">
        <v>102</v>
      </c>
      <c r="BS9" t="s">
        <v>159</v>
      </c>
      <c r="BT9" t="s">
        <v>159</v>
      </c>
      <c r="BY9" t="s">
        <v>352</v>
      </c>
      <c r="BZ9" t="s">
        <v>95</v>
      </c>
      <c r="CA9">
        <v>11983.135999999999</v>
      </c>
      <c r="CB9" t="s">
        <v>132</v>
      </c>
      <c r="CC9" t="s">
        <v>85</v>
      </c>
    </row>
    <row r="10" spans="1:81" x14ac:dyDescent="0.25">
      <c r="A10" s="2" t="s">
        <v>238</v>
      </c>
      <c r="B10" s="2" t="s">
        <v>239</v>
      </c>
      <c r="C10" s="2" t="s">
        <v>118</v>
      </c>
      <c r="D10" s="2" t="s">
        <v>134</v>
      </c>
      <c r="E10" s="2" t="s">
        <v>110</v>
      </c>
      <c r="F10" s="2" t="s">
        <v>108</v>
      </c>
      <c r="G10" s="2" t="s">
        <v>109</v>
      </c>
      <c r="H10" s="2" t="s">
        <v>107</v>
      </c>
      <c r="I10" s="168" t="s">
        <v>117</v>
      </c>
      <c r="J10" s="169" t="s">
        <v>117</v>
      </c>
      <c r="K10" s="169" t="str">
        <f t="shared" si="0"/>
        <v>Wave 2</v>
      </c>
      <c r="L10" s="169">
        <v>2019</v>
      </c>
      <c r="M10" s="169" t="str">
        <f>IFERROR(VLOOKUP(A10,india,3,0),"x Not found")</f>
        <v>Yellow</v>
      </c>
      <c r="N10" s="3" t="s">
        <v>238</v>
      </c>
      <c r="O10" s="3">
        <v>0</v>
      </c>
      <c r="P10" s="3" t="s">
        <v>133</v>
      </c>
      <c r="Q10" s="5">
        <v>43800</v>
      </c>
      <c r="R10" s="5">
        <v>43609</v>
      </c>
      <c r="S10" s="3" t="s">
        <v>135</v>
      </c>
      <c r="T10" s="3" t="s">
        <v>136</v>
      </c>
      <c r="U10" s="5">
        <v>43602</v>
      </c>
      <c r="V10" t="s">
        <v>110</v>
      </c>
      <c r="W10" t="s">
        <v>84</v>
      </c>
      <c r="X10" t="s">
        <v>144</v>
      </c>
      <c r="Y10" t="s">
        <v>148</v>
      </c>
      <c r="Z10" t="s">
        <v>149</v>
      </c>
      <c r="AA10" t="s">
        <v>150</v>
      </c>
      <c r="AB10" t="s">
        <v>89</v>
      </c>
      <c r="AC10" t="s">
        <v>115</v>
      </c>
      <c r="AD10" t="s">
        <v>91</v>
      </c>
      <c r="AE10">
        <v>88.75</v>
      </c>
      <c r="AF10">
        <v>13147.439999999999</v>
      </c>
      <c r="AG10">
        <v>107</v>
      </c>
      <c r="AH10" s="170">
        <v>0.33333333333333331</v>
      </c>
      <c r="AI10">
        <v>1</v>
      </c>
      <c r="AJ10">
        <v>4</v>
      </c>
      <c r="AK10">
        <v>0</v>
      </c>
      <c r="AL10" t="s">
        <v>240</v>
      </c>
      <c r="AN10" t="s">
        <v>148</v>
      </c>
      <c r="AO10" t="s">
        <v>233</v>
      </c>
      <c r="AP10" t="s">
        <v>234</v>
      </c>
      <c r="AQ10" t="s">
        <v>96</v>
      </c>
      <c r="AR10" t="s">
        <v>97</v>
      </c>
      <c r="AS10" t="s">
        <v>98</v>
      </c>
      <c r="AT10" t="s">
        <v>121</v>
      </c>
      <c r="AW10" t="s">
        <v>236</v>
      </c>
      <c r="AX10" t="s">
        <v>177</v>
      </c>
      <c r="BB10" t="s">
        <v>215</v>
      </c>
      <c r="BC10" s="6">
        <v>43545</v>
      </c>
      <c r="BD10">
        <v>7</v>
      </c>
      <c r="BE10" t="s">
        <v>124</v>
      </c>
      <c r="BF10" t="s">
        <v>124</v>
      </c>
      <c r="BG10" t="s">
        <v>178</v>
      </c>
      <c r="BH10" t="s">
        <v>124</v>
      </c>
      <c r="BI10" t="s">
        <v>124</v>
      </c>
      <c r="BO10" t="s">
        <v>85</v>
      </c>
      <c r="BR10" t="s">
        <v>102</v>
      </c>
      <c r="BS10" t="s">
        <v>130</v>
      </c>
      <c r="BT10">
        <v>44561</v>
      </c>
      <c r="BY10" t="s">
        <v>131</v>
      </c>
      <c r="BZ10">
        <v>24660.017482791849</v>
      </c>
      <c r="CA10">
        <v>9496.25</v>
      </c>
      <c r="CB10" t="s">
        <v>132</v>
      </c>
      <c r="CC10" t="s">
        <v>85</v>
      </c>
    </row>
    <row r="11" spans="1:81" x14ac:dyDescent="0.25">
      <c r="A11" s="2" t="s">
        <v>241</v>
      </c>
      <c r="B11" s="2" t="s">
        <v>129</v>
      </c>
      <c r="C11" s="2" t="s">
        <v>118</v>
      </c>
      <c r="D11" s="2" t="s">
        <v>134</v>
      </c>
      <c r="E11" s="2" t="s">
        <v>110</v>
      </c>
      <c r="F11" s="2" t="s">
        <v>108</v>
      </c>
      <c r="G11" s="2" t="s">
        <v>109</v>
      </c>
      <c r="H11" s="2" t="s">
        <v>107</v>
      </c>
      <c r="I11" s="168" t="s">
        <v>117</v>
      </c>
      <c r="J11" s="169" t="s">
        <v>117</v>
      </c>
      <c r="K11" s="169" t="str">
        <f t="shared" si="0"/>
        <v>Wave 2</v>
      </c>
      <c r="L11" s="169">
        <v>2019</v>
      </c>
      <c r="M11" s="169" t="str">
        <f>IFERROR(VLOOKUP(A11,india,3,0),"x Not found")</f>
        <v>Yellow</v>
      </c>
      <c r="N11" s="3" t="s">
        <v>241</v>
      </c>
      <c r="O11" s="3">
        <v>0</v>
      </c>
      <c r="P11" s="3" t="s">
        <v>133</v>
      </c>
      <c r="Q11" s="5">
        <v>43800</v>
      </c>
      <c r="R11" s="5">
        <v>43609</v>
      </c>
      <c r="S11" s="3" t="s">
        <v>135</v>
      </c>
      <c r="T11" s="3" t="s">
        <v>136</v>
      </c>
      <c r="U11" s="5">
        <v>43602</v>
      </c>
      <c r="V11" t="s">
        <v>110</v>
      </c>
      <c r="W11" t="s">
        <v>84</v>
      </c>
      <c r="X11" t="s">
        <v>85</v>
      </c>
      <c r="Y11" t="s">
        <v>148</v>
      </c>
      <c r="Z11" t="s">
        <v>149</v>
      </c>
      <c r="AA11" t="s">
        <v>150</v>
      </c>
      <c r="AB11" t="s">
        <v>89</v>
      </c>
      <c r="AC11" t="s">
        <v>115</v>
      </c>
      <c r="AD11" t="s">
        <v>91</v>
      </c>
      <c r="AE11">
        <v>126.4</v>
      </c>
      <c r="AF11">
        <v>19547.25</v>
      </c>
      <c r="AG11">
        <v>127</v>
      </c>
      <c r="AH11" s="170">
        <v>0.33333333333333331</v>
      </c>
      <c r="AI11">
        <v>1</v>
      </c>
      <c r="AJ11">
        <v>3</v>
      </c>
      <c r="AK11">
        <v>0</v>
      </c>
      <c r="AL11" t="s">
        <v>242</v>
      </c>
      <c r="AO11" t="s">
        <v>233</v>
      </c>
      <c r="AP11" t="s">
        <v>234</v>
      </c>
      <c r="AQ11" t="s">
        <v>96</v>
      </c>
      <c r="AR11" t="s">
        <v>97</v>
      </c>
      <c r="AS11" t="s">
        <v>235</v>
      </c>
      <c r="AT11" t="s">
        <v>121</v>
      </c>
      <c r="AW11" t="s">
        <v>236</v>
      </c>
      <c r="AX11" t="s">
        <v>177</v>
      </c>
      <c r="BB11" t="s">
        <v>101</v>
      </c>
      <c r="BC11" s="6">
        <v>43208</v>
      </c>
      <c r="BD11" t="s">
        <v>95</v>
      </c>
      <c r="BE11" t="s">
        <v>124</v>
      </c>
      <c r="BF11" t="s">
        <v>124</v>
      </c>
      <c r="BG11" t="s">
        <v>178</v>
      </c>
      <c r="BH11" t="s">
        <v>124</v>
      </c>
      <c r="BI11" t="s">
        <v>124</v>
      </c>
      <c r="BJ11" t="s">
        <v>125</v>
      </c>
      <c r="BK11" t="s">
        <v>126</v>
      </c>
      <c r="BN11" t="s">
        <v>129</v>
      </c>
      <c r="BO11" t="s">
        <v>85</v>
      </c>
      <c r="BQ11">
        <v>5</v>
      </c>
      <c r="BR11" t="s">
        <v>102</v>
      </c>
      <c r="BS11" t="s">
        <v>130</v>
      </c>
      <c r="BT11">
        <v>44561</v>
      </c>
      <c r="BY11" t="s">
        <v>131</v>
      </c>
      <c r="BZ11" t="s">
        <v>95</v>
      </c>
      <c r="CA11">
        <v>16052.800000000001</v>
      </c>
      <c r="CB11" t="s">
        <v>132</v>
      </c>
      <c r="CC11" t="s">
        <v>85</v>
      </c>
    </row>
    <row r="12" spans="1:81" x14ac:dyDescent="0.25">
      <c r="A12" s="2" t="s">
        <v>243</v>
      </c>
      <c r="B12" s="2" t="s">
        <v>244</v>
      </c>
      <c r="C12" s="2" t="s">
        <v>118</v>
      </c>
      <c r="D12" s="2" t="s">
        <v>134</v>
      </c>
      <c r="E12" s="2" t="s">
        <v>110</v>
      </c>
      <c r="F12" s="2" t="s">
        <v>108</v>
      </c>
      <c r="G12" s="2" t="s">
        <v>109</v>
      </c>
      <c r="H12" s="2" t="s">
        <v>107</v>
      </c>
      <c r="I12" s="168" t="s">
        <v>117</v>
      </c>
      <c r="J12" s="169" t="s">
        <v>117</v>
      </c>
      <c r="K12" s="169" t="str">
        <f t="shared" si="0"/>
        <v>Wave 2</v>
      </c>
      <c r="L12" s="169">
        <v>2019</v>
      </c>
      <c r="M12" s="169" t="str">
        <f>IFERROR(VLOOKUP(A12,india,3,0),"x Not found")</f>
        <v>Yellow</v>
      </c>
      <c r="N12" s="3" t="s">
        <v>243</v>
      </c>
      <c r="O12" s="3">
        <v>0</v>
      </c>
      <c r="P12" s="3" t="s">
        <v>133</v>
      </c>
      <c r="Q12" s="5">
        <v>43800</v>
      </c>
      <c r="R12" s="5">
        <v>43609</v>
      </c>
      <c r="S12" s="3" t="s">
        <v>135</v>
      </c>
      <c r="T12" s="3" t="s">
        <v>136</v>
      </c>
      <c r="U12" s="5">
        <v>43602</v>
      </c>
      <c r="V12" t="s">
        <v>110</v>
      </c>
      <c r="W12" t="s">
        <v>84</v>
      </c>
      <c r="X12" t="s">
        <v>85</v>
      </c>
      <c r="Y12" t="s">
        <v>148</v>
      </c>
      <c r="Z12" t="s">
        <v>149</v>
      </c>
      <c r="AA12" t="s">
        <v>150</v>
      </c>
      <c r="AB12" t="s">
        <v>89</v>
      </c>
      <c r="AC12" t="s">
        <v>115</v>
      </c>
      <c r="AD12" t="s">
        <v>91</v>
      </c>
      <c r="AE12">
        <v>205.89</v>
      </c>
      <c r="AF12">
        <v>25147.479999999996</v>
      </c>
      <c r="AG12">
        <v>50</v>
      </c>
      <c r="AH12" s="170">
        <v>0.33333333333333331</v>
      </c>
      <c r="AI12">
        <v>1</v>
      </c>
      <c r="AJ12">
        <v>2</v>
      </c>
      <c r="AK12">
        <v>0</v>
      </c>
      <c r="AL12" t="s">
        <v>245</v>
      </c>
      <c r="AO12" t="s">
        <v>233</v>
      </c>
      <c r="AP12" t="s">
        <v>244</v>
      </c>
      <c r="AQ12" t="s">
        <v>96</v>
      </c>
      <c r="AR12" t="s">
        <v>97</v>
      </c>
      <c r="AS12" t="s">
        <v>98</v>
      </c>
      <c r="AT12" t="s">
        <v>166</v>
      </c>
      <c r="AW12" t="s">
        <v>236</v>
      </c>
      <c r="AX12" t="s">
        <v>177</v>
      </c>
      <c r="BB12" t="s">
        <v>101</v>
      </c>
      <c r="BC12" s="6">
        <v>43545</v>
      </c>
      <c r="BD12" t="s">
        <v>95</v>
      </c>
      <c r="BE12" t="s">
        <v>124</v>
      </c>
      <c r="BF12" t="s">
        <v>124</v>
      </c>
      <c r="BG12" t="s">
        <v>178</v>
      </c>
      <c r="BH12" t="s">
        <v>124</v>
      </c>
      <c r="BI12" t="s">
        <v>124</v>
      </c>
      <c r="BJ12" t="s">
        <v>125</v>
      </c>
      <c r="BK12" t="s">
        <v>126</v>
      </c>
      <c r="BL12" t="s">
        <v>127</v>
      </c>
      <c r="BM12" t="s">
        <v>218</v>
      </c>
      <c r="BN12" t="s">
        <v>246</v>
      </c>
      <c r="BO12" t="s">
        <v>85</v>
      </c>
      <c r="BQ12">
        <v>1</v>
      </c>
      <c r="BR12" t="s">
        <v>102</v>
      </c>
      <c r="BS12" t="s">
        <v>130</v>
      </c>
      <c r="BT12">
        <v>44561</v>
      </c>
      <c r="BY12" t="s">
        <v>131</v>
      </c>
      <c r="BZ12" t="s">
        <v>95</v>
      </c>
      <c r="CA12">
        <v>10294.5</v>
      </c>
      <c r="CB12" t="s">
        <v>132</v>
      </c>
      <c r="CC12" t="s">
        <v>85</v>
      </c>
    </row>
    <row r="13" spans="1:81" x14ac:dyDescent="0.25">
      <c r="A13" s="2" t="s">
        <v>105</v>
      </c>
      <c r="B13" s="2" t="s">
        <v>106</v>
      </c>
      <c r="C13" s="2" t="s">
        <v>118</v>
      </c>
      <c r="D13" s="2" t="s">
        <v>134</v>
      </c>
      <c r="E13" s="2" t="s">
        <v>110</v>
      </c>
      <c r="F13" s="2" t="s">
        <v>108</v>
      </c>
      <c r="G13" s="2" t="s">
        <v>109</v>
      </c>
      <c r="H13" s="2" t="s">
        <v>107</v>
      </c>
      <c r="I13" s="168" t="s">
        <v>117</v>
      </c>
      <c r="J13" s="169" t="s">
        <v>117</v>
      </c>
      <c r="K13" s="169" t="str">
        <f t="shared" si="0"/>
        <v>Wave 2</v>
      </c>
      <c r="L13" s="169">
        <v>2019</v>
      </c>
      <c r="M13" s="169" t="str">
        <f>IFERROR(VLOOKUP(A13,india,3,0),"x Not found")</f>
        <v>White</v>
      </c>
      <c r="N13" s="3" t="s">
        <v>105</v>
      </c>
      <c r="O13" s="3">
        <v>0</v>
      </c>
      <c r="P13" s="3" t="s">
        <v>133</v>
      </c>
      <c r="Q13" s="5">
        <v>43553</v>
      </c>
      <c r="R13" s="5">
        <v>43609</v>
      </c>
      <c r="S13" s="3" t="s">
        <v>135</v>
      </c>
      <c r="T13" s="3" t="s">
        <v>136</v>
      </c>
      <c r="U13" s="5">
        <v>43602</v>
      </c>
      <c r="V13" t="s">
        <v>110</v>
      </c>
      <c r="W13" t="s">
        <v>84</v>
      </c>
      <c r="X13" t="s">
        <v>85</v>
      </c>
      <c r="Y13" t="s">
        <v>111</v>
      </c>
      <c r="Z13" t="s">
        <v>112</v>
      </c>
      <c r="AA13" t="s">
        <v>113</v>
      </c>
      <c r="AB13" t="s">
        <v>114</v>
      </c>
      <c r="AC13" t="s">
        <v>115</v>
      </c>
      <c r="AD13" t="s">
        <v>91</v>
      </c>
      <c r="AE13">
        <v>103.47029999999999</v>
      </c>
      <c r="AF13">
        <v>17274.77</v>
      </c>
      <c r="AG13">
        <v>1</v>
      </c>
      <c r="AH13" s="170">
        <v>0.625</v>
      </c>
      <c r="AI13">
        <v>1</v>
      </c>
      <c r="AJ13">
        <v>2</v>
      </c>
      <c r="AK13">
        <v>0</v>
      </c>
      <c r="AL13" t="s">
        <v>116</v>
      </c>
      <c r="AO13" t="s">
        <v>119</v>
      </c>
      <c r="AP13" t="s">
        <v>120</v>
      </c>
      <c r="AQ13" t="s">
        <v>96</v>
      </c>
      <c r="AR13" t="s">
        <v>97</v>
      </c>
      <c r="AS13" t="s">
        <v>98</v>
      </c>
      <c r="AT13" t="s">
        <v>121</v>
      </c>
      <c r="AW13" t="s">
        <v>122</v>
      </c>
      <c r="AX13" t="s">
        <v>122</v>
      </c>
      <c r="BB13" t="s">
        <v>123</v>
      </c>
      <c r="BC13" s="6">
        <v>43545</v>
      </c>
      <c r="BD13" t="s">
        <v>95</v>
      </c>
      <c r="BE13" t="s">
        <v>124</v>
      </c>
      <c r="BF13" t="s">
        <v>124</v>
      </c>
      <c r="BG13" t="s">
        <v>124</v>
      </c>
      <c r="BH13" t="s">
        <v>124</v>
      </c>
      <c r="BI13" t="s">
        <v>124</v>
      </c>
      <c r="BJ13" t="s">
        <v>125</v>
      </c>
      <c r="BK13" t="s">
        <v>126</v>
      </c>
      <c r="BL13" t="s">
        <v>127</v>
      </c>
      <c r="BM13" t="s">
        <v>128</v>
      </c>
      <c r="BN13" t="s">
        <v>129</v>
      </c>
      <c r="BO13" t="s">
        <v>85</v>
      </c>
      <c r="BQ13">
        <v>3</v>
      </c>
      <c r="BR13" t="s">
        <v>102</v>
      </c>
      <c r="BS13" t="s">
        <v>130</v>
      </c>
      <c r="BT13">
        <v>44561</v>
      </c>
      <c r="BY13" t="s">
        <v>131</v>
      </c>
      <c r="BZ13" t="s">
        <v>95</v>
      </c>
      <c r="CA13">
        <v>103.47029999999999</v>
      </c>
      <c r="CB13" t="s">
        <v>132</v>
      </c>
      <c r="CC13" t="s">
        <v>95</v>
      </c>
    </row>
    <row r="14" spans="1:81" x14ac:dyDescent="0.25">
      <c r="A14" s="2" t="s">
        <v>141</v>
      </c>
      <c r="B14" s="2" t="s">
        <v>106</v>
      </c>
      <c r="C14" s="2" t="s">
        <v>118</v>
      </c>
      <c r="D14" s="2" t="s">
        <v>134</v>
      </c>
      <c r="E14" s="2" t="s">
        <v>110</v>
      </c>
      <c r="F14" s="2" t="s">
        <v>108</v>
      </c>
      <c r="G14" s="2" t="s">
        <v>109</v>
      </c>
      <c r="H14" s="2" t="s">
        <v>107</v>
      </c>
      <c r="I14" s="168" t="s">
        <v>117</v>
      </c>
      <c r="J14" s="169" t="s">
        <v>117</v>
      </c>
      <c r="K14" s="169" t="str">
        <f t="shared" si="0"/>
        <v>Wave 2</v>
      </c>
      <c r="L14" s="169">
        <v>2019</v>
      </c>
      <c r="M14" s="169" t="str">
        <f>IFERROR(VLOOKUP(A14,india,3,0),"x Not found")</f>
        <v>White</v>
      </c>
      <c r="N14" s="3" t="s">
        <v>141</v>
      </c>
      <c r="O14" s="3">
        <v>0</v>
      </c>
      <c r="P14" s="3" t="s">
        <v>133</v>
      </c>
      <c r="Q14" s="5">
        <v>43553</v>
      </c>
      <c r="R14" s="5">
        <v>43609</v>
      </c>
      <c r="S14" s="3" t="s">
        <v>135</v>
      </c>
      <c r="T14" s="3" t="s">
        <v>136</v>
      </c>
      <c r="U14" s="5">
        <v>43602</v>
      </c>
      <c r="V14" t="s">
        <v>110</v>
      </c>
      <c r="W14" t="s">
        <v>84</v>
      </c>
      <c r="X14" t="s">
        <v>85</v>
      </c>
      <c r="Y14" t="s">
        <v>111</v>
      </c>
      <c r="Z14" t="s">
        <v>112</v>
      </c>
      <c r="AA14" t="s">
        <v>113</v>
      </c>
      <c r="AB14" t="s">
        <v>114</v>
      </c>
      <c r="AC14" t="s">
        <v>115</v>
      </c>
      <c r="AD14" t="s">
        <v>91</v>
      </c>
      <c r="AE14">
        <v>74.299700000000001</v>
      </c>
      <c r="AF14">
        <v>17632.93</v>
      </c>
      <c r="AG14">
        <v>0</v>
      </c>
      <c r="AH14" s="170">
        <v>0.625</v>
      </c>
      <c r="AI14">
        <v>1</v>
      </c>
      <c r="AJ14">
        <v>0</v>
      </c>
      <c r="AK14">
        <v>0</v>
      </c>
      <c r="AL14" t="s">
        <v>142</v>
      </c>
      <c r="AO14" t="s">
        <v>119</v>
      </c>
      <c r="AP14" t="s">
        <v>120</v>
      </c>
      <c r="AQ14" t="s">
        <v>96</v>
      </c>
      <c r="AR14" t="s">
        <v>97</v>
      </c>
      <c r="AS14" t="s">
        <v>98</v>
      </c>
      <c r="AT14" t="s">
        <v>121</v>
      </c>
      <c r="AW14" t="s">
        <v>122</v>
      </c>
      <c r="AX14" t="s">
        <v>122</v>
      </c>
      <c r="BB14" t="s">
        <v>123</v>
      </c>
      <c r="BC14" s="6">
        <v>43545</v>
      </c>
      <c r="BD14" t="s">
        <v>95</v>
      </c>
      <c r="BE14" t="s">
        <v>124</v>
      </c>
      <c r="BF14" t="s">
        <v>124</v>
      </c>
      <c r="BG14" t="s">
        <v>124</v>
      </c>
      <c r="BH14" t="s">
        <v>124</v>
      </c>
      <c r="BI14" t="s">
        <v>124</v>
      </c>
      <c r="BJ14" t="s">
        <v>125</v>
      </c>
      <c r="BK14" t="s">
        <v>126</v>
      </c>
      <c r="BL14" t="s">
        <v>127</v>
      </c>
      <c r="BM14" t="s">
        <v>128</v>
      </c>
      <c r="BN14" t="s">
        <v>129</v>
      </c>
      <c r="BO14" t="s">
        <v>85</v>
      </c>
      <c r="BQ14">
        <v>3</v>
      </c>
      <c r="BR14" t="s">
        <v>102</v>
      </c>
      <c r="BS14" t="s">
        <v>130</v>
      </c>
      <c r="BT14">
        <v>44561</v>
      </c>
      <c r="BY14" t="s">
        <v>131</v>
      </c>
      <c r="BZ14" t="s">
        <v>95</v>
      </c>
      <c r="CA14">
        <v>0</v>
      </c>
      <c r="CB14" t="s">
        <v>132</v>
      </c>
      <c r="CC14" t="s">
        <v>95</v>
      </c>
    </row>
    <row r="15" spans="1:81" x14ac:dyDescent="0.25">
      <c r="A15" s="2" t="s">
        <v>231</v>
      </c>
      <c r="B15" s="2" t="s">
        <v>129</v>
      </c>
      <c r="C15" s="2" t="s">
        <v>118</v>
      </c>
      <c r="D15" s="2" t="s">
        <v>134</v>
      </c>
      <c r="E15" s="2" t="s">
        <v>110</v>
      </c>
      <c r="F15" s="2" t="s">
        <v>108</v>
      </c>
      <c r="G15" s="2" t="s">
        <v>109</v>
      </c>
      <c r="H15" s="2" t="s">
        <v>107</v>
      </c>
      <c r="I15" s="168" t="s">
        <v>117</v>
      </c>
      <c r="J15" s="169" t="s">
        <v>117</v>
      </c>
      <c r="K15" s="169" t="str">
        <f t="shared" si="0"/>
        <v>Wave 2</v>
      </c>
      <c r="L15" s="169">
        <v>2019</v>
      </c>
      <c r="M15" s="169" t="str">
        <f>IFERROR(VLOOKUP(A15,india,3,0),"x Not found")</f>
        <v>Yellow</v>
      </c>
      <c r="N15" s="3" t="s">
        <v>231</v>
      </c>
      <c r="O15" s="3">
        <v>0</v>
      </c>
      <c r="P15" s="3" t="s">
        <v>133</v>
      </c>
      <c r="Q15" s="5">
        <v>43800</v>
      </c>
      <c r="R15" s="5">
        <v>43609</v>
      </c>
      <c r="S15" s="3" t="s">
        <v>135</v>
      </c>
      <c r="T15" s="3" t="s">
        <v>136</v>
      </c>
      <c r="U15" s="5">
        <v>43602</v>
      </c>
      <c r="V15" t="s">
        <v>110</v>
      </c>
      <c r="W15" t="s">
        <v>84</v>
      </c>
      <c r="X15" t="s">
        <v>85</v>
      </c>
      <c r="Y15" t="s">
        <v>148</v>
      </c>
      <c r="Z15" t="s">
        <v>149</v>
      </c>
      <c r="AA15" t="s">
        <v>150</v>
      </c>
      <c r="AB15" t="s">
        <v>89</v>
      </c>
      <c r="AC15" t="s">
        <v>115</v>
      </c>
      <c r="AD15" t="s">
        <v>91</v>
      </c>
      <c r="AE15">
        <v>66.153199999999998</v>
      </c>
      <c r="AF15">
        <v>37087.18</v>
      </c>
      <c r="AG15">
        <v>821</v>
      </c>
      <c r="AH15" s="170">
        <v>0.625</v>
      </c>
      <c r="AI15">
        <v>1</v>
      </c>
      <c r="AJ15">
        <v>4</v>
      </c>
      <c r="AK15">
        <v>0</v>
      </c>
      <c r="AL15" t="s">
        <v>232</v>
      </c>
      <c r="AO15" t="s">
        <v>233</v>
      </c>
      <c r="AP15" t="s">
        <v>234</v>
      </c>
      <c r="AQ15" t="s">
        <v>96</v>
      </c>
      <c r="AR15" t="s">
        <v>97</v>
      </c>
      <c r="AS15" t="s">
        <v>235</v>
      </c>
      <c r="AT15" t="s">
        <v>121</v>
      </c>
      <c r="AW15" t="s">
        <v>236</v>
      </c>
      <c r="AX15" t="s">
        <v>177</v>
      </c>
      <c r="BB15" t="s">
        <v>101</v>
      </c>
      <c r="BC15" s="6">
        <v>43545</v>
      </c>
      <c r="BD15" t="s">
        <v>95</v>
      </c>
      <c r="BE15" t="s">
        <v>124</v>
      </c>
      <c r="BF15" t="s">
        <v>124</v>
      </c>
      <c r="BG15" t="s">
        <v>178</v>
      </c>
      <c r="BH15" t="s">
        <v>124</v>
      </c>
      <c r="BI15" t="s">
        <v>124</v>
      </c>
      <c r="BJ15" t="s">
        <v>216</v>
      </c>
      <c r="BK15" t="s">
        <v>126</v>
      </c>
      <c r="BL15" t="s">
        <v>127</v>
      </c>
      <c r="BM15" t="s">
        <v>237</v>
      </c>
      <c r="BN15" t="s">
        <v>129</v>
      </c>
      <c r="BO15" t="s">
        <v>85</v>
      </c>
      <c r="BQ15">
        <v>1</v>
      </c>
      <c r="BR15" t="s">
        <v>102</v>
      </c>
      <c r="BS15" t="s">
        <v>130</v>
      </c>
      <c r="BT15">
        <v>44561</v>
      </c>
      <c r="BY15" t="s">
        <v>131</v>
      </c>
      <c r="BZ15" t="s">
        <v>95</v>
      </c>
      <c r="CA15">
        <v>54311.777199999997</v>
      </c>
      <c r="CB15" t="s">
        <v>132</v>
      </c>
      <c r="CC15" t="s">
        <v>85</v>
      </c>
    </row>
    <row r="16" spans="1:81" x14ac:dyDescent="0.25">
      <c r="A16" s="2" t="s">
        <v>139</v>
      </c>
      <c r="B16" s="2" t="s">
        <v>106</v>
      </c>
      <c r="C16" s="2" t="s">
        <v>118</v>
      </c>
      <c r="D16" s="2" t="s">
        <v>134</v>
      </c>
      <c r="E16" s="2" t="s">
        <v>110</v>
      </c>
      <c r="F16" s="2" t="s">
        <v>108</v>
      </c>
      <c r="G16" s="2" t="s">
        <v>109</v>
      </c>
      <c r="H16" s="2" t="s">
        <v>107</v>
      </c>
      <c r="I16" s="168" t="s">
        <v>117</v>
      </c>
      <c r="J16" s="169" t="s">
        <v>117</v>
      </c>
      <c r="K16" s="169" t="str">
        <f t="shared" si="0"/>
        <v>Wave 2</v>
      </c>
      <c r="L16" s="169">
        <v>2019</v>
      </c>
      <c r="M16" s="169" t="str">
        <f>IFERROR(VLOOKUP(A16,india,3,0),"x Not found")</f>
        <v>White</v>
      </c>
      <c r="N16" s="3" t="s">
        <v>139</v>
      </c>
      <c r="O16" s="3">
        <v>0</v>
      </c>
      <c r="P16" s="3" t="s">
        <v>133</v>
      </c>
      <c r="Q16" s="5">
        <v>43553</v>
      </c>
      <c r="R16" s="5">
        <v>43609</v>
      </c>
      <c r="S16" s="3" t="s">
        <v>135</v>
      </c>
      <c r="T16" s="3" t="s">
        <v>136</v>
      </c>
      <c r="U16" s="5">
        <v>43602</v>
      </c>
      <c r="V16" t="s">
        <v>110</v>
      </c>
      <c r="W16" t="s">
        <v>84</v>
      </c>
      <c r="X16" t="s">
        <v>85</v>
      </c>
      <c r="Y16" t="s">
        <v>111</v>
      </c>
      <c r="Z16" t="s">
        <v>112</v>
      </c>
      <c r="AA16" t="s">
        <v>113</v>
      </c>
      <c r="AB16" t="s">
        <v>114</v>
      </c>
      <c r="AC16" t="s">
        <v>115</v>
      </c>
      <c r="AD16" t="s">
        <v>91</v>
      </c>
      <c r="AE16">
        <v>103.0127</v>
      </c>
      <c r="AF16">
        <v>15248.92</v>
      </c>
      <c r="AG16">
        <v>0</v>
      </c>
      <c r="AH16" s="170">
        <v>0.8</v>
      </c>
      <c r="AI16">
        <v>1</v>
      </c>
      <c r="AJ16">
        <v>1</v>
      </c>
      <c r="AK16">
        <v>0</v>
      </c>
      <c r="AL16" t="s">
        <v>140</v>
      </c>
      <c r="AO16" t="s">
        <v>119</v>
      </c>
      <c r="AP16" t="s">
        <v>120</v>
      </c>
      <c r="AQ16" t="s">
        <v>96</v>
      </c>
      <c r="AR16" t="s">
        <v>97</v>
      </c>
      <c r="AS16" t="s">
        <v>98</v>
      </c>
      <c r="AT16" t="s">
        <v>121</v>
      </c>
      <c r="AW16" t="s">
        <v>122</v>
      </c>
      <c r="AX16" t="s">
        <v>122</v>
      </c>
      <c r="BB16" t="s">
        <v>123</v>
      </c>
      <c r="BC16" s="6">
        <v>43545</v>
      </c>
      <c r="BD16" t="s">
        <v>95</v>
      </c>
      <c r="BE16" t="s">
        <v>124</v>
      </c>
      <c r="BF16" t="s">
        <v>124</v>
      </c>
      <c r="BG16" t="s">
        <v>124</v>
      </c>
      <c r="BH16" t="s">
        <v>124</v>
      </c>
      <c r="BI16" t="s">
        <v>124</v>
      </c>
      <c r="BJ16" t="s">
        <v>125</v>
      </c>
      <c r="BK16" t="s">
        <v>126</v>
      </c>
      <c r="BL16" t="s">
        <v>127</v>
      </c>
      <c r="BM16" t="s">
        <v>128</v>
      </c>
      <c r="BN16" t="s">
        <v>129</v>
      </c>
      <c r="BO16" t="s">
        <v>85</v>
      </c>
      <c r="BQ16">
        <v>3</v>
      </c>
      <c r="BR16" t="s">
        <v>102</v>
      </c>
      <c r="BS16" t="s">
        <v>130</v>
      </c>
      <c r="BT16">
        <v>44561</v>
      </c>
      <c r="BY16" t="s">
        <v>131</v>
      </c>
      <c r="BZ16" t="s">
        <v>95</v>
      </c>
      <c r="CA16">
        <v>0</v>
      </c>
      <c r="CB16" t="s">
        <v>132</v>
      </c>
      <c r="CC16" t="s">
        <v>95</v>
      </c>
    </row>
    <row r="17" spans="1:81" x14ac:dyDescent="0.25">
      <c r="A17" s="2" t="s">
        <v>137</v>
      </c>
      <c r="B17" s="2" t="s">
        <v>106</v>
      </c>
      <c r="C17" s="2" t="s">
        <v>118</v>
      </c>
      <c r="D17" s="2" t="s">
        <v>134</v>
      </c>
      <c r="E17" s="2" t="s">
        <v>110</v>
      </c>
      <c r="F17" s="2" t="s">
        <v>108</v>
      </c>
      <c r="G17" s="2" t="s">
        <v>109</v>
      </c>
      <c r="H17" s="2" t="s">
        <v>107</v>
      </c>
      <c r="I17" s="168" t="s">
        <v>117</v>
      </c>
      <c r="J17" s="169" t="s">
        <v>117</v>
      </c>
      <c r="K17" s="169" t="str">
        <f t="shared" si="0"/>
        <v>Wave 2</v>
      </c>
      <c r="L17" s="169">
        <v>2019</v>
      </c>
      <c r="M17" s="169" t="str">
        <f>IFERROR(VLOOKUP(A17,india,3,0),"x Not found")</f>
        <v>White</v>
      </c>
      <c r="N17" s="3" t="s">
        <v>137</v>
      </c>
      <c r="O17" s="3">
        <v>0</v>
      </c>
      <c r="P17" s="3" t="s">
        <v>133</v>
      </c>
      <c r="Q17" s="5">
        <v>43553</v>
      </c>
      <c r="R17" s="5">
        <v>43609</v>
      </c>
      <c r="S17" s="3" t="s">
        <v>135</v>
      </c>
      <c r="T17" s="3" t="s">
        <v>136</v>
      </c>
      <c r="U17" s="5">
        <v>43602</v>
      </c>
      <c r="V17" t="s">
        <v>110</v>
      </c>
      <c r="W17" t="s">
        <v>84</v>
      </c>
      <c r="X17" t="s">
        <v>85</v>
      </c>
      <c r="Y17" t="s">
        <v>111</v>
      </c>
      <c r="Z17" t="s">
        <v>112</v>
      </c>
      <c r="AA17" t="s">
        <v>113</v>
      </c>
      <c r="AB17" t="s">
        <v>114</v>
      </c>
      <c r="AC17" t="s">
        <v>115</v>
      </c>
      <c r="AD17" t="s">
        <v>91</v>
      </c>
      <c r="AE17">
        <v>77.700599999999994</v>
      </c>
      <c r="AF17">
        <v>32515.56</v>
      </c>
      <c r="AG17">
        <v>4</v>
      </c>
      <c r="AH17" s="170">
        <v>0.875</v>
      </c>
      <c r="AI17">
        <v>1</v>
      </c>
      <c r="AJ17">
        <v>1</v>
      </c>
      <c r="AK17">
        <v>0</v>
      </c>
      <c r="AL17" t="s">
        <v>138</v>
      </c>
      <c r="AO17" t="s">
        <v>119</v>
      </c>
      <c r="AP17" t="s">
        <v>120</v>
      </c>
      <c r="AQ17" t="s">
        <v>96</v>
      </c>
      <c r="AR17" t="s">
        <v>97</v>
      </c>
      <c r="AS17" t="s">
        <v>98</v>
      </c>
      <c r="AT17" t="s">
        <v>121</v>
      </c>
      <c r="AW17" t="s">
        <v>122</v>
      </c>
      <c r="AX17" t="s">
        <v>122</v>
      </c>
      <c r="BB17" t="s">
        <v>123</v>
      </c>
      <c r="BC17" s="6">
        <v>43545</v>
      </c>
      <c r="BD17" t="s">
        <v>95</v>
      </c>
      <c r="BE17" t="s">
        <v>124</v>
      </c>
      <c r="BF17" t="s">
        <v>124</v>
      </c>
      <c r="BG17" t="s">
        <v>124</v>
      </c>
      <c r="BH17" t="s">
        <v>124</v>
      </c>
      <c r="BI17" t="s">
        <v>124</v>
      </c>
      <c r="BJ17" t="s">
        <v>125</v>
      </c>
      <c r="BK17" t="s">
        <v>126</v>
      </c>
      <c r="BL17" t="s">
        <v>127</v>
      </c>
      <c r="BM17" t="s">
        <v>128</v>
      </c>
      <c r="BN17" t="s">
        <v>129</v>
      </c>
      <c r="BO17" t="s">
        <v>85</v>
      </c>
      <c r="BQ17">
        <v>3</v>
      </c>
      <c r="BR17" t="s">
        <v>102</v>
      </c>
      <c r="BS17" t="s">
        <v>130</v>
      </c>
      <c r="BT17">
        <v>44561</v>
      </c>
      <c r="BY17" t="s">
        <v>131</v>
      </c>
      <c r="BZ17" t="s">
        <v>95</v>
      </c>
      <c r="CA17">
        <v>310.80239999999998</v>
      </c>
      <c r="CB17" t="s">
        <v>132</v>
      </c>
      <c r="CC17" t="s">
        <v>95</v>
      </c>
    </row>
    <row r="18" spans="1:81" x14ac:dyDescent="0.25">
      <c r="A18" s="2" t="s">
        <v>143</v>
      </c>
      <c r="B18" s="2" t="s">
        <v>106</v>
      </c>
      <c r="C18" s="2" t="s">
        <v>118</v>
      </c>
      <c r="D18" s="2" t="s">
        <v>134</v>
      </c>
      <c r="E18" s="2" t="s">
        <v>110</v>
      </c>
      <c r="F18" s="2" t="s">
        <v>108</v>
      </c>
      <c r="G18" s="2" t="s">
        <v>109</v>
      </c>
      <c r="H18" s="2" t="s">
        <v>107</v>
      </c>
      <c r="I18" s="168" t="s">
        <v>117</v>
      </c>
      <c r="J18" s="169" t="s">
        <v>117</v>
      </c>
      <c r="K18" s="169" t="str">
        <f t="shared" si="0"/>
        <v>Wave 2</v>
      </c>
      <c r="L18" s="169">
        <v>2019</v>
      </c>
      <c r="M18" s="169" t="str">
        <f>IFERROR(VLOOKUP(A18,india,3,0),"x Not found")</f>
        <v>White</v>
      </c>
      <c r="N18" s="3" t="s">
        <v>143</v>
      </c>
      <c r="O18" s="3">
        <v>0</v>
      </c>
      <c r="P18" s="3" t="s">
        <v>133</v>
      </c>
      <c r="Q18" s="5">
        <v>43553</v>
      </c>
      <c r="R18" s="5">
        <v>43609</v>
      </c>
      <c r="S18" s="3" t="s">
        <v>135</v>
      </c>
      <c r="T18" s="3" t="s">
        <v>136</v>
      </c>
      <c r="U18" s="5">
        <v>43602</v>
      </c>
      <c r="V18" t="s">
        <v>110</v>
      </c>
      <c r="W18" t="s">
        <v>144</v>
      </c>
      <c r="X18" t="s">
        <v>85</v>
      </c>
      <c r="Y18" t="s">
        <v>144</v>
      </c>
      <c r="Z18" t="s">
        <v>144</v>
      </c>
      <c r="AA18" t="s">
        <v>144</v>
      </c>
      <c r="AB18" t="s">
        <v>144</v>
      </c>
      <c r="AC18" t="s">
        <v>115</v>
      </c>
      <c r="AD18" t="s">
        <v>91</v>
      </c>
      <c r="AE18">
        <v>208.09</v>
      </c>
      <c r="AF18">
        <v>2080.9</v>
      </c>
      <c r="AG18">
        <v>2</v>
      </c>
      <c r="AH18" s="170">
        <v>1</v>
      </c>
      <c r="AI18">
        <v>1</v>
      </c>
      <c r="AK18">
        <v>0</v>
      </c>
      <c r="AL18" t="s">
        <v>145</v>
      </c>
      <c r="AO18" t="s">
        <v>119</v>
      </c>
      <c r="AP18" t="s">
        <v>120</v>
      </c>
      <c r="AQ18" t="s">
        <v>96</v>
      </c>
      <c r="AR18" t="s">
        <v>97</v>
      </c>
      <c r="AS18" t="s">
        <v>98</v>
      </c>
      <c r="AT18" t="s">
        <v>121</v>
      </c>
      <c r="AW18" t="s">
        <v>122</v>
      </c>
      <c r="AX18" t="s">
        <v>122</v>
      </c>
      <c r="BB18" t="s">
        <v>123</v>
      </c>
      <c r="BC18" s="6">
        <v>43242</v>
      </c>
      <c r="BD18" t="s">
        <v>95</v>
      </c>
      <c r="BE18" t="s">
        <v>124</v>
      </c>
      <c r="BF18" t="s">
        <v>124</v>
      </c>
      <c r="BG18" t="s">
        <v>124</v>
      </c>
      <c r="BH18" t="s">
        <v>124</v>
      </c>
      <c r="BI18" t="s">
        <v>124</v>
      </c>
      <c r="BJ18" t="s">
        <v>125</v>
      </c>
      <c r="BK18" t="s">
        <v>126</v>
      </c>
      <c r="BL18" t="s">
        <v>127</v>
      </c>
      <c r="BM18" t="s">
        <v>128</v>
      </c>
      <c r="BN18" t="s">
        <v>129</v>
      </c>
      <c r="BO18" t="s">
        <v>85</v>
      </c>
      <c r="BQ18">
        <v>3</v>
      </c>
      <c r="BR18" t="s">
        <v>102</v>
      </c>
      <c r="BS18" t="s">
        <v>130</v>
      </c>
      <c r="BT18">
        <v>44561</v>
      </c>
      <c r="BY18" t="s">
        <v>131</v>
      </c>
      <c r="BZ18" t="s">
        <v>95</v>
      </c>
      <c r="CA18">
        <v>416.18</v>
      </c>
      <c r="CB18" t="s">
        <v>132</v>
      </c>
      <c r="CC18" t="s">
        <v>85</v>
      </c>
    </row>
    <row r="19" spans="1:81" x14ac:dyDescent="0.25">
      <c r="A19" s="2" t="s">
        <v>471</v>
      </c>
      <c r="B19" s="2" t="s">
        <v>472</v>
      </c>
      <c r="C19" s="2" t="s">
        <v>118</v>
      </c>
      <c r="D19" s="2" t="s">
        <v>134</v>
      </c>
      <c r="E19" s="2" t="s">
        <v>110</v>
      </c>
      <c r="F19" s="2" t="s">
        <v>108</v>
      </c>
      <c r="G19" s="2" t="s">
        <v>109</v>
      </c>
      <c r="H19" s="2" t="s">
        <v>107</v>
      </c>
      <c r="I19" s="168" t="s">
        <v>117</v>
      </c>
      <c r="J19" s="169" t="s">
        <v>117</v>
      </c>
      <c r="K19" s="169" t="str">
        <f t="shared" si="0"/>
        <v>Wave 2</v>
      </c>
      <c r="L19" s="169">
        <v>2019</v>
      </c>
      <c r="M19" s="169" t="str">
        <f>IFERROR(VLOOKUP(A19,india,3,0),"x Not found")</f>
        <v>White</v>
      </c>
      <c r="N19" s="3" t="s">
        <v>471</v>
      </c>
      <c r="O19" s="3">
        <v>0</v>
      </c>
      <c r="P19" s="3" t="s">
        <v>133</v>
      </c>
      <c r="Q19" s="5">
        <v>43800</v>
      </c>
      <c r="R19" s="5">
        <v>43609</v>
      </c>
      <c r="S19" s="3" t="s">
        <v>135</v>
      </c>
      <c r="T19" s="3" t="s">
        <v>136</v>
      </c>
      <c r="U19" s="5">
        <v>43602</v>
      </c>
      <c r="V19" t="s">
        <v>110</v>
      </c>
      <c r="W19" t="s">
        <v>84</v>
      </c>
      <c r="X19" t="s">
        <v>85</v>
      </c>
      <c r="Y19" t="s">
        <v>462</v>
      </c>
      <c r="Z19" t="s">
        <v>463</v>
      </c>
      <c r="AA19" t="s">
        <v>464</v>
      </c>
      <c r="AB19" t="s">
        <v>89</v>
      </c>
      <c r="AC19" t="s">
        <v>115</v>
      </c>
      <c r="AD19" t="s">
        <v>91</v>
      </c>
      <c r="AE19">
        <v>152.36000000000001</v>
      </c>
      <c r="AF19">
        <v>1523.6</v>
      </c>
      <c r="AG19">
        <v>1</v>
      </c>
      <c r="AH19" s="170">
        <v>1</v>
      </c>
      <c r="AI19">
        <v>1</v>
      </c>
      <c r="AK19">
        <v>0</v>
      </c>
      <c r="AL19" t="s">
        <v>473</v>
      </c>
      <c r="AO19" t="s">
        <v>304</v>
      </c>
      <c r="AP19" t="s">
        <v>472</v>
      </c>
      <c r="AQ19" t="s">
        <v>96</v>
      </c>
      <c r="AR19" t="s">
        <v>97</v>
      </c>
      <c r="AS19" t="s">
        <v>98</v>
      </c>
      <c r="AT19" t="s">
        <v>121</v>
      </c>
      <c r="AW19" t="s">
        <v>122</v>
      </c>
      <c r="AX19" t="s">
        <v>122</v>
      </c>
      <c r="BB19" t="s">
        <v>215</v>
      </c>
      <c r="BC19" s="6">
        <v>43545</v>
      </c>
      <c r="BD19" t="s">
        <v>95</v>
      </c>
      <c r="BE19" t="s">
        <v>124</v>
      </c>
      <c r="BF19" t="s">
        <v>124</v>
      </c>
      <c r="BG19" t="s">
        <v>124</v>
      </c>
      <c r="BH19" t="s">
        <v>124</v>
      </c>
      <c r="BI19" t="s">
        <v>124</v>
      </c>
      <c r="BJ19" t="s">
        <v>125</v>
      </c>
      <c r="BK19" t="s">
        <v>126</v>
      </c>
      <c r="BL19" t="s">
        <v>127</v>
      </c>
      <c r="BN19" t="s">
        <v>129</v>
      </c>
      <c r="BO19" t="s">
        <v>85</v>
      </c>
      <c r="BQ19">
        <v>5</v>
      </c>
      <c r="BR19" t="s">
        <v>102</v>
      </c>
      <c r="BS19" t="s">
        <v>130</v>
      </c>
      <c r="BT19">
        <v>44561</v>
      </c>
      <c r="BY19" t="s">
        <v>131</v>
      </c>
      <c r="BZ19" t="s">
        <v>95</v>
      </c>
      <c r="CA19">
        <v>152.36000000000001</v>
      </c>
      <c r="CB19" t="s">
        <v>132</v>
      </c>
      <c r="CC19" t="s">
        <v>85</v>
      </c>
    </row>
    <row r="20" spans="1:81" x14ac:dyDescent="0.25">
      <c r="A20" s="2" t="s">
        <v>474</v>
      </c>
      <c r="B20" s="2" t="s">
        <v>475</v>
      </c>
      <c r="C20" s="2" t="s">
        <v>118</v>
      </c>
      <c r="D20" s="2" t="s">
        <v>134</v>
      </c>
      <c r="E20" s="2" t="s">
        <v>110</v>
      </c>
      <c r="F20" s="2" t="s">
        <v>108</v>
      </c>
      <c r="G20" s="2" t="s">
        <v>109</v>
      </c>
      <c r="H20" s="2" t="s">
        <v>107</v>
      </c>
      <c r="I20" s="168" t="s">
        <v>117</v>
      </c>
      <c r="J20" s="169" t="s">
        <v>117</v>
      </c>
      <c r="K20" s="169" t="str">
        <f t="shared" si="0"/>
        <v>Wave 2</v>
      </c>
      <c r="L20" s="169">
        <v>2019</v>
      </c>
      <c r="M20" s="169" t="str">
        <f>IFERROR(VLOOKUP(A20,india,3,0),"x Not found")</f>
        <v>White</v>
      </c>
      <c r="N20" s="3" t="s">
        <v>474</v>
      </c>
      <c r="O20" s="3">
        <v>0</v>
      </c>
      <c r="P20" s="3" t="s">
        <v>133</v>
      </c>
      <c r="Q20" s="5">
        <v>43800</v>
      </c>
      <c r="R20" s="5">
        <v>43609</v>
      </c>
      <c r="S20" s="3" t="s">
        <v>135</v>
      </c>
      <c r="T20" s="3" t="s">
        <v>136</v>
      </c>
      <c r="U20" s="5">
        <v>43602</v>
      </c>
      <c r="V20" t="s">
        <v>110</v>
      </c>
      <c r="W20" t="s">
        <v>84</v>
      </c>
      <c r="X20" t="s">
        <v>85</v>
      </c>
      <c r="Y20" t="s">
        <v>462</v>
      </c>
      <c r="Z20" t="s">
        <v>463</v>
      </c>
      <c r="AA20" t="s">
        <v>464</v>
      </c>
      <c r="AB20" t="s">
        <v>89</v>
      </c>
      <c r="AC20" t="s">
        <v>115</v>
      </c>
      <c r="AD20" t="s">
        <v>91</v>
      </c>
      <c r="AE20">
        <v>204.32</v>
      </c>
      <c r="AF20">
        <v>2043.2</v>
      </c>
      <c r="AG20">
        <v>1</v>
      </c>
      <c r="AH20" s="170">
        <v>1</v>
      </c>
      <c r="AI20">
        <v>1</v>
      </c>
      <c r="AK20">
        <v>0</v>
      </c>
      <c r="AL20" t="s">
        <v>476</v>
      </c>
      <c r="AO20" t="s">
        <v>304</v>
      </c>
      <c r="AP20" t="s">
        <v>475</v>
      </c>
      <c r="AQ20" t="s">
        <v>96</v>
      </c>
      <c r="AR20" t="s">
        <v>97</v>
      </c>
      <c r="AS20" t="s">
        <v>98</v>
      </c>
      <c r="AT20" t="s">
        <v>121</v>
      </c>
      <c r="AW20" t="s">
        <v>122</v>
      </c>
      <c r="AX20" t="s">
        <v>122</v>
      </c>
      <c r="BB20" t="s">
        <v>215</v>
      </c>
      <c r="BC20" s="6">
        <v>43545</v>
      </c>
      <c r="BD20" t="s">
        <v>95</v>
      </c>
      <c r="BE20" t="s">
        <v>124</v>
      </c>
      <c r="BF20" t="s">
        <v>124</v>
      </c>
      <c r="BG20" t="s">
        <v>124</v>
      </c>
      <c r="BH20" t="s">
        <v>124</v>
      </c>
      <c r="BI20" t="s">
        <v>124</v>
      </c>
      <c r="BJ20" t="s">
        <v>125</v>
      </c>
      <c r="BK20" t="s">
        <v>126</v>
      </c>
      <c r="BL20" t="s">
        <v>127</v>
      </c>
      <c r="BN20" t="s">
        <v>129</v>
      </c>
      <c r="BO20" t="s">
        <v>85</v>
      </c>
      <c r="BQ20">
        <v>5</v>
      </c>
      <c r="BR20" t="s">
        <v>102</v>
      </c>
      <c r="BS20" t="s">
        <v>130</v>
      </c>
      <c r="BT20">
        <v>44561</v>
      </c>
      <c r="BY20" t="s">
        <v>131</v>
      </c>
      <c r="BZ20" t="s">
        <v>95</v>
      </c>
      <c r="CA20">
        <v>204.32</v>
      </c>
      <c r="CB20" t="s">
        <v>132</v>
      </c>
      <c r="CC20" t="s">
        <v>85</v>
      </c>
    </row>
    <row r="21" spans="1:81" x14ac:dyDescent="0.25">
      <c r="A21" s="2" t="s">
        <v>931</v>
      </c>
      <c r="B21" s="2" t="s">
        <v>932</v>
      </c>
      <c r="C21" s="2" t="s">
        <v>189</v>
      </c>
      <c r="D21" s="2" t="s">
        <v>104</v>
      </c>
      <c r="E21" s="2" t="s">
        <v>110</v>
      </c>
      <c r="F21" s="2" t="s">
        <v>917</v>
      </c>
      <c r="G21" s="2" t="s">
        <v>918</v>
      </c>
      <c r="H21" s="2" t="s">
        <v>80</v>
      </c>
      <c r="I21" s="168" t="s">
        <v>104</v>
      </c>
      <c r="K21" s="169" t="s">
        <v>1368</v>
      </c>
      <c r="L21" s="169">
        <v>2019</v>
      </c>
      <c r="M21" s="169" t="str">
        <f>IFERROR(VLOOKUP(A21,india,3,0),"x Not found")</f>
        <v>Yellow</v>
      </c>
      <c r="N21" s="3" t="s">
        <v>104</v>
      </c>
      <c r="O21" s="3" t="s">
        <v>104</v>
      </c>
      <c r="P21" s="3" t="s">
        <v>104</v>
      </c>
      <c r="Q21" s="5" t="s">
        <v>104</v>
      </c>
      <c r="R21" s="5" t="s">
        <v>104</v>
      </c>
      <c r="S21" s="3" t="s">
        <v>104</v>
      </c>
      <c r="T21" s="3" t="s">
        <v>104</v>
      </c>
      <c r="U21" s="5" t="s">
        <v>104</v>
      </c>
      <c r="V21" t="s">
        <v>110</v>
      </c>
      <c r="W21" t="s">
        <v>84</v>
      </c>
      <c r="X21" t="s">
        <v>85</v>
      </c>
      <c r="Y21" t="s">
        <v>484</v>
      </c>
      <c r="Z21" t="s">
        <v>485</v>
      </c>
      <c r="AA21" t="s">
        <v>226</v>
      </c>
      <c r="AB21" t="s">
        <v>89</v>
      </c>
      <c r="AC21" t="s">
        <v>90</v>
      </c>
      <c r="AD21" t="s">
        <v>91</v>
      </c>
      <c r="AE21">
        <v>2379.41</v>
      </c>
      <c r="AF21">
        <v>310028.10000000003</v>
      </c>
      <c r="AG21">
        <v>125</v>
      </c>
      <c r="AH21" s="170">
        <v>0</v>
      </c>
      <c r="AI21">
        <v>1</v>
      </c>
      <c r="AJ21">
        <v>5</v>
      </c>
      <c r="AK21">
        <v>0</v>
      </c>
      <c r="AL21" t="s">
        <v>933</v>
      </c>
      <c r="AN21" t="s">
        <v>484</v>
      </c>
      <c r="AO21" t="s">
        <v>95</v>
      </c>
      <c r="AP21" t="s">
        <v>95</v>
      </c>
      <c r="AQ21" t="s">
        <v>96</v>
      </c>
      <c r="AR21" t="s">
        <v>97</v>
      </c>
      <c r="AS21" t="s">
        <v>98</v>
      </c>
      <c r="AT21" t="s">
        <v>95</v>
      </c>
      <c r="AW21" t="s">
        <v>99</v>
      </c>
      <c r="AX21" t="s">
        <v>100</v>
      </c>
      <c r="BB21" t="s">
        <v>215</v>
      </c>
      <c r="BC21" s="6">
        <v>43545</v>
      </c>
      <c r="BD21">
        <v>2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R21" t="s">
        <v>102</v>
      </c>
      <c r="BZ21">
        <v>116044.56721807008</v>
      </c>
      <c r="CA21">
        <v>297426.25</v>
      </c>
      <c r="CB21" t="s">
        <v>103</v>
      </c>
      <c r="CC21" t="s">
        <v>85</v>
      </c>
    </row>
    <row r="22" spans="1:81" x14ac:dyDescent="0.25">
      <c r="A22" s="2" t="s">
        <v>295</v>
      </c>
      <c r="B22" s="2" t="s">
        <v>296</v>
      </c>
      <c r="C22" s="2" t="s">
        <v>118</v>
      </c>
      <c r="D22" s="2" t="s">
        <v>104</v>
      </c>
      <c r="E22" s="2" t="s">
        <v>110</v>
      </c>
      <c r="F22" s="2" t="s">
        <v>278</v>
      </c>
      <c r="G22" s="2" t="s">
        <v>279</v>
      </c>
      <c r="H22" s="2" t="s">
        <v>80</v>
      </c>
      <c r="I22" s="168" t="s">
        <v>104</v>
      </c>
      <c r="K22" s="169" t="s">
        <v>1368</v>
      </c>
      <c r="L22" s="169">
        <v>2019</v>
      </c>
      <c r="M22" s="169" t="str">
        <f>IFERROR(VLOOKUP(A22,india,3,0),"x Not found")</f>
        <v>Yellow</v>
      </c>
      <c r="N22" s="3" t="s">
        <v>104</v>
      </c>
      <c r="O22" s="3" t="s">
        <v>104</v>
      </c>
      <c r="P22" s="3" t="s">
        <v>104</v>
      </c>
      <c r="Q22" s="5" t="s">
        <v>104</v>
      </c>
      <c r="R22" s="5" t="s">
        <v>104</v>
      </c>
      <c r="S22" s="3" t="s">
        <v>104</v>
      </c>
      <c r="T22" s="3" t="s">
        <v>104</v>
      </c>
      <c r="U22" s="5" t="s">
        <v>104</v>
      </c>
      <c r="V22" t="s">
        <v>110</v>
      </c>
      <c r="W22" t="s">
        <v>84</v>
      </c>
      <c r="X22" t="s">
        <v>144</v>
      </c>
      <c r="Y22" t="s">
        <v>288</v>
      </c>
      <c r="Z22" t="s">
        <v>289</v>
      </c>
      <c r="AA22" t="s">
        <v>290</v>
      </c>
      <c r="AB22" t="s">
        <v>89</v>
      </c>
      <c r="AC22" t="s">
        <v>90</v>
      </c>
      <c r="AD22" t="s">
        <v>91</v>
      </c>
      <c r="AE22">
        <v>21898</v>
      </c>
      <c r="AF22">
        <v>1182492</v>
      </c>
      <c r="AG22">
        <v>80</v>
      </c>
      <c r="AH22" s="170">
        <v>4.5454545454545456E-2</v>
      </c>
      <c r="AI22">
        <v>1</v>
      </c>
      <c r="AJ22">
        <v>4</v>
      </c>
      <c r="AK22">
        <v>0</v>
      </c>
      <c r="AL22" t="s">
        <v>297</v>
      </c>
      <c r="AN22" t="s">
        <v>293</v>
      </c>
      <c r="AO22" t="s">
        <v>95</v>
      </c>
      <c r="AP22" t="s">
        <v>95</v>
      </c>
      <c r="AQ22" t="s">
        <v>96</v>
      </c>
      <c r="AR22" t="s">
        <v>97</v>
      </c>
      <c r="AS22" t="s">
        <v>98</v>
      </c>
      <c r="AT22" t="s">
        <v>95</v>
      </c>
      <c r="AW22" t="s">
        <v>294</v>
      </c>
      <c r="AX22" t="s">
        <v>100</v>
      </c>
      <c r="BB22" t="s">
        <v>123</v>
      </c>
      <c r="BC22" s="6">
        <v>43545</v>
      </c>
      <c r="BD22">
        <v>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R22" t="s">
        <v>102</v>
      </c>
      <c r="BZ22">
        <v>68307.521116629636</v>
      </c>
      <c r="CA22">
        <v>1751840</v>
      </c>
      <c r="CB22" t="s">
        <v>103</v>
      </c>
      <c r="CC22" t="s">
        <v>85</v>
      </c>
    </row>
    <row r="23" spans="1:81" x14ac:dyDescent="0.25">
      <c r="A23" s="2" t="s">
        <v>723</v>
      </c>
      <c r="B23" s="2" t="s">
        <v>724</v>
      </c>
      <c r="C23" s="2" t="s">
        <v>118</v>
      </c>
      <c r="D23" s="2" t="s">
        <v>104</v>
      </c>
      <c r="E23" s="2" t="s">
        <v>110</v>
      </c>
      <c r="F23" s="2" t="s">
        <v>683</v>
      </c>
      <c r="G23" s="2" t="s">
        <v>684</v>
      </c>
      <c r="H23" s="2" t="s">
        <v>80</v>
      </c>
      <c r="I23" s="168" t="s">
        <v>104</v>
      </c>
      <c r="K23" s="169" t="s">
        <v>1368</v>
      </c>
      <c r="L23" s="169">
        <v>2019</v>
      </c>
      <c r="M23" s="169" t="str">
        <f>IFERROR(VLOOKUP(A23,india,3,0),"x Not found")</f>
        <v>White</v>
      </c>
      <c r="N23" s="3" t="s">
        <v>104</v>
      </c>
      <c r="O23" s="3" t="s">
        <v>104</v>
      </c>
      <c r="P23" s="3" t="s">
        <v>104</v>
      </c>
      <c r="Q23" s="5" t="s">
        <v>104</v>
      </c>
      <c r="R23" s="5" t="s">
        <v>104</v>
      </c>
      <c r="S23" s="3" t="s">
        <v>104</v>
      </c>
      <c r="T23" s="3" t="s">
        <v>104</v>
      </c>
      <c r="U23" s="5" t="s">
        <v>104</v>
      </c>
      <c r="V23" t="s">
        <v>110</v>
      </c>
      <c r="W23" t="s">
        <v>84</v>
      </c>
      <c r="X23" t="s">
        <v>144</v>
      </c>
      <c r="Y23" t="s">
        <v>612</v>
      </c>
      <c r="Z23" t="s">
        <v>575</v>
      </c>
      <c r="AA23" t="s">
        <v>113</v>
      </c>
      <c r="AB23" t="s">
        <v>114</v>
      </c>
      <c r="AC23" t="s">
        <v>90</v>
      </c>
      <c r="AD23" t="s">
        <v>416</v>
      </c>
      <c r="AE23">
        <v>413.51499999999999</v>
      </c>
      <c r="AF23">
        <v>281674.52999999997</v>
      </c>
      <c r="AG23">
        <v>789</v>
      </c>
      <c r="AH23" s="170">
        <v>0.1111111111111111</v>
      </c>
      <c r="AI23">
        <v>3</v>
      </c>
      <c r="AJ23">
        <v>4</v>
      </c>
      <c r="AK23">
        <v>0</v>
      </c>
      <c r="AL23" t="s">
        <v>725</v>
      </c>
      <c r="AN23" t="s">
        <v>612</v>
      </c>
      <c r="AO23" t="s">
        <v>233</v>
      </c>
      <c r="AP23" t="s">
        <v>724</v>
      </c>
      <c r="AQ23" t="s">
        <v>96</v>
      </c>
      <c r="AR23" t="s">
        <v>97</v>
      </c>
      <c r="AS23" t="s">
        <v>98</v>
      </c>
      <c r="AT23" t="s">
        <v>121</v>
      </c>
      <c r="AW23" t="s">
        <v>99</v>
      </c>
      <c r="AX23" t="s">
        <v>100</v>
      </c>
      <c r="BB23" t="s">
        <v>215</v>
      </c>
      <c r="BC23" s="6">
        <v>43301</v>
      </c>
      <c r="BD23">
        <v>10</v>
      </c>
      <c r="BE23" t="s">
        <v>124</v>
      </c>
      <c r="BF23" t="s">
        <v>124</v>
      </c>
      <c r="BG23" t="s">
        <v>124</v>
      </c>
      <c r="BH23" t="s">
        <v>124</v>
      </c>
      <c r="BI23" t="s">
        <v>124</v>
      </c>
      <c r="BR23" t="s">
        <v>102</v>
      </c>
      <c r="BX23" t="s">
        <v>282</v>
      </c>
      <c r="BZ23">
        <v>2124.6272551575266</v>
      </c>
      <c r="CA23">
        <v>326263.33499999996</v>
      </c>
      <c r="CB23" t="s">
        <v>103</v>
      </c>
      <c r="CC23" t="s">
        <v>85</v>
      </c>
    </row>
    <row r="24" spans="1:81" x14ac:dyDescent="0.25">
      <c r="A24" s="2" t="s">
        <v>754</v>
      </c>
      <c r="B24" s="2" t="s">
        <v>755</v>
      </c>
      <c r="C24" s="2" t="s">
        <v>94</v>
      </c>
      <c r="D24" s="2" t="s">
        <v>104</v>
      </c>
      <c r="E24" s="2" t="s">
        <v>659</v>
      </c>
      <c r="F24" s="2" t="s">
        <v>751</v>
      </c>
      <c r="G24" s="2" t="s">
        <v>752</v>
      </c>
      <c r="H24" s="2" t="s">
        <v>80</v>
      </c>
      <c r="I24" s="168" t="s">
        <v>104</v>
      </c>
      <c r="K24" s="169" t="s">
        <v>1368</v>
      </c>
      <c r="L24" s="169">
        <v>2019</v>
      </c>
      <c r="M24" s="169" t="str">
        <f>IFERROR(VLOOKUP(A24,india,3,0),"x Not found")</f>
        <v>Red</v>
      </c>
      <c r="N24" s="3" t="s">
        <v>104</v>
      </c>
      <c r="O24" s="3" t="s">
        <v>104</v>
      </c>
      <c r="P24" s="3" t="s">
        <v>104</v>
      </c>
      <c r="Q24" s="5" t="s">
        <v>104</v>
      </c>
      <c r="R24" s="5" t="s">
        <v>104</v>
      </c>
      <c r="S24" s="3" t="s">
        <v>104</v>
      </c>
      <c r="T24" s="3" t="s">
        <v>104</v>
      </c>
      <c r="U24" s="5" t="s">
        <v>104</v>
      </c>
      <c r="V24" t="s">
        <v>659</v>
      </c>
      <c r="W24" t="s">
        <v>84</v>
      </c>
      <c r="X24" t="s">
        <v>144</v>
      </c>
      <c r="Y24" t="s">
        <v>756</v>
      </c>
      <c r="Z24" t="s">
        <v>584</v>
      </c>
      <c r="AA24" t="s">
        <v>113</v>
      </c>
      <c r="AB24" t="s">
        <v>114</v>
      </c>
      <c r="AC24" t="s">
        <v>90</v>
      </c>
      <c r="AD24" t="s">
        <v>91</v>
      </c>
      <c r="AE24">
        <v>3283.55</v>
      </c>
      <c r="AF24">
        <v>399796.51999999996</v>
      </c>
      <c r="AG24">
        <v>250</v>
      </c>
      <c r="AH24" s="170">
        <v>0.1206896551724138</v>
      </c>
      <c r="AI24">
        <v>1</v>
      </c>
      <c r="AJ24">
        <v>5</v>
      </c>
      <c r="AK24">
        <v>40650.406504065038</v>
      </c>
      <c r="AL24" t="s">
        <v>757</v>
      </c>
      <c r="AN24" t="s">
        <v>756</v>
      </c>
      <c r="AO24" t="s">
        <v>95</v>
      </c>
      <c r="AP24" t="s">
        <v>95</v>
      </c>
      <c r="AQ24" t="s">
        <v>96</v>
      </c>
      <c r="AR24" t="s">
        <v>97</v>
      </c>
      <c r="AS24" t="s">
        <v>98</v>
      </c>
      <c r="AT24" t="s">
        <v>95</v>
      </c>
      <c r="AW24" t="s">
        <v>625</v>
      </c>
      <c r="AX24" t="s">
        <v>626</v>
      </c>
      <c r="BB24" t="s">
        <v>101</v>
      </c>
      <c r="BC24" s="6">
        <v>43545</v>
      </c>
      <c r="BD24">
        <v>3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R24" t="s">
        <v>102</v>
      </c>
      <c r="BZ24">
        <v>430732.63481798174</v>
      </c>
      <c r="CA24">
        <v>820887.5</v>
      </c>
      <c r="CB24" t="s">
        <v>103</v>
      </c>
      <c r="CC24" t="s">
        <v>85</v>
      </c>
    </row>
    <row r="25" spans="1:81" x14ac:dyDescent="0.25">
      <c r="A25" s="2" t="s">
        <v>283</v>
      </c>
      <c r="B25" s="2" t="s">
        <v>284</v>
      </c>
      <c r="C25" s="2" t="s">
        <v>94</v>
      </c>
      <c r="D25" s="2" t="s">
        <v>104</v>
      </c>
      <c r="E25" s="2" t="s">
        <v>93</v>
      </c>
      <c r="F25" s="2" t="s">
        <v>285</v>
      </c>
      <c r="G25" s="2" t="s">
        <v>286</v>
      </c>
      <c r="H25" s="2" t="s">
        <v>80</v>
      </c>
      <c r="I25" s="168" t="s">
        <v>104</v>
      </c>
      <c r="K25" s="169" t="s">
        <v>1368</v>
      </c>
      <c r="L25" s="169">
        <v>2019</v>
      </c>
      <c r="M25" s="169" t="str">
        <f>IFERROR(VLOOKUP(A25,india,3,0),"x Not found")</f>
        <v>Yellow</v>
      </c>
      <c r="N25" s="3" t="s">
        <v>104</v>
      </c>
      <c r="O25" s="3" t="s">
        <v>104</v>
      </c>
      <c r="P25" s="3" t="s">
        <v>104</v>
      </c>
      <c r="Q25" s="5" t="s">
        <v>104</v>
      </c>
      <c r="R25" s="5" t="s">
        <v>104</v>
      </c>
      <c r="S25" s="3" t="s">
        <v>104</v>
      </c>
      <c r="T25" s="3" t="s">
        <v>104</v>
      </c>
      <c r="U25" s="5" t="s">
        <v>104</v>
      </c>
      <c r="V25" t="s">
        <v>287</v>
      </c>
      <c r="W25" t="s">
        <v>84</v>
      </c>
      <c r="X25" t="s">
        <v>144</v>
      </c>
      <c r="Y25" t="s">
        <v>288</v>
      </c>
      <c r="Z25" t="s">
        <v>289</v>
      </c>
      <c r="AA25" t="s">
        <v>290</v>
      </c>
      <c r="AB25" t="s">
        <v>89</v>
      </c>
      <c r="AC25" t="s">
        <v>90</v>
      </c>
      <c r="AD25" t="s">
        <v>291</v>
      </c>
      <c r="AE25">
        <v>21840.295399999999</v>
      </c>
      <c r="AF25">
        <v>1594638.7399999998</v>
      </c>
      <c r="AG25">
        <v>80</v>
      </c>
      <c r="AH25" s="170">
        <v>0.12121212121212122</v>
      </c>
      <c r="AI25">
        <v>1</v>
      </c>
      <c r="AJ25">
        <v>4</v>
      </c>
      <c r="AK25">
        <v>0</v>
      </c>
      <c r="AL25" t="s">
        <v>292</v>
      </c>
      <c r="AN25" t="s">
        <v>293</v>
      </c>
      <c r="AO25" t="s">
        <v>95</v>
      </c>
      <c r="AP25" t="s">
        <v>95</v>
      </c>
      <c r="AQ25" t="s">
        <v>96</v>
      </c>
      <c r="AR25" t="s">
        <v>97</v>
      </c>
      <c r="AS25" t="s">
        <v>98</v>
      </c>
      <c r="AT25" t="s">
        <v>95</v>
      </c>
      <c r="AW25" t="s">
        <v>294</v>
      </c>
      <c r="AX25" t="s">
        <v>100</v>
      </c>
      <c r="BB25" t="s">
        <v>123</v>
      </c>
      <c r="BC25" s="6">
        <v>43214</v>
      </c>
      <c r="BD25">
        <v>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R25" t="s">
        <v>102</v>
      </c>
      <c r="BZ25">
        <v>66801.311949962954</v>
      </c>
      <c r="CA25">
        <v>1747223.632</v>
      </c>
      <c r="CB25" t="s">
        <v>103</v>
      </c>
      <c r="CC25" t="s">
        <v>85</v>
      </c>
    </row>
    <row r="26" spans="1:81" x14ac:dyDescent="0.25">
      <c r="A26" s="2" t="s">
        <v>925</v>
      </c>
      <c r="B26" s="2" t="s">
        <v>525</v>
      </c>
      <c r="C26" s="2" t="s">
        <v>118</v>
      </c>
      <c r="D26" s="2" t="s">
        <v>104</v>
      </c>
      <c r="E26" s="2" t="s">
        <v>110</v>
      </c>
      <c r="F26" s="2" t="s">
        <v>926</v>
      </c>
      <c r="G26" s="2" t="s">
        <v>927</v>
      </c>
      <c r="H26" s="2" t="s">
        <v>80</v>
      </c>
      <c r="I26" s="168" t="s">
        <v>104</v>
      </c>
      <c r="K26" s="169" t="s">
        <v>1368</v>
      </c>
      <c r="L26" s="169">
        <v>2019</v>
      </c>
      <c r="M26" s="169" t="str">
        <f>IFERROR(VLOOKUP(A26,india,3,0),"x Not found")</f>
        <v>Yellow</v>
      </c>
      <c r="N26" s="3" t="s">
        <v>104</v>
      </c>
      <c r="O26" s="3" t="s">
        <v>104</v>
      </c>
      <c r="P26" s="3" t="s">
        <v>104</v>
      </c>
      <c r="Q26" s="5" t="s">
        <v>104</v>
      </c>
      <c r="R26" s="5" t="s">
        <v>104</v>
      </c>
      <c r="S26" s="3" t="s">
        <v>104</v>
      </c>
      <c r="T26" s="3" t="s">
        <v>104</v>
      </c>
      <c r="U26" s="5" t="s">
        <v>104</v>
      </c>
      <c r="V26" t="s">
        <v>110</v>
      </c>
      <c r="W26" t="s">
        <v>529</v>
      </c>
      <c r="X26" t="s">
        <v>144</v>
      </c>
      <c r="Y26" t="s">
        <v>530</v>
      </c>
      <c r="Z26" t="s">
        <v>531</v>
      </c>
      <c r="AA26" t="s">
        <v>532</v>
      </c>
      <c r="AB26" t="s">
        <v>533</v>
      </c>
      <c r="AC26" t="s">
        <v>90</v>
      </c>
      <c r="AD26" t="s">
        <v>91</v>
      </c>
      <c r="AE26">
        <v>3650</v>
      </c>
      <c r="AF26">
        <v>675250</v>
      </c>
      <c r="AG26">
        <v>235</v>
      </c>
      <c r="AH26" s="170">
        <v>0.13953488372093023</v>
      </c>
      <c r="AI26">
        <v>1</v>
      </c>
      <c r="AJ26">
        <v>4</v>
      </c>
      <c r="AK26">
        <v>0</v>
      </c>
      <c r="AL26" t="s">
        <v>928</v>
      </c>
      <c r="AN26" t="s">
        <v>530</v>
      </c>
      <c r="AO26" t="s">
        <v>95</v>
      </c>
      <c r="AP26" t="s">
        <v>95</v>
      </c>
      <c r="AQ26" t="s">
        <v>96</v>
      </c>
      <c r="AR26" t="s">
        <v>97</v>
      </c>
      <c r="AS26" t="s">
        <v>456</v>
      </c>
      <c r="AT26" t="s">
        <v>95</v>
      </c>
      <c r="AW26" t="s">
        <v>99</v>
      </c>
      <c r="AX26" t="s">
        <v>100</v>
      </c>
      <c r="BB26" t="s">
        <v>215</v>
      </c>
      <c r="BC26" s="6">
        <v>43328</v>
      </c>
      <c r="BD26">
        <v>2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R26" t="s">
        <v>102</v>
      </c>
      <c r="BZ26">
        <v>191592.87071123093</v>
      </c>
      <c r="CA26">
        <v>857750</v>
      </c>
      <c r="CB26" t="s">
        <v>103</v>
      </c>
      <c r="CC26" t="s">
        <v>85</v>
      </c>
    </row>
    <row r="27" spans="1:81" x14ac:dyDescent="0.25">
      <c r="A27" s="2" t="s">
        <v>934</v>
      </c>
      <c r="B27" s="2" t="s">
        <v>935</v>
      </c>
      <c r="C27" s="2" t="s">
        <v>189</v>
      </c>
      <c r="D27" s="2" t="s">
        <v>104</v>
      </c>
      <c r="E27" s="2" t="s">
        <v>110</v>
      </c>
      <c r="F27" s="2" t="s">
        <v>917</v>
      </c>
      <c r="G27" s="2" t="s">
        <v>918</v>
      </c>
      <c r="H27" s="2" t="s">
        <v>80</v>
      </c>
      <c r="I27" s="168" t="s">
        <v>104</v>
      </c>
      <c r="K27" s="169" t="s">
        <v>1368</v>
      </c>
      <c r="L27" s="169">
        <v>2019</v>
      </c>
      <c r="M27" s="169" t="str">
        <f>IFERROR(VLOOKUP(A27,india,3,0),"x Not found")</f>
        <v>Red</v>
      </c>
      <c r="N27" s="3" t="s">
        <v>104</v>
      </c>
      <c r="O27" s="3" t="s">
        <v>104</v>
      </c>
      <c r="P27" s="3" t="s">
        <v>104</v>
      </c>
      <c r="Q27" s="5" t="s">
        <v>104</v>
      </c>
      <c r="R27" s="5" t="s">
        <v>104</v>
      </c>
      <c r="S27" s="3" t="s">
        <v>104</v>
      </c>
      <c r="T27" s="3" t="s">
        <v>104</v>
      </c>
      <c r="U27" s="5" t="s">
        <v>104</v>
      </c>
      <c r="V27" t="s">
        <v>110</v>
      </c>
      <c r="W27" t="s">
        <v>84</v>
      </c>
      <c r="X27" t="s">
        <v>85</v>
      </c>
      <c r="Y27" t="s">
        <v>484</v>
      </c>
      <c r="Z27" t="s">
        <v>485</v>
      </c>
      <c r="AA27" t="s">
        <v>226</v>
      </c>
      <c r="AB27" t="s">
        <v>89</v>
      </c>
      <c r="AC27" t="s">
        <v>90</v>
      </c>
      <c r="AD27" t="s">
        <v>91</v>
      </c>
      <c r="AE27">
        <v>18128.533800000001</v>
      </c>
      <c r="AF27">
        <v>2877119</v>
      </c>
      <c r="AG27">
        <v>107</v>
      </c>
      <c r="AH27" s="170">
        <v>0.1437908496732026</v>
      </c>
      <c r="AI27">
        <v>1</v>
      </c>
      <c r="AJ27">
        <v>4</v>
      </c>
      <c r="AK27">
        <v>0</v>
      </c>
      <c r="AL27" t="s">
        <v>936</v>
      </c>
      <c r="AN27" t="s">
        <v>484</v>
      </c>
      <c r="AO27" t="s">
        <v>95</v>
      </c>
      <c r="AP27" t="s">
        <v>95</v>
      </c>
      <c r="AQ27" t="s">
        <v>96</v>
      </c>
      <c r="AR27" t="s">
        <v>97</v>
      </c>
      <c r="AS27" t="s">
        <v>235</v>
      </c>
      <c r="AT27" t="s">
        <v>95</v>
      </c>
      <c r="AW27" t="s">
        <v>265</v>
      </c>
      <c r="AX27" t="s">
        <v>266</v>
      </c>
      <c r="BB27" t="s">
        <v>101</v>
      </c>
      <c r="BC27" s="6">
        <v>43545</v>
      </c>
      <c r="BD27">
        <v>2</v>
      </c>
      <c r="BE27" t="s">
        <v>95</v>
      </c>
      <c r="BF27" t="s">
        <v>95</v>
      </c>
      <c r="BG27" t="s">
        <v>95</v>
      </c>
      <c r="BH27" t="s">
        <v>95</v>
      </c>
      <c r="BI27" t="s">
        <v>95</v>
      </c>
      <c r="BR27" t="s">
        <v>102</v>
      </c>
      <c r="BZ27">
        <v>322577.58064848749</v>
      </c>
      <c r="CA27">
        <v>1939753.1166000001</v>
      </c>
      <c r="CB27" t="s">
        <v>103</v>
      </c>
      <c r="CC27" t="s">
        <v>85</v>
      </c>
    </row>
    <row r="28" spans="1:81" x14ac:dyDescent="0.25">
      <c r="A28" s="2" t="s">
        <v>749</v>
      </c>
      <c r="B28" s="2" t="s">
        <v>750</v>
      </c>
      <c r="C28" s="2" t="s">
        <v>94</v>
      </c>
      <c r="D28" s="2" t="s">
        <v>104</v>
      </c>
      <c r="E28" s="2" t="s">
        <v>659</v>
      </c>
      <c r="F28" s="2" t="s">
        <v>751</v>
      </c>
      <c r="G28" s="2" t="s">
        <v>752</v>
      </c>
      <c r="H28" s="2" t="s">
        <v>80</v>
      </c>
      <c r="I28" s="168" t="s">
        <v>104</v>
      </c>
      <c r="K28" s="169" t="s">
        <v>1368</v>
      </c>
      <c r="L28" s="169">
        <v>2019</v>
      </c>
      <c r="M28" s="169" t="str">
        <f>IFERROR(VLOOKUP(A28,india,3,0),"x Not found")</f>
        <v>Red</v>
      </c>
      <c r="N28" s="3" t="s">
        <v>104</v>
      </c>
      <c r="O28" s="3" t="s">
        <v>104</v>
      </c>
      <c r="P28" s="3" t="s">
        <v>104</v>
      </c>
      <c r="Q28" s="5" t="s">
        <v>104</v>
      </c>
      <c r="R28" s="5" t="s">
        <v>104</v>
      </c>
      <c r="S28" s="3" t="s">
        <v>104</v>
      </c>
      <c r="T28" s="3" t="s">
        <v>104</v>
      </c>
      <c r="U28" s="5" t="s">
        <v>104</v>
      </c>
      <c r="V28" t="s">
        <v>659</v>
      </c>
      <c r="W28" t="s">
        <v>144</v>
      </c>
      <c r="X28" t="s">
        <v>144</v>
      </c>
      <c r="Y28" t="s">
        <v>144</v>
      </c>
      <c r="Z28" t="s">
        <v>144</v>
      </c>
      <c r="AA28" t="s">
        <v>144</v>
      </c>
      <c r="AB28" t="s">
        <v>144</v>
      </c>
      <c r="AC28" t="s">
        <v>90</v>
      </c>
      <c r="AD28" t="s">
        <v>91</v>
      </c>
      <c r="AE28">
        <v>1351.99</v>
      </c>
      <c r="AF28">
        <v>148205.76999999999</v>
      </c>
      <c r="AG28">
        <v>266</v>
      </c>
      <c r="AH28" s="170">
        <v>0.15</v>
      </c>
      <c r="AI28">
        <v>1</v>
      </c>
      <c r="AJ28">
        <v>4</v>
      </c>
      <c r="AK28">
        <v>0</v>
      </c>
      <c r="AL28" t="s">
        <v>753</v>
      </c>
      <c r="AN28" t="s">
        <v>144</v>
      </c>
      <c r="AO28" t="s">
        <v>95</v>
      </c>
      <c r="AP28" t="s">
        <v>95</v>
      </c>
      <c r="AQ28" t="s">
        <v>96</v>
      </c>
      <c r="AR28" t="s">
        <v>97</v>
      </c>
      <c r="AS28" t="s">
        <v>98</v>
      </c>
      <c r="AT28" t="s">
        <v>95</v>
      </c>
      <c r="AW28" t="s">
        <v>625</v>
      </c>
      <c r="AX28" t="s">
        <v>626</v>
      </c>
      <c r="BB28" t="s">
        <v>101</v>
      </c>
      <c r="BC28" s="6">
        <v>43545</v>
      </c>
      <c r="BD28">
        <v>3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R28" t="s">
        <v>102</v>
      </c>
      <c r="BZ28">
        <v>430732.63481798186</v>
      </c>
      <c r="CA28">
        <v>359629.34</v>
      </c>
      <c r="CB28" t="s">
        <v>103</v>
      </c>
      <c r="CC28" t="s">
        <v>85</v>
      </c>
    </row>
    <row r="29" spans="1:81" x14ac:dyDescent="0.25">
      <c r="A29" s="2" t="s">
        <v>406</v>
      </c>
      <c r="B29" s="2" t="s">
        <v>407</v>
      </c>
      <c r="C29" s="2" t="s">
        <v>189</v>
      </c>
      <c r="D29" s="2" t="s">
        <v>104</v>
      </c>
      <c r="E29" s="2" t="s">
        <v>110</v>
      </c>
      <c r="F29" s="2" t="s">
        <v>408</v>
      </c>
      <c r="G29" s="2" t="s">
        <v>409</v>
      </c>
      <c r="H29" s="2" t="s">
        <v>80</v>
      </c>
      <c r="I29" s="168" t="s">
        <v>104</v>
      </c>
      <c r="K29" s="169" t="s">
        <v>1368</v>
      </c>
      <c r="L29" s="169">
        <v>2019</v>
      </c>
      <c r="M29" s="169" t="str">
        <f>IFERROR(VLOOKUP(A29,india,3,0),"x Not found")</f>
        <v>Yellow</v>
      </c>
      <c r="N29" s="3" t="s">
        <v>104</v>
      </c>
      <c r="O29" s="3" t="s">
        <v>104</v>
      </c>
      <c r="P29" s="3" t="s">
        <v>104</v>
      </c>
      <c r="Q29" s="5" t="s">
        <v>104</v>
      </c>
      <c r="R29" s="5" t="s">
        <v>104</v>
      </c>
      <c r="S29" s="3" t="s">
        <v>104</v>
      </c>
      <c r="T29" s="3" t="s">
        <v>104</v>
      </c>
      <c r="U29" s="5" t="s">
        <v>104</v>
      </c>
      <c r="V29" t="s">
        <v>110</v>
      </c>
      <c r="W29" t="s">
        <v>84</v>
      </c>
      <c r="X29" t="s">
        <v>144</v>
      </c>
      <c r="Y29" t="s">
        <v>368</v>
      </c>
      <c r="Z29" t="s">
        <v>369</v>
      </c>
      <c r="AA29" t="s">
        <v>370</v>
      </c>
      <c r="AB29" t="s">
        <v>89</v>
      </c>
      <c r="AC29" t="s">
        <v>90</v>
      </c>
      <c r="AD29" t="s">
        <v>91</v>
      </c>
      <c r="AE29">
        <v>15160.789500000001</v>
      </c>
      <c r="AF29">
        <v>1090858</v>
      </c>
      <c r="AG29">
        <v>101</v>
      </c>
      <c r="AH29" s="170">
        <v>0.15151515151515152</v>
      </c>
      <c r="AI29">
        <v>1</v>
      </c>
      <c r="AJ29">
        <v>5</v>
      </c>
      <c r="AK29">
        <v>13157.894736842105</v>
      </c>
      <c r="AL29" t="s">
        <v>410</v>
      </c>
      <c r="AN29" t="s">
        <v>368</v>
      </c>
      <c r="AO29" t="s">
        <v>95</v>
      </c>
      <c r="AP29" t="s">
        <v>95</v>
      </c>
      <c r="AQ29" t="s">
        <v>96</v>
      </c>
      <c r="AR29" t="s">
        <v>97</v>
      </c>
      <c r="AS29" t="s">
        <v>235</v>
      </c>
      <c r="AT29" t="s">
        <v>95</v>
      </c>
      <c r="AW29" t="s">
        <v>99</v>
      </c>
      <c r="AX29" t="s">
        <v>100</v>
      </c>
      <c r="BB29" t="s">
        <v>215</v>
      </c>
      <c r="BC29" s="6">
        <v>43545</v>
      </c>
      <c r="BD29">
        <v>11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R29" t="s">
        <v>102</v>
      </c>
      <c r="BZ29">
        <v>121177.99881844049</v>
      </c>
      <c r="CA29">
        <v>1531239.7395000001</v>
      </c>
      <c r="CB29" t="s">
        <v>103</v>
      </c>
      <c r="CC29" t="s">
        <v>85</v>
      </c>
    </row>
    <row r="30" spans="1:81" x14ac:dyDescent="0.25">
      <c r="A30" s="2" t="s">
        <v>207</v>
      </c>
      <c r="B30" s="2" t="s">
        <v>204</v>
      </c>
      <c r="C30" s="2" t="s">
        <v>94</v>
      </c>
      <c r="D30" s="2" t="s">
        <v>104</v>
      </c>
      <c r="E30" s="2" t="s">
        <v>171</v>
      </c>
      <c r="F30" s="2" t="s">
        <v>169</v>
      </c>
      <c r="G30" s="2" t="s">
        <v>170</v>
      </c>
      <c r="H30" s="2" t="s">
        <v>107</v>
      </c>
      <c r="I30" s="168" t="s">
        <v>104</v>
      </c>
      <c r="J30" s="169" t="s">
        <v>173</v>
      </c>
      <c r="K30" s="169" t="s">
        <v>1368</v>
      </c>
      <c r="L30" s="169">
        <v>2019</v>
      </c>
      <c r="M30" s="169" t="str">
        <f>IFERROR(VLOOKUP(A30,india,3,0),"x Not found")</f>
        <v>Yellow</v>
      </c>
      <c r="N30" s="3" t="s">
        <v>104</v>
      </c>
      <c r="O30" s="3" t="s">
        <v>104</v>
      </c>
      <c r="P30" s="3" t="s">
        <v>104</v>
      </c>
      <c r="Q30" s="5" t="s">
        <v>104</v>
      </c>
      <c r="R30" s="5" t="s">
        <v>104</v>
      </c>
      <c r="S30" s="3" t="s">
        <v>104</v>
      </c>
      <c r="T30" s="3" t="s">
        <v>104</v>
      </c>
      <c r="U30" s="5" t="s">
        <v>104</v>
      </c>
      <c r="V30" t="s">
        <v>171</v>
      </c>
      <c r="W30" t="s">
        <v>84</v>
      </c>
      <c r="X30" t="s">
        <v>85</v>
      </c>
      <c r="Y30" t="s">
        <v>148</v>
      </c>
      <c r="Z30" t="s">
        <v>149</v>
      </c>
      <c r="AA30" t="s">
        <v>150</v>
      </c>
      <c r="AB30" t="s">
        <v>89</v>
      </c>
      <c r="AC30" t="s">
        <v>115</v>
      </c>
      <c r="AD30" t="s">
        <v>91</v>
      </c>
      <c r="AE30">
        <v>429</v>
      </c>
      <c r="AF30">
        <v>36465</v>
      </c>
      <c r="AG30">
        <v>63</v>
      </c>
      <c r="AH30" s="170">
        <v>0.16666666666666666</v>
      </c>
      <c r="AI30">
        <v>1</v>
      </c>
      <c r="AJ30">
        <v>2</v>
      </c>
      <c r="AK30">
        <v>0</v>
      </c>
      <c r="AL30" t="s">
        <v>208</v>
      </c>
      <c r="AO30" t="s">
        <v>209</v>
      </c>
      <c r="AP30" t="s">
        <v>204</v>
      </c>
      <c r="AQ30" t="s">
        <v>96</v>
      </c>
      <c r="AR30" t="s">
        <v>97</v>
      </c>
      <c r="AS30" t="s">
        <v>98</v>
      </c>
      <c r="AT30" t="s">
        <v>166</v>
      </c>
      <c r="AW30" t="s">
        <v>176</v>
      </c>
      <c r="AX30" t="s">
        <v>177</v>
      </c>
      <c r="BB30" t="s">
        <v>101</v>
      </c>
      <c r="BC30" s="6">
        <v>43258</v>
      </c>
      <c r="BD30" t="s">
        <v>95</v>
      </c>
      <c r="BE30" t="s">
        <v>124</v>
      </c>
      <c r="BF30" t="s">
        <v>124</v>
      </c>
      <c r="BG30" t="s">
        <v>178</v>
      </c>
      <c r="BH30" t="s">
        <v>124</v>
      </c>
      <c r="BI30" t="s">
        <v>124</v>
      </c>
      <c r="BJ30" t="s">
        <v>125</v>
      </c>
      <c r="BK30" t="s">
        <v>126</v>
      </c>
      <c r="BL30" t="s">
        <v>202</v>
      </c>
      <c r="BM30" t="s">
        <v>180</v>
      </c>
      <c r="BN30" t="s">
        <v>181</v>
      </c>
      <c r="BO30" t="s">
        <v>85</v>
      </c>
      <c r="BQ30">
        <v>1</v>
      </c>
      <c r="BR30" t="s">
        <v>102</v>
      </c>
      <c r="BS30" t="s">
        <v>182</v>
      </c>
      <c r="BT30">
        <v>44561</v>
      </c>
      <c r="BY30" t="s">
        <v>183</v>
      </c>
      <c r="BZ30" t="s">
        <v>95</v>
      </c>
      <c r="CA30">
        <v>27027</v>
      </c>
      <c r="CB30" t="s">
        <v>132</v>
      </c>
      <c r="CC30" t="s">
        <v>85</v>
      </c>
    </row>
    <row r="31" spans="1:81" x14ac:dyDescent="0.25">
      <c r="A31" s="2" t="s">
        <v>493</v>
      </c>
      <c r="B31" s="2" t="s">
        <v>494</v>
      </c>
      <c r="C31" s="2" t="s">
        <v>94</v>
      </c>
      <c r="D31" s="2" t="s">
        <v>104</v>
      </c>
      <c r="E31" s="2" t="s">
        <v>93</v>
      </c>
      <c r="F31" s="2" t="s">
        <v>397</v>
      </c>
      <c r="G31" s="2" t="s">
        <v>398</v>
      </c>
      <c r="H31" s="2" t="s">
        <v>80</v>
      </c>
      <c r="I31" s="168" t="s">
        <v>104</v>
      </c>
      <c r="K31" s="169" t="s">
        <v>1368</v>
      </c>
      <c r="L31" s="169">
        <v>2019</v>
      </c>
      <c r="M31" s="169" t="str">
        <f>IFERROR(VLOOKUP(A31,india,3,0),"x Not found")</f>
        <v>Yellow</v>
      </c>
      <c r="N31" s="3" t="s">
        <v>104</v>
      </c>
      <c r="O31" s="3" t="s">
        <v>104</v>
      </c>
      <c r="P31" s="3" t="s">
        <v>104</v>
      </c>
      <c r="Q31" s="5" t="s">
        <v>104</v>
      </c>
      <c r="R31" s="5" t="s">
        <v>104</v>
      </c>
      <c r="S31" s="3" t="s">
        <v>104</v>
      </c>
      <c r="T31" s="3" t="s">
        <v>104</v>
      </c>
      <c r="U31" s="5" t="s">
        <v>104</v>
      </c>
      <c r="V31" t="s">
        <v>83</v>
      </c>
      <c r="W31" t="s">
        <v>84</v>
      </c>
      <c r="X31" t="s">
        <v>85</v>
      </c>
      <c r="Y31" t="s">
        <v>484</v>
      </c>
      <c r="Z31" t="s">
        <v>485</v>
      </c>
      <c r="AA31" t="s">
        <v>226</v>
      </c>
      <c r="AB31" t="s">
        <v>89</v>
      </c>
      <c r="AC31" t="s">
        <v>90</v>
      </c>
      <c r="AD31" t="s">
        <v>91</v>
      </c>
      <c r="AE31">
        <v>3669</v>
      </c>
      <c r="AF31">
        <v>313483.5</v>
      </c>
      <c r="AG31">
        <v>116</v>
      </c>
      <c r="AH31" s="170">
        <v>0.16666666666666666</v>
      </c>
      <c r="AI31">
        <v>1</v>
      </c>
      <c r="AJ31">
        <v>4</v>
      </c>
      <c r="AK31">
        <v>0</v>
      </c>
      <c r="AL31" t="s">
        <v>495</v>
      </c>
      <c r="AN31" t="s">
        <v>484</v>
      </c>
      <c r="AO31" t="s">
        <v>95</v>
      </c>
      <c r="AP31" t="s">
        <v>95</v>
      </c>
      <c r="AQ31" t="s">
        <v>96</v>
      </c>
      <c r="AR31" t="s">
        <v>97</v>
      </c>
      <c r="AS31" t="s">
        <v>98</v>
      </c>
      <c r="AT31" t="s">
        <v>95</v>
      </c>
      <c r="AW31" t="s">
        <v>99</v>
      </c>
      <c r="AX31" t="s">
        <v>100</v>
      </c>
      <c r="BB31" t="s">
        <v>215</v>
      </c>
      <c r="BC31" s="6">
        <v>43391</v>
      </c>
      <c r="BD31">
        <v>2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R31" t="s">
        <v>102</v>
      </c>
      <c r="BZ31">
        <v>377274.50882791303</v>
      </c>
      <c r="CA31">
        <v>425604</v>
      </c>
      <c r="CB31" t="s">
        <v>103</v>
      </c>
      <c r="CC31" t="s">
        <v>85</v>
      </c>
    </row>
    <row r="32" spans="1:81" x14ac:dyDescent="0.25">
      <c r="A32" s="2" t="s">
        <v>519</v>
      </c>
      <c r="B32" s="2" t="s">
        <v>520</v>
      </c>
      <c r="C32" s="2" t="s">
        <v>189</v>
      </c>
      <c r="D32" s="2" t="s">
        <v>104</v>
      </c>
      <c r="E32" s="2" t="s">
        <v>93</v>
      </c>
      <c r="F32" s="2" t="s">
        <v>521</v>
      </c>
      <c r="G32" s="2" t="s">
        <v>522</v>
      </c>
      <c r="H32" s="2" t="s">
        <v>80</v>
      </c>
      <c r="I32" s="168" t="s">
        <v>104</v>
      </c>
      <c r="K32" s="169" t="s">
        <v>1368</v>
      </c>
      <c r="L32" s="169">
        <v>2019</v>
      </c>
      <c r="M32" s="169" t="str">
        <f>IFERROR(VLOOKUP(A32,india,3,0),"x Not found")</f>
        <v>Yellow</v>
      </c>
      <c r="N32" s="3" t="s">
        <v>104</v>
      </c>
      <c r="O32" s="3" t="s">
        <v>104</v>
      </c>
      <c r="P32" s="3" t="s">
        <v>104</v>
      </c>
      <c r="Q32" s="5" t="s">
        <v>104</v>
      </c>
      <c r="R32" s="5" t="s">
        <v>104</v>
      </c>
      <c r="S32" s="3" t="s">
        <v>104</v>
      </c>
      <c r="T32" s="3" t="s">
        <v>104</v>
      </c>
      <c r="U32" s="5" t="s">
        <v>104</v>
      </c>
      <c r="V32" t="s">
        <v>263</v>
      </c>
      <c r="W32" t="s">
        <v>84</v>
      </c>
      <c r="X32" t="s">
        <v>144</v>
      </c>
      <c r="Y32" t="s">
        <v>484</v>
      </c>
      <c r="Z32" t="s">
        <v>485</v>
      </c>
      <c r="AA32" t="s">
        <v>226</v>
      </c>
      <c r="AB32" t="s">
        <v>89</v>
      </c>
      <c r="AC32" t="s">
        <v>90</v>
      </c>
      <c r="AD32" t="s">
        <v>91</v>
      </c>
      <c r="AE32">
        <v>814.72</v>
      </c>
      <c r="AF32">
        <v>43774.37</v>
      </c>
      <c r="AG32">
        <v>33</v>
      </c>
      <c r="AH32" s="170">
        <v>0.17073170731707318</v>
      </c>
      <c r="AI32">
        <v>1</v>
      </c>
      <c r="AJ32">
        <v>4</v>
      </c>
      <c r="AK32">
        <v>0</v>
      </c>
      <c r="AL32" t="s">
        <v>523</v>
      </c>
      <c r="AN32" t="s">
        <v>484</v>
      </c>
      <c r="AO32" t="s">
        <v>95</v>
      </c>
      <c r="AP32" t="s">
        <v>95</v>
      </c>
      <c r="AQ32" t="s">
        <v>96</v>
      </c>
      <c r="AR32" t="s">
        <v>97</v>
      </c>
      <c r="AS32" t="s">
        <v>235</v>
      </c>
      <c r="AT32" t="s">
        <v>95</v>
      </c>
      <c r="AW32" t="s">
        <v>99</v>
      </c>
      <c r="AX32" t="s">
        <v>100</v>
      </c>
      <c r="BB32" t="s">
        <v>215</v>
      </c>
      <c r="BC32" s="6">
        <v>43545</v>
      </c>
      <c r="BD32">
        <v>2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R32" t="s">
        <v>102</v>
      </c>
      <c r="BZ32">
        <v>28077.729209382647</v>
      </c>
      <c r="CA32">
        <v>26885.760000000002</v>
      </c>
      <c r="CB32" t="s">
        <v>132</v>
      </c>
      <c r="CC32" t="s">
        <v>85</v>
      </c>
    </row>
    <row r="33" spans="1:81" x14ac:dyDescent="0.25">
      <c r="A33" s="2" t="s">
        <v>864</v>
      </c>
      <c r="B33" s="2" t="s">
        <v>865</v>
      </c>
      <c r="C33" s="2" t="s">
        <v>118</v>
      </c>
      <c r="D33" s="2" t="s">
        <v>104</v>
      </c>
      <c r="E33" s="2" t="s">
        <v>110</v>
      </c>
      <c r="F33" s="2" t="s">
        <v>683</v>
      </c>
      <c r="G33" s="2" t="s">
        <v>684</v>
      </c>
      <c r="H33" s="2" t="s">
        <v>80</v>
      </c>
      <c r="I33" s="168" t="s">
        <v>104</v>
      </c>
      <c r="K33" s="169" t="s">
        <v>1368</v>
      </c>
      <c r="L33" s="169">
        <v>2019</v>
      </c>
      <c r="M33" s="169" t="str">
        <f>IFERROR(VLOOKUP(A33,india,3,0),"x Not found")</f>
        <v>White</v>
      </c>
      <c r="N33" s="3" t="s">
        <v>104</v>
      </c>
      <c r="O33" s="3" t="s">
        <v>104</v>
      </c>
      <c r="P33" s="3" t="s">
        <v>104</v>
      </c>
      <c r="Q33" s="5" t="s">
        <v>104</v>
      </c>
      <c r="R33" s="5" t="s">
        <v>104</v>
      </c>
      <c r="S33" s="3" t="s">
        <v>104</v>
      </c>
      <c r="T33" s="3" t="s">
        <v>104</v>
      </c>
      <c r="U33" s="5" t="s">
        <v>104</v>
      </c>
      <c r="V33" t="s">
        <v>110</v>
      </c>
      <c r="W33" t="s">
        <v>84</v>
      </c>
      <c r="X33" t="s">
        <v>144</v>
      </c>
      <c r="Y33" t="s">
        <v>111</v>
      </c>
      <c r="Z33" t="s">
        <v>112</v>
      </c>
      <c r="AA33" t="s">
        <v>113</v>
      </c>
      <c r="AB33" t="s">
        <v>114</v>
      </c>
      <c r="AC33" t="s">
        <v>90</v>
      </c>
      <c r="AD33" t="s">
        <v>416</v>
      </c>
      <c r="AE33">
        <v>1257.5231000000001</v>
      </c>
      <c r="AF33">
        <v>128534.88</v>
      </c>
      <c r="AG33">
        <v>126</v>
      </c>
      <c r="AH33" s="170">
        <v>0.17857142857142858</v>
      </c>
      <c r="AI33">
        <v>2</v>
      </c>
      <c r="AJ33">
        <v>3</v>
      </c>
      <c r="AK33">
        <v>0</v>
      </c>
      <c r="AL33" t="s">
        <v>866</v>
      </c>
      <c r="AN33" t="s">
        <v>111</v>
      </c>
      <c r="AO33" t="s">
        <v>95</v>
      </c>
      <c r="AP33" t="s">
        <v>95</v>
      </c>
      <c r="AQ33" t="s">
        <v>96</v>
      </c>
      <c r="AR33" t="s">
        <v>97</v>
      </c>
      <c r="AS33" t="s">
        <v>98</v>
      </c>
      <c r="AT33" t="s">
        <v>95</v>
      </c>
      <c r="AW33" t="s">
        <v>99</v>
      </c>
      <c r="AX33" t="s">
        <v>100</v>
      </c>
      <c r="BB33" t="s">
        <v>123</v>
      </c>
      <c r="BC33" s="6">
        <v>43545</v>
      </c>
      <c r="BD33">
        <v>9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R33" t="s">
        <v>102</v>
      </c>
      <c r="BX33" t="s">
        <v>282</v>
      </c>
      <c r="BZ33">
        <v>16666.524451352008</v>
      </c>
      <c r="CA33">
        <v>158447.9106</v>
      </c>
      <c r="CB33" t="s">
        <v>103</v>
      </c>
      <c r="CC33" t="s">
        <v>85</v>
      </c>
    </row>
    <row r="34" spans="1:81" x14ac:dyDescent="0.25">
      <c r="A34" s="2" t="s">
        <v>324</v>
      </c>
      <c r="B34" s="2" t="s">
        <v>325</v>
      </c>
      <c r="C34" s="2" t="s">
        <v>303</v>
      </c>
      <c r="D34" s="2" t="s">
        <v>104</v>
      </c>
      <c r="E34" s="2" t="s">
        <v>110</v>
      </c>
      <c r="F34" s="2" t="s">
        <v>326</v>
      </c>
      <c r="G34" s="2" t="s">
        <v>327</v>
      </c>
      <c r="H34" s="2" t="s">
        <v>80</v>
      </c>
      <c r="I34" s="168" t="s">
        <v>104</v>
      </c>
      <c r="K34" s="169" t="s">
        <v>1368</v>
      </c>
      <c r="L34" s="169">
        <v>2019</v>
      </c>
      <c r="M34" s="169" t="str">
        <f>IFERROR(VLOOKUP(A34,india,3,0),"x Not found")</f>
        <v>Yellow</v>
      </c>
      <c r="N34" s="3" t="s">
        <v>104</v>
      </c>
      <c r="O34" s="3" t="s">
        <v>104</v>
      </c>
      <c r="P34" s="3" t="s">
        <v>104</v>
      </c>
      <c r="Q34" s="5" t="s">
        <v>104</v>
      </c>
      <c r="R34" s="5" t="s">
        <v>104</v>
      </c>
      <c r="S34" s="3" t="s">
        <v>104</v>
      </c>
      <c r="T34" s="3" t="s">
        <v>104</v>
      </c>
      <c r="U34" s="5" t="s">
        <v>104</v>
      </c>
      <c r="V34" t="s">
        <v>110</v>
      </c>
      <c r="W34" t="s">
        <v>84</v>
      </c>
      <c r="X34" t="s">
        <v>85</v>
      </c>
      <c r="Y34" t="s">
        <v>288</v>
      </c>
      <c r="Z34" t="s">
        <v>289</v>
      </c>
      <c r="AA34" t="s">
        <v>290</v>
      </c>
      <c r="AB34" t="s">
        <v>89</v>
      </c>
      <c r="AC34" t="s">
        <v>90</v>
      </c>
      <c r="AD34" t="s">
        <v>91</v>
      </c>
      <c r="AE34">
        <v>1321.7852</v>
      </c>
      <c r="AF34">
        <v>440215.11999999994</v>
      </c>
      <c r="AG34">
        <v>909</v>
      </c>
      <c r="AH34" s="170">
        <v>0.19687499999999999</v>
      </c>
      <c r="AI34">
        <v>2</v>
      </c>
      <c r="AJ34">
        <v>5</v>
      </c>
      <c r="AK34">
        <v>0</v>
      </c>
      <c r="AL34" t="s">
        <v>328</v>
      </c>
      <c r="AN34" t="s">
        <v>293</v>
      </c>
      <c r="AO34" t="s">
        <v>95</v>
      </c>
      <c r="AP34" t="s">
        <v>95</v>
      </c>
      <c r="AQ34" t="s">
        <v>96</v>
      </c>
      <c r="AR34" t="s">
        <v>97</v>
      </c>
      <c r="AS34" t="s">
        <v>98</v>
      </c>
      <c r="AT34" t="s">
        <v>95</v>
      </c>
      <c r="AW34" t="s">
        <v>99</v>
      </c>
      <c r="AX34" t="s">
        <v>100</v>
      </c>
      <c r="BB34" t="s">
        <v>123</v>
      </c>
      <c r="BC34" s="6">
        <v>43213</v>
      </c>
      <c r="BD34">
        <v>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R34" t="s">
        <v>102</v>
      </c>
      <c r="BZ34">
        <v>96005.440780492587</v>
      </c>
      <c r="CA34">
        <v>1201502.7468000001</v>
      </c>
      <c r="CB34" t="s">
        <v>103</v>
      </c>
      <c r="CC34" t="s">
        <v>85</v>
      </c>
    </row>
    <row r="35" spans="1:81" x14ac:dyDescent="0.25">
      <c r="A35" s="2" t="s">
        <v>671</v>
      </c>
      <c r="B35" s="2" t="s">
        <v>672</v>
      </c>
      <c r="C35" s="2" t="s">
        <v>94</v>
      </c>
      <c r="D35" s="2" t="s">
        <v>104</v>
      </c>
      <c r="E35" s="2" t="s">
        <v>110</v>
      </c>
      <c r="F35" s="2" t="s">
        <v>663</v>
      </c>
      <c r="G35" s="2" t="s">
        <v>664</v>
      </c>
      <c r="H35" s="2" t="s">
        <v>80</v>
      </c>
      <c r="I35" s="168" t="s">
        <v>104</v>
      </c>
      <c r="K35" s="169" t="s">
        <v>1368</v>
      </c>
      <c r="L35" s="169">
        <v>2019</v>
      </c>
      <c r="M35" s="169" t="str">
        <f>IFERROR(VLOOKUP(A35,india,3,0),"x Not found")</f>
        <v>White</v>
      </c>
      <c r="N35" s="3" t="s">
        <v>104</v>
      </c>
      <c r="O35" s="3" t="s">
        <v>104</v>
      </c>
      <c r="P35" s="3" t="s">
        <v>104</v>
      </c>
      <c r="Q35" s="5" t="s">
        <v>104</v>
      </c>
      <c r="R35" s="5" t="s">
        <v>104</v>
      </c>
      <c r="S35" s="3" t="s">
        <v>104</v>
      </c>
      <c r="T35" s="3" t="s">
        <v>104</v>
      </c>
      <c r="U35" s="5" t="s">
        <v>104</v>
      </c>
      <c r="V35" t="s">
        <v>110</v>
      </c>
      <c r="W35" t="s">
        <v>84</v>
      </c>
      <c r="X35" t="s">
        <v>85</v>
      </c>
      <c r="Y35" t="s">
        <v>634</v>
      </c>
      <c r="Z35" t="s">
        <v>112</v>
      </c>
      <c r="AA35" t="s">
        <v>113</v>
      </c>
      <c r="AB35" t="s">
        <v>114</v>
      </c>
      <c r="AC35" t="s">
        <v>90</v>
      </c>
      <c r="AD35" t="s">
        <v>91</v>
      </c>
      <c r="AE35">
        <v>573.5</v>
      </c>
      <c r="AF35">
        <v>79716.5</v>
      </c>
      <c r="AG35">
        <v>128</v>
      </c>
      <c r="AH35" s="170">
        <v>0.21153846153846154</v>
      </c>
      <c r="AI35">
        <v>1</v>
      </c>
      <c r="AJ35">
        <v>5</v>
      </c>
      <c r="AK35">
        <v>13986.013986013986</v>
      </c>
      <c r="AL35" t="s">
        <v>673</v>
      </c>
      <c r="AN35" t="s">
        <v>634</v>
      </c>
      <c r="AO35" t="s">
        <v>304</v>
      </c>
      <c r="AP35" t="s">
        <v>672</v>
      </c>
      <c r="AQ35" t="s">
        <v>96</v>
      </c>
      <c r="AR35" t="s">
        <v>97</v>
      </c>
      <c r="AS35" t="s">
        <v>98</v>
      </c>
      <c r="AT35" t="s">
        <v>121</v>
      </c>
      <c r="AW35" t="s">
        <v>99</v>
      </c>
      <c r="AX35" t="s">
        <v>100</v>
      </c>
      <c r="BB35" t="s">
        <v>215</v>
      </c>
      <c r="BC35" s="6">
        <v>43301</v>
      </c>
      <c r="BD35" t="s">
        <v>95</v>
      </c>
      <c r="BE35" t="s">
        <v>124</v>
      </c>
      <c r="BF35" t="s">
        <v>124</v>
      </c>
      <c r="BG35" t="s">
        <v>124</v>
      </c>
      <c r="BH35" t="s">
        <v>124</v>
      </c>
      <c r="BI35" t="s">
        <v>124</v>
      </c>
      <c r="BR35" t="s">
        <v>102</v>
      </c>
      <c r="BX35" t="s">
        <v>282</v>
      </c>
      <c r="BZ35">
        <v>121.6725</v>
      </c>
      <c r="CA35">
        <v>73408</v>
      </c>
      <c r="CB35" t="s">
        <v>132</v>
      </c>
      <c r="CC35" t="s">
        <v>85</v>
      </c>
    </row>
    <row r="36" spans="1:81" x14ac:dyDescent="0.25">
      <c r="A36" s="2" t="s">
        <v>758</v>
      </c>
      <c r="B36" s="2" t="s">
        <v>759</v>
      </c>
      <c r="C36" s="2" t="s">
        <v>118</v>
      </c>
      <c r="D36" s="2" t="s">
        <v>104</v>
      </c>
      <c r="E36" s="2" t="s">
        <v>110</v>
      </c>
      <c r="F36" s="2" t="s">
        <v>491</v>
      </c>
      <c r="G36" s="2" t="s">
        <v>443</v>
      </c>
      <c r="H36" s="2" t="s">
        <v>80</v>
      </c>
      <c r="I36" s="168" t="s">
        <v>104</v>
      </c>
      <c r="K36" s="169" t="s">
        <v>1368</v>
      </c>
      <c r="L36" s="169">
        <v>2019</v>
      </c>
      <c r="M36" s="169" t="str">
        <f>IFERROR(VLOOKUP(A36,india,3,0),"x Not found")</f>
        <v>Yellow</v>
      </c>
      <c r="N36" s="3" t="s">
        <v>104</v>
      </c>
      <c r="O36" s="3" t="s">
        <v>104</v>
      </c>
      <c r="P36" s="3" t="s">
        <v>104</v>
      </c>
      <c r="Q36" s="5" t="s">
        <v>104</v>
      </c>
      <c r="R36" s="5" t="s">
        <v>104</v>
      </c>
      <c r="S36" s="3" t="s">
        <v>104</v>
      </c>
      <c r="T36" s="3" t="s">
        <v>104</v>
      </c>
      <c r="U36" s="5" t="s">
        <v>104</v>
      </c>
      <c r="V36" t="s">
        <v>110</v>
      </c>
      <c r="W36" t="s">
        <v>84</v>
      </c>
      <c r="X36" t="s">
        <v>144</v>
      </c>
      <c r="Y36" t="s">
        <v>484</v>
      </c>
      <c r="Z36" t="s">
        <v>485</v>
      </c>
      <c r="AA36" t="s">
        <v>226</v>
      </c>
      <c r="AB36" t="s">
        <v>89</v>
      </c>
      <c r="AC36" t="s">
        <v>90</v>
      </c>
      <c r="AD36" t="s">
        <v>91</v>
      </c>
      <c r="AE36">
        <v>144.38220000000001</v>
      </c>
      <c r="AF36">
        <v>2598.8799999999997</v>
      </c>
      <c r="AG36">
        <v>26</v>
      </c>
      <c r="AH36" s="170">
        <v>0.22222222222222221</v>
      </c>
      <c r="AI36">
        <v>1</v>
      </c>
      <c r="AJ36">
        <v>4</v>
      </c>
      <c r="AK36">
        <v>0</v>
      </c>
      <c r="AL36" t="s">
        <v>760</v>
      </c>
      <c r="AN36" t="s">
        <v>484</v>
      </c>
      <c r="AO36" t="s">
        <v>95</v>
      </c>
      <c r="AP36" t="s">
        <v>95</v>
      </c>
      <c r="AQ36" t="s">
        <v>96</v>
      </c>
      <c r="AR36" t="s">
        <v>97</v>
      </c>
      <c r="AS36" t="s">
        <v>98</v>
      </c>
      <c r="AT36" t="s">
        <v>95</v>
      </c>
      <c r="AW36" t="s">
        <v>122</v>
      </c>
      <c r="AX36" t="s">
        <v>122</v>
      </c>
      <c r="BB36" t="s">
        <v>215</v>
      </c>
      <c r="BC36" s="6">
        <v>43545</v>
      </c>
      <c r="BD36">
        <v>2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R36" t="s">
        <v>102</v>
      </c>
      <c r="BZ36">
        <v>53695.371297494858</v>
      </c>
      <c r="CA36">
        <v>3753.9372000000003</v>
      </c>
      <c r="CB36" t="s">
        <v>132</v>
      </c>
      <c r="CC36" t="s">
        <v>85</v>
      </c>
    </row>
    <row r="37" spans="1:81" x14ac:dyDescent="0.25">
      <c r="A37" s="2" t="s">
        <v>489</v>
      </c>
      <c r="B37" s="2" t="s">
        <v>490</v>
      </c>
      <c r="C37" s="2" t="s">
        <v>118</v>
      </c>
      <c r="D37" s="2" t="s">
        <v>104</v>
      </c>
      <c r="E37" s="2" t="s">
        <v>110</v>
      </c>
      <c r="F37" s="2" t="s">
        <v>491</v>
      </c>
      <c r="G37" s="2" t="s">
        <v>443</v>
      </c>
      <c r="H37" s="2" t="s">
        <v>80</v>
      </c>
      <c r="I37" s="168" t="s">
        <v>104</v>
      </c>
      <c r="K37" s="169" t="s">
        <v>1368</v>
      </c>
      <c r="L37" s="169">
        <v>2019</v>
      </c>
      <c r="M37" s="169" t="str">
        <f>IFERROR(VLOOKUP(A37,india,3,0),"x Not found")</f>
        <v>Blue</v>
      </c>
      <c r="N37" s="3" t="s">
        <v>104</v>
      </c>
      <c r="O37" s="3" t="s">
        <v>104</v>
      </c>
      <c r="P37" s="3" t="s">
        <v>104</v>
      </c>
      <c r="Q37" s="5" t="s">
        <v>104</v>
      </c>
      <c r="R37" s="5" t="s">
        <v>104</v>
      </c>
      <c r="S37" s="3" t="s">
        <v>104</v>
      </c>
      <c r="T37" s="3" t="s">
        <v>104</v>
      </c>
      <c r="U37" s="5" t="s">
        <v>104</v>
      </c>
      <c r="V37" t="s">
        <v>110</v>
      </c>
      <c r="W37" t="s">
        <v>84</v>
      </c>
      <c r="X37" t="s">
        <v>144</v>
      </c>
      <c r="Y37" t="s">
        <v>484</v>
      </c>
      <c r="Z37" t="s">
        <v>485</v>
      </c>
      <c r="AA37" t="s">
        <v>226</v>
      </c>
      <c r="AB37" t="s">
        <v>89</v>
      </c>
      <c r="AC37" t="s">
        <v>90</v>
      </c>
      <c r="AD37" t="s">
        <v>91</v>
      </c>
      <c r="AE37">
        <v>855.56</v>
      </c>
      <c r="AF37">
        <v>268645.83999999997</v>
      </c>
      <c r="AG37">
        <v>402</v>
      </c>
      <c r="AH37" s="170">
        <v>0.24528301886792453</v>
      </c>
      <c r="AI37">
        <v>2</v>
      </c>
      <c r="AJ37">
        <v>4</v>
      </c>
      <c r="AK37">
        <v>0</v>
      </c>
      <c r="AL37" t="s">
        <v>492</v>
      </c>
      <c r="AN37" t="s">
        <v>484</v>
      </c>
      <c r="AO37" t="s">
        <v>95</v>
      </c>
      <c r="AP37" t="s">
        <v>95</v>
      </c>
      <c r="AQ37" t="s">
        <v>96</v>
      </c>
      <c r="AR37" t="s">
        <v>97</v>
      </c>
      <c r="AS37" t="s">
        <v>98</v>
      </c>
      <c r="AT37" t="s">
        <v>95</v>
      </c>
      <c r="AW37" t="s">
        <v>99</v>
      </c>
      <c r="AX37" t="s">
        <v>100</v>
      </c>
      <c r="BB37" t="s">
        <v>215</v>
      </c>
      <c r="BC37" s="6">
        <v>43545</v>
      </c>
      <c r="BD37">
        <v>2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R37" t="s">
        <v>102</v>
      </c>
      <c r="BZ37">
        <v>269612.43118076812</v>
      </c>
      <c r="CA37">
        <v>343935.12</v>
      </c>
      <c r="CB37" t="s">
        <v>103</v>
      </c>
      <c r="CC37" t="s">
        <v>85</v>
      </c>
    </row>
    <row r="38" spans="1:81" x14ac:dyDescent="0.25">
      <c r="A38" s="2" t="s">
        <v>333</v>
      </c>
      <c r="B38" s="2" t="s">
        <v>334</v>
      </c>
      <c r="C38" s="2" t="s">
        <v>303</v>
      </c>
      <c r="D38" s="2" t="s">
        <v>104</v>
      </c>
      <c r="E38" s="2" t="s">
        <v>110</v>
      </c>
      <c r="F38" s="2" t="s">
        <v>326</v>
      </c>
      <c r="G38" s="2" t="s">
        <v>327</v>
      </c>
      <c r="H38" s="2" t="s">
        <v>80</v>
      </c>
      <c r="I38" s="168" t="s">
        <v>104</v>
      </c>
      <c r="K38" s="169" t="s">
        <v>1368</v>
      </c>
      <c r="L38" s="169">
        <v>2019</v>
      </c>
      <c r="M38" s="169" t="str">
        <f>IFERROR(VLOOKUP(A38,india,3,0),"x Not found")</f>
        <v>Yellow</v>
      </c>
      <c r="N38" s="3" t="s">
        <v>104</v>
      </c>
      <c r="O38" s="3" t="s">
        <v>104</v>
      </c>
      <c r="P38" s="3" t="s">
        <v>104</v>
      </c>
      <c r="Q38" s="5" t="s">
        <v>104</v>
      </c>
      <c r="R38" s="5" t="s">
        <v>104</v>
      </c>
      <c r="S38" s="3" t="s">
        <v>104</v>
      </c>
      <c r="T38" s="3" t="s">
        <v>104</v>
      </c>
      <c r="U38" s="5" t="s">
        <v>104</v>
      </c>
      <c r="V38" t="s">
        <v>110</v>
      </c>
      <c r="W38" t="s">
        <v>84</v>
      </c>
      <c r="X38" t="s">
        <v>85</v>
      </c>
      <c r="Y38" t="s">
        <v>288</v>
      </c>
      <c r="Z38" t="s">
        <v>289</v>
      </c>
      <c r="AA38" t="s">
        <v>290</v>
      </c>
      <c r="AB38" t="s">
        <v>89</v>
      </c>
      <c r="AC38" t="s">
        <v>90</v>
      </c>
      <c r="AD38" t="s">
        <v>91</v>
      </c>
      <c r="AE38">
        <v>490.5</v>
      </c>
      <c r="AF38">
        <v>151564.5</v>
      </c>
      <c r="AG38">
        <v>350</v>
      </c>
      <c r="AH38" s="170">
        <v>0.26421404682274247</v>
      </c>
      <c r="AI38">
        <v>1</v>
      </c>
      <c r="AJ38">
        <v>3</v>
      </c>
      <c r="AK38">
        <v>0</v>
      </c>
      <c r="AL38" t="s">
        <v>335</v>
      </c>
      <c r="AN38" t="s">
        <v>293</v>
      </c>
      <c r="AO38" t="s">
        <v>95</v>
      </c>
      <c r="AP38" t="s">
        <v>95</v>
      </c>
      <c r="AQ38" t="s">
        <v>96</v>
      </c>
      <c r="AR38" t="s">
        <v>97</v>
      </c>
      <c r="AS38" t="s">
        <v>336</v>
      </c>
      <c r="AT38" t="s">
        <v>95</v>
      </c>
      <c r="AW38" t="s">
        <v>99</v>
      </c>
      <c r="AX38" t="s">
        <v>100</v>
      </c>
      <c r="BB38" t="s">
        <v>123</v>
      </c>
      <c r="BC38" s="6">
        <v>43545</v>
      </c>
      <c r="BD38">
        <v>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R38" t="s">
        <v>102</v>
      </c>
      <c r="BZ38">
        <v>49315.807349290299</v>
      </c>
      <c r="CA38">
        <v>171675</v>
      </c>
      <c r="CB38" t="s">
        <v>103</v>
      </c>
      <c r="CC38" t="s">
        <v>85</v>
      </c>
    </row>
    <row r="39" spans="1:81" x14ac:dyDescent="0.25">
      <c r="A39" s="2" t="s">
        <v>861</v>
      </c>
      <c r="B39" s="2" t="s">
        <v>862</v>
      </c>
      <c r="C39" s="2" t="s">
        <v>118</v>
      </c>
      <c r="D39" s="2" t="s">
        <v>104</v>
      </c>
      <c r="E39" s="2" t="s">
        <v>110</v>
      </c>
      <c r="F39" s="2" t="s">
        <v>683</v>
      </c>
      <c r="G39" s="2" t="s">
        <v>684</v>
      </c>
      <c r="H39" s="2" t="s">
        <v>80</v>
      </c>
      <c r="I39" s="168" t="s">
        <v>104</v>
      </c>
      <c r="K39" s="169" t="s">
        <v>1368</v>
      </c>
      <c r="L39" s="169">
        <v>2019</v>
      </c>
      <c r="M39" s="169" t="str">
        <f>IFERROR(VLOOKUP(A39,india,3,0),"x Not found")</f>
        <v>White</v>
      </c>
      <c r="N39" s="3" t="s">
        <v>104</v>
      </c>
      <c r="O39" s="3" t="s">
        <v>104</v>
      </c>
      <c r="P39" s="3" t="s">
        <v>104</v>
      </c>
      <c r="Q39" s="5" t="s">
        <v>104</v>
      </c>
      <c r="R39" s="5" t="s">
        <v>104</v>
      </c>
      <c r="S39" s="3" t="s">
        <v>104</v>
      </c>
      <c r="T39" s="3" t="s">
        <v>104</v>
      </c>
      <c r="U39" s="5" t="s">
        <v>104</v>
      </c>
      <c r="V39" t="s">
        <v>110</v>
      </c>
      <c r="W39" t="s">
        <v>84</v>
      </c>
      <c r="X39" t="s">
        <v>144</v>
      </c>
      <c r="Y39" t="s">
        <v>111</v>
      </c>
      <c r="Z39" t="s">
        <v>112</v>
      </c>
      <c r="AA39" t="s">
        <v>113</v>
      </c>
      <c r="AB39" t="s">
        <v>114</v>
      </c>
      <c r="AC39" t="s">
        <v>90</v>
      </c>
      <c r="AD39" t="s">
        <v>416</v>
      </c>
      <c r="AE39">
        <v>1641.4595999999999</v>
      </c>
      <c r="AF39">
        <v>181655.2</v>
      </c>
      <c r="AG39">
        <v>126</v>
      </c>
      <c r="AH39" s="170">
        <v>0.29032258064516131</v>
      </c>
      <c r="AI39">
        <v>3</v>
      </c>
      <c r="AJ39">
        <v>4</v>
      </c>
      <c r="AK39">
        <v>110091.74311926606</v>
      </c>
      <c r="AL39" t="s">
        <v>863</v>
      </c>
      <c r="AN39" t="s">
        <v>111</v>
      </c>
      <c r="AO39" t="s">
        <v>95</v>
      </c>
      <c r="AP39" t="s">
        <v>95</v>
      </c>
      <c r="AQ39" t="s">
        <v>96</v>
      </c>
      <c r="AR39" t="s">
        <v>97</v>
      </c>
      <c r="AS39" t="s">
        <v>98</v>
      </c>
      <c r="AT39" t="s">
        <v>95</v>
      </c>
      <c r="AW39" t="s">
        <v>99</v>
      </c>
      <c r="AX39" t="s">
        <v>100</v>
      </c>
      <c r="BB39" t="s">
        <v>123</v>
      </c>
      <c r="BC39" s="6">
        <v>43319</v>
      </c>
      <c r="BD39">
        <v>9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R39" t="s">
        <v>102</v>
      </c>
      <c r="BX39" t="s">
        <v>282</v>
      </c>
      <c r="BZ39">
        <v>70451.307357544632</v>
      </c>
      <c r="CA39">
        <v>206823.90959999998</v>
      </c>
      <c r="CB39" t="s">
        <v>103</v>
      </c>
      <c r="CC39" t="s">
        <v>85</v>
      </c>
    </row>
    <row r="40" spans="1:81" x14ac:dyDescent="0.25">
      <c r="A40" s="2" t="s">
        <v>276</v>
      </c>
      <c r="B40" s="2" t="s">
        <v>277</v>
      </c>
      <c r="C40" s="2" t="s">
        <v>118</v>
      </c>
      <c r="D40" s="2" t="s">
        <v>104</v>
      </c>
      <c r="E40" s="2" t="s">
        <v>110</v>
      </c>
      <c r="F40" s="2" t="s">
        <v>278</v>
      </c>
      <c r="G40" s="2" t="s">
        <v>279</v>
      </c>
      <c r="H40" s="2" t="s">
        <v>80</v>
      </c>
      <c r="I40" s="168" t="s">
        <v>104</v>
      </c>
      <c r="K40" s="169" t="s">
        <v>1368</v>
      </c>
      <c r="L40" s="169">
        <v>2019</v>
      </c>
      <c r="M40" s="169" t="str">
        <f>IFERROR(VLOOKUP(A40,india,3,0),"x Not found")</f>
        <v>White</v>
      </c>
      <c r="N40" s="3" t="s">
        <v>104</v>
      </c>
      <c r="O40" s="3" t="s">
        <v>104</v>
      </c>
      <c r="P40" s="3" t="s">
        <v>104</v>
      </c>
      <c r="Q40" s="5" t="s">
        <v>104</v>
      </c>
      <c r="R40" s="5" t="s">
        <v>104</v>
      </c>
      <c r="S40" s="3" t="s">
        <v>104</v>
      </c>
      <c r="T40" s="3" t="s">
        <v>104</v>
      </c>
      <c r="U40" s="5" t="s">
        <v>104</v>
      </c>
      <c r="V40" t="s">
        <v>110</v>
      </c>
      <c r="W40" t="s">
        <v>84</v>
      </c>
      <c r="X40" t="s">
        <v>144</v>
      </c>
      <c r="Y40" t="s">
        <v>148</v>
      </c>
      <c r="Z40" t="s">
        <v>149</v>
      </c>
      <c r="AA40" t="s">
        <v>150</v>
      </c>
      <c r="AB40" t="s">
        <v>89</v>
      </c>
      <c r="AC40" t="s">
        <v>90</v>
      </c>
      <c r="AD40" t="s">
        <v>91</v>
      </c>
      <c r="AE40">
        <v>448.77780000000001</v>
      </c>
      <c r="AF40">
        <v>26166</v>
      </c>
      <c r="AG40">
        <v>80</v>
      </c>
      <c r="AH40" s="170">
        <v>0.33333333333333331</v>
      </c>
      <c r="AI40">
        <v>2</v>
      </c>
      <c r="AJ40">
        <v>4</v>
      </c>
      <c r="AK40">
        <v>0</v>
      </c>
      <c r="AL40" t="s">
        <v>280</v>
      </c>
      <c r="AN40" t="s">
        <v>148</v>
      </c>
      <c r="AO40" t="s">
        <v>228</v>
      </c>
      <c r="AP40" t="s">
        <v>281</v>
      </c>
      <c r="AQ40" t="s">
        <v>96</v>
      </c>
      <c r="AR40" t="s">
        <v>97</v>
      </c>
      <c r="AS40" t="s">
        <v>98</v>
      </c>
      <c r="AT40" t="s">
        <v>121</v>
      </c>
      <c r="AW40" t="s">
        <v>122</v>
      </c>
      <c r="AX40" t="s">
        <v>122</v>
      </c>
      <c r="BB40" t="s">
        <v>123</v>
      </c>
      <c r="BC40" s="6">
        <v>43382</v>
      </c>
      <c r="BD40">
        <v>7</v>
      </c>
      <c r="BE40" t="s">
        <v>124</v>
      </c>
      <c r="BF40" t="s">
        <v>124</v>
      </c>
      <c r="BG40" t="s">
        <v>124</v>
      </c>
      <c r="BH40" t="s">
        <v>124</v>
      </c>
      <c r="BI40" t="s">
        <v>124</v>
      </c>
      <c r="BR40" t="s">
        <v>102</v>
      </c>
      <c r="BX40" t="s">
        <v>282</v>
      </c>
      <c r="BZ40">
        <v>65025.366887573531</v>
      </c>
      <c r="CA40">
        <v>35902.224000000002</v>
      </c>
      <c r="CB40" t="s">
        <v>132</v>
      </c>
      <c r="CC40" t="s">
        <v>85</v>
      </c>
    </row>
    <row r="41" spans="1:81" x14ac:dyDescent="0.25">
      <c r="A41" s="2" t="s">
        <v>893</v>
      </c>
      <c r="B41" s="2" t="s">
        <v>894</v>
      </c>
      <c r="C41" s="2" t="s">
        <v>118</v>
      </c>
      <c r="D41" s="2" t="s">
        <v>104</v>
      </c>
      <c r="E41" s="2" t="s">
        <v>110</v>
      </c>
      <c r="F41" s="2" t="s">
        <v>895</v>
      </c>
      <c r="G41" s="2" t="s">
        <v>443</v>
      </c>
      <c r="H41" s="2" t="s">
        <v>80</v>
      </c>
      <c r="I41" s="168" t="s">
        <v>104</v>
      </c>
      <c r="K41" s="169" t="s">
        <v>1368</v>
      </c>
      <c r="L41" s="169">
        <v>2019</v>
      </c>
      <c r="M41" s="169" t="str">
        <f>IFERROR(VLOOKUP(A41,india,3,0),"x Not found")</f>
        <v>Yellow</v>
      </c>
      <c r="N41" s="3" t="s">
        <v>104</v>
      </c>
      <c r="O41" s="3" t="s">
        <v>104</v>
      </c>
      <c r="P41" s="3" t="s">
        <v>104</v>
      </c>
      <c r="Q41" s="5" t="s">
        <v>104</v>
      </c>
      <c r="R41" s="5" t="s">
        <v>104</v>
      </c>
      <c r="S41" s="3" t="s">
        <v>104</v>
      </c>
      <c r="T41" s="3" t="s">
        <v>104</v>
      </c>
      <c r="U41" s="5" t="s">
        <v>104</v>
      </c>
      <c r="V41" t="s">
        <v>110</v>
      </c>
      <c r="W41" t="s">
        <v>84</v>
      </c>
      <c r="X41" t="s">
        <v>85</v>
      </c>
      <c r="Y41" t="s">
        <v>484</v>
      </c>
      <c r="Z41" t="s">
        <v>485</v>
      </c>
      <c r="AA41" t="s">
        <v>226</v>
      </c>
      <c r="AB41" t="s">
        <v>89</v>
      </c>
      <c r="AC41" t="s">
        <v>90</v>
      </c>
      <c r="AD41" t="s">
        <v>91</v>
      </c>
      <c r="AE41">
        <v>151.517</v>
      </c>
      <c r="AF41">
        <v>25947.780000000002</v>
      </c>
      <c r="AG41">
        <v>264</v>
      </c>
      <c r="AH41" s="170">
        <v>0.37195121951219512</v>
      </c>
      <c r="AI41">
        <v>1</v>
      </c>
      <c r="AJ41">
        <v>4</v>
      </c>
      <c r="AK41">
        <v>0</v>
      </c>
      <c r="AL41" t="s">
        <v>896</v>
      </c>
      <c r="AN41" t="s">
        <v>484</v>
      </c>
      <c r="AO41" t="s">
        <v>95</v>
      </c>
      <c r="AP41" t="s">
        <v>95</v>
      </c>
      <c r="AQ41" t="s">
        <v>96</v>
      </c>
      <c r="AR41" t="s">
        <v>97</v>
      </c>
      <c r="AS41" t="s">
        <v>98</v>
      </c>
      <c r="AT41" t="s">
        <v>95</v>
      </c>
      <c r="AW41" t="s">
        <v>99</v>
      </c>
      <c r="AX41" t="s">
        <v>100</v>
      </c>
      <c r="BB41" t="s">
        <v>215</v>
      </c>
      <c r="BC41" s="6">
        <v>43297</v>
      </c>
      <c r="BD41">
        <v>2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R41" t="s">
        <v>102</v>
      </c>
      <c r="BZ41">
        <v>383162.88924710552</v>
      </c>
      <c r="CA41">
        <v>40000.487999999998</v>
      </c>
      <c r="CB41" t="s">
        <v>132</v>
      </c>
      <c r="CC41" t="s">
        <v>85</v>
      </c>
    </row>
    <row r="42" spans="1:81" x14ac:dyDescent="0.25">
      <c r="A42" s="2" t="s">
        <v>501</v>
      </c>
      <c r="B42" s="2" t="s">
        <v>502</v>
      </c>
      <c r="C42" s="2" t="s">
        <v>94</v>
      </c>
      <c r="D42" s="2" t="s">
        <v>104</v>
      </c>
      <c r="E42" s="2" t="s">
        <v>110</v>
      </c>
      <c r="F42" s="2" t="s">
        <v>450</v>
      </c>
      <c r="G42" s="2" t="s">
        <v>503</v>
      </c>
      <c r="H42" s="2" t="s">
        <v>80</v>
      </c>
      <c r="I42" s="168" t="s">
        <v>104</v>
      </c>
      <c r="K42" s="169" t="s">
        <v>1368</v>
      </c>
      <c r="L42" s="169">
        <v>2019</v>
      </c>
      <c r="M42" s="169" t="str">
        <f>IFERROR(VLOOKUP(A42,india,3,0),"x Not found")</f>
        <v>Yellow</v>
      </c>
      <c r="N42" s="3" t="s">
        <v>104</v>
      </c>
      <c r="O42" s="3" t="s">
        <v>104</v>
      </c>
      <c r="P42" s="3" t="s">
        <v>104</v>
      </c>
      <c r="Q42" s="5" t="s">
        <v>104</v>
      </c>
      <c r="R42" s="5" t="s">
        <v>104</v>
      </c>
      <c r="S42" s="3" t="s">
        <v>104</v>
      </c>
      <c r="T42" s="3" t="s">
        <v>104</v>
      </c>
      <c r="U42" s="5" t="s">
        <v>104</v>
      </c>
      <c r="V42" t="s">
        <v>110</v>
      </c>
      <c r="W42" t="s">
        <v>84</v>
      </c>
      <c r="X42" t="s">
        <v>85</v>
      </c>
      <c r="Y42" t="s">
        <v>484</v>
      </c>
      <c r="Z42" t="s">
        <v>485</v>
      </c>
      <c r="AA42" t="s">
        <v>226</v>
      </c>
      <c r="AB42" t="s">
        <v>89</v>
      </c>
      <c r="AC42" t="s">
        <v>90</v>
      </c>
      <c r="AD42" t="s">
        <v>91</v>
      </c>
      <c r="AE42">
        <v>923.23</v>
      </c>
      <c r="AF42">
        <v>132945.12</v>
      </c>
      <c r="AG42">
        <v>160</v>
      </c>
      <c r="AH42" s="170">
        <v>0.40350877192982454</v>
      </c>
      <c r="AI42">
        <v>1</v>
      </c>
      <c r="AJ42">
        <v>5</v>
      </c>
      <c r="AK42">
        <v>0</v>
      </c>
      <c r="AL42" t="s">
        <v>504</v>
      </c>
      <c r="AN42" t="s">
        <v>484</v>
      </c>
      <c r="AO42" t="s">
        <v>95</v>
      </c>
      <c r="AP42" t="s">
        <v>95</v>
      </c>
      <c r="AQ42" t="s">
        <v>96</v>
      </c>
      <c r="AR42" t="s">
        <v>97</v>
      </c>
      <c r="AS42" t="s">
        <v>98</v>
      </c>
      <c r="AT42" t="s">
        <v>95</v>
      </c>
      <c r="AW42" t="s">
        <v>99</v>
      </c>
      <c r="AX42" t="s">
        <v>100</v>
      </c>
      <c r="BB42" t="s">
        <v>215</v>
      </c>
      <c r="BC42" s="6">
        <v>43545</v>
      </c>
      <c r="BD42">
        <v>2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R42" t="s">
        <v>102</v>
      </c>
      <c r="BZ42">
        <v>390307.06516885664</v>
      </c>
      <c r="CA42">
        <v>147716.79999999999</v>
      </c>
      <c r="CB42" t="s">
        <v>103</v>
      </c>
      <c r="CC42" t="s">
        <v>85</v>
      </c>
    </row>
    <row r="43" spans="1:81" x14ac:dyDescent="0.25">
      <c r="A43" s="2" t="s">
        <v>496</v>
      </c>
      <c r="B43" s="2" t="s">
        <v>497</v>
      </c>
      <c r="C43" s="2" t="s">
        <v>94</v>
      </c>
      <c r="D43" s="2" t="s">
        <v>104</v>
      </c>
      <c r="E43" s="2" t="s">
        <v>93</v>
      </c>
      <c r="F43" s="2" t="s">
        <v>498</v>
      </c>
      <c r="G43" s="2" t="s">
        <v>499</v>
      </c>
      <c r="H43" s="2" t="s">
        <v>80</v>
      </c>
      <c r="I43" s="168" t="s">
        <v>104</v>
      </c>
      <c r="K43" s="169" t="s">
        <v>1368</v>
      </c>
      <c r="L43" s="169">
        <v>2019</v>
      </c>
      <c r="M43" s="169" t="str">
        <f>IFERROR(VLOOKUP(A43,india,3,0),"x Not found")</f>
        <v>Yellow</v>
      </c>
      <c r="N43" s="3" t="s">
        <v>104</v>
      </c>
      <c r="O43" s="3" t="s">
        <v>104</v>
      </c>
      <c r="P43" s="3" t="s">
        <v>104</v>
      </c>
      <c r="Q43" s="5" t="s">
        <v>104</v>
      </c>
      <c r="R43" s="5" t="s">
        <v>104</v>
      </c>
      <c r="S43" s="3" t="s">
        <v>104</v>
      </c>
      <c r="T43" s="3" t="s">
        <v>104</v>
      </c>
      <c r="U43" s="5" t="s">
        <v>104</v>
      </c>
      <c r="V43" t="s">
        <v>263</v>
      </c>
      <c r="W43" t="s">
        <v>84</v>
      </c>
      <c r="X43" t="s">
        <v>144</v>
      </c>
      <c r="Y43" t="s">
        <v>484</v>
      </c>
      <c r="Z43" t="s">
        <v>485</v>
      </c>
      <c r="AA43" t="s">
        <v>226</v>
      </c>
      <c r="AB43" t="s">
        <v>89</v>
      </c>
      <c r="AC43" t="s">
        <v>90</v>
      </c>
      <c r="AD43" t="s">
        <v>91</v>
      </c>
      <c r="AE43">
        <v>357.7876</v>
      </c>
      <c r="AF43">
        <v>76488.5</v>
      </c>
      <c r="AG43">
        <v>252</v>
      </c>
      <c r="AH43" s="170">
        <v>0.5</v>
      </c>
      <c r="AI43">
        <v>1</v>
      </c>
      <c r="AJ43">
        <v>4</v>
      </c>
      <c r="AK43">
        <v>0</v>
      </c>
      <c r="AL43" t="s">
        <v>500</v>
      </c>
      <c r="AN43" t="s">
        <v>484</v>
      </c>
      <c r="AO43" t="s">
        <v>95</v>
      </c>
      <c r="AP43" t="s">
        <v>95</v>
      </c>
      <c r="AQ43" t="s">
        <v>96</v>
      </c>
      <c r="AR43" t="s">
        <v>97</v>
      </c>
      <c r="AS43" t="s">
        <v>235</v>
      </c>
      <c r="AT43" t="s">
        <v>95</v>
      </c>
      <c r="AW43" t="s">
        <v>99</v>
      </c>
      <c r="AX43" t="s">
        <v>100</v>
      </c>
      <c r="BB43" t="s">
        <v>123</v>
      </c>
      <c r="BC43" s="6">
        <v>43257</v>
      </c>
      <c r="BD43">
        <v>2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R43" t="s">
        <v>102</v>
      </c>
      <c r="BZ43">
        <v>104189.03873994836</v>
      </c>
      <c r="CA43">
        <v>90162.475200000001</v>
      </c>
      <c r="CB43" t="s">
        <v>132</v>
      </c>
      <c r="CC43" t="s">
        <v>85</v>
      </c>
    </row>
    <row r="44" spans="1:81" x14ac:dyDescent="0.25">
      <c r="A44" s="2" t="s">
        <v>761</v>
      </c>
      <c r="B44" s="2" t="s">
        <v>762</v>
      </c>
      <c r="C44" s="2" t="s">
        <v>189</v>
      </c>
      <c r="D44" s="2" t="s">
        <v>104</v>
      </c>
      <c r="E44" s="2" t="s">
        <v>110</v>
      </c>
      <c r="F44" s="2" t="s">
        <v>763</v>
      </c>
      <c r="G44" s="2" t="s">
        <v>764</v>
      </c>
      <c r="H44" s="2" t="s">
        <v>80</v>
      </c>
      <c r="I44" s="168" t="s">
        <v>104</v>
      </c>
      <c r="K44" s="169" t="s">
        <v>1368</v>
      </c>
      <c r="L44" s="169">
        <v>2019</v>
      </c>
      <c r="M44" s="169" t="str">
        <f>IFERROR(VLOOKUP(A44,india,3,0),"x Not found")</f>
        <v>Yellow</v>
      </c>
      <c r="N44" s="3" t="s">
        <v>104</v>
      </c>
      <c r="O44" s="3" t="s">
        <v>104</v>
      </c>
      <c r="P44" s="3" t="s">
        <v>104</v>
      </c>
      <c r="Q44" s="5" t="s">
        <v>104</v>
      </c>
      <c r="R44" s="5" t="s">
        <v>104</v>
      </c>
      <c r="S44" s="3" t="s">
        <v>104</v>
      </c>
      <c r="T44" s="3" t="s">
        <v>104</v>
      </c>
      <c r="U44" s="5" t="s">
        <v>104</v>
      </c>
      <c r="V44" t="s">
        <v>110</v>
      </c>
      <c r="W44" t="s">
        <v>84</v>
      </c>
      <c r="X44" t="s">
        <v>85</v>
      </c>
      <c r="Y44" t="s">
        <v>579</v>
      </c>
      <c r="Z44" t="s">
        <v>112</v>
      </c>
      <c r="AA44" t="s">
        <v>113</v>
      </c>
      <c r="AB44" t="s">
        <v>114</v>
      </c>
      <c r="AC44" t="s">
        <v>90</v>
      </c>
      <c r="AD44" t="s">
        <v>91</v>
      </c>
      <c r="AE44">
        <v>8095.0173999999997</v>
      </c>
      <c r="AF44">
        <v>5102009.12</v>
      </c>
      <c r="AG44">
        <v>734</v>
      </c>
      <c r="AH44" s="170">
        <v>0.52</v>
      </c>
      <c r="AI44">
        <v>1</v>
      </c>
      <c r="AJ44">
        <v>4</v>
      </c>
      <c r="AK44">
        <v>0</v>
      </c>
      <c r="AL44" t="s">
        <v>765</v>
      </c>
      <c r="AN44" t="s">
        <v>579</v>
      </c>
      <c r="AO44" t="s">
        <v>95</v>
      </c>
      <c r="AP44" t="s">
        <v>95</v>
      </c>
      <c r="AQ44" t="s">
        <v>96</v>
      </c>
      <c r="AR44" t="s">
        <v>97</v>
      </c>
      <c r="AS44" t="s">
        <v>98</v>
      </c>
      <c r="AT44" t="s">
        <v>95</v>
      </c>
      <c r="AW44" t="s">
        <v>99</v>
      </c>
      <c r="AX44" t="s">
        <v>100</v>
      </c>
      <c r="BB44" t="s">
        <v>215</v>
      </c>
      <c r="BC44" s="6">
        <v>43545</v>
      </c>
      <c r="BD44">
        <v>10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R44" t="s">
        <v>102</v>
      </c>
      <c r="BZ44">
        <v>56183.152389124924</v>
      </c>
      <c r="CA44">
        <v>5941742.7715999996</v>
      </c>
      <c r="CB44" t="s">
        <v>103</v>
      </c>
      <c r="CC44" t="s">
        <v>85</v>
      </c>
    </row>
    <row r="45" spans="1:81" x14ac:dyDescent="0.25">
      <c r="A45" s="2" t="s">
        <v>915</v>
      </c>
      <c r="B45" s="2" t="s">
        <v>916</v>
      </c>
      <c r="C45" s="2" t="s">
        <v>189</v>
      </c>
      <c r="D45" s="2" t="s">
        <v>104</v>
      </c>
      <c r="E45" s="2" t="s">
        <v>110</v>
      </c>
      <c r="F45" s="2" t="s">
        <v>917</v>
      </c>
      <c r="G45" s="2" t="s">
        <v>918</v>
      </c>
      <c r="H45" s="2" t="s">
        <v>80</v>
      </c>
      <c r="I45" s="168" t="s">
        <v>104</v>
      </c>
      <c r="K45" s="169" t="s">
        <v>1368</v>
      </c>
      <c r="L45" s="169">
        <v>2019</v>
      </c>
      <c r="M45" s="169" t="str">
        <f>IFERROR(VLOOKUP(A45,india,3,0),"x Not found")</f>
        <v>Yellow</v>
      </c>
      <c r="N45" s="3" t="s">
        <v>104</v>
      </c>
      <c r="O45" s="3" t="s">
        <v>104</v>
      </c>
      <c r="P45" s="3" t="s">
        <v>104</v>
      </c>
      <c r="Q45" s="5" t="s">
        <v>104</v>
      </c>
      <c r="R45" s="5" t="s">
        <v>104</v>
      </c>
      <c r="S45" s="3" t="s">
        <v>104</v>
      </c>
      <c r="T45" s="3" t="s">
        <v>104</v>
      </c>
      <c r="U45" s="5" t="s">
        <v>104</v>
      </c>
      <c r="V45" t="s">
        <v>110</v>
      </c>
      <c r="W45" t="s">
        <v>529</v>
      </c>
      <c r="X45" t="s">
        <v>85</v>
      </c>
      <c r="Y45" t="s">
        <v>530</v>
      </c>
      <c r="Z45" t="s">
        <v>531</v>
      </c>
      <c r="AA45" t="s">
        <v>532</v>
      </c>
      <c r="AB45" t="s">
        <v>533</v>
      </c>
      <c r="AC45" t="s">
        <v>90</v>
      </c>
      <c r="AD45" t="s">
        <v>91</v>
      </c>
      <c r="AE45">
        <v>5018.5200000000004</v>
      </c>
      <c r="AF45">
        <v>612817.35000000009</v>
      </c>
      <c r="AG45">
        <v>159</v>
      </c>
      <c r="AH45" s="170">
        <v>0.546875</v>
      </c>
      <c r="AI45">
        <v>1</v>
      </c>
      <c r="AJ45">
        <v>4</v>
      </c>
      <c r="AK45">
        <v>0</v>
      </c>
      <c r="AL45" t="s">
        <v>919</v>
      </c>
      <c r="AN45" t="s">
        <v>530</v>
      </c>
      <c r="AO45" t="s">
        <v>95</v>
      </c>
      <c r="AP45" t="s">
        <v>95</v>
      </c>
      <c r="AQ45" t="s">
        <v>96</v>
      </c>
      <c r="AR45" t="s">
        <v>97</v>
      </c>
      <c r="AS45" t="s">
        <v>456</v>
      </c>
      <c r="AT45" t="s">
        <v>95</v>
      </c>
      <c r="AW45" t="s">
        <v>99</v>
      </c>
      <c r="AX45" t="s">
        <v>100</v>
      </c>
      <c r="BB45" t="s">
        <v>101</v>
      </c>
      <c r="BC45" s="6">
        <v>43545</v>
      </c>
      <c r="BD45">
        <v>2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R45" t="s">
        <v>102</v>
      </c>
      <c r="BZ45">
        <v>249219.03696155141</v>
      </c>
      <c r="CA45">
        <v>797944.68</v>
      </c>
      <c r="CB45" t="s">
        <v>103</v>
      </c>
      <c r="CC45" t="s">
        <v>85</v>
      </c>
    </row>
    <row r="46" spans="1:81" x14ac:dyDescent="0.25">
      <c r="A46" s="2" t="s">
        <v>196</v>
      </c>
      <c r="B46" s="2" t="s">
        <v>197</v>
      </c>
      <c r="C46" s="2" t="s">
        <v>94</v>
      </c>
      <c r="D46" s="2" t="s">
        <v>104</v>
      </c>
      <c r="E46" s="2" t="s">
        <v>171</v>
      </c>
      <c r="F46" s="2" t="s">
        <v>169</v>
      </c>
      <c r="G46" s="2" t="s">
        <v>170</v>
      </c>
      <c r="H46" s="2" t="s">
        <v>107</v>
      </c>
      <c r="I46" s="168" t="s">
        <v>104</v>
      </c>
      <c r="J46" s="169" t="s">
        <v>173</v>
      </c>
      <c r="K46" s="169" t="s">
        <v>1368</v>
      </c>
      <c r="L46" s="169">
        <v>2019</v>
      </c>
      <c r="M46" s="169" t="str">
        <f>IFERROR(VLOOKUP(A46,india,3,0),"x Not found")</f>
        <v>Yellow</v>
      </c>
      <c r="N46" s="3" t="s">
        <v>104</v>
      </c>
      <c r="O46" s="3" t="s">
        <v>104</v>
      </c>
      <c r="P46" s="3" t="s">
        <v>104</v>
      </c>
      <c r="Q46" s="5" t="s">
        <v>104</v>
      </c>
      <c r="R46" s="5" t="s">
        <v>104</v>
      </c>
      <c r="S46" s="3" t="s">
        <v>104</v>
      </c>
      <c r="T46" s="3" t="s">
        <v>104</v>
      </c>
      <c r="U46" s="5" t="s">
        <v>104</v>
      </c>
      <c r="V46" t="s">
        <v>171</v>
      </c>
      <c r="W46" t="s">
        <v>84</v>
      </c>
      <c r="X46" t="s">
        <v>85</v>
      </c>
      <c r="Y46" t="s">
        <v>148</v>
      </c>
      <c r="Z46" t="s">
        <v>149</v>
      </c>
      <c r="AA46" t="s">
        <v>150</v>
      </c>
      <c r="AB46" t="s">
        <v>89</v>
      </c>
      <c r="AC46" t="s">
        <v>115</v>
      </c>
      <c r="AD46" t="s">
        <v>91</v>
      </c>
      <c r="AE46">
        <v>256</v>
      </c>
      <c r="AF46">
        <v>25600</v>
      </c>
      <c r="AG46">
        <v>50</v>
      </c>
      <c r="AH46" s="170">
        <v>0.55555555555555558</v>
      </c>
      <c r="AI46">
        <v>1</v>
      </c>
      <c r="AJ46">
        <v>2</v>
      </c>
      <c r="AK46">
        <v>0</v>
      </c>
      <c r="AL46" t="s">
        <v>198</v>
      </c>
      <c r="AO46" t="s">
        <v>199</v>
      </c>
      <c r="AP46" t="s">
        <v>200</v>
      </c>
      <c r="AQ46" t="s">
        <v>96</v>
      </c>
      <c r="AR46" t="s">
        <v>97</v>
      </c>
      <c r="AS46" t="s">
        <v>98</v>
      </c>
      <c r="AT46" t="s">
        <v>121</v>
      </c>
      <c r="AW46" t="s">
        <v>201</v>
      </c>
      <c r="AX46" t="s">
        <v>177</v>
      </c>
      <c r="BB46" t="s">
        <v>101</v>
      </c>
      <c r="BC46" s="6">
        <v>43258</v>
      </c>
      <c r="BD46" t="s">
        <v>95</v>
      </c>
      <c r="BE46" t="s">
        <v>124</v>
      </c>
      <c r="BF46" t="s">
        <v>124</v>
      </c>
      <c r="BG46" t="s">
        <v>178</v>
      </c>
      <c r="BH46" t="s">
        <v>124</v>
      </c>
      <c r="BI46" t="s">
        <v>124</v>
      </c>
      <c r="BJ46" t="s">
        <v>125</v>
      </c>
      <c r="BK46" t="s">
        <v>126</v>
      </c>
      <c r="BL46" t="s">
        <v>202</v>
      </c>
      <c r="BM46" t="s">
        <v>180</v>
      </c>
      <c r="BN46" t="s">
        <v>181</v>
      </c>
      <c r="BO46" t="s">
        <v>85</v>
      </c>
      <c r="BQ46">
        <v>1</v>
      </c>
      <c r="BR46" t="s">
        <v>102</v>
      </c>
      <c r="BS46" t="s">
        <v>182</v>
      </c>
      <c r="BT46">
        <v>44561</v>
      </c>
      <c r="BY46" t="s">
        <v>183</v>
      </c>
      <c r="BZ46" t="s">
        <v>95</v>
      </c>
      <c r="CA46">
        <v>12800</v>
      </c>
      <c r="CB46" t="s">
        <v>132</v>
      </c>
      <c r="CC46" t="s">
        <v>85</v>
      </c>
    </row>
    <row r="47" spans="1:81" x14ac:dyDescent="0.25">
      <c r="A47" s="2" t="s">
        <v>167</v>
      </c>
      <c r="B47" s="2" t="s">
        <v>168</v>
      </c>
      <c r="C47" s="2" t="s">
        <v>94</v>
      </c>
      <c r="D47" s="2" t="s">
        <v>104</v>
      </c>
      <c r="E47" s="2" t="s">
        <v>171</v>
      </c>
      <c r="F47" s="2" t="s">
        <v>169</v>
      </c>
      <c r="G47" s="2" t="s">
        <v>170</v>
      </c>
      <c r="H47" s="2" t="s">
        <v>107</v>
      </c>
      <c r="I47" s="168" t="s">
        <v>104</v>
      </c>
      <c r="J47" s="169" t="s">
        <v>173</v>
      </c>
      <c r="K47" s="169" t="s">
        <v>1368</v>
      </c>
      <c r="L47" s="169">
        <v>2019</v>
      </c>
      <c r="M47" s="169" t="str">
        <f>IFERROR(VLOOKUP(A47,india,3,0),"x Not found")</f>
        <v>Yellow</v>
      </c>
      <c r="N47" s="3" t="s">
        <v>104</v>
      </c>
      <c r="O47" s="3" t="s">
        <v>104</v>
      </c>
      <c r="P47" s="3" t="s">
        <v>104</v>
      </c>
      <c r="Q47" s="5" t="s">
        <v>104</v>
      </c>
      <c r="R47" s="5" t="s">
        <v>104</v>
      </c>
      <c r="S47" s="3" t="s">
        <v>104</v>
      </c>
      <c r="T47" s="3" t="s">
        <v>104</v>
      </c>
      <c r="U47" s="5" t="s">
        <v>104</v>
      </c>
      <c r="V47" t="s">
        <v>171</v>
      </c>
      <c r="W47" t="s">
        <v>84</v>
      </c>
      <c r="X47" t="s">
        <v>85</v>
      </c>
      <c r="Y47" t="s">
        <v>148</v>
      </c>
      <c r="Z47" t="s">
        <v>149</v>
      </c>
      <c r="AA47" t="s">
        <v>150</v>
      </c>
      <c r="AB47" t="s">
        <v>89</v>
      </c>
      <c r="AC47" t="s">
        <v>115</v>
      </c>
      <c r="AD47" t="s">
        <v>91</v>
      </c>
      <c r="AE47">
        <v>401</v>
      </c>
      <c r="AF47">
        <v>36090</v>
      </c>
      <c r="AG47">
        <v>65</v>
      </c>
      <c r="AH47" s="170">
        <v>0.59090909090909094</v>
      </c>
      <c r="AI47">
        <v>1</v>
      </c>
      <c r="AJ47">
        <v>2</v>
      </c>
      <c r="AK47">
        <v>0</v>
      </c>
      <c r="AL47" t="s">
        <v>172</v>
      </c>
      <c r="AO47" t="s">
        <v>174</v>
      </c>
      <c r="AP47" t="s">
        <v>175</v>
      </c>
      <c r="AQ47" t="s">
        <v>96</v>
      </c>
      <c r="AR47" t="s">
        <v>97</v>
      </c>
      <c r="AS47" t="s">
        <v>98</v>
      </c>
      <c r="AT47" t="s">
        <v>121</v>
      </c>
      <c r="AW47" t="s">
        <v>176</v>
      </c>
      <c r="AX47" t="s">
        <v>177</v>
      </c>
      <c r="BB47" t="s">
        <v>101</v>
      </c>
      <c r="BC47" s="6">
        <v>43258</v>
      </c>
      <c r="BD47" t="s">
        <v>95</v>
      </c>
      <c r="BE47" t="s">
        <v>124</v>
      </c>
      <c r="BF47" t="s">
        <v>124</v>
      </c>
      <c r="BG47" t="s">
        <v>178</v>
      </c>
      <c r="BH47" t="s">
        <v>124</v>
      </c>
      <c r="BI47" t="s">
        <v>124</v>
      </c>
      <c r="BJ47" t="s">
        <v>125</v>
      </c>
      <c r="BK47" t="s">
        <v>126</v>
      </c>
      <c r="BL47" t="s">
        <v>179</v>
      </c>
      <c r="BM47" t="s">
        <v>180</v>
      </c>
      <c r="BN47" t="s">
        <v>181</v>
      </c>
      <c r="BO47" t="s">
        <v>85</v>
      </c>
      <c r="BQ47">
        <v>1</v>
      </c>
      <c r="BR47" t="s">
        <v>102</v>
      </c>
      <c r="BS47" t="s">
        <v>182</v>
      </c>
      <c r="BT47">
        <v>44561</v>
      </c>
      <c r="BY47" t="s">
        <v>183</v>
      </c>
      <c r="BZ47" t="s">
        <v>95</v>
      </c>
      <c r="CA47">
        <v>26065</v>
      </c>
      <c r="CB47" t="s">
        <v>132</v>
      </c>
      <c r="CC47" t="s">
        <v>85</v>
      </c>
    </row>
    <row r="48" spans="1:81" x14ac:dyDescent="0.25">
      <c r="A48" s="2" t="s">
        <v>907</v>
      </c>
      <c r="B48" s="2" t="s">
        <v>908</v>
      </c>
      <c r="C48" s="2" t="s">
        <v>118</v>
      </c>
      <c r="D48" s="2" t="s">
        <v>104</v>
      </c>
      <c r="E48" s="2" t="s">
        <v>110</v>
      </c>
      <c r="F48" s="2" t="s">
        <v>909</v>
      </c>
      <c r="G48" s="2" t="s">
        <v>910</v>
      </c>
      <c r="H48" s="2" t="s">
        <v>80</v>
      </c>
      <c r="I48" s="168" t="s">
        <v>104</v>
      </c>
      <c r="K48" s="169" t="s">
        <v>1368</v>
      </c>
      <c r="L48" s="169">
        <v>2019</v>
      </c>
      <c r="M48" s="169" t="str">
        <f>IFERROR(VLOOKUP(A48,india,3,0),"x Not found")</f>
        <v>Yellow</v>
      </c>
      <c r="N48" s="3" t="s">
        <v>104</v>
      </c>
      <c r="O48" s="3" t="s">
        <v>104</v>
      </c>
      <c r="P48" s="3" t="s">
        <v>104</v>
      </c>
      <c r="Q48" s="5" t="s">
        <v>104</v>
      </c>
      <c r="R48" s="5" t="s">
        <v>104</v>
      </c>
      <c r="S48" s="3" t="s">
        <v>104</v>
      </c>
      <c r="T48" s="3" t="s">
        <v>104</v>
      </c>
      <c r="U48" s="5" t="s">
        <v>104</v>
      </c>
      <c r="V48" t="s">
        <v>110</v>
      </c>
      <c r="W48" t="s">
        <v>529</v>
      </c>
      <c r="X48" t="s">
        <v>85</v>
      </c>
      <c r="Y48" t="s">
        <v>530</v>
      </c>
      <c r="Z48" t="s">
        <v>531</v>
      </c>
      <c r="AA48" t="s">
        <v>532</v>
      </c>
      <c r="AB48" t="s">
        <v>533</v>
      </c>
      <c r="AC48" t="s">
        <v>90</v>
      </c>
      <c r="AD48" t="s">
        <v>91</v>
      </c>
      <c r="AE48">
        <v>145.94</v>
      </c>
      <c r="AF48">
        <v>35024.879999999997</v>
      </c>
      <c r="AG48">
        <v>158</v>
      </c>
      <c r="AH48" s="170">
        <v>0.60585585585585588</v>
      </c>
      <c r="AI48">
        <v>1</v>
      </c>
      <c r="AJ48">
        <v>3</v>
      </c>
      <c r="AK48">
        <v>30188.67924528302</v>
      </c>
      <c r="AL48" t="s">
        <v>911</v>
      </c>
      <c r="AO48" t="s">
        <v>95</v>
      </c>
      <c r="AP48" t="s">
        <v>95</v>
      </c>
      <c r="AQ48" t="s">
        <v>96</v>
      </c>
      <c r="AR48" t="s">
        <v>97</v>
      </c>
      <c r="AS48" t="s">
        <v>235</v>
      </c>
      <c r="AT48" t="s">
        <v>95</v>
      </c>
      <c r="AW48" t="s">
        <v>99</v>
      </c>
      <c r="AX48" t="s">
        <v>100</v>
      </c>
      <c r="BB48" t="s">
        <v>215</v>
      </c>
      <c r="BC48" s="6">
        <v>43192</v>
      </c>
      <c r="BD48">
        <v>2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R48" t="s">
        <v>102</v>
      </c>
      <c r="BZ48" t="s">
        <v>95</v>
      </c>
      <c r="CA48">
        <v>23058.52</v>
      </c>
      <c r="CB48" t="s">
        <v>132</v>
      </c>
      <c r="CC48" t="s">
        <v>85</v>
      </c>
    </row>
    <row r="49" spans="1:81" x14ac:dyDescent="0.25">
      <c r="A49" s="2" t="s">
        <v>569</v>
      </c>
      <c r="B49" s="2" t="s">
        <v>570</v>
      </c>
      <c r="C49" s="2" t="s">
        <v>94</v>
      </c>
      <c r="D49" s="2" t="s">
        <v>104</v>
      </c>
      <c r="E49" s="2" t="s">
        <v>110</v>
      </c>
      <c r="F49" s="2" t="s">
        <v>450</v>
      </c>
      <c r="G49" s="2" t="s">
        <v>451</v>
      </c>
      <c r="H49" s="2" t="s">
        <v>80</v>
      </c>
      <c r="I49" s="168" t="s">
        <v>104</v>
      </c>
      <c r="K49" s="169" t="s">
        <v>1368</v>
      </c>
      <c r="L49" s="169">
        <v>2019</v>
      </c>
      <c r="M49" s="169" t="str">
        <f>IFERROR(VLOOKUP(A49,india,3,0),"x Not found")</f>
        <v>Yellow</v>
      </c>
      <c r="N49" s="3" t="s">
        <v>104</v>
      </c>
      <c r="O49" s="3" t="s">
        <v>104</v>
      </c>
      <c r="P49" s="3" t="s">
        <v>104</v>
      </c>
      <c r="Q49" s="5" t="s">
        <v>104</v>
      </c>
      <c r="R49" s="5" t="s">
        <v>104</v>
      </c>
      <c r="S49" s="3" t="s">
        <v>104</v>
      </c>
      <c r="T49" s="3" t="s">
        <v>104</v>
      </c>
      <c r="U49" s="5" t="s">
        <v>104</v>
      </c>
      <c r="V49" t="s">
        <v>110</v>
      </c>
      <c r="W49" t="s">
        <v>529</v>
      </c>
      <c r="X49" t="s">
        <v>85</v>
      </c>
      <c r="Y49" t="s">
        <v>530</v>
      </c>
      <c r="Z49" t="s">
        <v>531</v>
      </c>
      <c r="AA49" t="s">
        <v>532</v>
      </c>
      <c r="AB49" t="s">
        <v>533</v>
      </c>
      <c r="AC49" t="s">
        <v>90</v>
      </c>
      <c r="AD49" t="s">
        <v>91</v>
      </c>
      <c r="AE49">
        <v>3.7</v>
      </c>
      <c r="AF49">
        <v>5605.5</v>
      </c>
      <c r="AG49">
        <v>1250</v>
      </c>
      <c r="AH49" s="170">
        <v>0.66666666666666663</v>
      </c>
      <c r="AI49">
        <v>1</v>
      </c>
      <c r="AJ49">
        <v>4</v>
      </c>
      <c r="AK49">
        <v>0</v>
      </c>
      <c r="AL49" t="s">
        <v>571</v>
      </c>
      <c r="AN49" t="s">
        <v>530</v>
      </c>
      <c r="AO49" t="s">
        <v>95</v>
      </c>
      <c r="AP49" t="s">
        <v>95</v>
      </c>
      <c r="AQ49" t="s">
        <v>96</v>
      </c>
      <c r="AR49" t="s">
        <v>97</v>
      </c>
      <c r="AS49" t="s">
        <v>456</v>
      </c>
      <c r="AT49" t="s">
        <v>95</v>
      </c>
      <c r="AW49" t="s">
        <v>99</v>
      </c>
      <c r="AX49" t="s">
        <v>100</v>
      </c>
      <c r="BB49" t="s">
        <v>215</v>
      </c>
      <c r="BC49" s="6">
        <v>43545</v>
      </c>
      <c r="BD49">
        <v>2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R49" t="s">
        <v>102</v>
      </c>
      <c r="BZ49">
        <v>1858.997988888889</v>
      </c>
      <c r="CA49">
        <v>4625</v>
      </c>
      <c r="CB49" t="s">
        <v>132</v>
      </c>
      <c r="CC49" t="s">
        <v>95</v>
      </c>
    </row>
    <row r="50" spans="1:81" x14ac:dyDescent="0.25">
      <c r="A50" s="2" t="s">
        <v>912</v>
      </c>
      <c r="B50" s="2" t="s">
        <v>913</v>
      </c>
      <c r="C50" s="2" t="s">
        <v>94</v>
      </c>
      <c r="D50" s="2" t="s">
        <v>104</v>
      </c>
      <c r="E50" s="2" t="s">
        <v>110</v>
      </c>
      <c r="F50" s="2" t="s">
        <v>450</v>
      </c>
      <c r="G50" s="2" t="s">
        <v>451</v>
      </c>
      <c r="H50" s="2" t="s">
        <v>80</v>
      </c>
      <c r="I50" s="168" t="s">
        <v>104</v>
      </c>
      <c r="K50" s="169" t="s">
        <v>1368</v>
      </c>
      <c r="L50" s="169">
        <v>2019</v>
      </c>
      <c r="M50" s="169" t="str">
        <f>IFERROR(VLOOKUP(A50,india,3,0),"x Not found")</f>
        <v>Yellow</v>
      </c>
      <c r="N50" s="3" t="s">
        <v>104</v>
      </c>
      <c r="O50" s="3" t="s">
        <v>104</v>
      </c>
      <c r="P50" s="3" t="s">
        <v>104</v>
      </c>
      <c r="Q50" s="5" t="s">
        <v>104</v>
      </c>
      <c r="R50" s="5" t="s">
        <v>104</v>
      </c>
      <c r="S50" s="3" t="s">
        <v>104</v>
      </c>
      <c r="T50" s="3" t="s">
        <v>104</v>
      </c>
      <c r="U50" s="5" t="s">
        <v>104</v>
      </c>
      <c r="V50" t="s">
        <v>110</v>
      </c>
      <c r="W50" t="s">
        <v>84</v>
      </c>
      <c r="X50" t="s">
        <v>85</v>
      </c>
      <c r="Y50" t="s">
        <v>484</v>
      </c>
      <c r="Z50" t="s">
        <v>485</v>
      </c>
      <c r="AA50" t="s">
        <v>226</v>
      </c>
      <c r="AB50" t="s">
        <v>89</v>
      </c>
      <c r="AC50" t="s">
        <v>90</v>
      </c>
      <c r="AD50" t="s">
        <v>91</v>
      </c>
      <c r="AE50">
        <v>1087.8399999999999</v>
      </c>
      <c r="AF50">
        <v>521075.35999999987</v>
      </c>
      <c r="AG50">
        <v>486</v>
      </c>
      <c r="AH50" s="170">
        <v>0.68965517241379315</v>
      </c>
      <c r="AI50">
        <v>1</v>
      </c>
      <c r="AJ50">
        <v>4</v>
      </c>
      <c r="AK50">
        <v>0</v>
      </c>
      <c r="AL50" t="s">
        <v>914</v>
      </c>
      <c r="AN50" t="s">
        <v>484</v>
      </c>
      <c r="AO50" t="s">
        <v>95</v>
      </c>
      <c r="AP50" t="s">
        <v>95</v>
      </c>
      <c r="AQ50" t="s">
        <v>96</v>
      </c>
      <c r="AR50" t="s">
        <v>97</v>
      </c>
      <c r="AS50" t="s">
        <v>98</v>
      </c>
      <c r="AT50" t="s">
        <v>95</v>
      </c>
      <c r="AW50" t="s">
        <v>99</v>
      </c>
      <c r="AX50" t="s">
        <v>100</v>
      </c>
      <c r="BB50" t="s">
        <v>215</v>
      </c>
      <c r="BC50" s="6">
        <v>43545</v>
      </c>
      <c r="BD50">
        <v>2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R50" t="s">
        <v>102</v>
      </c>
      <c r="BZ50">
        <v>178950.06437651129</v>
      </c>
      <c r="CA50">
        <v>528690.24</v>
      </c>
      <c r="CB50" t="s">
        <v>103</v>
      </c>
      <c r="CC50" t="s">
        <v>85</v>
      </c>
    </row>
    <row r="51" spans="1:81" x14ac:dyDescent="0.25">
      <c r="A51" s="2" t="s">
        <v>920</v>
      </c>
      <c r="B51" s="2" t="s">
        <v>921</v>
      </c>
      <c r="C51" s="2" t="s">
        <v>118</v>
      </c>
      <c r="D51" s="2" t="s">
        <v>104</v>
      </c>
      <c r="E51" s="2" t="s">
        <v>110</v>
      </c>
      <c r="F51" s="2" t="s">
        <v>922</v>
      </c>
      <c r="G51" s="2" t="s">
        <v>923</v>
      </c>
      <c r="H51" s="2" t="s">
        <v>80</v>
      </c>
      <c r="I51" s="168" t="s">
        <v>104</v>
      </c>
      <c r="K51" s="169" t="s">
        <v>1368</v>
      </c>
      <c r="L51" s="169">
        <v>2019</v>
      </c>
      <c r="M51" s="169" t="str">
        <f>IFERROR(VLOOKUP(A51,india,3,0),"x Not found")</f>
        <v>Yellow</v>
      </c>
      <c r="N51" s="3" t="s">
        <v>104</v>
      </c>
      <c r="O51" s="3" t="s">
        <v>104</v>
      </c>
      <c r="P51" s="3" t="s">
        <v>104</v>
      </c>
      <c r="Q51" s="5" t="s">
        <v>104</v>
      </c>
      <c r="R51" s="5" t="s">
        <v>104</v>
      </c>
      <c r="S51" s="3" t="s">
        <v>104</v>
      </c>
      <c r="T51" s="3" t="s">
        <v>104</v>
      </c>
      <c r="U51" s="5" t="s">
        <v>104</v>
      </c>
      <c r="V51" t="s">
        <v>110</v>
      </c>
      <c r="W51" t="s">
        <v>529</v>
      </c>
      <c r="X51" t="s">
        <v>85</v>
      </c>
      <c r="Y51" t="s">
        <v>530</v>
      </c>
      <c r="Z51" t="s">
        <v>531</v>
      </c>
      <c r="AA51" t="s">
        <v>532</v>
      </c>
      <c r="AB51" t="s">
        <v>533</v>
      </c>
      <c r="AC51" t="s">
        <v>90</v>
      </c>
      <c r="AD51" t="s">
        <v>91</v>
      </c>
      <c r="AE51">
        <v>3722.1127000000001</v>
      </c>
      <c r="AF51">
        <v>515220</v>
      </c>
      <c r="AG51">
        <v>216</v>
      </c>
      <c r="AH51" s="170">
        <v>0.73076923076923073</v>
      </c>
      <c r="AI51">
        <v>1</v>
      </c>
      <c r="AJ51">
        <v>4</v>
      </c>
      <c r="AK51">
        <v>0</v>
      </c>
      <c r="AL51" t="s">
        <v>924</v>
      </c>
      <c r="AN51" t="s">
        <v>530</v>
      </c>
      <c r="AO51" t="s">
        <v>95</v>
      </c>
      <c r="AP51" t="s">
        <v>95</v>
      </c>
      <c r="AQ51" t="s">
        <v>96</v>
      </c>
      <c r="AR51" t="s">
        <v>97</v>
      </c>
      <c r="AS51" t="s">
        <v>456</v>
      </c>
      <c r="AT51" t="s">
        <v>95</v>
      </c>
      <c r="AW51" t="s">
        <v>99</v>
      </c>
      <c r="AX51" t="s">
        <v>100</v>
      </c>
      <c r="BB51" t="s">
        <v>215</v>
      </c>
      <c r="BC51" s="6">
        <v>43319</v>
      </c>
      <c r="BD51">
        <v>2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R51" t="s">
        <v>102</v>
      </c>
      <c r="BZ51">
        <v>134849.43870191011</v>
      </c>
      <c r="CA51">
        <v>803976.3432</v>
      </c>
      <c r="CB51" t="s">
        <v>103</v>
      </c>
      <c r="CC51" t="s">
        <v>85</v>
      </c>
    </row>
    <row r="52" spans="1:81" x14ac:dyDescent="0.25">
      <c r="A52" s="2" t="s">
        <v>920</v>
      </c>
      <c r="B52" s="2" t="s">
        <v>921</v>
      </c>
      <c r="C52" s="2" t="s">
        <v>118</v>
      </c>
      <c r="D52" s="2" t="s">
        <v>104</v>
      </c>
      <c r="E52" s="2" t="s">
        <v>110</v>
      </c>
      <c r="F52" s="2" t="s">
        <v>922</v>
      </c>
      <c r="G52" s="2" t="s">
        <v>923</v>
      </c>
      <c r="H52" s="2" t="s">
        <v>316</v>
      </c>
      <c r="I52" s="168" t="s">
        <v>104</v>
      </c>
      <c r="K52" s="169" t="s">
        <v>1368</v>
      </c>
      <c r="L52" s="169">
        <v>2019</v>
      </c>
      <c r="M52" s="169" t="str">
        <f>IFERROR(VLOOKUP(A52,india,3,0),"x Not found")</f>
        <v>Yellow</v>
      </c>
      <c r="N52" s="3" t="s">
        <v>104</v>
      </c>
      <c r="O52" s="3" t="s">
        <v>104</v>
      </c>
      <c r="P52" s="3" t="s">
        <v>104</v>
      </c>
      <c r="Q52" s="5" t="s">
        <v>104</v>
      </c>
      <c r="R52" s="5" t="s">
        <v>104</v>
      </c>
      <c r="S52" s="3" t="s">
        <v>104</v>
      </c>
      <c r="T52" s="3" t="s">
        <v>104</v>
      </c>
      <c r="U52" s="5" t="s">
        <v>104</v>
      </c>
      <c r="V52" t="s">
        <v>110</v>
      </c>
      <c r="W52" t="s">
        <v>529</v>
      </c>
      <c r="X52" t="s">
        <v>85</v>
      </c>
      <c r="Y52" t="s">
        <v>530</v>
      </c>
      <c r="Z52" t="s">
        <v>531</v>
      </c>
      <c r="AA52" t="s">
        <v>532</v>
      </c>
      <c r="AB52" t="s">
        <v>533</v>
      </c>
      <c r="AC52" t="s">
        <v>389</v>
      </c>
      <c r="AD52" t="s">
        <v>91</v>
      </c>
      <c r="AE52">
        <v>3722.1127000000001</v>
      </c>
      <c r="AF52">
        <v>515220</v>
      </c>
      <c r="AG52">
        <v>216</v>
      </c>
      <c r="AH52" s="170">
        <v>0.73076923076923073</v>
      </c>
      <c r="AI52">
        <v>1</v>
      </c>
      <c r="AJ52">
        <v>4</v>
      </c>
      <c r="AK52">
        <v>0</v>
      </c>
      <c r="AL52" t="s">
        <v>924</v>
      </c>
      <c r="AN52" t="s">
        <v>530</v>
      </c>
      <c r="AO52" t="s">
        <v>95</v>
      </c>
      <c r="AP52" t="s">
        <v>95</v>
      </c>
      <c r="AQ52" t="s">
        <v>96</v>
      </c>
      <c r="AR52" t="s">
        <v>97</v>
      </c>
      <c r="AS52" t="s">
        <v>456</v>
      </c>
      <c r="AT52" t="s">
        <v>95</v>
      </c>
      <c r="AW52" t="s">
        <v>99</v>
      </c>
      <c r="AX52" t="s">
        <v>100</v>
      </c>
      <c r="BB52" t="s">
        <v>215</v>
      </c>
      <c r="BC52" s="6">
        <v>43319</v>
      </c>
      <c r="BD52">
        <v>2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R52" t="s">
        <v>102</v>
      </c>
      <c r="BZ52">
        <v>134849.43870191011</v>
      </c>
      <c r="CA52">
        <v>803976.3432</v>
      </c>
      <c r="CB52" t="s">
        <v>103</v>
      </c>
      <c r="CC52" t="s">
        <v>85</v>
      </c>
    </row>
    <row r="53" spans="1:81" x14ac:dyDescent="0.25">
      <c r="A53" s="2" t="s">
        <v>661</v>
      </c>
      <c r="B53" s="2" t="s">
        <v>662</v>
      </c>
      <c r="C53" s="2" t="s">
        <v>94</v>
      </c>
      <c r="D53" s="2" t="s">
        <v>104</v>
      </c>
      <c r="E53" s="2" t="s">
        <v>110</v>
      </c>
      <c r="F53" s="2" t="s">
        <v>663</v>
      </c>
      <c r="G53" s="2" t="s">
        <v>664</v>
      </c>
      <c r="H53" s="2" t="s">
        <v>80</v>
      </c>
      <c r="I53" s="168" t="s">
        <v>104</v>
      </c>
      <c r="K53" s="169" t="s">
        <v>1368</v>
      </c>
      <c r="L53" s="169">
        <v>2019</v>
      </c>
      <c r="M53" s="169" t="str">
        <f>IFERROR(VLOOKUP(A53,india,3,0),"x Not found")</f>
        <v>White</v>
      </c>
      <c r="N53" s="3" t="s">
        <v>104</v>
      </c>
      <c r="O53" s="3" t="s">
        <v>104</v>
      </c>
      <c r="P53" s="3" t="s">
        <v>104</v>
      </c>
      <c r="Q53" s="5" t="s">
        <v>104</v>
      </c>
      <c r="R53" s="5" t="s">
        <v>104</v>
      </c>
      <c r="S53" s="3" t="s">
        <v>104</v>
      </c>
      <c r="T53" s="3" t="s">
        <v>104</v>
      </c>
      <c r="U53" s="5" t="s">
        <v>104</v>
      </c>
      <c r="V53" t="s">
        <v>110</v>
      </c>
      <c r="W53" t="s">
        <v>84</v>
      </c>
      <c r="X53" t="s">
        <v>85</v>
      </c>
      <c r="Y53" t="s">
        <v>612</v>
      </c>
      <c r="Z53" t="s">
        <v>575</v>
      </c>
      <c r="AA53" t="s">
        <v>113</v>
      </c>
      <c r="AB53" t="s">
        <v>114</v>
      </c>
      <c r="AC53" t="s">
        <v>90</v>
      </c>
      <c r="AD53" t="s">
        <v>91</v>
      </c>
      <c r="AE53">
        <v>573.5</v>
      </c>
      <c r="AF53">
        <v>478949</v>
      </c>
      <c r="AG53">
        <v>943</v>
      </c>
      <c r="AH53" s="170">
        <v>0.82336448598130829</v>
      </c>
      <c r="AI53">
        <v>2</v>
      </c>
      <c r="AJ53">
        <v>5</v>
      </c>
      <c r="AK53">
        <v>0</v>
      </c>
      <c r="AL53" t="s">
        <v>665</v>
      </c>
      <c r="AN53" t="s">
        <v>612</v>
      </c>
      <c r="AO53" t="s">
        <v>123</v>
      </c>
      <c r="AP53" t="s">
        <v>666</v>
      </c>
      <c r="AQ53" t="s">
        <v>96</v>
      </c>
      <c r="AR53" t="s">
        <v>97</v>
      </c>
      <c r="AS53" t="s">
        <v>98</v>
      </c>
      <c r="AT53" t="s">
        <v>121</v>
      </c>
      <c r="AW53" t="s">
        <v>99</v>
      </c>
      <c r="AX53" t="s">
        <v>100</v>
      </c>
      <c r="BB53" t="s">
        <v>215</v>
      </c>
      <c r="BC53" s="6">
        <v>43301</v>
      </c>
      <c r="BD53">
        <v>10</v>
      </c>
      <c r="BE53" t="s">
        <v>124</v>
      </c>
      <c r="BF53" t="s">
        <v>124</v>
      </c>
      <c r="BG53" t="s">
        <v>124</v>
      </c>
      <c r="BH53" t="s">
        <v>124</v>
      </c>
      <c r="BI53" t="s">
        <v>124</v>
      </c>
      <c r="BR53" t="s">
        <v>102</v>
      </c>
      <c r="BX53" t="s">
        <v>282</v>
      </c>
      <c r="BZ53">
        <v>26313.41166666667</v>
      </c>
      <c r="CA53">
        <v>540810.5</v>
      </c>
      <c r="CB53" t="s">
        <v>103</v>
      </c>
      <c r="CC53" t="s">
        <v>85</v>
      </c>
    </row>
    <row r="54" spans="1:81" x14ac:dyDescent="0.25">
      <c r="A54" s="2" t="s">
        <v>587</v>
      </c>
      <c r="B54" s="2" t="s">
        <v>588</v>
      </c>
      <c r="C54" s="2" t="s">
        <v>94</v>
      </c>
      <c r="D54" s="2" t="s">
        <v>104</v>
      </c>
      <c r="E54" s="2" t="s">
        <v>110</v>
      </c>
      <c r="F54" s="2" t="s">
        <v>450</v>
      </c>
      <c r="G54" s="2" t="s">
        <v>503</v>
      </c>
      <c r="H54" s="2" t="s">
        <v>80</v>
      </c>
      <c r="I54" s="168" t="s">
        <v>104</v>
      </c>
      <c r="K54" s="169" t="s">
        <v>1368</v>
      </c>
      <c r="L54" s="169">
        <v>2019</v>
      </c>
      <c r="M54" s="169" t="str">
        <f>IFERROR(VLOOKUP(A54,india,3,0),"x Not found")</f>
        <v>Yellow</v>
      </c>
      <c r="N54" s="3" t="s">
        <v>104</v>
      </c>
      <c r="O54" s="3" t="s">
        <v>104</v>
      </c>
      <c r="P54" s="3" t="s">
        <v>104</v>
      </c>
      <c r="Q54" s="5" t="s">
        <v>104</v>
      </c>
      <c r="R54" s="5" t="s">
        <v>104</v>
      </c>
      <c r="S54" s="3" t="s">
        <v>104</v>
      </c>
      <c r="T54" s="3" t="s">
        <v>104</v>
      </c>
      <c r="U54" s="5" t="s">
        <v>104</v>
      </c>
      <c r="V54" t="s">
        <v>110</v>
      </c>
      <c r="W54" t="s">
        <v>529</v>
      </c>
      <c r="X54" t="s">
        <v>85</v>
      </c>
      <c r="Y54" t="s">
        <v>530</v>
      </c>
      <c r="Z54" t="s">
        <v>531</v>
      </c>
      <c r="AA54" t="s">
        <v>532</v>
      </c>
      <c r="AB54" t="s">
        <v>533</v>
      </c>
      <c r="AC54" t="s">
        <v>90</v>
      </c>
      <c r="AD54" t="s">
        <v>91</v>
      </c>
      <c r="AE54">
        <v>52.97</v>
      </c>
      <c r="AF54">
        <v>10064.299999999999</v>
      </c>
      <c r="AG54">
        <v>116</v>
      </c>
      <c r="AH54" s="170">
        <v>0.84615384615384615</v>
      </c>
      <c r="AI54">
        <v>1</v>
      </c>
      <c r="AJ54">
        <v>3</v>
      </c>
      <c r="AK54">
        <v>0</v>
      </c>
      <c r="AL54" t="s">
        <v>589</v>
      </c>
      <c r="AN54" t="s">
        <v>530</v>
      </c>
      <c r="AO54" t="s">
        <v>95</v>
      </c>
      <c r="AP54" t="s">
        <v>95</v>
      </c>
      <c r="AQ54" t="s">
        <v>96</v>
      </c>
      <c r="AR54" t="s">
        <v>97</v>
      </c>
      <c r="AS54" t="s">
        <v>235</v>
      </c>
      <c r="AT54" t="s">
        <v>95</v>
      </c>
      <c r="AW54" t="s">
        <v>122</v>
      </c>
      <c r="AX54" t="s">
        <v>122</v>
      </c>
      <c r="BB54" t="s">
        <v>101</v>
      </c>
      <c r="BC54" s="6">
        <v>43545</v>
      </c>
      <c r="BD54">
        <v>2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R54" t="s">
        <v>102</v>
      </c>
      <c r="BZ54">
        <v>49360.023531603256</v>
      </c>
      <c r="CA54">
        <v>6144.5199999999995</v>
      </c>
      <c r="CB54" t="s">
        <v>132</v>
      </c>
      <c r="CC54" t="s">
        <v>85</v>
      </c>
    </row>
    <row r="55" spans="1:81" x14ac:dyDescent="0.25">
      <c r="A55" s="2" t="s">
        <v>203</v>
      </c>
      <c r="B55" s="2" t="s">
        <v>204</v>
      </c>
      <c r="C55" s="2" t="s">
        <v>94</v>
      </c>
      <c r="D55" s="2" t="s">
        <v>104</v>
      </c>
      <c r="E55" s="2" t="s">
        <v>171</v>
      </c>
      <c r="F55" s="2" t="s">
        <v>169</v>
      </c>
      <c r="G55" s="2" t="s">
        <v>170</v>
      </c>
      <c r="H55" s="2" t="s">
        <v>107</v>
      </c>
      <c r="I55" s="168" t="s">
        <v>104</v>
      </c>
      <c r="J55" s="169" t="s">
        <v>173</v>
      </c>
      <c r="K55" s="169" t="s">
        <v>1368</v>
      </c>
      <c r="L55" s="169">
        <v>2019</v>
      </c>
      <c r="M55" s="169" t="str">
        <f>IFERROR(VLOOKUP(A55,india,3,0),"x Not found")</f>
        <v>Yellow</v>
      </c>
      <c r="N55" s="3" t="s">
        <v>104</v>
      </c>
      <c r="O55" s="3" t="s">
        <v>104</v>
      </c>
      <c r="P55" s="3" t="s">
        <v>104</v>
      </c>
      <c r="Q55" s="5" t="s">
        <v>104</v>
      </c>
      <c r="R55" s="5" t="s">
        <v>104</v>
      </c>
      <c r="S55" s="3" t="s">
        <v>104</v>
      </c>
      <c r="T55" s="3" t="s">
        <v>104</v>
      </c>
      <c r="U55" s="5" t="s">
        <v>104</v>
      </c>
      <c r="V55" t="s">
        <v>171</v>
      </c>
      <c r="W55" t="s">
        <v>84</v>
      </c>
      <c r="X55" t="s">
        <v>85</v>
      </c>
      <c r="Y55" t="s">
        <v>148</v>
      </c>
      <c r="Z55" t="s">
        <v>149</v>
      </c>
      <c r="AA55" t="s">
        <v>150</v>
      </c>
      <c r="AB55" t="s">
        <v>89</v>
      </c>
      <c r="AC55" t="s">
        <v>115</v>
      </c>
      <c r="AD55" t="s">
        <v>91</v>
      </c>
      <c r="AE55">
        <v>281</v>
      </c>
      <c r="AF55">
        <v>25290</v>
      </c>
      <c r="AG55">
        <v>57</v>
      </c>
      <c r="AH55" s="170">
        <v>0.88673139158576053</v>
      </c>
      <c r="AI55">
        <v>1</v>
      </c>
      <c r="AJ55">
        <v>2</v>
      </c>
      <c r="AK55">
        <v>0</v>
      </c>
      <c r="AL55" t="s">
        <v>205</v>
      </c>
      <c r="AN55" t="s">
        <v>148</v>
      </c>
      <c r="AO55" t="s">
        <v>206</v>
      </c>
      <c r="AP55" t="s">
        <v>204</v>
      </c>
      <c r="AQ55" t="s">
        <v>96</v>
      </c>
      <c r="AR55" t="s">
        <v>97</v>
      </c>
      <c r="AS55" t="s">
        <v>98</v>
      </c>
      <c r="AT55" t="s">
        <v>166</v>
      </c>
      <c r="AW55" t="s">
        <v>201</v>
      </c>
      <c r="AX55" t="s">
        <v>177</v>
      </c>
      <c r="BB55" t="s">
        <v>101</v>
      </c>
      <c r="BC55" s="6">
        <v>43258</v>
      </c>
      <c r="BD55">
        <v>7</v>
      </c>
      <c r="BE55" t="s">
        <v>124</v>
      </c>
      <c r="BF55" t="s">
        <v>124</v>
      </c>
      <c r="BG55" t="s">
        <v>178</v>
      </c>
      <c r="BH55" t="s">
        <v>124</v>
      </c>
      <c r="BI55" t="s">
        <v>124</v>
      </c>
      <c r="BJ55" t="s">
        <v>125</v>
      </c>
      <c r="BK55" t="s">
        <v>126</v>
      </c>
      <c r="BL55" t="s">
        <v>202</v>
      </c>
      <c r="BM55" t="s">
        <v>180</v>
      </c>
      <c r="BN55" t="s">
        <v>181</v>
      </c>
      <c r="BO55" t="s">
        <v>85</v>
      </c>
      <c r="BQ55">
        <v>1</v>
      </c>
      <c r="BR55" t="s">
        <v>102</v>
      </c>
      <c r="BS55" t="s">
        <v>182</v>
      </c>
      <c r="BT55">
        <v>44561</v>
      </c>
      <c r="BY55" t="s">
        <v>183</v>
      </c>
      <c r="CA55">
        <v>16017</v>
      </c>
      <c r="CB55" t="s">
        <v>132</v>
      </c>
      <c r="CC55" t="s">
        <v>85</v>
      </c>
    </row>
    <row r="56" spans="1:81" x14ac:dyDescent="0.25">
      <c r="A56" s="2" t="s">
        <v>630</v>
      </c>
      <c r="B56" s="2" t="s">
        <v>631</v>
      </c>
      <c r="C56" s="2" t="s">
        <v>118</v>
      </c>
      <c r="D56" s="2" t="s">
        <v>104</v>
      </c>
      <c r="E56" s="2" t="s">
        <v>110</v>
      </c>
      <c r="F56" s="2" t="s">
        <v>632</v>
      </c>
      <c r="G56" s="2" t="s">
        <v>633</v>
      </c>
      <c r="H56" s="2" t="s">
        <v>80</v>
      </c>
      <c r="I56" s="168" t="s">
        <v>104</v>
      </c>
      <c r="K56" s="169" t="s">
        <v>1368</v>
      </c>
      <c r="L56" s="169">
        <v>2019</v>
      </c>
      <c r="M56" s="169" t="str">
        <f>IFERROR(VLOOKUP(A56,india,3,0),"x Not found")</f>
        <v>White</v>
      </c>
      <c r="N56" s="3" t="s">
        <v>104</v>
      </c>
      <c r="O56" s="3" t="s">
        <v>104</v>
      </c>
      <c r="P56" s="3" t="s">
        <v>104</v>
      </c>
      <c r="Q56" s="5" t="s">
        <v>104</v>
      </c>
      <c r="R56" s="5" t="s">
        <v>104</v>
      </c>
      <c r="S56" s="3" t="s">
        <v>104</v>
      </c>
      <c r="T56" s="3" t="s">
        <v>104</v>
      </c>
      <c r="U56" s="5" t="s">
        <v>104</v>
      </c>
      <c r="V56" t="s">
        <v>110</v>
      </c>
      <c r="W56" t="s">
        <v>84</v>
      </c>
      <c r="X56" t="s">
        <v>85</v>
      </c>
      <c r="Y56" t="s">
        <v>634</v>
      </c>
      <c r="Z56" t="s">
        <v>112</v>
      </c>
      <c r="AA56" t="s">
        <v>113</v>
      </c>
      <c r="AB56" t="s">
        <v>114</v>
      </c>
      <c r="AC56" t="s">
        <v>90</v>
      </c>
      <c r="AD56" t="s">
        <v>91</v>
      </c>
      <c r="AE56">
        <v>424</v>
      </c>
      <c r="AF56">
        <v>638060</v>
      </c>
      <c r="AG56">
        <v>1607</v>
      </c>
      <c r="AH56" s="170">
        <v>0.89397794741306191</v>
      </c>
      <c r="AI56">
        <v>1</v>
      </c>
      <c r="AJ56">
        <v>3</v>
      </c>
      <c r="AK56">
        <v>0</v>
      </c>
      <c r="AL56" t="s">
        <v>635</v>
      </c>
      <c r="AN56" t="s">
        <v>634</v>
      </c>
      <c r="AO56" t="s">
        <v>233</v>
      </c>
      <c r="AP56" t="s">
        <v>631</v>
      </c>
      <c r="AQ56" t="s">
        <v>96</v>
      </c>
      <c r="AR56" t="s">
        <v>97</v>
      </c>
      <c r="AS56" t="s">
        <v>98</v>
      </c>
      <c r="AT56" t="s">
        <v>121</v>
      </c>
      <c r="AW56" t="s">
        <v>99</v>
      </c>
      <c r="AX56" t="s">
        <v>100</v>
      </c>
      <c r="BB56" t="s">
        <v>215</v>
      </c>
      <c r="BC56" s="6">
        <v>43293</v>
      </c>
      <c r="BD56" t="s">
        <v>95</v>
      </c>
      <c r="BE56" t="s">
        <v>124</v>
      </c>
      <c r="BF56" t="s">
        <v>124</v>
      </c>
      <c r="BG56" t="s">
        <v>124</v>
      </c>
      <c r="BH56" t="s">
        <v>124</v>
      </c>
      <c r="BI56" t="s">
        <v>124</v>
      </c>
      <c r="BR56" t="s">
        <v>102</v>
      </c>
      <c r="BX56" t="s">
        <v>282</v>
      </c>
      <c r="BZ56">
        <v>22399.371257043225</v>
      </c>
      <c r="CA56">
        <v>681368</v>
      </c>
      <c r="CB56" t="s">
        <v>103</v>
      </c>
      <c r="CC56" t="s">
        <v>85</v>
      </c>
    </row>
    <row r="57" spans="1:81" x14ac:dyDescent="0.25">
      <c r="A57" s="2" t="s">
        <v>256</v>
      </c>
      <c r="B57" s="2" t="s">
        <v>257</v>
      </c>
      <c r="C57" s="2" t="s">
        <v>94</v>
      </c>
      <c r="D57" s="2" t="s">
        <v>104</v>
      </c>
      <c r="E57" s="2" t="s">
        <v>171</v>
      </c>
      <c r="F57" s="2" t="s">
        <v>169</v>
      </c>
      <c r="G57" s="2" t="s">
        <v>170</v>
      </c>
      <c r="H57" s="2" t="s">
        <v>107</v>
      </c>
      <c r="I57" s="168" t="s">
        <v>104</v>
      </c>
      <c r="J57" s="169" t="s">
        <v>173</v>
      </c>
      <c r="K57" s="169" t="s">
        <v>1368</v>
      </c>
      <c r="L57" s="169">
        <v>2019</v>
      </c>
      <c r="M57" s="169" t="str">
        <f>IFERROR(VLOOKUP(A57,india,3,0),"x Not found")</f>
        <v>Yellow</v>
      </c>
      <c r="N57" s="3" t="s">
        <v>104</v>
      </c>
      <c r="O57" s="3" t="s">
        <v>104</v>
      </c>
      <c r="P57" s="3" t="s">
        <v>104</v>
      </c>
      <c r="Q57" s="5" t="s">
        <v>104</v>
      </c>
      <c r="R57" s="5" t="s">
        <v>104</v>
      </c>
      <c r="S57" s="3" t="s">
        <v>104</v>
      </c>
      <c r="T57" s="3" t="s">
        <v>104</v>
      </c>
      <c r="U57" s="5" t="s">
        <v>104</v>
      </c>
      <c r="V57" t="s">
        <v>171</v>
      </c>
      <c r="W57" t="s">
        <v>84</v>
      </c>
      <c r="X57" t="s">
        <v>85</v>
      </c>
      <c r="Y57" t="s">
        <v>148</v>
      </c>
      <c r="Z57" t="s">
        <v>149</v>
      </c>
      <c r="AA57" t="s">
        <v>150</v>
      </c>
      <c r="AB57" t="s">
        <v>89</v>
      </c>
      <c r="AC57" t="s">
        <v>115</v>
      </c>
      <c r="AD57" t="s">
        <v>91</v>
      </c>
      <c r="AE57">
        <v>598</v>
      </c>
      <c r="AF57">
        <v>48438</v>
      </c>
      <c r="AG57">
        <v>89</v>
      </c>
      <c r="AH57" s="170">
        <v>0.92277992277992282</v>
      </c>
      <c r="AI57">
        <v>1</v>
      </c>
      <c r="AJ57">
        <v>0</v>
      </c>
      <c r="AK57">
        <v>0</v>
      </c>
      <c r="AL57" t="s">
        <v>258</v>
      </c>
      <c r="AN57" t="s">
        <v>148</v>
      </c>
      <c r="AO57" t="s">
        <v>123</v>
      </c>
      <c r="AP57" t="s">
        <v>257</v>
      </c>
      <c r="AQ57" t="s">
        <v>96</v>
      </c>
      <c r="AR57" t="s">
        <v>97</v>
      </c>
      <c r="AS57" t="s">
        <v>98</v>
      </c>
      <c r="AT57" t="s">
        <v>166</v>
      </c>
      <c r="AW57" t="s">
        <v>201</v>
      </c>
      <c r="AX57" t="s">
        <v>177</v>
      </c>
      <c r="BB57" t="s">
        <v>101</v>
      </c>
      <c r="BC57" s="6">
        <v>43258</v>
      </c>
      <c r="BD57">
        <v>7</v>
      </c>
      <c r="BE57" t="s">
        <v>124</v>
      </c>
      <c r="BF57" t="s">
        <v>124</v>
      </c>
      <c r="BG57" t="s">
        <v>178</v>
      </c>
      <c r="BH57" t="s">
        <v>124</v>
      </c>
      <c r="BI57" t="s">
        <v>124</v>
      </c>
      <c r="BJ57" t="s">
        <v>125</v>
      </c>
      <c r="BK57" t="s">
        <v>126</v>
      </c>
      <c r="BN57" t="s">
        <v>181</v>
      </c>
      <c r="BO57" t="s">
        <v>85</v>
      </c>
      <c r="BQ57">
        <v>1</v>
      </c>
      <c r="BR57" t="s">
        <v>102</v>
      </c>
      <c r="BS57" t="s">
        <v>182</v>
      </c>
      <c r="BT57">
        <v>44561</v>
      </c>
      <c r="BY57" t="s">
        <v>183</v>
      </c>
      <c r="CA57">
        <v>53222</v>
      </c>
      <c r="CB57" t="s">
        <v>132</v>
      </c>
      <c r="CC57" t="s">
        <v>85</v>
      </c>
    </row>
    <row r="58" spans="1:81" x14ac:dyDescent="0.25">
      <c r="A58" s="2" t="s">
        <v>210</v>
      </c>
      <c r="B58" s="2" t="s">
        <v>211</v>
      </c>
      <c r="C58" s="2" t="s">
        <v>94</v>
      </c>
      <c r="D58" s="2" t="s">
        <v>104</v>
      </c>
      <c r="E58" s="2" t="s">
        <v>171</v>
      </c>
      <c r="F58" s="2" t="s">
        <v>169</v>
      </c>
      <c r="G58" s="2" t="s">
        <v>170</v>
      </c>
      <c r="H58" s="2" t="s">
        <v>107</v>
      </c>
      <c r="I58" s="168" t="s">
        <v>104</v>
      </c>
      <c r="J58" s="169" t="s">
        <v>173</v>
      </c>
      <c r="K58" s="169" t="s">
        <v>1368</v>
      </c>
      <c r="L58" s="169">
        <v>2019</v>
      </c>
      <c r="M58" s="169" t="str">
        <f>IFERROR(VLOOKUP(A58,india,3,0),"x Not found")</f>
        <v>Yellow</v>
      </c>
      <c r="N58" s="3" t="s">
        <v>104</v>
      </c>
      <c r="O58" s="3" t="s">
        <v>104</v>
      </c>
      <c r="P58" s="3" t="s">
        <v>104</v>
      </c>
      <c r="Q58" s="5" t="s">
        <v>104</v>
      </c>
      <c r="R58" s="5" t="s">
        <v>104</v>
      </c>
      <c r="S58" s="3" t="s">
        <v>104</v>
      </c>
      <c r="T58" s="3" t="s">
        <v>104</v>
      </c>
      <c r="U58" s="5" t="s">
        <v>104</v>
      </c>
      <c r="V58" t="s">
        <v>171</v>
      </c>
      <c r="W58" t="s">
        <v>84</v>
      </c>
      <c r="X58" t="s">
        <v>85</v>
      </c>
      <c r="Y58" t="s">
        <v>148</v>
      </c>
      <c r="Z58" t="s">
        <v>149</v>
      </c>
      <c r="AA58" t="s">
        <v>150</v>
      </c>
      <c r="AB58" t="s">
        <v>89</v>
      </c>
      <c r="AC58" t="s">
        <v>115</v>
      </c>
      <c r="AD58" t="s">
        <v>91</v>
      </c>
      <c r="AE58">
        <v>156</v>
      </c>
      <c r="AF58">
        <v>2829</v>
      </c>
      <c r="AG58">
        <v>10</v>
      </c>
      <c r="AH58" s="170">
        <v>1</v>
      </c>
      <c r="AI58">
        <v>1</v>
      </c>
      <c r="AJ58">
        <v>0</v>
      </c>
      <c r="AK58">
        <v>0</v>
      </c>
      <c r="AL58" t="s">
        <v>212</v>
      </c>
      <c r="AO58" t="s">
        <v>206</v>
      </c>
      <c r="AP58" t="s">
        <v>213</v>
      </c>
      <c r="AQ58" t="s">
        <v>96</v>
      </c>
      <c r="AR58" t="s">
        <v>97</v>
      </c>
      <c r="AS58" t="s">
        <v>214</v>
      </c>
      <c r="AT58" t="s">
        <v>166</v>
      </c>
      <c r="AW58" t="s">
        <v>99</v>
      </c>
      <c r="AX58" t="s">
        <v>100</v>
      </c>
      <c r="BB58" t="s">
        <v>215</v>
      </c>
      <c r="BC58" s="6">
        <v>43258</v>
      </c>
      <c r="BD58" t="s">
        <v>95</v>
      </c>
      <c r="BE58" t="s">
        <v>124</v>
      </c>
      <c r="BF58" t="s">
        <v>124</v>
      </c>
      <c r="BG58" t="s">
        <v>124</v>
      </c>
      <c r="BH58" t="s">
        <v>124</v>
      </c>
      <c r="BI58" t="s">
        <v>124</v>
      </c>
      <c r="BJ58" t="s">
        <v>216</v>
      </c>
      <c r="BK58" t="s">
        <v>217</v>
      </c>
      <c r="BL58" t="s">
        <v>202</v>
      </c>
      <c r="BM58" t="s">
        <v>218</v>
      </c>
      <c r="BN58" t="s">
        <v>219</v>
      </c>
      <c r="BO58" t="s">
        <v>85</v>
      </c>
      <c r="BQ58">
        <v>5</v>
      </c>
      <c r="BR58" t="s">
        <v>102</v>
      </c>
      <c r="BS58" t="s">
        <v>182</v>
      </c>
      <c r="BT58">
        <v>44561</v>
      </c>
      <c r="BY58" t="s">
        <v>183</v>
      </c>
      <c r="BZ58" t="s">
        <v>95</v>
      </c>
      <c r="CA58">
        <v>1560</v>
      </c>
      <c r="CB58" t="s">
        <v>132</v>
      </c>
      <c r="CC58" t="s">
        <v>85</v>
      </c>
    </row>
    <row r="59" spans="1:81" x14ac:dyDescent="0.25">
      <c r="A59" s="2" t="s">
        <v>542</v>
      </c>
      <c r="B59" s="2" t="s">
        <v>543</v>
      </c>
      <c r="C59" s="2" t="s">
        <v>94</v>
      </c>
      <c r="D59" s="2" t="s">
        <v>104</v>
      </c>
      <c r="E59" s="2" t="s">
        <v>110</v>
      </c>
      <c r="F59" s="2" t="s">
        <v>450</v>
      </c>
      <c r="G59" s="2" t="s">
        <v>451</v>
      </c>
      <c r="H59" s="2" t="s">
        <v>80</v>
      </c>
      <c r="I59" s="168" t="s">
        <v>104</v>
      </c>
      <c r="K59" s="169" t="s">
        <v>1368</v>
      </c>
      <c r="L59" s="169">
        <v>2019</v>
      </c>
      <c r="M59" s="169" t="str">
        <f>IFERROR(VLOOKUP(A59,india,3,0),"x Not found")</f>
        <v>Yellow</v>
      </c>
      <c r="N59" s="3" t="s">
        <v>104</v>
      </c>
      <c r="O59" s="3" t="s">
        <v>104</v>
      </c>
      <c r="P59" s="3" t="s">
        <v>104</v>
      </c>
      <c r="Q59" s="5" t="s">
        <v>104</v>
      </c>
      <c r="R59" s="5" t="s">
        <v>104</v>
      </c>
      <c r="S59" s="3" t="s">
        <v>104</v>
      </c>
      <c r="T59" s="3" t="s">
        <v>104</v>
      </c>
      <c r="U59" s="5" t="s">
        <v>104</v>
      </c>
      <c r="V59" t="s">
        <v>110</v>
      </c>
      <c r="W59" t="s">
        <v>84</v>
      </c>
      <c r="X59" t="s">
        <v>144</v>
      </c>
      <c r="Y59" t="s">
        <v>484</v>
      </c>
      <c r="Z59" t="s">
        <v>485</v>
      </c>
      <c r="AA59" t="s">
        <v>226</v>
      </c>
      <c r="AB59" t="s">
        <v>89</v>
      </c>
      <c r="AC59" t="s">
        <v>90</v>
      </c>
      <c r="AD59" t="s">
        <v>91</v>
      </c>
      <c r="AE59">
        <v>80.228099999999998</v>
      </c>
      <c r="AF59">
        <v>310.10000000000002</v>
      </c>
      <c r="AG59">
        <v>88</v>
      </c>
      <c r="AH59" s="170">
        <v>1</v>
      </c>
      <c r="AI59">
        <v>3</v>
      </c>
      <c r="AJ59">
        <v>4</v>
      </c>
      <c r="AK59">
        <v>0</v>
      </c>
      <c r="AL59" t="s">
        <v>544</v>
      </c>
      <c r="AN59" t="s">
        <v>484</v>
      </c>
      <c r="AO59" t="s">
        <v>95</v>
      </c>
      <c r="AP59" t="s">
        <v>95</v>
      </c>
      <c r="AQ59" t="s">
        <v>96</v>
      </c>
      <c r="AR59" t="s">
        <v>97</v>
      </c>
      <c r="AS59" t="s">
        <v>98</v>
      </c>
      <c r="AT59" t="s">
        <v>95</v>
      </c>
      <c r="AW59" t="s">
        <v>122</v>
      </c>
      <c r="AX59" t="s">
        <v>122</v>
      </c>
      <c r="BB59" t="s">
        <v>215</v>
      </c>
      <c r="BC59" s="6">
        <v>43545</v>
      </c>
      <c r="BD59">
        <v>2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R59" t="s">
        <v>102</v>
      </c>
      <c r="BZ59">
        <v>21094.742027482498</v>
      </c>
      <c r="CA59">
        <v>7060.0727999999999</v>
      </c>
      <c r="CB59" t="s">
        <v>132</v>
      </c>
      <c r="CC59" t="s">
        <v>95</v>
      </c>
    </row>
    <row r="60" spans="1:81" x14ac:dyDescent="0.25">
      <c r="A60" s="2" t="s">
        <v>421</v>
      </c>
      <c r="B60" s="2" t="s">
        <v>419</v>
      </c>
      <c r="C60" s="2" t="s">
        <v>94</v>
      </c>
      <c r="D60" s="2" t="s">
        <v>104</v>
      </c>
      <c r="E60" s="2" t="s">
        <v>110</v>
      </c>
      <c r="F60" s="2" t="s">
        <v>414</v>
      </c>
      <c r="G60" s="2" t="s">
        <v>415</v>
      </c>
      <c r="H60" s="2" t="s">
        <v>80</v>
      </c>
      <c r="I60" s="168" t="s">
        <v>104</v>
      </c>
      <c r="K60" s="169" t="s">
        <v>1368</v>
      </c>
      <c r="L60" s="169">
        <v>2020</v>
      </c>
      <c r="M60" s="169" t="str">
        <f>IFERROR(VLOOKUP(A60,india,3,0),"x Not found")</f>
        <v>Yellow</v>
      </c>
      <c r="N60" s="3" t="s">
        <v>104</v>
      </c>
      <c r="O60" s="3" t="s">
        <v>104</v>
      </c>
      <c r="P60" s="3" t="s">
        <v>104</v>
      </c>
      <c r="Q60" s="5" t="s">
        <v>104</v>
      </c>
      <c r="R60" s="5" t="s">
        <v>104</v>
      </c>
      <c r="S60" s="3" t="s">
        <v>104</v>
      </c>
      <c r="T60" s="3" t="s">
        <v>104</v>
      </c>
      <c r="U60" s="5" t="s">
        <v>104</v>
      </c>
      <c r="V60" t="s">
        <v>110</v>
      </c>
      <c r="W60" t="s">
        <v>84</v>
      </c>
      <c r="X60" t="s">
        <v>144</v>
      </c>
      <c r="Y60" t="s">
        <v>368</v>
      </c>
      <c r="Z60" t="s">
        <v>369</v>
      </c>
      <c r="AA60" t="s">
        <v>370</v>
      </c>
      <c r="AB60" t="s">
        <v>89</v>
      </c>
      <c r="AC60" t="s">
        <v>90</v>
      </c>
      <c r="AD60" t="s">
        <v>416</v>
      </c>
      <c r="AE60">
        <v>87.85</v>
      </c>
      <c r="AF60">
        <v>3601.85</v>
      </c>
      <c r="AG60">
        <v>42</v>
      </c>
      <c r="AH60" s="170">
        <v>0</v>
      </c>
      <c r="AI60">
        <v>1</v>
      </c>
      <c r="AJ60">
        <v>3</v>
      </c>
      <c r="AK60">
        <v>0</v>
      </c>
      <c r="AL60" t="s">
        <v>422</v>
      </c>
      <c r="AN60" t="s">
        <v>368</v>
      </c>
      <c r="AO60" t="s">
        <v>95</v>
      </c>
      <c r="AP60" t="s">
        <v>95</v>
      </c>
      <c r="AQ60" t="s">
        <v>96</v>
      </c>
      <c r="AR60" t="s">
        <v>97</v>
      </c>
      <c r="AS60" t="s">
        <v>98</v>
      </c>
      <c r="AT60" t="s">
        <v>95</v>
      </c>
      <c r="AW60" t="s">
        <v>99</v>
      </c>
      <c r="AX60" t="s">
        <v>100</v>
      </c>
      <c r="BB60" t="s">
        <v>215</v>
      </c>
      <c r="BC60" s="6">
        <v>43545</v>
      </c>
      <c r="BD60">
        <v>11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R60" t="s">
        <v>102</v>
      </c>
      <c r="BZ60">
        <v>2706.4243220907988</v>
      </c>
      <c r="CA60">
        <v>3689.7</v>
      </c>
      <c r="CB60" t="s">
        <v>132</v>
      </c>
      <c r="CC60" t="s">
        <v>85</v>
      </c>
    </row>
    <row r="61" spans="1:81" x14ac:dyDescent="0.25">
      <c r="A61" s="2" t="s">
        <v>545</v>
      </c>
      <c r="B61" s="2" t="s">
        <v>546</v>
      </c>
      <c r="C61" s="2" t="s">
        <v>118</v>
      </c>
      <c r="D61" s="2" t="s">
        <v>104</v>
      </c>
      <c r="E61" s="2" t="s">
        <v>110</v>
      </c>
      <c r="F61" s="2" t="s">
        <v>507</v>
      </c>
      <c r="G61" s="2" t="s">
        <v>508</v>
      </c>
      <c r="H61" s="2" t="s">
        <v>107</v>
      </c>
      <c r="I61" s="168" t="s">
        <v>104</v>
      </c>
      <c r="K61" s="169" t="s">
        <v>1368</v>
      </c>
      <c r="L61" s="169">
        <v>2020</v>
      </c>
      <c r="M61" s="169" t="str">
        <f>IFERROR(VLOOKUP(A61,india,3,0),"x Not found")</f>
        <v>Red</v>
      </c>
      <c r="N61" s="3" t="s">
        <v>104</v>
      </c>
      <c r="O61" s="3" t="s">
        <v>104</v>
      </c>
      <c r="P61" s="3" t="s">
        <v>104</v>
      </c>
      <c r="Q61" s="5" t="s">
        <v>104</v>
      </c>
      <c r="R61" s="5" t="s">
        <v>104</v>
      </c>
      <c r="S61" s="3" t="s">
        <v>104</v>
      </c>
      <c r="T61" s="3" t="s">
        <v>104</v>
      </c>
      <c r="U61" s="5" t="s">
        <v>104</v>
      </c>
      <c r="V61" t="s">
        <v>110</v>
      </c>
      <c r="W61" t="s">
        <v>84</v>
      </c>
      <c r="X61" t="s">
        <v>144</v>
      </c>
      <c r="Y61" t="s">
        <v>547</v>
      </c>
      <c r="Z61" t="s">
        <v>548</v>
      </c>
      <c r="AA61" t="s">
        <v>150</v>
      </c>
      <c r="AB61" t="s">
        <v>89</v>
      </c>
      <c r="AC61" t="s">
        <v>115</v>
      </c>
      <c r="AD61" t="s">
        <v>91</v>
      </c>
      <c r="AE61">
        <v>103.6142</v>
      </c>
      <c r="AF61">
        <v>89083.920000000013</v>
      </c>
      <c r="AG61">
        <v>1233</v>
      </c>
      <c r="AH61" s="170">
        <v>0</v>
      </c>
      <c r="AI61">
        <v>1</v>
      </c>
      <c r="AJ61">
        <v>3</v>
      </c>
      <c r="AK61">
        <v>0</v>
      </c>
      <c r="AL61" t="s">
        <v>549</v>
      </c>
      <c r="AN61" t="s">
        <v>547</v>
      </c>
      <c r="AO61" t="s">
        <v>304</v>
      </c>
      <c r="AP61" t="s">
        <v>550</v>
      </c>
      <c r="AQ61" t="s">
        <v>96</v>
      </c>
      <c r="AR61" t="s">
        <v>97</v>
      </c>
      <c r="AS61" t="s">
        <v>98</v>
      </c>
      <c r="AT61" t="s">
        <v>121</v>
      </c>
      <c r="AW61" t="s">
        <v>265</v>
      </c>
      <c r="AX61" t="s">
        <v>266</v>
      </c>
      <c r="BB61" t="s">
        <v>101</v>
      </c>
      <c r="BC61" s="6">
        <v>43545</v>
      </c>
      <c r="BD61">
        <v>1</v>
      </c>
      <c r="BE61" t="s">
        <v>124</v>
      </c>
      <c r="BF61" t="s">
        <v>124</v>
      </c>
      <c r="BG61" t="s">
        <v>178</v>
      </c>
      <c r="BH61" t="s">
        <v>466</v>
      </c>
      <c r="BI61" t="s">
        <v>466</v>
      </c>
      <c r="BJ61" t="s">
        <v>125</v>
      </c>
      <c r="BK61" t="s">
        <v>126</v>
      </c>
      <c r="BL61" t="s">
        <v>127</v>
      </c>
      <c r="BM61" t="s">
        <v>551</v>
      </c>
      <c r="BN61" t="s">
        <v>306</v>
      </c>
      <c r="BQ61">
        <v>1</v>
      </c>
      <c r="BR61" t="s">
        <v>102</v>
      </c>
      <c r="BS61" t="s">
        <v>159</v>
      </c>
      <c r="BT61" t="s">
        <v>159</v>
      </c>
      <c r="BY61" t="s">
        <v>511</v>
      </c>
      <c r="BZ61">
        <v>95251.6</v>
      </c>
      <c r="CA61">
        <v>127756.30859999999</v>
      </c>
      <c r="CB61" t="s">
        <v>103</v>
      </c>
      <c r="CC61" t="s">
        <v>85</v>
      </c>
    </row>
    <row r="62" spans="1:81" x14ac:dyDescent="0.25">
      <c r="A62" s="2" t="s">
        <v>597</v>
      </c>
      <c r="B62" s="2" t="s">
        <v>598</v>
      </c>
      <c r="C62" s="2" t="s">
        <v>189</v>
      </c>
      <c r="D62" s="2" t="s">
        <v>104</v>
      </c>
      <c r="E62" s="2" t="s">
        <v>110</v>
      </c>
      <c r="F62" s="2" t="s">
        <v>358</v>
      </c>
      <c r="G62" s="2" t="s">
        <v>359</v>
      </c>
      <c r="H62" s="2" t="s">
        <v>107</v>
      </c>
      <c r="I62" s="168" t="s">
        <v>104</v>
      </c>
      <c r="K62" s="169" t="s">
        <v>1368</v>
      </c>
      <c r="L62" s="169">
        <v>2020</v>
      </c>
      <c r="M62" s="169" t="str">
        <f>IFERROR(VLOOKUP(A62,india,3,0),"x Not found")</f>
        <v>Red</v>
      </c>
      <c r="N62" s="3" t="s">
        <v>104</v>
      </c>
      <c r="O62" s="3" t="s">
        <v>104</v>
      </c>
      <c r="P62" s="3" t="s">
        <v>104</v>
      </c>
      <c r="Q62" s="5" t="s">
        <v>104</v>
      </c>
      <c r="R62" s="5" t="s">
        <v>104</v>
      </c>
      <c r="S62" s="3" t="s">
        <v>104</v>
      </c>
      <c r="T62" s="3" t="s">
        <v>104</v>
      </c>
      <c r="U62" s="5" t="s">
        <v>104</v>
      </c>
      <c r="V62" t="s">
        <v>110</v>
      </c>
      <c r="W62" t="s">
        <v>84</v>
      </c>
      <c r="X62" t="s">
        <v>85</v>
      </c>
      <c r="Y62" t="s">
        <v>599</v>
      </c>
      <c r="Z62" t="s">
        <v>600</v>
      </c>
      <c r="AA62" t="s">
        <v>113</v>
      </c>
      <c r="AB62" t="s">
        <v>114</v>
      </c>
      <c r="AC62" t="s">
        <v>115</v>
      </c>
      <c r="AD62" t="s">
        <v>91</v>
      </c>
      <c r="AE62">
        <v>98</v>
      </c>
      <c r="AG62">
        <v>77</v>
      </c>
      <c r="AH62" s="170">
        <v>0</v>
      </c>
      <c r="AI62">
        <v>1</v>
      </c>
      <c r="AL62" t="s">
        <v>601</v>
      </c>
      <c r="AO62" t="s">
        <v>123</v>
      </c>
      <c r="AP62" t="s">
        <v>598</v>
      </c>
      <c r="AQ62" t="s">
        <v>96</v>
      </c>
      <c r="AR62" t="s">
        <v>97</v>
      </c>
      <c r="AS62" t="s">
        <v>235</v>
      </c>
      <c r="AT62" t="s">
        <v>121</v>
      </c>
      <c r="AW62" t="s">
        <v>602</v>
      </c>
      <c r="AX62" t="s">
        <v>603</v>
      </c>
      <c r="BB62" t="s">
        <v>101</v>
      </c>
      <c r="BC62" s="6">
        <v>43545</v>
      </c>
      <c r="BD62" t="s">
        <v>95</v>
      </c>
      <c r="BE62" t="s">
        <v>124</v>
      </c>
      <c r="BF62" t="s">
        <v>124</v>
      </c>
      <c r="BG62" t="s">
        <v>178</v>
      </c>
      <c r="BH62" t="s">
        <v>466</v>
      </c>
      <c r="BI62" t="s">
        <v>466</v>
      </c>
      <c r="BR62" t="s">
        <v>102</v>
      </c>
      <c r="BS62" t="s">
        <v>361</v>
      </c>
      <c r="BT62">
        <v>45688</v>
      </c>
      <c r="BY62" t="s">
        <v>131</v>
      </c>
      <c r="BZ62" t="s">
        <v>95</v>
      </c>
      <c r="CA62">
        <v>7546</v>
      </c>
      <c r="CB62" t="s">
        <v>132</v>
      </c>
      <c r="CC62" t="s">
        <v>85</v>
      </c>
    </row>
    <row r="63" spans="1:81" x14ac:dyDescent="0.25">
      <c r="A63" s="2" t="s">
        <v>621</v>
      </c>
      <c r="B63" s="2" t="s">
        <v>622</v>
      </c>
      <c r="C63" s="2" t="s">
        <v>303</v>
      </c>
      <c r="D63" s="2" t="s">
        <v>104</v>
      </c>
      <c r="E63" s="2" t="s">
        <v>110</v>
      </c>
      <c r="F63" s="2" t="s">
        <v>300</v>
      </c>
      <c r="G63" s="2" t="s">
        <v>301</v>
      </c>
      <c r="H63" s="2" t="s">
        <v>107</v>
      </c>
      <c r="I63" s="168" t="s">
        <v>104</v>
      </c>
      <c r="K63" s="169" t="s">
        <v>1368</v>
      </c>
      <c r="L63" s="169">
        <v>2020</v>
      </c>
      <c r="M63" s="169" t="str">
        <f>IFERROR(VLOOKUP(A63,india,3,0),"x Not found")</f>
        <v>x Not found</v>
      </c>
      <c r="N63" s="3" t="s">
        <v>104</v>
      </c>
      <c r="O63" s="3" t="s">
        <v>104</v>
      </c>
      <c r="P63" s="3" t="s">
        <v>104</v>
      </c>
      <c r="Q63" s="5" t="s">
        <v>104</v>
      </c>
      <c r="R63" s="5" t="s">
        <v>104</v>
      </c>
      <c r="S63" s="3" t="s">
        <v>104</v>
      </c>
      <c r="T63" s="3" t="s">
        <v>104</v>
      </c>
      <c r="U63" s="5" t="s">
        <v>104</v>
      </c>
      <c r="V63" t="s">
        <v>110</v>
      </c>
      <c r="W63" t="s">
        <v>84</v>
      </c>
      <c r="X63" t="s">
        <v>144</v>
      </c>
      <c r="Y63" t="s">
        <v>623</v>
      </c>
      <c r="Z63" t="s">
        <v>584</v>
      </c>
      <c r="AA63" t="s">
        <v>113</v>
      </c>
      <c r="AB63" t="s">
        <v>114</v>
      </c>
      <c r="AC63" t="s">
        <v>115</v>
      </c>
      <c r="AD63" t="s">
        <v>91</v>
      </c>
      <c r="AE63">
        <v>394.49</v>
      </c>
      <c r="AF63">
        <v>13807.15</v>
      </c>
      <c r="AG63">
        <v>8</v>
      </c>
      <c r="AH63" s="170">
        <v>0</v>
      </c>
      <c r="AI63">
        <v>1</v>
      </c>
      <c r="AJ63">
        <v>3</v>
      </c>
      <c r="AK63">
        <v>0</v>
      </c>
      <c r="AL63" t="s">
        <v>624</v>
      </c>
      <c r="AN63" t="s">
        <v>623</v>
      </c>
      <c r="AO63" t="s">
        <v>157</v>
      </c>
      <c r="AP63" t="s">
        <v>622</v>
      </c>
      <c r="AQ63" t="s">
        <v>96</v>
      </c>
      <c r="AR63" t="s">
        <v>97</v>
      </c>
      <c r="AS63" t="s">
        <v>235</v>
      </c>
      <c r="AT63" t="s">
        <v>121</v>
      </c>
      <c r="AW63" t="s">
        <v>625</v>
      </c>
      <c r="AX63" t="s">
        <v>626</v>
      </c>
      <c r="BB63" t="s">
        <v>101</v>
      </c>
      <c r="BC63" s="6">
        <v>43545</v>
      </c>
      <c r="BD63" t="s">
        <v>95</v>
      </c>
      <c r="BE63" t="s">
        <v>124</v>
      </c>
      <c r="BF63" t="s">
        <v>627</v>
      </c>
      <c r="BG63" t="s">
        <v>178</v>
      </c>
      <c r="BH63" t="s">
        <v>627</v>
      </c>
      <c r="BI63" t="s">
        <v>627</v>
      </c>
      <c r="BR63" t="s">
        <v>102</v>
      </c>
      <c r="BZ63">
        <v>0</v>
      </c>
      <c r="CA63">
        <v>3155.92</v>
      </c>
      <c r="CB63" t="s">
        <v>132</v>
      </c>
      <c r="CC63" t="s">
        <v>85</v>
      </c>
    </row>
    <row r="64" spans="1:81" x14ac:dyDescent="0.25">
      <c r="A64" s="2" t="s">
        <v>771</v>
      </c>
      <c r="B64" s="2" t="s">
        <v>767</v>
      </c>
      <c r="C64" s="2" t="s">
        <v>303</v>
      </c>
      <c r="D64" s="2" t="s">
        <v>104</v>
      </c>
      <c r="E64" s="2" t="s">
        <v>110</v>
      </c>
      <c r="F64" s="2" t="s">
        <v>300</v>
      </c>
      <c r="G64" s="2" t="s">
        <v>301</v>
      </c>
      <c r="H64" s="2" t="s">
        <v>107</v>
      </c>
      <c r="I64" s="168" t="s">
        <v>104</v>
      </c>
      <c r="K64" s="169" t="s">
        <v>1368</v>
      </c>
      <c r="L64" s="169">
        <v>2020</v>
      </c>
      <c r="M64" s="169" t="str">
        <f>IFERROR(VLOOKUP(A64,india,3,0),"x Not found")</f>
        <v>x Not found</v>
      </c>
      <c r="N64" s="3" t="s">
        <v>104</v>
      </c>
      <c r="O64" s="3" t="s">
        <v>104</v>
      </c>
      <c r="P64" s="3" t="s">
        <v>104</v>
      </c>
      <c r="Q64" s="5" t="s">
        <v>104</v>
      </c>
      <c r="R64" s="5" t="s">
        <v>104</v>
      </c>
      <c r="S64" s="3" t="s">
        <v>104</v>
      </c>
      <c r="T64" s="3" t="s">
        <v>104</v>
      </c>
      <c r="U64" s="5" t="s">
        <v>104</v>
      </c>
      <c r="V64" t="s">
        <v>110</v>
      </c>
      <c r="W64" t="s">
        <v>529</v>
      </c>
      <c r="X64" t="s">
        <v>85</v>
      </c>
      <c r="Y64" t="s">
        <v>772</v>
      </c>
      <c r="Z64" t="s">
        <v>773</v>
      </c>
      <c r="AA64" t="s">
        <v>774</v>
      </c>
      <c r="AB64" t="s">
        <v>533</v>
      </c>
      <c r="AC64" t="s">
        <v>115</v>
      </c>
      <c r="AD64" t="s">
        <v>91</v>
      </c>
      <c r="AE64">
        <v>24.07</v>
      </c>
      <c r="AF64">
        <v>2188</v>
      </c>
      <c r="AG64">
        <v>152</v>
      </c>
      <c r="AH64" s="170">
        <v>0</v>
      </c>
      <c r="AI64">
        <v>2</v>
      </c>
      <c r="AJ64">
        <v>3</v>
      </c>
      <c r="AK64">
        <v>0</v>
      </c>
      <c r="AL64" t="s">
        <v>775</v>
      </c>
      <c r="AN64" t="s">
        <v>772</v>
      </c>
      <c r="AO64" t="s">
        <v>769</v>
      </c>
      <c r="AP64" t="s">
        <v>770</v>
      </c>
      <c r="AQ64" t="s">
        <v>96</v>
      </c>
      <c r="AR64" t="s">
        <v>97</v>
      </c>
      <c r="AS64" t="s">
        <v>776</v>
      </c>
      <c r="AT64" t="s">
        <v>121</v>
      </c>
      <c r="AW64" t="s">
        <v>122</v>
      </c>
      <c r="AX64" t="s">
        <v>122</v>
      </c>
      <c r="BB64" t="s">
        <v>215</v>
      </c>
      <c r="BC64" s="6">
        <v>43234</v>
      </c>
      <c r="BD64" t="s">
        <v>95</v>
      </c>
      <c r="BE64" t="s">
        <v>124</v>
      </c>
      <c r="BF64" t="s">
        <v>124</v>
      </c>
      <c r="BG64" t="s">
        <v>124</v>
      </c>
      <c r="BH64" t="s">
        <v>124</v>
      </c>
      <c r="BI64" t="s">
        <v>124</v>
      </c>
      <c r="BR64" t="s">
        <v>102</v>
      </c>
      <c r="BZ64">
        <v>70.837155555555555</v>
      </c>
      <c r="CA64">
        <v>3658.64</v>
      </c>
      <c r="CB64" t="s">
        <v>132</v>
      </c>
      <c r="CC64" t="s">
        <v>85</v>
      </c>
    </row>
    <row r="65" spans="1:81" x14ac:dyDescent="0.25">
      <c r="A65" s="2" t="s">
        <v>798</v>
      </c>
      <c r="B65" s="2" t="s">
        <v>778</v>
      </c>
      <c r="C65" s="2" t="s">
        <v>303</v>
      </c>
      <c r="D65" s="2" t="s">
        <v>104</v>
      </c>
      <c r="E65" s="2" t="s">
        <v>110</v>
      </c>
      <c r="F65" s="2" t="s">
        <v>300</v>
      </c>
      <c r="G65" s="2" t="s">
        <v>301</v>
      </c>
      <c r="H65" s="2" t="s">
        <v>107</v>
      </c>
      <c r="I65" s="168" t="s">
        <v>104</v>
      </c>
      <c r="K65" s="169" t="s">
        <v>1368</v>
      </c>
      <c r="L65" s="169">
        <v>2020</v>
      </c>
      <c r="M65" s="169" t="str">
        <f>IFERROR(VLOOKUP(A65,india,3,0),"x Not found")</f>
        <v>Yellow</v>
      </c>
      <c r="N65" s="3" t="s">
        <v>104</v>
      </c>
      <c r="O65" s="3" t="s">
        <v>104</v>
      </c>
      <c r="P65" s="3" t="s">
        <v>104</v>
      </c>
      <c r="Q65" s="5" t="s">
        <v>104</v>
      </c>
      <c r="R65" s="5" t="s">
        <v>104</v>
      </c>
      <c r="S65" s="3" t="s">
        <v>104</v>
      </c>
      <c r="T65" s="3" t="s">
        <v>104</v>
      </c>
      <c r="U65" s="5" t="s">
        <v>104</v>
      </c>
      <c r="V65" t="s">
        <v>110</v>
      </c>
      <c r="W65" t="s">
        <v>529</v>
      </c>
      <c r="X65" t="s">
        <v>144</v>
      </c>
      <c r="Y65" t="s">
        <v>787</v>
      </c>
      <c r="Z65" t="s">
        <v>788</v>
      </c>
      <c r="AA65" t="s">
        <v>781</v>
      </c>
      <c r="AB65" t="s">
        <v>782</v>
      </c>
      <c r="AC65" t="s">
        <v>115</v>
      </c>
      <c r="AD65" t="s">
        <v>91</v>
      </c>
      <c r="AE65">
        <v>80.113200000000006</v>
      </c>
      <c r="AF65">
        <v>2000</v>
      </c>
      <c r="AG65">
        <v>79</v>
      </c>
      <c r="AH65" s="170">
        <v>0</v>
      </c>
      <c r="AI65">
        <v>3</v>
      </c>
      <c r="AJ65">
        <v>4</v>
      </c>
      <c r="AK65">
        <v>0</v>
      </c>
      <c r="AL65" t="s">
        <v>799</v>
      </c>
      <c r="AO65" t="s">
        <v>228</v>
      </c>
      <c r="AP65" t="s">
        <v>785</v>
      </c>
      <c r="AQ65" t="s">
        <v>96</v>
      </c>
      <c r="AR65" t="s">
        <v>97</v>
      </c>
      <c r="AS65" t="s">
        <v>776</v>
      </c>
      <c r="AT65" t="s">
        <v>121</v>
      </c>
      <c r="AW65" t="s">
        <v>122</v>
      </c>
      <c r="AX65" t="s">
        <v>122</v>
      </c>
      <c r="BB65" t="s">
        <v>123</v>
      </c>
      <c r="BC65" s="6">
        <v>43545</v>
      </c>
      <c r="BD65" t="s">
        <v>95</v>
      </c>
      <c r="BE65" t="s">
        <v>124</v>
      </c>
      <c r="BF65" t="s">
        <v>124</v>
      </c>
      <c r="BG65" t="s">
        <v>124</v>
      </c>
      <c r="BH65" t="s">
        <v>124</v>
      </c>
      <c r="BI65" t="s">
        <v>124</v>
      </c>
      <c r="BR65" t="s">
        <v>102</v>
      </c>
      <c r="BZ65" t="s">
        <v>95</v>
      </c>
      <c r="CA65">
        <v>6328.9428000000007</v>
      </c>
      <c r="CB65" t="s">
        <v>132</v>
      </c>
      <c r="CC65" t="s">
        <v>95</v>
      </c>
    </row>
    <row r="66" spans="1:81" x14ac:dyDescent="0.25">
      <c r="A66" s="2" t="s">
        <v>815</v>
      </c>
      <c r="B66" s="2" t="s">
        <v>810</v>
      </c>
      <c r="C66" s="2" t="s">
        <v>303</v>
      </c>
      <c r="D66" s="2" t="s">
        <v>104</v>
      </c>
      <c r="E66" s="2" t="s">
        <v>110</v>
      </c>
      <c r="F66" s="2" t="s">
        <v>482</v>
      </c>
      <c r="G66" s="2" t="s">
        <v>483</v>
      </c>
      <c r="H66" s="2" t="s">
        <v>107</v>
      </c>
      <c r="I66" s="168" t="s">
        <v>104</v>
      </c>
      <c r="K66" s="169" t="s">
        <v>1368</v>
      </c>
      <c r="L66" s="169">
        <v>2020</v>
      </c>
      <c r="M66" s="169" t="str">
        <f>IFERROR(VLOOKUP(A66,india,3,0),"x Not found")</f>
        <v>Blue</v>
      </c>
      <c r="N66" s="3" t="s">
        <v>104</v>
      </c>
      <c r="O66" s="3" t="s">
        <v>104</v>
      </c>
      <c r="P66" s="3" t="s">
        <v>104</v>
      </c>
      <c r="Q66" s="5" t="s">
        <v>104</v>
      </c>
      <c r="R66" s="5" t="s">
        <v>104</v>
      </c>
      <c r="S66" s="3" t="s">
        <v>104</v>
      </c>
      <c r="T66" s="3" t="s">
        <v>104</v>
      </c>
      <c r="U66" s="5" t="s">
        <v>104</v>
      </c>
      <c r="V66" t="s">
        <v>110</v>
      </c>
      <c r="W66" t="s">
        <v>529</v>
      </c>
      <c r="X66" t="s">
        <v>85</v>
      </c>
      <c r="Y66" t="s">
        <v>530</v>
      </c>
      <c r="Z66" t="s">
        <v>531</v>
      </c>
      <c r="AA66" t="s">
        <v>532</v>
      </c>
      <c r="AB66" t="s">
        <v>533</v>
      </c>
      <c r="AC66" t="s">
        <v>115</v>
      </c>
      <c r="AD66" t="s">
        <v>91</v>
      </c>
      <c r="AE66">
        <v>270.39</v>
      </c>
      <c r="AF66">
        <v>270.39</v>
      </c>
      <c r="AG66">
        <v>0</v>
      </c>
      <c r="AH66" s="170">
        <v>0</v>
      </c>
      <c r="AI66">
        <v>1</v>
      </c>
      <c r="AJ66">
        <v>1</v>
      </c>
      <c r="AK66">
        <v>0</v>
      </c>
      <c r="AL66" t="s">
        <v>816</v>
      </c>
      <c r="AO66" t="s">
        <v>807</v>
      </c>
      <c r="AP66" t="s">
        <v>812</v>
      </c>
      <c r="AQ66" t="s">
        <v>96</v>
      </c>
      <c r="AR66" t="s">
        <v>97</v>
      </c>
      <c r="AS66" t="s">
        <v>235</v>
      </c>
      <c r="AT66" t="s">
        <v>121</v>
      </c>
      <c r="AW66" t="s">
        <v>99</v>
      </c>
      <c r="AX66" t="s">
        <v>266</v>
      </c>
      <c r="BB66" t="s">
        <v>215</v>
      </c>
      <c r="BC66" s="6">
        <v>43298</v>
      </c>
      <c r="BD66" t="s">
        <v>95</v>
      </c>
      <c r="BE66" t="s">
        <v>124</v>
      </c>
      <c r="BF66" t="s">
        <v>124</v>
      </c>
      <c r="BG66" t="s">
        <v>178</v>
      </c>
      <c r="BH66" t="s">
        <v>466</v>
      </c>
      <c r="BI66" t="s">
        <v>466</v>
      </c>
      <c r="BR66" t="s">
        <v>102</v>
      </c>
      <c r="BS66" t="s">
        <v>487</v>
      </c>
      <c r="BT66">
        <v>43846</v>
      </c>
      <c r="BY66" t="s">
        <v>488</v>
      </c>
      <c r="BZ66" t="s">
        <v>95</v>
      </c>
      <c r="CA66">
        <v>0</v>
      </c>
      <c r="CB66" t="s">
        <v>132</v>
      </c>
      <c r="CC66" t="s">
        <v>85</v>
      </c>
    </row>
    <row r="67" spans="1:81" x14ac:dyDescent="0.25">
      <c r="A67" s="2" t="s">
        <v>819</v>
      </c>
      <c r="B67" s="2" t="s">
        <v>810</v>
      </c>
      <c r="C67" s="2" t="s">
        <v>303</v>
      </c>
      <c r="D67" s="2" t="s">
        <v>104</v>
      </c>
      <c r="E67" s="2" t="s">
        <v>110</v>
      </c>
      <c r="F67" s="2" t="s">
        <v>482</v>
      </c>
      <c r="G67" s="2" t="s">
        <v>483</v>
      </c>
      <c r="H67" s="2" t="s">
        <v>107</v>
      </c>
      <c r="I67" s="168" t="s">
        <v>104</v>
      </c>
      <c r="K67" s="169" t="s">
        <v>1368</v>
      </c>
      <c r="L67" s="169">
        <v>2020</v>
      </c>
      <c r="M67" s="169" t="str">
        <f>IFERROR(VLOOKUP(A67,india,3,0),"x Not found")</f>
        <v>Yellow</v>
      </c>
      <c r="N67" s="3" t="s">
        <v>104</v>
      </c>
      <c r="O67" s="3" t="s">
        <v>104</v>
      </c>
      <c r="P67" s="3" t="s">
        <v>104</v>
      </c>
      <c r="Q67" s="5" t="s">
        <v>104</v>
      </c>
      <c r="R67" s="5" t="s">
        <v>104</v>
      </c>
      <c r="S67" s="3" t="s">
        <v>104</v>
      </c>
      <c r="T67" s="3" t="s">
        <v>104</v>
      </c>
      <c r="U67" s="5" t="s">
        <v>104</v>
      </c>
      <c r="V67" t="s">
        <v>110</v>
      </c>
      <c r="W67" t="s">
        <v>84</v>
      </c>
      <c r="X67" t="s">
        <v>85</v>
      </c>
      <c r="Y67" t="s">
        <v>599</v>
      </c>
      <c r="Z67" t="s">
        <v>600</v>
      </c>
      <c r="AA67" t="s">
        <v>113</v>
      </c>
      <c r="AB67" t="s">
        <v>114</v>
      </c>
      <c r="AC67" t="s">
        <v>115</v>
      </c>
      <c r="AD67" t="s">
        <v>91</v>
      </c>
      <c r="AE67">
        <v>660.31399999999996</v>
      </c>
      <c r="AF67">
        <v>3301.5699999999997</v>
      </c>
      <c r="AG67">
        <v>43</v>
      </c>
      <c r="AH67" s="170">
        <v>0</v>
      </c>
      <c r="AI67">
        <v>1</v>
      </c>
      <c r="AJ67">
        <v>1</v>
      </c>
      <c r="AK67">
        <v>0</v>
      </c>
      <c r="AL67" t="s">
        <v>820</v>
      </c>
      <c r="AO67" t="s">
        <v>807</v>
      </c>
      <c r="AP67" t="s">
        <v>812</v>
      </c>
      <c r="AQ67" t="s">
        <v>96</v>
      </c>
      <c r="AR67" t="s">
        <v>97</v>
      </c>
      <c r="AS67" t="s">
        <v>98</v>
      </c>
      <c r="AT67" t="s">
        <v>121</v>
      </c>
      <c r="AW67" t="s">
        <v>99</v>
      </c>
      <c r="AX67" t="s">
        <v>266</v>
      </c>
      <c r="BB67" t="s">
        <v>215</v>
      </c>
      <c r="BC67" s="6">
        <v>43298</v>
      </c>
      <c r="BD67" t="s">
        <v>95</v>
      </c>
      <c r="BE67" t="s">
        <v>124</v>
      </c>
      <c r="BF67" t="s">
        <v>124</v>
      </c>
      <c r="BG67" t="s">
        <v>178</v>
      </c>
      <c r="BH67" t="s">
        <v>466</v>
      </c>
      <c r="BI67" t="s">
        <v>466</v>
      </c>
      <c r="BR67" t="s">
        <v>102</v>
      </c>
      <c r="BS67" t="s">
        <v>487</v>
      </c>
      <c r="BT67">
        <v>43846</v>
      </c>
      <c r="BY67" t="s">
        <v>488</v>
      </c>
      <c r="BZ67" t="s">
        <v>95</v>
      </c>
      <c r="CA67">
        <v>28393.501999999997</v>
      </c>
      <c r="CB67" t="s">
        <v>132</v>
      </c>
      <c r="CC67" t="s">
        <v>85</v>
      </c>
    </row>
    <row r="68" spans="1:81" x14ac:dyDescent="0.25">
      <c r="A68" s="2" t="s">
        <v>826</v>
      </c>
      <c r="B68" s="2" t="s">
        <v>525</v>
      </c>
      <c r="C68" s="2" t="s">
        <v>303</v>
      </c>
      <c r="D68" s="2" t="s">
        <v>104</v>
      </c>
      <c r="E68" s="2" t="s">
        <v>110</v>
      </c>
      <c r="F68" s="2" t="s">
        <v>482</v>
      </c>
      <c r="G68" s="2" t="s">
        <v>483</v>
      </c>
      <c r="H68" s="2" t="s">
        <v>107</v>
      </c>
      <c r="I68" s="168" t="s">
        <v>104</v>
      </c>
      <c r="K68" s="169" t="s">
        <v>1368</v>
      </c>
      <c r="L68" s="169">
        <v>2020</v>
      </c>
      <c r="M68" s="169" t="str">
        <f>IFERROR(VLOOKUP(A68,india,3,0),"x Not found")</f>
        <v>Red</v>
      </c>
      <c r="N68" s="3" t="s">
        <v>104</v>
      </c>
      <c r="O68" s="3" t="s">
        <v>104</v>
      </c>
      <c r="P68" s="3" t="s">
        <v>104</v>
      </c>
      <c r="Q68" s="5" t="s">
        <v>104</v>
      </c>
      <c r="R68" s="5" t="s">
        <v>104</v>
      </c>
      <c r="S68" s="3" t="s">
        <v>104</v>
      </c>
      <c r="T68" s="3" t="s">
        <v>104</v>
      </c>
      <c r="U68" s="5" t="s">
        <v>104</v>
      </c>
      <c r="V68" t="s">
        <v>110</v>
      </c>
      <c r="W68" t="s">
        <v>84</v>
      </c>
      <c r="X68" t="s">
        <v>85</v>
      </c>
      <c r="Y68" t="s">
        <v>583</v>
      </c>
      <c r="Z68" t="s">
        <v>584</v>
      </c>
      <c r="AA68" t="s">
        <v>113</v>
      </c>
      <c r="AB68" t="s">
        <v>114</v>
      </c>
      <c r="AC68" t="s">
        <v>115</v>
      </c>
      <c r="AD68" t="s">
        <v>91</v>
      </c>
      <c r="AE68">
        <v>784.476</v>
      </c>
      <c r="AF68">
        <v>3922.38</v>
      </c>
      <c r="AG68">
        <v>24</v>
      </c>
      <c r="AH68" s="170">
        <v>0</v>
      </c>
      <c r="AI68">
        <v>1</v>
      </c>
      <c r="AJ68">
        <v>2</v>
      </c>
      <c r="AK68">
        <v>0</v>
      </c>
      <c r="AL68" t="s">
        <v>827</v>
      </c>
      <c r="AO68" t="s">
        <v>209</v>
      </c>
      <c r="AP68" t="s">
        <v>828</v>
      </c>
      <c r="AQ68" t="s">
        <v>96</v>
      </c>
      <c r="AR68" t="s">
        <v>97</v>
      </c>
      <c r="AS68" t="s">
        <v>98</v>
      </c>
      <c r="AT68" t="s">
        <v>95</v>
      </c>
      <c r="AW68" t="s">
        <v>265</v>
      </c>
      <c r="AX68" t="s">
        <v>593</v>
      </c>
      <c r="BB68" t="s">
        <v>101</v>
      </c>
      <c r="BC68" s="6">
        <v>43298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R68" t="s">
        <v>102</v>
      </c>
      <c r="BS68" t="s">
        <v>487</v>
      </c>
      <c r="BT68">
        <v>43846</v>
      </c>
      <c r="BY68" t="s">
        <v>488</v>
      </c>
      <c r="BZ68" t="s">
        <v>95</v>
      </c>
      <c r="CA68">
        <v>18827.423999999999</v>
      </c>
      <c r="CB68" t="s">
        <v>132</v>
      </c>
      <c r="CC68" t="s">
        <v>85</v>
      </c>
    </row>
    <row r="69" spans="1:81" x14ac:dyDescent="0.25">
      <c r="A69" s="2" t="s">
        <v>836</v>
      </c>
      <c r="B69" s="2" t="s">
        <v>837</v>
      </c>
      <c r="C69" s="2" t="s">
        <v>94</v>
      </c>
      <c r="D69" s="2" t="s">
        <v>104</v>
      </c>
      <c r="E69" s="2" t="s">
        <v>93</v>
      </c>
      <c r="F69" s="2" t="s">
        <v>838</v>
      </c>
      <c r="G69" s="2" t="s">
        <v>839</v>
      </c>
      <c r="H69" s="2" t="s">
        <v>316</v>
      </c>
      <c r="I69" s="168" t="s">
        <v>104</v>
      </c>
      <c r="K69" s="169" t="s">
        <v>1368</v>
      </c>
      <c r="L69" s="169">
        <v>2020</v>
      </c>
      <c r="M69" s="169" t="str">
        <f>IFERROR(VLOOKUP(A69,india,3,0),"x Not found")</f>
        <v>Red</v>
      </c>
      <c r="N69" s="3" t="s">
        <v>104</v>
      </c>
      <c r="O69" s="3" t="s">
        <v>104</v>
      </c>
      <c r="P69" s="3" t="s">
        <v>104</v>
      </c>
      <c r="Q69" s="5" t="s">
        <v>104</v>
      </c>
      <c r="R69" s="5" t="s">
        <v>104</v>
      </c>
      <c r="S69" s="3" t="s">
        <v>104</v>
      </c>
      <c r="T69" s="3" t="s">
        <v>104</v>
      </c>
      <c r="U69" s="5" t="s">
        <v>104</v>
      </c>
      <c r="V69" t="s">
        <v>83</v>
      </c>
      <c r="W69" t="s">
        <v>84</v>
      </c>
      <c r="X69" t="s">
        <v>144</v>
      </c>
      <c r="Y69" t="s">
        <v>547</v>
      </c>
      <c r="Z69" t="s">
        <v>548</v>
      </c>
      <c r="AA69" t="s">
        <v>150</v>
      </c>
      <c r="AB69" t="s">
        <v>89</v>
      </c>
      <c r="AC69" t="s">
        <v>90</v>
      </c>
      <c r="AD69" t="s">
        <v>91</v>
      </c>
      <c r="AE69">
        <v>1124.296</v>
      </c>
      <c r="AF69">
        <v>1579107.6799999997</v>
      </c>
      <c r="AG69">
        <v>809</v>
      </c>
      <c r="AH69" s="170">
        <v>0</v>
      </c>
      <c r="AI69">
        <v>1</v>
      </c>
      <c r="AJ69">
        <v>3</v>
      </c>
      <c r="AK69">
        <v>0</v>
      </c>
      <c r="AL69" t="s">
        <v>840</v>
      </c>
      <c r="AN69" t="s">
        <v>547</v>
      </c>
      <c r="AO69" t="s">
        <v>95</v>
      </c>
      <c r="AP69" t="s">
        <v>95</v>
      </c>
      <c r="AQ69" t="s">
        <v>96</v>
      </c>
      <c r="AR69" t="s">
        <v>97</v>
      </c>
      <c r="AS69" t="s">
        <v>98</v>
      </c>
      <c r="AT69" t="s">
        <v>95</v>
      </c>
      <c r="AW69" t="s">
        <v>265</v>
      </c>
      <c r="AX69" t="s">
        <v>266</v>
      </c>
      <c r="BB69" t="s">
        <v>101</v>
      </c>
      <c r="BC69" s="6">
        <v>43545</v>
      </c>
      <c r="BD69">
        <v>1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R69" t="s">
        <v>102</v>
      </c>
      <c r="BZ69">
        <v>270680.34100000001</v>
      </c>
      <c r="CA69">
        <v>909555.46400000004</v>
      </c>
      <c r="CB69" t="s">
        <v>103</v>
      </c>
      <c r="CC69" t="s">
        <v>85</v>
      </c>
    </row>
    <row r="70" spans="1:81" x14ac:dyDescent="0.25">
      <c r="A70" s="2" t="s">
        <v>400</v>
      </c>
      <c r="B70" s="2" t="s">
        <v>396</v>
      </c>
      <c r="C70" s="2" t="s">
        <v>94</v>
      </c>
      <c r="D70" s="2" t="s">
        <v>104</v>
      </c>
      <c r="E70" s="2" t="s">
        <v>93</v>
      </c>
      <c r="F70" s="2" t="s">
        <v>397</v>
      </c>
      <c r="G70" s="2" t="s">
        <v>398</v>
      </c>
      <c r="H70" s="2" t="s">
        <v>80</v>
      </c>
      <c r="I70" s="168" t="s">
        <v>104</v>
      </c>
      <c r="K70" s="169" t="s">
        <v>1368</v>
      </c>
      <c r="L70" s="169">
        <v>2020</v>
      </c>
      <c r="M70" s="169" t="str">
        <f>IFERROR(VLOOKUP(A70,india,3,0),"x Not found")</f>
        <v>Yellow</v>
      </c>
      <c r="N70" s="3" t="s">
        <v>104</v>
      </c>
      <c r="O70" s="3" t="s">
        <v>104</v>
      </c>
      <c r="P70" s="3" t="s">
        <v>104</v>
      </c>
      <c r="Q70" s="5" t="s">
        <v>104</v>
      </c>
      <c r="R70" s="5" t="s">
        <v>104</v>
      </c>
      <c r="S70" s="3" t="s">
        <v>104</v>
      </c>
      <c r="T70" s="3" t="s">
        <v>104</v>
      </c>
      <c r="U70" s="5" t="s">
        <v>104</v>
      </c>
      <c r="V70" t="s">
        <v>83</v>
      </c>
      <c r="W70" t="s">
        <v>84</v>
      </c>
      <c r="X70" t="s">
        <v>85</v>
      </c>
      <c r="Y70" t="s">
        <v>368</v>
      </c>
      <c r="Z70" t="s">
        <v>369</v>
      </c>
      <c r="AA70" t="s">
        <v>370</v>
      </c>
      <c r="AB70" t="s">
        <v>89</v>
      </c>
      <c r="AC70" t="s">
        <v>90</v>
      </c>
      <c r="AD70" t="s">
        <v>91</v>
      </c>
      <c r="AE70">
        <v>341.2645</v>
      </c>
      <c r="AF70">
        <v>59360</v>
      </c>
      <c r="AG70">
        <v>445</v>
      </c>
      <c r="AH70" s="170">
        <v>4.1666666666666664E-2</v>
      </c>
      <c r="AI70">
        <v>1</v>
      </c>
      <c r="AJ70">
        <v>4</v>
      </c>
      <c r="AK70">
        <v>0</v>
      </c>
      <c r="AL70" t="s">
        <v>401</v>
      </c>
      <c r="AN70" t="s">
        <v>368</v>
      </c>
      <c r="AO70" t="s">
        <v>95</v>
      </c>
      <c r="AP70" t="s">
        <v>95</v>
      </c>
      <c r="AQ70" t="s">
        <v>96</v>
      </c>
      <c r="AR70" t="s">
        <v>97</v>
      </c>
      <c r="AS70" t="s">
        <v>98</v>
      </c>
      <c r="AT70" t="s">
        <v>95</v>
      </c>
      <c r="AW70" t="s">
        <v>99</v>
      </c>
      <c r="AX70" t="s">
        <v>100</v>
      </c>
      <c r="BB70" t="s">
        <v>215</v>
      </c>
      <c r="BC70" s="6">
        <v>43391</v>
      </c>
      <c r="BD70">
        <v>11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R70" t="s">
        <v>102</v>
      </c>
      <c r="BZ70">
        <v>192031.35975009322</v>
      </c>
      <c r="CA70">
        <v>151862.70249999998</v>
      </c>
      <c r="CB70" t="s">
        <v>103</v>
      </c>
      <c r="CC70" t="s">
        <v>85</v>
      </c>
    </row>
    <row r="71" spans="1:81" x14ac:dyDescent="0.25">
      <c r="A71" s="2" t="s">
        <v>709</v>
      </c>
      <c r="B71" s="2" t="s">
        <v>710</v>
      </c>
      <c r="C71" s="2" t="s">
        <v>303</v>
      </c>
      <c r="D71" s="2" t="s">
        <v>104</v>
      </c>
      <c r="E71" s="2" t="s">
        <v>110</v>
      </c>
      <c r="F71" s="2" t="s">
        <v>300</v>
      </c>
      <c r="G71" s="2" t="s">
        <v>301</v>
      </c>
      <c r="H71" s="2" t="s">
        <v>107</v>
      </c>
      <c r="I71" s="168" t="s">
        <v>104</v>
      </c>
      <c r="K71" s="169" t="s">
        <v>1368</v>
      </c>
      <c r="L71" s="169">
        <v>2020</v>
      </c>
      <c r="M71" s="169" t="str">
        <f>IFERROR(VLOOKUP(A71,india,3,0),"x Not found")</f>
        <v>White</v>
      </c>
      <c r="N71" s="3" t="s">
        <v>104</v>
      </c>
      <c r="O71" s="3" t="s">
        <v>104</v>
      </c>
      <c r="P71" s="3" t="s">
        <v>104</v>
      </c>
      <c r="Q71" s="5" t="s">
        <v>104</v>
      </c>
      <c r="R71" s="5" t="s">
        <v>104</v>
      </c>
      <c r="S71" s="3" t="s">
        <v>104</v>
      </c>
      <c r="T71" s="3" t="s">
        <v>104</v>
      </c>
      <c r="U71" s="5" t="s">
        <v>104</v>
      </c>
      <c r="V71" t="s">
        <v>110</v>
      </c>
      <c r="W71" t="s">
        <v>529</v>
      </c>
      <c r="X71" t="s">
        <v>85</v>
      </c>
      <c r="Y71" t="s">
        <v>530</v>
      </c>
      <c r="Z71" t="s">
        <v>531</v>
      </c>
      <c r="AA71" t="s">
        <v>532</v>
      </c>
      <c r="AB71" t="s">
        <v>533</v>
      </c>
      <c r="AC71" t="s">
        <v>115</v>
      </c>
      <c r="AD71" t="s">
        <v>91</v>
      </c>
      <c r="AE71">
        <v>59.74</v>
      </c>
      <c r="AF71">
        <v>12784.359999999999</v>
      </c>
      <c r="AG71">
        <v>55</v>
      </c>
      <c r="AH71" s="170">
        <v>6.6666666666666666E-2</v>
      </c>
      <c r="AI71">
        <v>1</v>
      </c>
      <c r="AJ71">
        <v>4</v>
      </c>
      <c r="AK71">
        <v>4672.8971962616815</v>
      </c>
      <c r="AL71" t="s">
        <v>711</v>
      </c>
      <c r="AN71" t="s">
        <v>530</v>
      </c>
      <c r="AO71" t="s">
        <v>341</v>
      </c>
      <c r="AP71" t="s">
        <v>535</v>
      </c>
      <c r="AQ71" t="s">
        <v>96</v>
      </c>
      <c r="AR71" t="s">
        <v>97</v>
      </c>
      <c r="AS71" t="s">
        <v>456</v>
      </c>
      <c r="AT71" t="s">
        <v>121</v>
      </c>
      <c r="AW71" t="s">
        <v>99</v>
      </c>
      <c r="AX71" t="s">
        <v>100</v>
      </c>
      <c r="BB71" t="s">
        <v>123</v>
      </c>
      <c r="BC71" s="6">
        <v>43545</v>
      </c>
      <c r="BD71">
        <v>17</v>
      </c>
      <c r="BE71" t="s">
        <v>124</v>
      </c>
      <c r="BF71" t="s">
        <v>124</v>
      </c>
      <c r="BG71" t="s">
        <v>124</v>
      </c>
      <c r="BH71" t="s">
        <v>124</v>
      </c>
      <c r="BI71" t="s">
        <v>124</v>
      </c>
      <c r="BR71" t="s">
        <v>102</v>
      </c>
      <c r="BZ71">
        <v>22782.865858585861</v>
      </c>
      <c r="CA71">
        <v>3285.7000000000003</v>
      </c>
      <c r="CB71" t="s">
        <v>132</v>
      </c>
      <c r="CC71" t="s">
        <v>85</v>
      </c>
    </row>
    <row r="72" spans="1:81" x14ac:dyDescent="0.25">
      <c r="A72" s="2" t="s">
        <v>720</v>
      </c>
      <c r="B72" s="2" t="s">
        <v>721</v>
      </c>
      <c r="C72" s="2" t="s">
        <v>118</v>
      </c>
      <c r="D72" s="2" t="s">
        <v>104</v>
      </c>
      <c r="E72" s="2" t="s">
        <v>110</v>
      </c>
      <c r="F72" s="2" t="s">
        <v>683</v>
      </c>
      <c r="G72" s="2" t="s">
        <v>684</v>
      </c>
      <c r="H72" s="2" t="s">
        <v>80</v>
      </c>
      <c r="I72" s="168" t="s">
        <v>104</v>
      </c>
      <c r="K72" s="169" t="s">
        <v>1368</v>
      </c>
      <c r="L72" s="169">
        <v>2020</v>
      </c>
      <c r="M72" s="169" t="str">
        <f>IFERROR(VLOOKUP(A72,india,3,0),"x Not found")</f>
        <v>Yellow</v>
      </c>
      <c r="N72" s="3" t="s">
        <v>104</v>
      </c>
      <c r="O72" s="3" t="s">
        <v>104</v>
      </c>
      <c r="P72" s="3" t="s">
        <v>104</v>
      </c>
      <c r="Q72" s="5" t="s">
        <v>104</v>
      </c>
      <c r="R72" s="5" t="s">
        <v>104</v>
      </c>
      <c r="S72" s="3" t="s">
        <v>104</v>
      </c>
      <c r="T72" s="3" t="s">
        <v>104</v>
      </c>
      <c r="U72" s="5" t="s">
        <v>104</v>
      </c>
      <c r="V72" t="s">
        <v>110</v>
      </c>
      <c r="W72" t="s">
        <v>84</v>
      </c>
      <c r="X72" t="s">
        <v>144</v>
      </c>
      <c r="Y72" t="s">
        <v>612</v>
      </c>
      <c r="Z72" t="s">
        <v>575</v>
      </c>
      <c r="AA72" t="s">
        <v>113</v>
      </c>
      <c r="AB72" t="s">
        <v>114</v>
      </c>
      <c r="AC72" t="s">
        <v>90</v>
      </c>
      <c r="AD72" t="s">
        <v>416</v>
      </c>
      <c r="AE72">
        <v>876.61</v>
      </c>
      <c r="AF72">
        <v>523336.17</v>
      </c>
      <c r="AG72">
        <v>790</v>
      </c>
      <c r="AH72" s="170">
        <v>7.2463768115942032E-2</v>
      </c>
      <c r="AI72">
        <v>3</v>
      </c>
      <c r="AJ72">
        <v>5</v>
      </c>
      <c r="AK72">
        <v>15075.37688442211</v>
      </c>
      <c r="AL72" t="s">
        <v>722</v>
      </c>
      <c r="AN72" t="s">
        <v>612</v>
      </c>
      <c r="AO72" t="s">
        <v>95</v>
      </c>
      <c r="AP72" t="s">
        <v>95</v>
      </c>
      <c r="AQ72" t="s">
        <v>96</v>
      </c>
      <c r="AR72" t="s">
        <v>97</v>
      </c>
      <c r="AS72" t="s">
        <v>98</v>
      </c>
      <c r="AT72" t="s">
        <v>95</v>
      </c>
      <c r="AW72" t="s">
        <v>99</v>
      </c>
      <c r="AX72" t="s">
        <v>100</v>
      </c>
      <c r="BB72" t="s">
        <v>215</v>
      </c>
      <c r="BC72" s="6">
        <v>43545</v>
      </c>
      <c r="BD72">
        <v>10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R72" t="s">
        <v>102</v>
      </c>
      <c r="BZ72">
        <v>3957.3908204293725</v>
      </c>
      <c r="CA72">
        <v>692521.9</v>
      </c>
      <c r="CB72" t="s">
        <v>103</v>
      </c>
      <c r="CC72" t="s">
        <v>85</v>
      </c>
    </row>
    <row r="73" spans="1:81" x14ac:dyDescent="0.25">
      <c r="A73" s="2" t="s">
        <v>426</v>
      </c>
      <c r="B73" s="2" t="s">
        <v>427</v>
      </c>
      <c r="C73" s="2" t="s">
        <v>94</v>
      </c>
      <c r="D73" s="2" t="s">
        <v>104</v>
      </c>
      <c r="E73" s="2" t="s">
        <v>110</v>
      </c>
      <c r="F73" s="2" t="s">
        <v>414</v>
      </c>
      <c r="G73" s="2" t="s">
        <v>415</v>
      </c>
      <c r="H73" s="2" t="s">
        <v>80</v>
      </c>
      <c r="I73" s="168" t="s">
        <v>104</v>
      </c>
      <c r="K73" s="169" t="s">
        <v>1368</v>
      </c>
      <c r="L73" s="169">
        <v>2020</v>
      </c>
      <c r="M73" s="169" t="str">
        <f>IFERROR(VLOOKUP(A73,india,3,0),"x Not found")</f>
        <v>Yellow</v>
      </c>
      <c r="N73" s="3" t="s">
        <v>104</v>
      </c>
      <c r="O73" s="3" t="s">
        <v>104</v>
      </c>
      <c r="P73" s="3" t="s">
        <v>104</v>
      </c>
      <c r="Q73" s="5" t="s">
        <v>104</v>
      </c>
      <c r="R73" s="5" t="s">
        <v>104</v>
      </c>
      <c r="S73" s="3" t="s">
        <v>104</v>
      </c>
      <c r="T73" s="3" t="s">
        <v>104</v>
      </c>
      <c r="U73" s="5" t="s">
        <v>104</v>
      </c>
      <c r="V73" t="s">
        <v>110</v>
      </c>
      <c r="W73" t="s">
        <v>84</v>
      </c>
      <c r="X73" t="s">
        <v>144</v>
      </c>
      <c r="Y73" t="s">
        <v>368</v>
      </c>
      <c r="Z73" t="s">
        <v>369</v>
      </c>
      <c r="AA73" t="s">
        <v>370</v>
      </c>
      <c r="AB73" t="s">
        <v>89</v>
      </c>
      <c r="AC73" t="s">
        <v>90</v>
      </c>
      <c r="AD73" t="s">
        <v>416</v>
      </c>
      <c r="AE73">
        <v>56.13</v>
      </c>
      <c r="AF73">
        <v>3248.4900000000002</v>
      </c>
      <c r="AG73">
        <v>86</v>
      </c>
      <c r="AH73" s="170">
        <v>7.6923076923076927E-2</v>
      </c>
      <c r="AI73">
        <v>1</v>
      </c>
      <c r="AJ73">
        <v>4</v>
      </c>
      <c r="AK73">
        <v>0</v>
      </c>
      <c r="AL73" t="s">
        <v>428</v>
      </c>
      <c r="AN73" t="s">
        <v>368</v>
      </c>
      <c r="AO73" t="s">
        <v>95</v>
      </c>
      <c r="AP73" t="s">
        <v>95</v>
      </c>
      <c r="AQ73" t="s">
        <v>96</v>
      </c>
      <c r="AR73" t="s">
        <v>97</v>
      </c>
      <c r="AS73" t="s">
        <v>98</v>
      </c>
      <c r="AT73" t="s">
        <v>95</v>
      </c>
      <c r="AW73" t="s">
        <v>99</v>
      </c>
      <c r="AX73" t="s">
        <v>100</v>
      </c>
      <c r="BB73" t="s">
        <v>215</v>
      </c>
      <c r="BC73" s="6">
        <v>43545</v>
      </c>
      <c r="BD73">
        <v>11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R73" t="s">
        <v>102</v>
      </c>
      <c r="BZ73">
        <v>50777.948448687348</v>
      </c>
      <c r="CA73">
        <v>4827.18</v>
      </c>
      <c r="CB73" t="s">
        <v>132</v>
      </c>
      <c r="CC73" t="s">
        <v>85</v>
      </c>
    </row>
    <row r="74" spans="1:81" x14ac:dyDescent="0.25">
      <c r="A74" s="2" t="s">
        <v>423</v>
      </c>
      <c r="B74" s="2" t="s">
        <v>424</v>
      </c>
      <c r="C74" s="2" t="s">
        <v>94</v>
      </c>
      <c r="D74" s="2" t="s">
        <v>104</v>
      </c>
      <c r="E74" s="2" t="s">
        <v>110</v>
      </c>
      <c r="F74" s="2" t="s">
        <v>414</v>
      </c>
      <c r="G74" s="2" t="s">
        <v>415</v>
      </c>
      <c r="H74" s="2" t="s">
        <v>80</v>
      </c>
      <c r="I74" s="168" t="s">
        <v>104</v>
      </c>
      <c r="K74" s="169" t="s">
        <v>1368</v>
      </c>
      <c r="L74" s="169">
        <v>2020</v>
      </c>
      <c r="M74" s="169" t="str">
        <f>IFERROR(VLOOKUP(A74,india,3,0),"x Not found")</f>
        <v>Yellow</v>
      </c>
      <c r="N74" s="3" t="s">
        <v>104</v>
      </c>
      <c r="O74" s="3" t="s">
        <v>104</v>
      </c>
      <c r="P74" s="3" t="s">
        <v>104</v>
      </c>
      <c r="Q74" s="5" t="s">
        <v>104</v>
      </c>
      <c r="R74" s="5" t="s">
        <v>104</v>
      </c>
      <c r="S74" s="3" t="s">
        <v>104</v>
      </c>
      <c r="T74" s="3" t="s">
        <v>104</v>
      </c>
      <c r="U74" s="5" t="s">
        <v>104</v>
      </c>
      <c r="V74" t="s">
        <v>110</v>
      </c>
      <c r="W74" t="s">
        <v>84</v>
      </c>
      <c r="X74" t="s">
        <v>144</v>
      </c>
      <c r="Y74" t="s">
        <v>368</v>
      </c>
      <c r="Z74" t="s">
        <v>369</v>
      </c>
      <c r="AA74" t="s">
        <v>370</v>
      </c>
      <c r="AB74" t="s">
        <v>89</v>
      </c>
      <c r="AC74" t="s">
        <v>90</v>
      </c>
      <c r="AD74" t="s">
        <v>416</v>
      </c>
      <c r="AE74">
        <v>188.57140000000001</v>
      </c>
      <c r="AF74">
        <v>6031.21</v>
      </c>
      <c r="AG74">
        <v>124</v>
      </c>
      <c r="AH74" s="170">
        <v>8.3333333333333329E-2</v>
      </c>
      <c r="AI74">
        <v>1</v>
      </c>
      <c r="AJ74">
        <v>4</v>
      </c>
      <c r="AK74">
        <v>0</v>
      </c>
      <c r="AL74" t="s">
        <v>425</v>
      </c>
      <c r="AN74" t="s">
        <v>368</v>
      </c>
      <c r="AO74" t="s">
        <v>95</v>
      </c>
      <c r="AP74" t="s">
        <v>95</v>
      </c>
      <c r="AQ74" t="s">
        <v>96</v>
      </c>
      <c r="AR74" t="s">
        <v>97</v>
      </c>
      <c r="AS74" t="s">
        <v>98</v>
      </c>
      <c r="AT74" t="s">
        <v>95</v>
      </c>
      <c r="AW74" t="s">
        <v>99</v>
      </c>
      <c r="AX74" t="s">
        <v>100</v>
      </c>
      <c r="BB74" t="s">
        <v>215</v>
      </c>
      <c r="BC74" s="6">
        <v>43545</v>
      </c>
      <c r="BD74">
        <v>11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R74" t="s">
        <v>102</v>
      </c>
      <c r="BZ74">
        <v>80769.805135240385</v>
      </c>
      <c r="CA74">
        <v>23382.853600000002</v>
      </c>
      <c r="CB74" t="s">
        <v>132</v>
      </c>
      <c r="CC74" t="s">
        <v>85</v>
      </c>
    </row>
    <row r="75" spans="1:81" x14ac:dyDescent="0.25">
      <c r="A75" s="2" t="s">
        <v>429</v>
      </c>
      <c r="B75" s="2" t="s">
        <v>79</v>
      </c>
      <c r="C75" s="2" t="s">
        <v>94</v>
      </c>
      <c r="D75" s="2" t="s">
        <v>104</v>
      </c>
      <c r="E75" s="2" t="s">
        <v>93</v>
      </c>
      <c r="F75" s="2" t="s">
        <v>81</v>
      </c>
      <c r="G75" s="2" t="s">
        <v>82</v>
      </c>
      <c r="H75" s="2" t="s">
        <v>80</v>
      </c>
      <c r="I75" s="168" t="s">
        <v>104</v>
      </c>
      <c r="K75" s="169" t="s">
        <v>1368</v>
      </c>
      <c r="L75" s="169">
        <v>2020</v>
      </c>
      <c r="M75" s="169" t="str">
        <f>IFERROR(VLOOKUP(A75,india,3,0),"x Not found")</f>
        <v>Yellow</v>
      </c>
      <c r="N75" s="3" t="s">
        <v>104</v>
      </c>
      <c r="O75" s="3" t="s">
        <v>104</v>
      </c>
      <c r="P75" s="3" t="s">
        <v>104</v>
      </c>
      <c r="Q75" s="5" t="s">
        <v>104</v>
      </c>
      <c r="R75" s="5" t="s">
        <v>104</v>
      </c>
      <c r="S75" s="3" t="s">
        <v>104</v>
      </c>
      <c r="T75" s="3" t="s">
        <v>104</v>
      </c>
      <c r="U75" s="5" t="s">
        <v>104</v>
      </c>
      <c r="V75" t="s">
        <v>83</v>
      </c>
      <c r="W75" t="s">
        <v>84</v>
      </c>
      <c r="X75" t="s">
        <v>85</v>
      </c>
      <c r="Y75" t="s">
        <v>368</v>
      </c>
      <c r="Z75" t="s">
        <v>369</v>
      </c>
      <c r="AA75" t="s">
        <v>370</v>
      </c>
      <c r="AB75" t="s">
        <v>89</v>
      </c>
      <c r="AC75" t="s">
        <v>90</v>
      </c>
      <c r="AD75" t="s">
        <v>91</v>
      </c>
      <c r="AE75">
        <v>4563.7721000000001</v>
      </c>
      <c r="AF75">
        <v>340726.12000000005</v>
      </c>
      <c r="AG75">
        <v>73</v>
      </c>
      <c r="AH75" s="170">
        <v>8.3333333333333329E-2</v>
      </c>
      <c r="AI75">
        <v>1</v>
      </c>
      <c r="AJ75">
        <v>4</v>
      </c>
      <c r="AK75">
        <v>0</v>
      </c>
      <c r="AL75" t="s">
        <v>430</v>
      </c>
      <c r="AN75" t="s">
        <v>368</v>
      </c>
      <c r="AO75" t="s">
        <v>95</v>
      </c>
      <c r="AP75" t="s">
        <v>95</v>
      </c>
      <c r="AQ75" t="s">
        <v>96</v>
      </c>
      <c r="AR75" t="s">
        <v>97</v>
      </c>
      <c r="AS75" t="s">
        <v>235</v>
      </c>
      <c r="AT75" t="s">
        <v>95</v>
      </c>
      <c r="AW75" t="s">
        <v>99</v>
      </c>
      <c r="AX75" t="s">
        <v>100</v>
      </c>
      <c r="BB75" t="s">
        <v>215</v>
      </c>
      <c r="BC75" s="6">
        <v>43545</v>
      </c>
      <c r="BD75">
        <v>11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R75" t="s">
        <v>102</v>
      </c>
      <c r="BZ75">
        <v>112159.67623376659</v>
      </c>
      <c r="CA75">
        <v>333155.36330000003</v>
      </c>
      <c r="CB75" t="s">
        <v>103</v>
      </c>
      <c r="CC75" t="s">
        <v>85</v>
      </c>
    </row>
    <row r="76" spans="1:81" x14ac:dyDescent="0.25">
      <c r="A76" s="2" t="s">
        <v>440</v>
      </c>
      <c r="B76" s="2" t="s">
        <v>441</v>
      </c>
      <c r="C76" s="2" t="s">
        <v>118</v>
      </c>
      <c r="D76" s="2" t="s">
        <v>104</v>
      </c>
      <c r="E76" s="2" t="s">
        <v>110</v>
      </c>
      <c r="F76" s="2" t="s">
        <v>442</v>
      </c>
      <c r="G76" s="2" t="s">
        <v>443</v>
      </c>
      <c r="H76" s="2" t="s">
        <v>80</v>
      </c>
      <c r="I76" s="168" t="s">
        <v>104</v>
      </c>
      <c r="K76" s="169" t="s">
        <v>1368</v>
      </c>
      <c r="L76" s="169">
        <v>2020</v>
      </c>
      <c r="M76" s="169" t="str">
        <f>IFERROR(VLOOKUP(A76,india,3,0),"x Not found")</f>
        <v>Yellow</v>
      </c>
      <c r="N76" s="3" t="s">
        <v>104</v>
      </c>
      <c r="O76" s="3" t="s">
        <v>104</v>
      </c>
      <c r="P76" s="3" t="s">
        <v>104</v>
      </c>
      <c r="Q76" s="5" t="s">
        <v>104</v>
      </c>
      <c r="R76" s="5" t="s">
        <v>104</v>
      </c>
      <c r="S76" s="3" t="s">
        <v>104</v>
      </c>
      <c r="T76" s="3" t="s">
        <v>104</v>
      </c>
      <c r="U76" s="5" t="s">
        <v>104</v>
      </c>
      <c r="V76" t="s">
        <v>110</v>
      </c>
      <c r="W76" t="s">
        <v>84</v>
      </c>
      <c r="X76" t="s">
        <v>85</v>
      </c>
      <c r="Y76" t="s">
        <v>368</v>
      </c>
      <c r="Z76" t="s">
        <v>369</v>
      </c>
      <c r="AA76" t="s">
        <v>370</v>
      </c>
      <c r="AB76" t="s">
        <v>89</v>
      </c>
      <c r="AC76" t="s">
        <v>90</v>
      </c>
      <c r="AD76" t="s">
        <v>91</v>
      </c>
      <c r="AE76">
        <v>102.49</v>
      </c>
      <c r="AF76">
        <v>35154.069999999992</v>
      </c>
      <c r="AG76">
        <v>384</v>
      </c>
      <c r="AH76" s="170">
        <v>9.3023255813953487E-2</v>
      </c>
      <c r="AI76">
        <v>1</v>
      </c>
      <c r="AJ76">
        <v>4</v>
      </c>
      <c r="AK76">
        <v>2915.4518950437318</v>
      </c>
      <c r="AL76" t="s">
        <v>444</v>
      </c>
      <c r="AN76" t="s">
        <v>368</v>
      </c>
      <c r="AO76" t="s">
        <v>95</v>
      </c>
      <c r="AP76" t="s">
        <v>95</v>
      </c>
      <c r="AQ76" t="s">
        <v>96</v>
      </c>
      <c r="AR76" t="s">
        <v>97</v>
      </c>
      <c r="AS76" t="s">
        <v>98</v>
      </c>
      <c r="AT76" t="s">
        <v>95</v>
      </c>
      <c r="AW76" t="s">
        <v>99</v>
      </c>
      <c r="AX76" t="s">
        <v>100</v>
      </c>
      <c r="BB76" t="s">
        <v>215</v>
      </c>
      <c r="BC76" s="6">
        <v>43545</v>
      </c>
      <c r="BD76">
        <v>11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R76" t="s">
        <v>102</v>
      </c>
      <c r="BZ76">
        <v>124878.94015948188</v>
      </c>
      <c r="CA76">
        <v>39356.159999999996</v>
      </c>
      <c r="CB76" t="s">
        <v>132</v>
      </c>
      <c r="CC76" t="s">
        <v>85</v>
      </c>
    </row>
    <row r="77" spans="1:81" x14ac:dyDescent="0.25">
      <c r="A77" s="2" t="s">
        <v>384</v>
      </c>
      <c r="B77" s="2" t="s">
        <v>385</v>
      </c>
      <c r="C77" s="2" t="s">
        <v>118</v>
      </c>
      <c r="D77" s="2" t="s">
        <v>104</v>
      </c>
      <c r="E77" s="2" t="s">
        <v>110</v>
      </c>
      <c r="F77" s="2" t="s">
        <v>386</v>
      </c>
      <c r="G77" s="2" t="s">
        <v>387</v>
      </c>
      <c r="H77" s="2" t="s">
        <v>80</v>
      </c>
      <c r="I77" s="168" t="s">
        <v>104</v>
      </c>
      <c r="K77" s="169" t="s">
        <v>1368</v>
      </c>
      <c r="L77" s="169">
        <v>2020</v>
      </c>
      <c r="M77" s="169" t="str">
        <f>IFERROR(VLOOKUP(A77,india,3,0),"x Not found")</f>
        <v>Blue</v>
      </c>
      <c r="N77" s="3" t="s">
        <v>104</v>
      </c>
      <c r="O77" s="3" t="s">
        <v>104</v>
      </c>
      <c r="P77" s="3" t="s">
        <v>104</v>
      </c>
      <c r="Q77" s="5" t="s">
        <v>104</v>
      </c>
      <c r="R77" s="5" t="s">
        <v>104</v>
      </c>
      <c r="S77" s="3" t="s">
        <v>104</v>
      </c>
      <c r="T77" s="3" t="s">
        <v>104</v>
      </c>
      <c r="U77" s="5" t="s">
        <v>104</v>
      </c>
      <c r="V77" t="s">
        <v>110</v>
      </c>
      <c r="W77" t="s">
        <v>84</v>
      </c>
      <c r="X77" t="s">
        <v>144</v>
      </c>
      <c r="Y77" t="s">
        <v>368</v>
      </c>
      <c r="Z77" t="s">
        <v>369</v>
      </c>
      <c r="AA77" t="s">
        <v>370</v>
      </c>
      <c r="AB77" t="s">
        <v>89</v>
      </c>
      <c r="AC77" t="s">
        <v>90</v>
      </c>
      <c r="AD77" t="s">
        <v>91</v>
      </c>
      <c r="AE77">
        <v>1215.1003000000001</v>
      </c>
      <c r="AF77">
        <v>387110</v>
      </c>
      <c r="AG77">
        <v>506</v>
      </c>
      <c r="AH77" s="170">
        <v>0.13207547169811321</v>
      </c>
      <c r="AI77">
        <v>1</v>
      </c>
      <c r="AJ77">
        <v>4</v>
      </c>
      <c r="AK77">
        <v>0</v>
      </c>
      <c r="AL77" t="s">
        <v>388</v>
      </c>
      <c r="AN77" t="s">
        <v>368</v>
      </c>
      <c r="AO77" t="s">
        <v>95</v>
      </c>
      <c r="AP77" t="s">
        <v>95</v>
      </c>
      <c r="AQ77" t="s">
        <v>96</v>
      </c>
      <c r="AR77" t="s">
        <v>97</v>
      </c>
      <c r="AS77" t="s">
        <v>235</v>
      </c>
      <c r="AT77" t="s">
        <v>95</v>
      </c>
      <c r="AW77" t="s">
        <v>99</v>
      </c>
      <c r="AX77" t="s">
        <v>100</v>
      </c>
      <c r="BB77" t="s">
        <v>215</v>
      </c>
      <c r="BC77" s="6">
        <v>43545</v>
      </c>
      <c r="BD77">
        <v>11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R77" t="s">
        <v>102</v>
      </c>
      <c r="BZ77">
        <v>127201.71832797464</v>
      </c>
      <c r="CA77">
        <v>614840.75180000009</v>
      </c>
      <c r="CB77" t="s">
        <v>103</v>
      </c>
      <c r="CC77" t="s">
        <v>95</v>
      </c>
    </row>
    <row r="78" spans="1:81" x14ac:dyDescent="0.25">
      <c r="A78" s="2" t="s">
        <v>384</v>
      </c>
      <c r="B78" s="2" t="s">
        <v>385</v>
      </c>
      <c r="C78" s="2" t="s">
        <v>118</v>
      </c>
      <c r="D78" s="2" t="s">
        <v>104</v>
      </c>
      <c r="E78" s="2" t="s">
        <v>110</v>
      </c>
      <c r="F78" s="2" t="s">
        <v>386</v>
      </c>
      <c r="G78" s="2" t="s">
        <v>387</v>
      </c>
      <c r="H78" s="2" t="s">
        <v>316</v>
      </c>
      <c r="I78" s="168" t="s">
        <v>104</v>
      </c>
      <c r="K78" s="169" t="s">
        <v>1368</v>
      </c>
      <c r="L78" s="169">
        <v>2020</v>
      </c>
      <c r="M78" s="169" t="str">
        <f>IFERROR(VLOOKUP(A78,india,3,0),"x Not found")</f>
        <v>Blue</v>
      </c>
      <c r="N78" s="3" t="s">
        <v>104</v>
      </c>
      <c r="O78" s="3" t="s">
        <v>104</v>
      </c>
      <c r="P78" s="3" t="s">
        <v>104</v>
      </c>
      <c r="Q78" s="5" t="s">
        <v>104</v>
      </c>
      <c r="R78" s="5" t="s">
        <v>104</v>
      </c>
      <c r="S78" s="3" t="s">
        <v>104</v>
      </c>
      <c r="T78" s="3" t="s">
        <v>104</v>
      </c>
      <c r="U78" s="5" t="s">
        <v>104</v>
      </c>
      <c r="V78" t="s">
        <v>110</v>
      </c>
      <c r="W78" t="s">
        <v>84</v>
      </c>
      <c r="X78" t="s">
        <v>144</v>
      </c>
      <c r="Y78" t="s">
        <v>368</v>
      </c>
      <c r="Z78" t="s">
        <v>369</v>
      </c>
      <c r="AA78" t="s">
        <v>370</v>
      </c>
      <c r="AB78" t="s">
        <v>89</v>
      </c>
      <c r="AC78" t="s">
        <v>389</v>
      </c>
      <c r="AD78" t="s">
        <v>91</v>
      </c>
      <c r="AE78">
        <v>1215.1003000000001</v>
      </c>
      <c r="AF78">
        <v>387110</v>
      </c>
      <c r="AG78">
        <v>506</v>
      </c>
      <c r="AH78" s="170">
        <v>0.13207547169811321</v>
      </c>
      <c r="AI78">
        <v>1</v>
      </c>
      <c r="AJ78">
        <v>4</v>
      </c>
      <c r="AK78">
        <v>0</v>
      </c>
      <c r="AL78" t="s">
        <v>388</v>
      </c>
      <c r="AN78" t="s">
        <v>368</v>
      </c>
      <c r="AO78" t="s">
        <v>95</v>
      </c>
      <c r="AP78" t="s">
        <v>95</v>
      </c>
      <c r="AQ78" t="s">
        <v>96</v>
      </c>
      <c r="AR78" t="s">
        <v>97</v>
      </c>
      <c r="AS78" t="s">
        <v>235</v>
      </c>
      <c r="AT78" t="s">
        <v>95</v>
      </c>
      <c r="AW78" t="s">
        <v>99</v>
      </c>
      <c r="AX78" t="s">
        <v>100</v>
      </c>
      <c r="BB78" t="s">
        <v>215</v>
      </c>
      <c r="BC78" s="6">
        <v>43545</v>
      </c>
      <c r="BD78">
        <v>11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R78" t="s">
        <v>102</v>
      </c>
      <c r="BZ78">
        <v>127201.71832797464</v>
      </c>
      <c r="CA78">
        <v>614840.75180000009</v>
      </c>
      <c r="CB78" t="s">
        <v>103</v>
      </c>
      <c r="CC78" t="s">
        <v>95</v>
      </c>
    </row>
    <row r="79" spans="1:81" x14ac:dyDescent="0.25">
      <c r="A79" s="2" t="s">
        <v>845</v>
      </c>
      <c r="B79" s="2" t="s">
        <v>846</v>
      </c>
      <c r="C79" s="2" t="s">
        <v>189</v>
      </c>
      <c r="D79" s="2" t="s">
        <v>104</v>
      </c>
      <c r="E79" s="2" t="s">
        <v>93</v>
      </c>
      <c r="F79" s="2" t="s">
        <v>847</v>
      </c>
      <c r="G79" s="2" t="s">
        <v>848</v>
      </c>
      <c r="H79" s="2" t="s">
        <v>80</v>
      </c>
      <c r="I79" s="168" t="s">
        <v>104</v>
      </c>
      <c r="K79" s="169" t="s">
        <v>1368</v>
      </c>
      <c r="L79" s="169">
        <v>2020</v>
      </c>
      <c r="M79" s="169" t="str">
        <f>IFERROR(VLOOKUP(A79,india,3,0),"x Not found")</f>
        <v>Yellow</v>
      </c>
      <c r="N79" s="3" t="s">
        <v>104</v>
      </c>
      <c r="O79" s="3" t="s">
        <v>104</v>
      </c>
      <c r="P79" s="3" t="s">
        <v>104</v>
      </c>
      <c r="Q79" s="5" t="s">
        <v>104</v>
      </c>
      <c r="R79" s="5" t="s">
        <v>104</v>
      </c>
      <c r="S79" s="3" t="s">
        <v>104</v>
      </c>
      <c r="T79" s="3" t="s">
        <v>104</v>
      </c>
      <c r="U79" s="5" t="s">
        <v>104</v>
      </c>
      <c r="V79" t="s">
        <v>83</v>
      </c>
      <c r="W79" t="s">
        <v>84</v>
      </c>
      <c r="X79" t="s">
        <v>144</v>
      </c>
      <c r="Y79" t="s">
        <v>111</v>
      </c>
      <c r="Z79" t="s">
        <v>112</v>
      </c>
      <c r="AA79" t="s">
        <v>113</v>
      </c>
      <c r="AB79" t="s">
        <v>114</v>
      </c>
      <c r="AC79" t="s">
        <v>90</v>
      </c>
      <c r="AD79" t="s">
        <v>91</v>
      </c>
      <c r="AE79">
        <v>3261</v>
      </c>
      <c r="AF79">
        <v>688071</v>
      </c>
      <c r="AG79">
        <v>267</v>
      </c>
      <c r="AH79" s="170">
        <v>0.13235294117647059</v>
      </c>
      <c r="AI79">
        <v>2</v>
      </c>
      <c r="AJ79">
        <v>5</v>
      </c>
      <c r="AK79">
        <v>9132.4200913242003</v>
      </c>
      <c r="AL79" t="s">
        <v>849</v>
      </c>
      <c r="AN79" t="s">
        <v>111</v>
      </c>
      <c r="AO79" t="s">
        <v>95</v>
      </c>
      <c r="AP79" t="s">
        <v>95</v>
      </c>
      <c r="AQ79" t="s">
        <v>96</v>
      </c>
      <c r="AR79" t="s">
        <v>97</v>
      </c>
      <c r="AS79" t="s">
        <v>98</v>
      </c>
      <c r="AT79" t="s">
        <v>95</v>
      </c>
      <c r="AW79" t="s">
        <v>99</v>
      </c>
      <c r="AX79" t="s">
        <v>100</v>
      </c>
      <c r="BB79" t="s">
        <v>123</v>
      </c>
      <c r="BC79" s="6">
        <v>43214</v>
      </c>
      <c r="BD79">
        <v>9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R79" t="s">
        <v>102</v>
      </c>
      <c r="BZ79">
        <v>66995.772700853282</v>
      </c>
      <c r="CA79">
        <v>870687</v>
      </c>
      <c r="CB79" t="s">
        <v>103</v>
      </c>
      <c r="CC79" t="s">
        <v>85</v>
      </c>
    </row>
    <row r="80" spans="1:81" x14ac:dyDescent="0.25">
      <c r="A80" s="2" t="s">
        <v>402</v>
      </c>
      <c r="B80" s="2" t="s">
        <v>396</v>
      </c>
      <c r="C80" s="2" t="s">
        <v>94</v>
      </c>
      <c r="D80" s="2" t="s">
        <v>104</v>
      </c>
      <c r="E80" s="2" t="s">
        <v>93</v>
      </c>
      <c r="F80" s="2" t="s">
        <v>397</v>
      </c>
      <c r="G80" s="2" t="s">
        <v>398</v>
      </c>
      <c r="H80" s="2" t="s">
        <v>80</v>
      </c>
      <c r="I80" s="168" t="s">
        <v>104</v>
      </c>
      <c r="K80" s="169" t="s">
        <v>1368</v>
      </c>
      <c r="L80" s="169">
        <v>2020</v>
      </c>
      <c r="M80" s="169" t="str">
        <f>IFERROR(VLOOKUP(A80,india,3,0),"x Not found")</f>
        <v>Yellow</v>
      </c>
      <c r="N80" s="3" t="s">
        <v>104</v>
      </c>
      <c r="O80" s="3" t="s">
        <v>104</v>
      </c>
      <c r="P80" s="3" t="s">
        <v>104</v>
      </c>
      <c r="Q80" s="5" t="s">
        <v>104</v>
      </c>
      <c r="R80" s="5" t="s">
        <v>104</v>
      </c>
      <c r="S80" s="3" t="s">
        <v>104</v>
      </c>
      <c r="T80" s="3" t="s">
        <v>104</v>
      </c>
      <c r="U80" s="5" t="s">
        <v>104</v>
      </c>
      <c r="V80" t="s">
        <v>83</v>
      </c>
      <c r="W80" t="s">
        <v>84</v>
      </c>
      <c r="X80" t="s">
        <v>85</v>
      </c>
      <c r="Y80" t="s">
        <v>368</v>
      </c>
      <c r="Z80" t="s">
        <v>369</v>
      </c>
      <c r="AA80" t="s">
        <v>370</v>
      </c>
      <c r="AB80" t="s">
        <v>89</v>
      </c>
      <c r="AC80" t="s">
        <v>90</v>
      </c>
      <c r="AD80" t="s">
        <v>91</v>
      </c>
      <c r="AE80">
        <v>361.64710000000002</v>
      </c>
      <c r="AF80">
        <v>61612.5</v>
      </c>
      <c r="AG80">
        <v>461</v>
      </c>
      <c r="AH80" s="170">
        <v>0.13636363636363635</v>
      </c>
      <c r="AI80">
        <v>1</v>
      </c>
      <c r="AJ80">
        <v>4</v>
      </c>
      <c r="AK80">
        <v>0</v>
      </c>
      <c r="AL80" t="s">
        <v>403</v>
      </c>
      <c r="AN80" t="s">
        <v>368</v>
      </c>
      <c r="AO80" t="s">
        <v>95</v>
      </c>
      <c r="AP80" t="s">
        <v>95</v>
      </c>
      <c r="AQ80" t="s">
        <v>96</v>
      </c>
      <c r="AR80" t="s">
        <v>97</v>
      </c>
      <c r="AS80" t="s">
        <v>98</v>
      </c>
      <c r="AT80" t="s">
        <v>95</v>
      </c>
      <c r="AW80" t="s">
        <v>99</v>
      </c>
      <c r="AX80" t="s">
        <v>100</v>
      </c>
      <c r="BB80" t="s">
        <v>215</v>
      </c>
      <c r="BC80" s="6">
        <v>43391</v>
      </c>
      <c r="BD80">
        <v>11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R80" t="s">
        <v>102</v>
      </c>
      <c r="BZ80">
        <v>216011.59472043431</v>
      </c>
      <c r="CA80">
        <v>166719.3131</v>
      </c>
      <c r="CB80" t="s">
        <v>103</v>
      </c>
      <c r="CC80" t="s">
        <v>85</v>
      </c>
    </row>
    <row r="81" spans="1:81" x14ac:dyDescent="0.25">
      <c r="A81" s="2" t="s">
        <v>817</v>
      </c>
      <c r="B81" s="2" t="s">
        <v>810</v>
      </c>
      <c r="C81" s="2" t="s">
        <v>303</v>
      </c>
      <c r="D81" s="2" t="s">
        <v>104</v>
      </c>
      <c r="E81" s="2" t="s">
        <v>110</v>
      </c>
      <c r="F81" s="2" t="s">
        <v>482</v>
      </c>
      <c r="G81" s="2" t="s">
        <v>483</v>
      </c>
      <c r="H81" s="2" t="s">
        <v>107</v>
      </c>
      <c r="I81" s="168" t="s">
        <v>104</v>
      </c>
      <c r="K81" s="169" t="s">
        <v>1368</v>
      </c>
      <c r="L81" s="169">
        <v>2020</v>
      </c>
      <c r="M81" s="169" t="str">
        <f>IFERROR(VLOOKUP(A81,india,3,0),"x Not found")</f>
        <v>Yellow</v>
      </c>
      <c r="N81" s="3" t="s">
        <v>104</v>
      </c>
      <c r="O81" s="3" t="s">
        <v>104</v>
      </c>
      <c r="P81" s="3" t="s">
        <v>104</v>
      </c>
      <c r="Q81" s="5" t="s">
        <v>104</v>
      </c>
      <c r="R81" s="5" t="s">
        <v>104</v>
      </c>
      <c r="S81" s="3" t="s">
        <v>104</v>
      </c>
      <c r="T81" s="3" t="s">
        <v>104</v>
      </c>
      <c r="U81" s="5" t="s">
        <v>104</v>
      </c>
      <c r="V81" t="s">
        <v>110</v>
      </c>
      <c r="W81" t="s">
        <v>84</v>
      </c>
      <c r="X81" t="s">
        <v>85</v>
      </c>
      <c r="Y81" t="s">
        <v>574</v>
      </c>
      <c r="Z81" t="s">
        <v>575</v>
      </c>
      <c r="AA81" t="s">
        <v>113</v>
      </c>
      <c r="AB81" t="s">
        <v>114</v>
      </c>
      <c r="AC81" t="s">
        <v>115</v>
      </c>
      <c r="AD81" t="s">
        <v>91</v>
      </c>
      <c r="AE81">
        <v>679.39</v>
      </c>
      <c r="AF81">
        <v>8402.69</v>
      </c>
      <c r="AG81">
        <v>0</v>
      </c>
      <c r="AH81" s="170">
        <v>0.14285714285714285</v>
      </c>
      <c r="AI81">
        <v>1</v>
      </c>
      <c r="AJ81">
        <v>3</v>
      </c>
      <c r="AK81">
        <v>0</v>
      </c>
      <c r="AL81" t="s">
        <v>818</v>
      </c>
      <c r="AO81" t="s">
        <v>807</v>
      </c>
      <c r="AP81" t="s">
        <v>812</v>
      </c>
      <c r="AQ81" t="s">
        <v>96</v>
      </c>
      <c r="AR81" t="s">
        <v>97</v>
      </c>
      <c r="AS81" t="s">
        <v>98</v>
      </c>
      <c r="AT81" t="s">
        <v>121</v>
      </c>
      <c r="AW81" t="s">
        <v>99</v>
      </c>
      <c r="AX81" t="s">
        <v>266</v>
      </c>
      <c r="BB81" t="s">
        <v>215</v>
      </c>
      <c r="BC81" s="6">
        <v>43298</v>
      </c>
      <c r="BD81" t="s">
        <v>95</v>
      </c>
      <c r="BE81" t="s">
        <v>124</v>
      </c>
      <c r="BF81" t="s">
        <v>124</v>
      </c>
      <c r="BG81" t="s">
        <v>178</v>
      </c>
      <c r="BH81" t="s">
        <v>466</v>
      </c>
      <c r="BI81" t="s">
        <v>466</v>
      </c>
      <c r="BR81" t="s">
        <v>102</v>
      </c>
      <c r="BS81" t="s">
        <v>487</v>
      </c>
      <c r="BT81">
        <v>43846</v>
      </c>
      <c r="BY81" t="s">
        <v>488</v>
      </c>
      <c r="BZ81" t="s">
        <v>95</v>
      </c>
      <c r="CA81">
        <v>0</v>
      </c>
      <c r="CB81" t="s">
        <v>132</v>
      </c>
      <c r="CC81" t="s">
        <v>85</v>
      </c>
    </row>
    <row r="82" spans="1:81" x14ac:dyDescent="0.25">
      <c r="A82" s="2" t="s">
        <v>873</v>
      </c>
      <c r="B82" s="2" t="s">
        <v>874</v>
      </c>
      <c r="C82" s="2" t="s">
        <v>94</v>
      </c>
      <c r="D82" s="2" t="s">
        <v>104</v>
      </c>
      <c r="E82" s="2" t="s">
        <v>171</v>
      </c>
      <c r="F82" s="2" t="s">
        <v>875</v>
      </c>
      <c r="G82" s="2" t="s">
        <v>876</v>
      </c>
      <c r="H82" s="2" t="s">
        <v>107</v>
      </c>
      <c r="I82" s="168" t="s">
        <v>104</v>
      </c>
      <c r="K82" s="169" t="s">
        <v>1368</v>
      </c>
      <c r="L82" s="169">
        <v>2020</v>
      </c>
      <c r="M82" s="169" t="str">
        <f>IFERROR(VLOOKUP(A82,india,3,0),"x Not found")</f>
        <v>Yellow</v>
      </c>
      <c r="N82" s="3" t="s">
        <v>104</v>
      </c>
      <c r="O82" s="3" t="s">
        <v>104</v>
      </c>
      <c r="P82" s="3" t="s">
        <v>104</v>
      </c>
      <c r="Q82" s="5" t="s">
        <v>104</v>
      </c>
      <c r="R82" s="5" t="s">
        <v>104</v>
      </c>
      <c r="S82" s="3" t="s">
        <v>104</v>
      </c>
      <c r="T82" s="3" t="s">
        <v>104</v>
      </c>
      <c r="U82" s="5" t="s">
        <v>104</v>
      </c>
      <c r="V82" t="s">
        <v>171</v>
      </c>
      <c r="W82" t="s">
        <v>84</v>
      </c>
      <c r="X82" t="s">
        <v>85</v>
      </c>
      <c r="Y82" t="s">
        <v>678</v>
      </c>
      <c r="Z82" t="s">
        <v>600</v>
      </c>
      <c r="AA82" t="s">
        <v>113</v>
      </c>
      <c r="AB82" t="s">
        <v>114</v>
      </c>
      <c r="AC82" t="s">
        <v>115</v>
      </c>
      <c r="AD82" t="s">
        <v>91</v>
      </c>
      <c r="AE82">
        <v>2275</v>
      </c>
      <c r="AF82">
        <v>50050</v>
      </c>
      <c r="AG82">
        <v>18</v>
      </c>
      <c r="AH82" s="170">
        <v>0.14285714285714285</v>
      </c>
      <c r="AI82">
        <v>1</v>
      </c>
      <c r="AJ82">
        <v>3</v>
      </c>
      <c r="AK82">
        <v>0</v>
      </c>
      <c r="AL82" t="s">
        <v>877</v>
      </c>
      <c r="AO82" t="s">
        <v>228</v>
      </c>
      <c r="AP82" t="s">
        <v>878</v>
      </c>
      <c r="AQ82" t="s">
        <v>96</v>
      </c>
      <c r="AR82" t="s">
        <v>97</v>
      </c>
      <c r="AS82" t="s">
        <v>98</v>
      </c>
      <c r="AT82" t="s">
        <v>121</v>
      </c>
      <c r="AW82" t="s">
        <v>99</v>
      </c>
      <c r="AX82" t="s">
        <v>100</v>
      </c>
      <c r="BB82" t="s">
        <v>123</v>
      </c>
      <c r="BC82" s="6">
        <v>43545</v>
      </c>
      <c r="BD82" t="s">
        <v>95</v>
      </c>
      <c r="BE82" t="s">
        <v>124</v>
      </c>
      <c r="BF82" t="s">
        <v>124</v>
      </c>
      <c r="BG82" t="s">
        <v>124</v>
      </c>
      <c r="BH82" t="s">
        <v>124</v>
      </c>
      <c r="BI82" t="s">
        <v>124</v>
      </c>
      <c r="BR82" t="s">
        <v>102</v>
      </c>
      <c r="BS82" t="s">
        <v>879</v>
      </c>
      <c r="BT82">
        <v>43830</v>
      </c>
      <c r="BY82" t="s">
        <v>880</v>
      </c>
      <c r="BZ82" t="s">
        <v>95</v>
      </c>
      <c r="CA82">
        <v>40950</v>
      </c>
      <c r="CB82" t="s">
        <v>132</v>
      </c>
      <c r="CC82" t="s">
        <v>85</v>
      </c>
    </row>
    <row r="83" spans="1:81" x14ac:dyDescent="0.25">
      <c r="A83" s="2" t="s">
        <v>406</v>
      </c>
      <c r="B83" s="2" t="s">
        <v>407</v>
      </c>
      <c r="C83" s="2" t="s">
        <v>189</v>
      </c>
      <c r="D83" s="2" t="s">
        <v>104</v>
      </c>
      <c r="E83" s="2" t="s">
        <v>110</v>
      </c>
      <c r="F83" s="2" t="s">
        <v>408</v>
      </c>
      <c r="G83" s="2" t="s">
        <v>409</v>
      </c>
      <c r="H83" s="2" t="s">
        <v>107</v>
      </c>
      <c r="I83" s="168" t="s">
        <v>104</v>
      </c>
      <c r="K83" s="169" t="s">
        <v>1368</v>
      </c>
      <c r="L83" s="169">
        <v>2020</v>
      </c>
      <c r="M83" s="169" t="str">
        <f>IFERROR(VLOOKUP(A83,india,3,0),"x Not found")</f>
        <v>Yellow</v>
      </c>
      <c r="N83" s="3" t="s">
        <v>104</v>
      </c>
      <c r="O83" s="3" t="s">
        <v>104</v>
      </c>
      <c r="P83" s="3" t="s">
        <v>104</v>
      </c>
      <c r="Q83" s="5" t="s">
        <v>104</v>
      </c>
      <c r="R83" s="5" t="s">
        <v>104</v>
      </c>
      <c r="S83" s="3" t="s">
        <v>104</v>
      </c>
      <c r="T83" s="3" t="s">
        <v>104</v>
      </c>
      <c r="U83" s="5" t="s">
        <v>104</v>
      </c>
      <c r="V83" t="s">
        <v>110</v>
      </c>
      <c r="W83" t="s">
        <v>84</v>
      </c>
      <c r="X83" t="s">
        <v>144</v>
      </c>
      <c r="Y83" t="s">
        <v>368</v>
      </c>
      <c r="Z83" t="s">
        <v>369</v>
      </c>
      <c r="AA83" t="s">
        <v>370</v>
      </c>
      <c r="AB83" t="s">
        <v>89</v>
      </c>
      <c r="AC83" t="s">
        <v>411</v>
      </c>
      <c r="AD83" t="s">
        <v>91</v>
      </c>
      <c r="AE83">
        <v>15160.789500000001</v>
      </c>
      <c r="AF83">
        <v>1090858</v>
      </c>
      <c r="AG83">
        <v>101</v>
      </c>
      <c r="AH83" s="170">
        <v>0.15151515151515152</v>
      </c>
      <c r="AI83">
        <v>1</v>
      </c>
      <c r="AJ83">
        <v>5</v>
      </c>
      <c r="AK83">
        <v>13157.894736842105</v>
      </c>
      <c r="AL83" t="s">
        <v>410</v>
      </c>
      <c r="AN83" t="s">
        <v>368</v>
      </c>
      <c r="AO83" t="s">
        <v>95</v>
      </c>
      <c r="AP83" t="s">
        <v>95</v>
      </c>
      <c r="AQ83" t="s">
        <v>96</v>
      </c>
      <c r="AR83" t="s">
        <v>97</v>
      </c>
      <c r="AS83" t="s">
        <v>235</v>
      </c>
      <c r="AT83" t="s">
        <v>95</v>
      </c>
      <c r="AW83" t="s">
        <v>99</v>
      </c>
      <c r="AX83" t="s">
        <v>100</v>
      </c>
      <c r="BB83" t="s">
        <v>215</v>
      </c>
      <c r="BC83" s="6">
        <v>43545</v>
      </c>
      <c r="BD83">
        <v>11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R83" t="s">
        <v>102</v>
      </c>
      <c r="BZ83">
        <v>121177.99881844049</v>
      </c>
      <c r="CA83">
        <v>1531239.7395000001</v>
      </c>
      <c r="CB83" t="s">
        <v>103</v>
      </c>
      <c r="CC83" t="s">
        <v>85</v>
      </c>
    </row>
    <row r="84" spans="1:81" x14ac:dyDescent="0.25">
      <c r="A84" s="2" t="s">
        <v>267</v>
      </c>
      <c r="B84" s="2" t="s">
        <v>268</v>
      </c>
      <c r="C84" s="2" t="s">
        <v>94</v>
      </c>
      <c r="D84" s="2" t="s">
        <v>104</v>
      </c>
      <c r="E84" s="2" t="s">
        <v>93</v>
      </c>
      <c r="F84" s="2" t="s">
        <v>261</v>
      </c>
      <c r="G84" s="2" t="s">
        <v>262</v>
      </c>
      <c r="H84" s="2" t="s">
        <v>80</v>
      </c>
      <c r="I84" s="168" t="s">
        <v>104</v>
      </c>
      <c r="K84" s="169" t="s">
        <v>1368</v>
      </c>
      <c r="L84" s="169">
        <v>2020</v>
      </c>
      <c r="M84" s="169" t="str">
        <f>IFERROR(VLOOKUP(A84,india,3,0),"x Not found")</f>
        <v>Red</v>
      </c>
      <c r="N84" s="3" t="s">
        <v>104</v>
      </c>
      <c r="O84" s="3" t="s">
        <v>104</v>
      </c>
      <c r="P84" s="3" t="s">
        <v>104</v>
      </c>
      <c r="Q84" s="5" t="s">
        <v>104</v>
      </c>
      <c r="R84" s="5" t="s">
        <v>104</v>
      </c>
      <c r="S84" s="3" t="s">
        <v>104</v>
      </c>
      <c r="T84" s="3" t="s">
        <v>104</v>
      </c>
      <c r="U84" s="5" t="s">
        <v>104</v>
      </c>
      <c r="V84" t="s">
        <v>263</v>
      </c>
      <c r="W84" t="s">
        <v>84</v>
      </c>
      <c r="X84" t="s">
        <v>144</v>
      </c>
      <c r="Y84" t="s">
        <v>148</v>
      </c>
      <c r="Z84" t="s">
        <v>149</v>
      </c>
      <c r="AA84" t="s">
        <v>150</v>
      </c>
      <c r="AB84" t="s">
        <v>89</v>
      </c>
      <c r="AC84" t="s">
        <v>90</v>
      </c>
      <c r="AD84" t="s">
        <v>91</v>
      </c>
      <c r="AE84">
        <v>2360</v>
      </c>
      <c r="AF84">
        <v>74400</v>
      </c>
      <c r="AG84">
        <v>27</v>
      </c>
      <c r="AH84" s="170">
        <v>0.15384615384615385</v>
      </c>
      <c r="AI84">
        <v>2</v>
      </c>
      <c r="AJ84">
        <v>4</v>
      </c>
      <c r="AK84">
        <v>0</v>
      </c>
      <c r="AL84" t="s">
        <v>269</v>
      </c>
      <c r="AN84" t="s">
        <v>148</v>
      </c>
      <c r="AO84" t="s">
        <v>95</v>
      </c>
      <c r="AP84" t="s">
        <v>95</v>
      </c>
      <c r="AQ84" t="s">
        <v>96</v>
      </c>
      <c r="AR84" t="s">
        <v>97</v>
      </c>
      <c r="AS84" t="s">
        <v>98</v>
      </c>
      <c r="AT84" t="s">
        <v>95</v>
      </c>
      <c r="AW84" t="s">
        <v>265</v>
      </c>
      <c r="AX84" t="s">
        <v>266</v>
      </c>
      <c r="BB84" t="s">
        <v>215</v>
      </c>
      <c r="BC84" s="6">
        <v>43293</v>
      </c>
      <c r="BD84">
        <v>7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R84" t="s">
        <v>102</v>
      </c>
      <c r="BZ84">
        <v>312296.54340882902</v>
      </c>
      <c r="CA84">
        <v>63720</v>
      </c>
      <c r="CB84" t="s">
        <v>132</v>
      </c>
      <c r="CC84" t="s">
        <v>85</v>
      </c>
    </row>
    <row r="85" spans="1:81" x14ac:dyDescent="0.25">
      <c r="A85" s="2" t="s">
        <v>78</v>
      </c>
      <c r="B85" s="2" t="s">
        <v>79</v>
      </c>
      <c r="C85" s="2" t="s">
        <v>94</v>
      </c>
      <c r="D85" s="2" t="s">
        <v>104</v>
      </c>
      <c r="E85" s="2" t="s">
        <v>93</v>
      </c>
      <c r="F85" s="2" t="s">
        <v>81</v>
      </c>
      <c r="G85" s="2" t="s">
        <v>82</v>
      </c>
      <c r="H85" s="2" t="s">
        <v>80</v>
      </c>
      <c r="I85" s="168" t="s">
        <v>104</v>
      </c>
      <c r="K85" s="169" t="s">
        <v>1368</v>
      </c>
      <c r="L85" s="169">
        <v>2020</v>
      </c>
      <c r="M85" s="169" t="str">
        <f>IFERROR(VLOOKUP(A85,india,3,0),"x Not found")</f>
        <v>Yellow</v>
      </c>
      <c r="N85" s="3" t="s">
        <v>104</v>
      </c>
      <c r="O85" s="3" t="s">
        <v>104</v>
      </c>
      <c r="P85" s="3" t="s">
        <v>104</v>
      </c>
      <c r="Q85" s="5" t="s">
        <v>104</v>
      </c>
      <c r="R85" s="5" t="s">
        <v>104</v>
      </c>
      <c r="S85" s="3" t="s">
        <v>104</v>
      </c>
      <c r="T85" s="3" t="s">
        <v>104</v>
      </c>
      <c r="U85" s="5" t="s">
        <v>104</v>
      </c>
      <c r="V85" t="s">
        <v>83</v>
      </c>
      <c r="W85" t="s">
        <v>84</v>
      </c>
      <c r="X85" t="s">
        <v>85</v>
      </c>
      <c r="Y85" t="s">
        <v>86</v>
      </c>
      <c r="Z85" t="s">
        <v>87</v>
      </c>
      <c r="AA85" t="s">
        <v>88</v>
      </c>
      <c r="AB85" t="s">
        <v>89</v>
      </c>
      <c r="AC85" t="s">
        <v>90</v>
      </c>
      <c r="AD85" t="s">
        <v>91</v>
      </c>
      <c r="AE85">
        <v>2843.05</v>
      </c>
      <c r="AF85">
        <v>216451.04999999996</v>
      </c>
      <c r="AG85">
        <v>86</v>
      </c>
      <c r="AH85" s="170">
        <v>0.16666666666666666</v>
      </c>
      <c r="AI85">
        <v>1</v>
      </c>
      <c r="AJ85">
        <v>4</v>
      </c>
      <c r="AK85">
        <v>0</v>
      </c>
      <c r="AL85" t="s">
        <v>92</v>
      </c>
      <c r="AN85" t="s">
        <v>86</v>
      </c>
      <c r="AO85" t="s">
        <v>95</v>
      </c>
      <c r="AP85" t="s">
        <v>95</v>
      </c>
      <c r="AQ85" t="s">
        <v>96</v>
      </c>
      <c r="AR85" t="s">
        <v>97</v>
      </c>
      <c r="AS85" t="s">
        <v>98</v>
      </c>
      <c r="AT85" t="s">
        <v>95</v>
      </c>
      <c r="AW85" t="s">
        <v>99</v>
      </c>
      <c r="AX85" t="s">
        <v>100</v>
      </c>
      <c r="BB85" t="s">
        <v>101</v>
      </c>
      <c r="BC85" s="6">
        <v>43545</v>
      </c>
      <c r="BD85">
        <v>7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R85" t="s">
        <v>102</v>
      </c>
      <c r="BZ85">
        <v>342363.6083295655</v>
      </c>
      <c r="CA85">
        <v>244502.30000000002</v>
      </c>
      <c r="CB85" t="s">
        <v>103</v>
      </c>
      <c r="CC85" t="s">
        <v>85</v>
      </c>
    </row>
    <row r="86" spans="1:81" x14ac:dyDescent="0.25">
      <c r="A86" s="2" t="s">
        <v>552</v>
      </c>
      <c r="B86" s="2" t="s">
        <v>553</v>
      </c>
      <c r="C86" s="2" t="s">
        <v>118</v>
      </c>
      <c r="D86" s="2" t="s">
        <v>104</v>
      </c>
      <c r="E86" s="2" t="s">
        <v>110</v>
      </c>
      <c r="F86" s="2" t="s">
        <v>154</v>
      </c>
      <c r="G86" s="2" t="s">
        <v>155</v>
      </c>
      <c r="H86" s="2" t="s">
        <v>107</v>
      </c>
      <c r="I86" s="168" t="s">
        <v>104</v>
      </c>
      <c r="K86" s="169" t="s">
        <v>1368</v>
      </c>
      <c r="L86" s="169">
        <v>2020</v>
      </c>
      <c r="M86" s="169" t="str">
        <f>IFERROR(VLOOKUP(A86,india,3,0),"x Not found")</f>
        <v>White</v>
      </c>
      <c r="N86" s="3" t="s">
        <v>104</v>
      </c>
      <c r="O86" s="3" t="s">
        <v>104</v>
      </c>
      <c r="P86" s="3" t="s">
        <v>104</v>
      </c>
      <c r="Q86" s="5" t="s">
        <v>104</v>
      </c>
      <c r="R86" s="5" t="s">
        <v>104</v>
      </c>
      <c r="S86" s="3" t="s">
        <v>104</v>
      </c>
      <c r="T86" s="3" t="s">
        <v>104</v>
      </c>
      <c r="U86" s="5" t="s">
        <v>104</v>
      </c>
      <c r="V86" t="s">
        <v>110</v>
      </c>
      <c r="W86" t="s">
        <v>84</v>
      </c>
      <c r="X86" t="s">
        <v>144</v>
      </c>
      <c r="Y86" t="s">
        <v>547</v>
      </c>
      <c r="Z86" t="s">
        <v>548</v>
      </c>
      <c r="AA86" t="s">
        <v>150</v>
      </c>
      <c r="AB86" t="s">
        <v>89</v>
      </c>
      <c r="AC86" t="s">
        <v>115</v>
      </c>
      <c r="AD86" t="s">
        <v>91</v>
      </c>
      <c r="AE86">
        <v>36.555999999999997</v>
      </c>
      <c r="AF86">
        <v>54498</v>
      </c>
      <c r="AG86">
        <v>1962</v>
      </c>
      <c r="AH86" s="170">
        <v>0.16666666666666666</v>
      </c>
      <c r="AI86">
        <v>1</v>
      </c>
      <c r="AJ86">
        <v>3</v>
      </c>
      <c r="AK86">
        <v>0</v>
      </c>
      <c r="AL86" t="s">
        <v>554</v>
      </c>
      <c r="AN86" t="s">
        <v>547</v>
      </c>
      <c r="AO86" t="s">
        <v>157</v>
      </c>
      <c r="AP86" t="s">
        <v>555</v>
      </c>
      <c r="AQ86" t="s">
        <v>96</v>
      </c>
      <c r="AR86" t="s">
        <v>97</v>
      </c>
      <c r="AS86" t="s">
        <v>98</v>
      </c>
      <c r="AT86" t="s">
        <v>121</v>
      </c>
      <c r="AW86" t="s">
        <v>122</v>
      </c>
      <c r="AX86" t="s">
        <v>122</v>
      </c>
      <c r="BB86" t="s">
        <v>101</v>
      </c>
      <c r="BC86" s="6">
        <v>43347</v>
      </c>
      <c r="BD86">
        <v>1</v>
      </c>
      <c r="BE86" t="s">
        <v>124</v>
      </c>
      <c r="BF86" t="s">
        <v>124</v>
      </c>
      <c r="BG86" t="s">
        <v>124</v>
      </c>
      <c r="BH86" t="s">
        <v>124</v>
      </c>
      <c r="BI86" t="s">
        <v>124</v>
      </c>
      <c r="BR86" t="s">
        <v>102</v>
      </c>
      <c r="BS86" t="s">
        <v>159</v>
      </c>
      <c r="BT86" t="s">
        <v>159</v>
      </c>
      <c r="BY86" t="s">
        <v>160</v>
      </c>
      <c r="BZ86">
        <v>498.68649999999997</v>
      </c>
      <c r="CA86">
        <v>71722.871999999988</v>
      </c>
      <c r="CB86" t="s">
        <v>132</v>
      </c>
      <c r="CC86" t="s">
        <v>85</v>
      </c>
    </row>
    <row r="87" spans="1:81" x14ac:dyDescent="0.25">
      <c r="A87" s="2" t="s">
        <v>636</v>
      </c>
      <c r="B87" s="2" t="s">
        <v>637</v>
      </c>
      <c r="C87" s="2" t="s">
        <v>303</v>
      </c>
      <c r="D87" s="2" t="s">
        <v>104</v>
      </c>
      <c r="E87" s="2" t="s">
        <v>110</v>
      </c>
      <c r="F87" s="2" t="s">
        <v>482</v>
      </c>
      <c r="G87" s="2" t="s">
        <v>483</v>
      </c>
      <c r="H87" s="2" t="s">
        <v>107</v>
      </c>
      <c r="I87" s="168" t="s">
        <v>104</v>
      </c>
      <c r="K87" s="169" t="s">
        <v>1368</v>
      </c>
      <c r="L87" s="169">
        <v>2020</v>
      </c>
      <c r="M87" s="169" t="str">
        <f>IFERROR(VLOOKUP(A87,india,3,0),"x Not found")</f>
        <v>Yellow</v>
      </c>
      <c r="N87" s="3" t="s">
        <v>104</v>
      </c>
      <c r="O87" s="3" t="s">
        <v>104</v>
      </c>
      <c r="P87" s="3" t="s">
        <v>104</v>
      </c>
      <c r="Q87" s="5" t="s">
        <v>104</v>
      </c>
      <c r="R87" s="5" t="s">
        <v>104</v>
      </c>
      <c r="S87" s="3" t="s">
        <v>104</v>
      </c>
      <c r="T87" s="3" t="s">
        <v>104</v>
      </c>
      <c r="U87" s="5" t="s">
        <v>104</v>
      </c>
      <c r="V87" t="s">
        <v>110</v>
      </c>
      <c r="W87" t="s">
        <v>529</v>
      </c>
      <c r="X87" t="s">
        <v>85</v>
      </c>
      <c r="Y87" t="s">
        <v>530</v>
      </c>
      <c r="Z87" t="s">
        <v>531</v>
      </c>
      <c r="AA87" t="s">
        <v>532</v>
      </c>
      <c r="AB87" t="s">
        <v>533</v>
      </c>
      <c r="AC87" t="s">
        <v>115</v>
      </c>
      <c r="AD87" t="s">
        <v>91</v>
      </c>
      <c r="AE87">
        <v>1802.49</v>
      </c>
      <c r="AF87">
        <v>59482.169999999991</v>
      </c>
      <c r="AG87">
        <v>14</v>
      </c>
      <c r="AH87" s="170">
        <v>0.17647058823529413</v>
      </c>
      <c r="AI87">
        <v>1</v>
      </c>
      <c r="AJ87">
        <v>1</v>
      </c>
      <c r="AK87">
        <v>0</v>
      </c>
      <c r="AL87" t="s">
        <v>638</v>
      </c>
      <c r="AO87" t="s">
        <v>209</v>
      </c>
      <c r="AP87" t="s">
        <v>639</v>
      </c>
      <c r="AQ87" t="s">
        <v>96</v>
      </c>
      <c r="AR87" t="s">
        <v>97</v>
      </c>
      <c r="AS87" t="s">
        <v>235</v>
      </c>
      <c r="AT87" t="s">
        <v>121</v>
      </c>
      <c r="AW87" t="s">
        <v>99</v>
      </c>
      <c r="AX87" t="s">
        <v>100</v>
      </c>
      <c r="BB87" t="s">
        <v>123</v>
      </c>
      <c r="BC87" s="6">
        <v>43298</v>
      </c>
      <c r="BD87" t="s">
        <v>95</v>
      </c>
      <c r="BE87" t="s">
        <v>124</v>
      </c>
      <c r="BF87" t="s">
        <v>124</v>
      </c>
      <c r="BG87" t="s">
        <v>124</v>
      </c>
      <c r="BH87" t="s">
        <v>124</v>
      </c>
      <c r="BI87" t="s">
        <v>124</v>
      </c>
      <c r="BR87" t="s">
        <v>102</v>
      </c>
      <c r="BS87" t="s">
        <v>487</v>
      </c>
      <c r="BT87">
        <v>43846</v>
      </c>
      <c r="BY87" t="s">
        <v>488</v>
      </c>
      <c r="BZ87" t="s">
        <v>95</v>
      </c>
      <c r="CA87">
        <v>25234.86</v>
      </c>
      <c r="CB87" t="s">
        <v>132</v>
      </c>
      <c r="CC87" t="s">
        <v>85</v>
      </c>
    </row>
    <row r="88" spans="1:81" x14ac:dyDescent="0.25">
      <c r="A88" s="2" t="s">
        <v>270</v>
      </c>
      <c r="B88" s="2" t="s">
        <v>271</v>
      </c>
      <c r="C88" s="2" t="s">
        <v>94</v>
      </c>
      <c r="D88" s="2" t="s">
        <v>104</v>
      </c>
      <c r="E88" s="2" t="s">
        <v>93</v>
      </c>
      <c r="F88" s="2" t="s">
        <v>261</v>
      </c>
      <c r="G88" s="2" t="s">
        <v>262</v>
      </c>
      <c r="H88" s="2" t="s">
        <v>80</v>
      </c>
      <c r="I88" s="168" t="s">
        <v>104</v>
      </c>
      <c r="K88" s="169" t="s">
        <v>1368</v>
      </c>
      <c r="L88" s="169">
        <v>2020</v>
      </c>
      <c r="M88" s="169" t="str">
        <f>IFERROR(VLOOKUP(A88,india,3,0),"x Not found")</f>
        <v>Red</v>
      </c>
      <c r="N88" s="3" t="s">
        <v>104</v>
      </c>
      <c r="O88" s="3" t="s">
        <v>104</v>
      </c>
      <c r="P88" s="3" t="s">
        <v>104</v>
      </c>
      <c r="Q88" s="5" t="s">
        <v>104</v>
      </c>
      <c r="R88" s="5" t="s">
        <v>104</v>
      </c>
      <c r="S88" s="3" t="s">
        <v>104</v>
      </c>
      <c r="T88" s="3" t="s">
        <v>104</v>
      </c>
      <c r="U88" s="5" t="s">
        <v>104</v>
      </c>
      <c r="V88" t="s">
        <v>263</v>
      </c>
      <c r="W88" t="s">
        <v>84</v>
      </c>
      <c r="X88" t="s">
        <v>144</v>
      </c>
      <c r="Y88" t="s">
        <v>148</v>
      </c>
      <c r="Z88" t="s">
        <v>149</v>
      </c>
      <c r="AA88" t="s">
        <v>150</v>
      </c>
      <c r="AB88" t="s">
        <v>89</v>
      </c>
      <c r="AC88" t="s">
        <v>90</v>
      </c>
      <c r="AD88" t="s">
        <v>91</v>
      </c>
      <c r="AE88">
        <v>747.42110000000002</v>
      </c>
      <c r="AF88">
        <v>33567</v>
      </c>
      <c r="AG88">
        <v>53</v>
      </c>
      <c r="AH88" s="170">
        <v>0.18181818181818182</v>
      </c>
      <c r="AI88">
        <v>2</v>
      </c>
      <c r="AJ88">
        <v>4</v>
      </c>
      <c r="AK88">
        <v>0</v>
      </c>
      <c r="AL88" t="s">
        <v>272</v>
      </c>
      <c r="AN88" t="s">
        <v>148</v>
      </c>
      <c r="AO88" t="s">
        <v>95</v>
      </c>
      <c r="AP88" t="s">
        <v>95</v>
      </c>
      <c r="AQ88" t="s">
        <v>96</v>
      </c>
      <c r="AR88" t="s">
        <v>97</v>
      </c>
      <c r="AS88" t="s">
        <v>98</v>
      </c>
      <c r="AT88" t="s">
        <v>95</v>
      </c>
      <c r="AW88" t="s">
        <v>265</v>
      </c>
      <c r="AX88" t="s">
        <v>266</v>
      </c>
      <c r="BB88" t="s">
        <v>215</v>
      </c>
      <c r="BC88" s="6">
        <v>43293</v>
      </c>
      <c r="BD88">
        <v>7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R88" t="s">
        <v>102</v>
      </c>
      <c r="BZ88">
        <v>206493.38881724927</v>
      </c>
      <c r="CA88">
        <v>39613.318299999999</v>
      </c>
      <c r="CB88" t="s">
        <v>132</v>
      </c>
      <c r="CC88" t="s">
        <v>85</v>
      </c>
    </row>
    <row r="89" spans="1:81" x14ac:dyDescent="0.25">
      <c r="A89" s="2" t="s">
        <v>561</v>
      </c>
      <c r="B89" s="2" t="s">
        <v>557</v>
      </c>
      <c r="C89" s="2" t="s">
        <v>189</v>
      </c>
      <c r="D89" s="2" t="s">
        <v>104</v>
      </c>
      <c r="E89" s="2" t="s">
        <v>93</v>
      </c>
      <c r="F89" s="2" t="s">
        <v>558</v>
      </c>
      <c r="G89" s="2" t="s">
        <v>559</v>
      </c>
      <c r="H89" s="2" t="s">
        <v>316</v>
      </c>
      <c r="I89" s="168" t="s">
        <v>104</v>
      </c>
      <c r="K89" s="169" t="s">
        <v>1368</v>
      </c>
      <c r="L89" s="169">
        <v>2020</v>
      </c>
      <c r="M89" s="169" t="str">
        <f>IFERROR(VLOOKUP(A89,india,3,0),"x Not found")</f>
        <v>Red</v>
      </c>
      <c r="N89" s="3" t="s">
        <v>104</v>
      </c>
      <c r="O89" s="3" t="s">
        <v>104</v>
      </c>
      <c r="P89" s="3" t="s">
        <v>104</v>
      </c>
      <c r="Q89" s="5" t="s">
        <v>104</v>
      </c>
      <c r="R89" s="5" t="s">
        <v>104</v>
      </c>
      <c r="S89" s="3" t="s">
        <v>104</v>
      </c>
      <c r="T89" s="3" t="s">
        <v>104</v>
      </c>
      <c r="U89" s="5" t="s">
        <v>104</v>
      </c>
      <c r="V89" t="s">
        <v>83</v>
      </c>
      <c r="W89" t="s">
        <v>84</v>
      </c>
      <c r="X89" t="s">
        <v>85</v>
      </c>
      <c r="Y89" t="s">
        <v>547</v>
      </c>
      <c r="Z89" t="s">
        <v>548</v>
      </c>
      <c r="AA89" t="s">
        <v>150</v>
      </c>
      <c r="AB89" t="s">
        <v>89</v>
      </c>
      <c r="AC89" t="s">
        <v>90</v>
      </c>
      <c r="AD89" t="s">
        <v>91</v>
      </c>
      <c r="AE89">
        <v>1464.8801000000001</v>
      </c>
      <c r="AF89">
        <v>974617.08999999985</v>
      </c>
      <c r="AG89">
        <v>967</v>
      </c>
      <c r="AH89" s="170">
        <v>0.18181818181818182</v>
      </c>
      <c r="AI89">
        <v>1</v>
      </c>
      <c r="AJ89">
        <v>3</v>
      </c>
      <c r="AK89">
        <v>0</v>
      </c>
      <c r="AL89" t="s">
        <v>562</v>
      </c>
      <c r="AN89" t="s">
        <v>95</v>
      </c>
      <c r="AO89" t="s">
        <v>95</v>
      </c>
      <c r="AP89" t="s">
        <v>95</v>
      </c>
      <c r="AQ89" t="s">
        <v>96</v>
      </c>
      <c r="AR89" t="s">
        <v>97</v>
      </c>
      <c r="AS89" t="s">
        <v>98</v>
      </c>
      <c r="AT89" t="s">
        <v>95</v>
      </c>
      <c r="AW89" t="s">
        <v>265</v>
      </c>
      <c r="AX89" t="s">
        <v>266</v>
      </c>
      <c r="BB89" t="s">
        <v>101</v>
      </c>
      <c r="BC89" s="6">
        <v>43369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R89" t="s">
        <v>102</v>
      </c>
      <c r="BZ89" t="s">
        <v>95</v>
      </c>
      <c r="CA89">
        <v>1416539.0567000001</v>
      </c>
      <c r="CB89" t="s">
        <v>103</v>
      </c>
      <c r="CC89" t="s">
        <v>85</v>
      </c>
    </row>
    <row r="90" spans="1:81" x14ac:dyDescent="0.25">
      <c r="A90" s="2" t="s">
        <v>674</v>
      </c>
      <c r="B90" s="2" t="s">
        <v>675</v>
      </c>
      <c r="C90" s="2" t="s">
        <v>189</v>
      </c>
      <c r="D90" s="2" t="s">
        <v>104</v>
      </c>
      <c r="E90" s="2" t="s">
        <v>110</v>
      </c>
      <c r="F90" s="2" t="s">
        <v>358</v>
      </c>
      <c r="G90" s="2" t="s">
        <v>359</v>
      </c>
      <c r="H90" s="2" t="s">
        <v>107</v>
      </c>
      <c r="I90" s="168" t="s">
        <v>104</v>
      </c>
      <c r="K90" s="169" t="s">
        <v>1368</v>
      </c>
      <c r="L90" s="169">
        <v>2020</v>
      </c>
      <c r="M90" s="169" t="str">
        <f>IFERROR(VLOOKUP(A90,india,3,0),"x Not found")</f>
        <v>White</v>
      </c>
      <c r="N90" s="3" t="s">
        <v>104</v>
      </c>
      <c r="O90" s="3" t="s">
        <v>104</v>
      </c>
      <c r="P90" s="3" t="s">
        <v>104</v>
      </c>
      <c r="Q90" s="5" t="s">
        <v>104</v>
      </c>
      <c r="R90" s="5" t="s">
        <v>104</v>
      </c>
      <c r="S90" s="3" t="s">
        <v>104</v>
      </c>
      <c r="T90" s="3" t="s">
        <v>104</v>
      </c>
      <c r="U90" s="5" t="s">
        <v>104</v>
      </c>
      <c r="V90" t="s">
        <v>110</v>
      </c>
      <c r="W90" t="s">
        <v>84</v>
      </c>
      <c r="X90" t="s">
        <v>85</v>
      </c>
      <c r="Y90" t="s">
        <v>612</v>
      </c>
      <c r="Z90" t="s">
        <v>575</v>
      </c>
      <c r="AA90" t="s">
        <v>113</v>
      </c>
      <c r="AB90" t="s">
        <v>114</v>
      </c>
      <c r="AC90" t="s">
        <v>115</v>
      </c>
      <c r="AD90" t="s">
        <v>91</v>
      </c>
      <c r="AE90">
        <v>676</v>
      </c>
      <c r="AF90">
        <v>155870</v>
      </c>
      <c r="AG90">
        <v>1093</v>
      </c>
      <c r="AH90" s="170">
        <v>0.189873417721519</v>
      </c>
      <c r="AI90">
        <v>1</v>
      </c>
      <c r="AJ90">
        <v>5</v>
      </c>
      <c r="AK90">
        <v>3319.5020746887967</v>
      </c>
      <c r="AL90" t="s">
        <v>676</v>
      </c>
      <c r="AN90" t="s">
        <v>612</v>
      </c>
      <c r="AO90" t="s">
        <v>341</v>
      </c>
      <c r="AP90" t="s">
        <v>454</v>
      </c>
      <c r="AQ90" t="s">
        <v>96</v>
      </c>
      <c r="AR90" t="s">
        <v>97</v>
      </c>
      <c r="AS90" t="s">
        <v>98</v>
      </c>
      <c r="AT90" t="s">
        <v>121</v>
      </c>
      <c r="AW90" t="s">
        <v>99</v>
      </c>
      <c r="AX90" t="s">
        <v>100</v>
      </c>
      <c r="BB90" t="s">
        <v>215</v>
      </c>
      <c r="BC90" s="6">
        <v>43545</v>
      </c>
      <c r="BD90">
        <v>10</v>
      </c>
      <c r="BE90" t="s">
        <v>124</v>
      </c>
      <c r="BF90" t="s">
        <v>124</v>
      </c>
      <c r="BG90" t="s">
        <v>124</v>
      </c>
      <c r="BH90" t="s">
        <v>124</v>
      </c>
      <c r="BI90" t="s">
        <v>124</v>
      </c>
      <c r="BR90" t="s">
        <v>102</v>
      </c>
      <c r="BS90" t="s">
        <v>361</v>
      </c>
      <c r="BT90">
        <v>45688</v>
      </c>
      <c r="BY90" t="s">
        <v>131</v>
      </c>
      <c r="BZ90">
        <v>8767.077231930185</v>
      </c>
      <c r="CA90">
        <v>738868</v>
      </c>
      <c r="CB90" t="s">
        <v>103</v>
      </c>
      <c r="CC90" t="s">
        <v>85</v>
      </c>
    </row>
    <row r="91" spans="1:81" x14ac:dyDescent="0.25">
      <c r="A91" s="2" t="s">
        <v>259</v>
      </c>
      <c r="B91" s="2" t="s">
        <v>260</v>
      </c>
      <c r="C91" s="2" t="s">
        <v>94</v>
      </c>
      <c r="D91" s="2" t="s">
        <v>104</v>
      </c>
      <c r="E91" s="2" t="s">
        <v>93</v>
      </c>
      <c r="F91" s="2" t="s">
        <v>261</v>
      </c>
      <c r="G91" s="2" t="s">
        <v>262</v>
      </c>
      <c r="H91" s="2" t="s">
        <v>80</v>
      </c>
      <c r="I91" s="168" t="s">
        <v>104</v>
      </c>
      <c r="K91" s="169" t="s">
        <v>1368</v>
      </c>
      <c r="L91" s="169">
        <v>2020</v>
      </c>
      <c r="M91" s="169" t="str">
        <f>IFERROR(VLOOKUP(A91,india,3,0),"x Not found")</f>
        <v>Red</v>
      </c>
      <c r="N91" s="3" t="s">
        <v>104</v>
      </c>
      <c r="O91" s="3" t="s">
        <v>104</v>
      </c>
      <c r="P91" s="3" t="s">
        <v>104</v>
      </c>
      <c r="Q91" s="5" t="s">
        <v>104</v>
      </c>
      <c r="R91" s="5" t="s">
        <v>104</v>
      </c>
      <c r="S91" s="3" t="s">
        <v>104</v>
      </c>
      <c r="T91" s="3" t="s">
        <v>104</v>
      </c>
      <c r="U91" s="5" t="s">
        <v>104</v>
      </c>
      <c r="V91" t="s">
        <v>263</v>
      </c>
      <c r="W91" t="s">
        <v>84</v>
      </c>
      <c r="X91" t="s">
        <v>144</v>
      </c>
      <c r="Y91" t="s">
        <v>148</v>
      </c>
      <c r="Z91" t="s">
        <v>149</v>
      </c>
      <c r="AA91" t="s">
        <v>150</v>
      </c>
      <c r="AB91" t="s">
        <v>89</v>
      </c>
      <c r="AC91" t="s">
        <v>90</v>
      </c>
      <c r="AD91" t="s">
        <v>91</v>
      </c>
      <c r="AE91">
        <v>2368.2856999999999</v>
      </c>
      <c r="AF91">
        <v>64666</v>
      </c>
      <c r="AG91">
        <v>35</v>
      </c>
      <c r="AH91" s="170">
        <v>0.19047619047619047</v>
      </c>
      <c r="AI91">
        <v>2</v>
      </c>
      <c r="AJ91">
        <v>4</v>
      </c>
      <c r="AK91">
        <v>0</v>
      </c>
      <c r="AL91" t="s">
        <v>264</v>
      </c>
      <c r="AN91" t="s">
        <v>148</v>
      </c>
      <c r="AO91" t="s">
        <v>95</v>
      </c>
      <c r="AP91" t="s">
        <v>95</v>
      </c>
      <c r="AQ91" t="s">
        <v>96</v>
      </c>
      <c r="AR91" t="s">
        <v>97</v>
      </c>
      <c r="AS91" t="s">
        <v>98</v>
      </c>
      <c r="AT91" t="s">
        <v>95</v>
      </c>
      <c r="AW91" t="s">
        <v>265</v>
      </c>
      <c r="AX91" t="s">
        <v>266</v>
      </c>
      <c r="BB91" t="s">
        <v>215</v>
      </c>
      <c r="BC91" s="6">
        <v>43293</v>
      </c>
      <c r="BD91">
        <v>7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R91" t="s">
        <v>102</v>
      </c>
      <c r="BZ91">
        <v>160434.14884559557</v>
      </c>
      <c r="CA91">
        <v>82889.999499999991</v>
      </c>
      <c r="CB91" t="s">
        <v>132</v>
      </c>
      <c r="CC91" t="s">
        <v>85</v>
      </c>
    </row>
    <row r="92" spans="1:81" x14ac:dyDescent="0.25">
      <c r="A92" s="2" t="s">
        <v>273</v>
      </c>
      <c r="B92" s="2" t="s">
        <v>274</v>
      </c>
      <c r="C92" s="2" t="s">
        <v>94</v>
      </c>
      <c r="D92" s="2" t="s">
        <v>104</v>
      </c>
      <c r="E92" s="2" t="s">
        <v>93</v>
      </c>
      <c r="F92" s="2" t="s">
        <v>261</v>
      </c>
      <c r="G92" s="2" t="s">
        <v>262</v>
      </c>
      <c r="H92" s="2" t="s">
        <v>80</v>
      </c>
      <c r="I92" s="168" t="s">
        <v>104</v>
      </c>
      <c r="K92" s="169" t="s">
        <v>1368</v>
      </c>
      <c r="L92" s="169">
        <v>2020</v>
      </c>
      <c r="M92" s="169" t="str">
        <f>IFERROR(VLOOKUP(A92,india,3,0),"x Not found")</f>
        <v>Red</v>
      </c>
      <c r="N92" s="3" t="s">
        <v>104</v>
      </c>
      <c r="O92" s="3" t="s">
        <v>104</v>
      </c>
      <c r="P92" s="3" t="s">
        <v>104</v>
      </c>
      <c r="Q92" s="5" t="s">
        <v>104</v>
      </c>
      <c r="R92" s="5" t="s">
        <v>104</v>
      </c>
      <c r="S92" s="3" t="s">
        <v>104</v>
      </c>
      <c r="T92" s="3" t="s">
        <v>104</v>
      </c>
      <c r="U92" s="5" t="s">
        <v>104</v>
      </c>
      <c r="V92" t="s">
        <v>263</v>
      </c>
      <c r="W92" t="s">
        <v>84</v>
      </c>
      <c r="X92" t="s">
        <v>144</v>
      </c>
      <c r="Y92" t="s">
        <v>148</v>
      </c>
      <c r="Z92" t="s">
        <v>149</v>
      </c>
      <c r="AA92" t="s">
        <v>150</v>
      </c>
      <c r="AB92" t="s">
        <v>89</v>
      </c>
      <c r="AC92" t="s">
        <v>90</v>
      </c>
      <c r="AD92" t="s">
        <v>91</v>
      </c>
      <c r="AE92">
        <v>2788.5713999999998</v>
      </c>
      <c r="AF92">
        <v>53052</v>
      </c>
      <c r="AG92">
        <v>37</v>
      </c>
      <c r="AH92" s="170">
        <v>0.2</v>
      </c>
      <c r="AI92">
        <v>2</v>
      </c>
      <c r="AJ92">
        <v>4</v>
      </c>
      <c r="AK92">
        <v>0</v>
      </c>
      <c r="AL92" t="s">
        <v>275</v>
      </c>
      <c r="AN92" t="s">
        <v>148</v>
      </c>
      <c r="AO92" t="s">
        <v>95</v>
      </c>
      <c r="AP92" t="s">
        <v>95</v>
      </c>
      <c r="AQ92" t="s">
        <v>96</v>
      </c>
      <c r="AR92" t="s">
        <v>97</v>
      </c>
      <c r="AS92" t="s">
        <v>98</v>
      </c>
      <c r="AT92" t="s">
        <v>95</v>
      </c>
      <c r="AW92" t="s">
        <v>265</v>
      </c>
      <c r="AX92" t="s">
        <v>266</v>
      </c>
      <c r="BB92" t="s">
        <v>215</v>
      </c>
      <c r="BC92" s="6">
        <v>43293</v>
      </c>
      <c r="BD92">
        <v>7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R92" t="s">
        <v>102</v>
      </c>
      <c r="BZ92">
        <v>272704.32850210893</v>
      </c>
      <c r="CA92">
        <v>103177.1418</v>
      </c>
      <c r="CB92" t="s">
        <v>132</v>
      </c>
      <c r="CC92" t="s">
        <v>85</v>
      </c>
    </row>
    <row r="93" spans="1:81" x14ac:dyDescent="0.25">
      <c r="A93" s="2" t="s">
        <v>437</v>
      </c>
      <c r="B93" s="2" t="s">
        <v>438</v>
      </c>
      <c r="C93" s="2" t="s">
        <v>189</v>
      </c>
      <c r="D93" s="2" t="s">
        <v>104</v>
      </c>
      <c r="E93" s="2" t="s">
        <v>110</v>
      </c>
      <c r="F93" s="2" t="s">
        <v>358</v>
      </c>
      <c r="G93" s="2" t="s">
        <v>359</v>
      </c>
      <c r="H93" s="2" t="s">
        <v>107</v>
      </c>
      <c r="I93" s="168" t="s">
        <v>104</v>
      </c>
      <c r="K93" s="169" t="s">
        <v>1368</v>
      </c>
      <c r="L93" s="169">
        <v>2020</v>
      </c>
      <c r="M93" s="169" t="str">
        <f>IFERROR(VLOOKUP(A93,india,3,0),"x Not found")</f>
        <v>Yellow</v>
      </c>
      <c r="N93" s="3" t="s">
        <v>104</v>
      </c>
      <c r="O93" s="3" t="s">
        <v>104</v>
      </c>
      <c r="P93" s="3" t="s">
        <v>104</v>
      </c>
      <c r="Q93" s="5" t="s">
        <v>104</v>
      </c>
      <c r="R93" s="5" t="s">
        <v>104</v>
      </c>
      <c r="S93" s="3" t="s">
        <v>104</v>
      </c>
      <c r="T93" s="3" t="s">
        <v>104</v>
      </c>
      <c r="U93" s="5" t="s">
        <v>104</v>
      </c>
      <c r="V93" t="s">
        <v>110</v>
      </c>
      <c r="W93" t="s">
        <v>84</v>
      </c>
      <c r="X93" t="s">
        <v>85</v>
      </c>
      <c r="Y93" t="s">
        <v>368</v>
      </c>
      <c r="Z93" t="s">
        <v>369</v>
      </c>
      <c r="AA93" t="s">
        <v>370</v>
      </c>
      <c r="AB93" t="s">
        <v>89</v>
      </c>
      <c r="AC93" t="s">
        <v>115</v>
      </c>
      <c r="AD93" t="s">
        <v>91</v>
      </c>
      <c r="AE93">
        <v>192</v>
      </c>
      <c r="AF93">
        <v>9408</v>
      </c>
      <c r="AG93">
        <v>59</v>
      </c>
      <c r="AH93" s="170">
        <v>0.2</v>
      </c>
      <c r="AI93">
        <v>1</v>
      </c>
      <c r="AJ93">
        <v>1</v>
      </c>
      <c r="AK93">
        <v>0</v>
      </c>
      <c r="AL93" t="s">
        <v>439</v>
      </c>
      <c r="AO93" t="s">
        <v>341</v>
      </c>
      <c r="AP93" t="s">
        <v>438</v>
      </c>
      <c r="AQ93" t="s">
        <v>96</v>
      </c>
      <c r="AR93" t="s">
        <v>97</v>
      </c>
      <c r="AS93" t="s">
        <v>98</v>
      </c>
      <c r="AT93" t="s">
        <v>121</v>
      </c>
      <c r="AW93" t="s">
        <v>99</v>
      </c>
      <c r="AX93" t="s">
        <v>100</v>
      </c>
      <c r="BB93" t="s">
        <v>215</v>
      </c>
      <c r="BC93" s="6">
        <v>43545</v>
      </c>
      <c r="BD93" t="s">
        <v>95</v>
      </c>
      <c r="BE93" t="s">
        <v>124</v>
      </c>
      <c r="BF93" t="s">
        <v>124</v>
      </c>
      <c r="BG93" t="s">
        <v>124</v>
      </c>
      <c r="BH93" t="s">
        <v>124</v>
      </c>
      <c r="BI93" t="s">
        <v>124</v>
      </c>
      <c r="BR93" t="s">
        <v>102</v>
      </c>
      <c r="BS93" t="s">
        <v>361</v>
      </c>
      <c r="BT93">
        <v>45688</v>
      </c>
      <c r="BY93" t="s">
        <v>131</v>
      </c>
      <c r="BZ93" t="s">
        <v>95</v>
      </c>
      <c r="CA93">
        <v>11328</v>
      </c>
      <c r="CB93" t="s">
        <v>132</v>
      </c>
      <c r="CC93" t="s">
        <v>85</v>
      </c>
    </row>
    <row r="94" spans="1:81" x14ac:dyDescent="0.25">
      <c r="A94" s="2" t="s">
        <v>565</v>
      </c>
      <c r="B94" s="2" t="s">
        <v>566</v>
      </c>
      <c r="C94" s="2" t="s">
        <v>189</v>
      </c>
      <c r="D94" s="2" t="s">
        <v>104</v>
      </c>
      <c r="E94" s="2" t="s">
        <v>110</v>
      </c>
      <c r="F94" s="2" t="s">
        <v>358</v>
      </c>
      <c r="G94" s="2" t="s">
        <v>359</v>
      </c>
      <c r="H94" s="2" t="s">
        <v>107</v>
      </c>
      <c r="I94" s="168" t="s">
        <v>104</v>
      </c>
      <c r="K94" s="169" t="s">
        <v>1368</v>
      </c>
      <c r="L94" s="169">
        <v>2020</v>
      </c>
      <c r="M94" s="169" t="str">
        <f>IFERROR(VLOOKUP(A94,india,3,0),"x Not found")</f>
        <v>Red</v>
      </c>
      <c r="N94" s="3" t="s">
        <v>104</v>
      </c>
      <c r="O94" s="3" t="s">
        <v>104</v>
      </c>
      <c r="P94" s="3" t="s">
        <v>104</v>
      </c>
      <c r="Q94" s="5" t="s">
        <v>104</v>
      </c>
      <c r="R94" s="5" t="s">
        <v>104</v>
      </c>
      <c r="S94" s="3" t="s">
        <v>104</v>
      </c>
      <c r="T94" s="3" t="s">
        <v>104</v>
      </c>
      <c r="U94" s="5" t="s">
        <v>104</v>
      </c>
      <c r="V94" t="s">
        <v>110</v>
      </c>
      <c r="W94" t="s">
        <v>84</v>
      </c>
      <c r="X94" t="s">
        <v>85</v>
      </c>
      <c r="Y94" t="s">
        <v>547</v>
      </c>
      <c r="Z94" t="s">
        <v>548</v>
      </c>
      <c r="AA94" t="s">
        <v>150</v>
      </c>
      <c r="AB94" t="s">
        <v>89</v>
      </c>
      <c r="AC94" t="s">
        <v>115</v>
      </c>
      <c r="AD94" t="s">
        <v>91</v>
      </c>
      <c r="AE94">
        <v>112</v>
      </c>
      <c r="AF94">
        <v>67872</v>
      </c>
      <c r="AG94">
        <v>348</v>
      </c>
      <c r="AH94" s="170">
        <v>0.2</v>
      </c>
      <c r="AI94">
        <v>1</v>
      </c>
      <c r="AJ94">
        <v>3</v>
      </c>
      <c r="AK94">
        <v>0</v>
      </c>
      <c r="AL94" t="s">
        <v>567</v>
      </c>
      <c r="AN94" t="s">
        <v>547</v>
      </c>
      <c r="AO94" t="s">
        <v>199</v>
      </c>
      <c r="AP94" t="s">
        <v>568</v>
      </c>
      <c r="AQ94" t="s">
        <v>96</v>
      </c>
      <c r="AR94" t="s">
        <v>97</v>
      </c>
      <c r="AS94" t="s">
        <v>98</v>
      </c>
      <c r="AT94" t="s">
        <v>121</v>
      </c>
      <c r="AW94" t="s">
        <v>265</v>
      </c>
      <c r="AX94" t="s">
        <v>266</v>
      </c>
      <c r="BB94" t="s">
        <v>101</v>
      </c>
      <c r="BC94" s="6">
        <v>43545</v>
      </c>
      <c r="BD94">
        <v>1</v>
      </c>
      <c r="BE94" t="s">
        <v>124</v>
      </c>
      <c r="BF94" t="s">
        <v>124</v>
      </c>
      <c r="BG94" t="s">
        <v>178</v>
      </c>
      <c r="BH94" t="s">
        <v>466</v>
      </c>
      <c r="BI94" t="s">
        <v>466</v>
      </c>
      <c r="BR94" t="s">
        <v>102</v>
      </c>
      <c r="BS94" t="s">
        <v>361</v>
      </c>
      <c r="BT94">
        <v>45688</v>
      </c>
      <c r="BY94" t="s">
        <v>131</v>
      </c>
      <c r="BZ94">
        <v>232.36533333333344</v>
      </c>
      <c r="CA94">
        <v>38976</v>
      </c>
      <c r="CB94" t="s">
        <v>132</v>
      </c>
      <c r="CC94" t="s">
        <v>85</v>
      </c>
    </row>
    <row r="95" spans="1:81" x14ac:dyDescent="0.25">
      <c r="A95" s="2" t="s">
        <v>594</v>
      </c>
      <c r="B95" s="2" t="s">
        <v>506</v>
      </c>
      <c r="C95" s="2" t="s">
        <v>118</v>
      </c>
      <c r="D95" s="2" t="s">
        <v>104</v>
      </c>
      <c r="E95" s="2" t="s">
        <v>110</v>
      </c>
      <c r="F95" s="2" t="s">
        <v>507</v>
      </c>
      <c r="G95" s="2" t="s">
        <v>508</v>
      </c>
      <c r="H95" s="2" t="s">
        <v>107</v>
      </c>
      <c r="I95" s="168" t="s">
        <v>104</v>
      </c>
      <c r="K95" s="169" t="s">
        <v>1368</v>
      </c>
      <c r="L95" s="169">
        <v>2020</v>
      </c>
      <c r="M95" s="169" t="str">
        <f>IFERROR(VLOOKUP(A95,india,3,0),"x Not found")</f>
        <v>Red</v>
      </c>
      <c r="N95" s="3" t="s">
        <v>104</v>
      </c>
      <c r="O95" s="3" t="s">
        <v>104</v>
      </c>
      <c r="P95" s="3" t="s">
        <v>104</v>
      </c>
      <c r="Q95" s="5" t="s">
        <v>104</v>
      </c>
      <c r="R95" s="5" t="s">
        <v>104</v>
      </c>
      <c r="S95" s="3" t="s">
        <v>104</v>
      </c>
      <c r="T95" s="3" t="s">
        <v>104</v>
      </c>
      <c r="U95" s="5" t="s">
        <v>104</v>
      </c>
      <c r="V95" t="s">
        <v>110</v>
      </c>
      <c r="W95" t="s">
        <v>84</v>
      </c>
      <c r="X95" t="s">
        <v>144</v>
      </c>
      <c r="Y95" t="s">
        <v>591</v>
      </c>
      <c r="Z95" t="s">
        <v>584</v>
      </c>
      <c r="AA95" t="s">
        <v>113</v>
      </c>
      <c r="AB95" t="s">
        <v>114</v>
      </c>
      <c r="AC95" t="s">
        <v>115</v>
      </c>
      <c r="AD95" t="s">
        <v>91</v>
      </c>
      <c r="AE95">
        <v>155.61000000000001</v>
      </c>
      <c r="AF95">
        <v>26453.7</v>
      </c>
      <c r="AG95">
        <v>348</v>
      </c>
      <c r="AH95" s="170">
        <v>0.2</v>
      </c>
      <c r="AI95">
        <v>2</v>
      </c>
      <c r="AJ95">
        <v>2</v>
      </c>
      <c r="AK95">
        <v>0</v>
      </c>
      <c r="AL95" t="s">
        <v>595</v>
      </c>
      <c r="AO95" t="s">
        <v>341</v>
      </c>
      <c r="AP95" t="s">
        <v>506</v>
      </c>
      <c r="AQ95" t="s">
        <v>96</v>
      </c>
      <c r="AR95" t="s">
        <v>97</v>
      </c>
      <c r="AS95" t="s">
        <v>235</v>
      </c>
      <c r="AT95" t="s">
        <v>121</v>
      </c>
      <c r="AW95" t="s">
        <v>265</v>
      </c>
      <c r="AX95" t="s">
        <v>266</v>
      </c>
      <c r="BB95" t="s">
        <v>596</v>
      </c>
      <c r="BC95" s="6">
        <v>43347</v>
      </c>
      <c r="BD95" t="s">
        <v>95</v>
      </c>
      <c r="BE95" t="s">
        <v>124</v>
      </c>
      <c r="BF95" t="s">
        <v>124</v>
      </c>
      <c r="BG95" t="s">
        <v>178</v>
      </c>
      <c r="BH95" t="s">
        <v>466</v>
      </c>
      <c r="BI95" t="s">
        <v>466</v>
      </c>
      <c r="BJ95" t="s">
        <v>125</v>
      </c>
      <c r="BK95" t="s">
        <v>126</v>
      </c>
      <c r="BL95" t="s">
        <v>127</v>
      </c>
      <c r="BN95" t="s">
        <v>306</v>
      </c>
      <c r="BQ95">
        <v>1</v>
      </c>
      <c r="BR95" t="s">
        <v>102</v>
      </c>
      <c r="BS95" t="s">
        <v>159</v>
      </c>
      <c r="BT95" t="s">
        <v>159</v>
      </c>
      <c r="BY95" t="s">
        <v>511</v>
      </c>
      <c r="BZ95" t="s">
        <v>95</v>
      </c>
      <c r="CA95">
        <v>54152.280000000006</v>
      </c>
      <c r="CB95" t="s">
        <v>132</v>
      </c>
      <c r="CC95" t="s">
        <v>85</v>
      </c>
    </row>
    <row r="96" spans="1:81" x14ac:dyDescent="0.25">
      <c r="A96" s="2" t="s">
        <v>667</v>
      </c>
      <c r="B96" s="2" t="s">
        <v>668</v>
      </c>
      <c r="C96" s="2" t="s">
        <v>303</v>
      </c>
      <c r="D96" s="2" t="s">
        <v>104</v>
      </c>
      <c r="E96" s="2" t="s">
        <v>110</v>
      </c>
      <c r="F96" s="2" t="s">
        <v>482</v>
      </c>
      <c r="G96" s="2" t="s">
        <v>483</v>
      </c>
      <c r="H96" s="2" t="s">
        <v>107</v>
      </c>
      <c r="I96" s="168" t="s">
        <v>104</v>
      </c>
      <c r="K96" s="169" t="s">
        <v>1368</v>
      </c>
      <c r="L96" s="169">
        <v>2020</v>
      </c>
      <c r="M96" s="169" t="str">
        <f>IFERROR(VLOOKUP(A96,india,3,0),"x Not found")</f>
        <v>Yellow</v>
      </c>
      <c r="N96" s="3" t="s">
        <v>104</v>
      </c>
      <c r="O96" s="3" t="s">
        <v>104</v>
      </c>
      <c r="P96" s="3" t="s">
        <v>104</v>
      </c>
      <c r="Q96" s="5" t="s">
        <v>104</v>
      </c>
      <c r="R96" s="5" t="s">
        <v>104</v>
      </c>
      <c r="S96" s="3" t="s">
        <v>104</v>
      </c>
      <c r="T96" s="3" t="s">
        <v>104</v>
      </c>
      <c r="U96" s="5" t="s">
        <v>104</v>
      </c>
      <c r="V96" t="s">
        <v>110</v>
      </c>
      <c r="W96" t="s">
        <v>84</v>
      </c>
      <c r="X96" t="s">
        <v>85</v>
      </c>
      <c r="Y96" t="s">
        <v>669</v>
      </c>
      <c r="Z96" t="s">
        <v>575</v>
      </c>
      <c r="AA96" t="s">
        <v>113</v>
      </c>
      <c r="AB96" t="s">
        <v>114</v>
      </c>
      <c r="AC96" t="s">
        <v>115</v>
      </c>
      <c r="AD96" t="s">
        <v>91</v>
      </c>
      <c r="AE96">
        <v>416.56459999999998</v>
      </c>
      <c r="AF96">
        <v>5415.34</v>
      </c>
      <c r="AG96">
        <v>16</v>
      </c>
      <c r="AH96" s="170">
        <v>0.2</v>
      </c>
      <c r="AI96">
        <v>1</v>
      </c>
      <c r="AJ96">
        <v>2</v>
      </c>
      <c r="AK96">
        <v>0</v>
      </c>
      <c r="AL96" t="s">
        <v>670</v>
      </c>
      <c r="AN96" t="s">
        <v>669</v>
      </c>
      <c r="AO96" t="s">
        <v>233</v>
      </c>
      <c r="AP96" t="s">
        <v>357</v>
      </c>
      <c r="AQ96" t="s">
        <v>96</v>
      </c>
      <c r="AR96" t="s">
        <v>97</v>
      </c>
      <c r="AS96" t="s">
        <v>235</v>
      </c>
      <c r="AT96" t="s">
        <v>121</v>
      </c>
      <c r="AW96" t="s">
        <v>99</v>
      </c>
      <c r="AX96" t="s">
        <v>100</v>
      </c>
      <c r="BB96" t="s">
        <v>123</v>
      </c>
      <c r="BC96" s="6">
        <v>43298</v>
      </c>
      <c r="BD96" t="s">
        <v>95</v>
      </c>
      <c r="BE96" t="s">
        <v>124</v>
      </c>
      <c r="BF96" t="s">
        <v>124</v>
      </c>
      <c r="BG96" t="s">
        <v>124</v>
      </c>
      <c r="BH96" t="s">
        <v>124</v>
      </c>
      <c r="BI96" t="s">
        <v>124</v>
      </c>
      <c r="BR96" t="s">
        <v>102</v>
      </c>
      <c r="BS96" t="s">
        <v>487</v>
      </c>
      <c r="BT96">
        <v>43846</v>
      </c>
      <c r="BY96" t="s">
        <v>488</v>
      </c>
      <c r="BZ96">
        <v>318.83</v>
      </c>
      <c r="CA96">
        <v>6665.0335999999998</v>
      </c>
      <c r="CB96" t="s">
        <v>132</v>
      </c>
      <c r="CC96" t="s">
        <v>85</v>
      </c>
    </row>
    <row r="97" spans="1:81" x14ac:dyDescent="0.25">
      <c r="A97" s="2" t="s">
        <v>850</v>
      </c>
      <c r="B97" s="2" t="s">
        <v>851</v>
      </c>
      <c r="C97" s="2" t="s">
        <v>118</v>
      </c>
      <c r="D97" s="2" t="s">
        <v>104</v>
      </c>
      <c r="E97" s="2" t="s">
        <v>859</v>
      </c>
      <c r="F97" s="2" t="s">
        <v>852</v>
      </c>
      <c r="G97" s="2" t="s">
        <v>853</v>
      </c>
      <c r="H97" s="2" t="s">
        <v>80</v>
      </c>
      <c r="I97" s="168" t="s">
        <v>104</v>
      </c>
      <c r="K97" s="169" t="s">
        <v>1368</v>
      </c>
      <c r="L97" s="169">
        <v>2020</v>
      </c>
      <c r="M97" s="169" t="str">
        <f>IFERROR(VLOOKUP(A97,india,3,0),"x Not found")</f>
        <v>Yellow</v>
      </c>
      <c r="N97" s="3" t="s">
        <v>104</v>
      </c>
      <c r="O97" s="3" t="s">
        <v>104</v>
      </c>
      <c r="P97" s="3" t="s">
        <v>104</v>
      </c>
      <c r="Q97" s="5" t="s">
        <v>104</v>
      </c>
      <c r="R97" s="5" t="s">
        <v>104</v>
      </c>
      <c r="S97" s="3" t="s">
        <v>104</v>
      </c>
      <c r="T97" s="3" t="s">
        <v>104</v>
      </c>
      <c r="U97" s="5" t="s">
        <v>104</v>
      </c>
      <c r="V97" t="s">
        <v>287</v>
      </c>
      <c r="W97" t="s">
        <v>84</v>
      </c>
      <c r="X97" t="s">
        <v>144</v>
      </c>
      <c r="Y97" t="s">
        <v>854</v>
      </c>
      <c r="Z97" t="s">
        <v>855</v>
      </c>
      <c r="AA97" t="s">
        <v>856</v>
      </c>
      <c r="AB97" t="s">
        <v>114</v>
      </c>
      <c r="AC97" t="s">
        <v>90</v>
      </c>
      <c r="AD97" t="s">
        <v>857</v>
      </c>
      <c r="AE97">
        <v>0</v>
      </c>
      <c r="AF97">
        <v>0</v>
      </c>
      <c r="AG97">
        <v>265</v>
      </c>
      <c r="AH97" s="170">
        <v>0.2</v>
      </c>
      <c r="AI97">
        <v>1</v>
      </c>
      <c r="AJ97">
        <v>1</v>
      </c>
      <c r="AK97">
        <v>0</v>
      </c>
      <c r="AL97" t="s">
        <v>858</v>
      </c>
      <c r="AO97" t="s">
        <v>95</v>
      </c>
      <c r="AP97" t="s">
        <v>95</v>
      </c>
      <c r="AQ97" t="s">
        <v>96</v>
      </c>
      <c r="AR97" t="s">
        <v>97</v>
      </c>
      <c r="AS97" t="s">
        <v>860</v>
      </c>
      <c r="AT97" t="s">
        <v>95</v>
      </c>
      <c r="AW97" t="s">
        <v>294</v>
      </c>
      <c r="AX97" t="s">
        <v>100</v>
      </c>
      <c r="BB97" t="s">
        <v>123</v>
      </c>
      <c r="BC97" s="6">
        <v>43545</v>
      </c>
      <c r="BD97">
        <v>9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R97" t="s">
        <v>102</v>
      </c>
      <c r="BZ97" t="s">
        <v>95</v>
      </c>
      <c r="CA97">
        <v>0</v>
      </c>
      <c r="CB97" t="s">
        <v>132</v>
      </c>
      <c r="CC97" t="s">
        <v>95</v>
      </c>
    </row>
    <row r="98" spans="1:81" x14ac:dyDescent="0.25">
      <c r="A98" s="2" t="s">
        <v>146</v>
      </c>
      <c r="B98" s="2" t="s">
        <v>147</v>
      </c>
      <c r="C98" s="2" t="s">
        <v>94</v>
      </c>
      <c r="D98" s="2" t="s">
        <v>104</v>
      </c>
      <c r="E98" s="2" t="s">
        <v>93</v>
      </c>
      <c r="F98" s="2" t="s">
        <v>81</v>
      </c>
      <c r="G98" s="2" t="s">
        <v>82</v>
      </c>
      <c r="H98" s="2" t="s">
        <v>80</v>
      </c>
      <c r="I98" s="168" t="s">
        <v>104</v>
      </c>
      <c r="K98" s="169" t="s">
        <v>1368</v>
      </c>
      <c r="L98" s="169">
        <v>2020</v>
      </c>
      <c r="M98" s="169" t="str">
        <f>IFERROR(VLOOKUP(A98,india,3,0),"x Not found")</f>
        <v>Yellow</v>
      </c>
      <c r="N98" s="3" t="s">
        <v>104</v>
      </c>
      <c r="O98" s="3" t="s">
        <v>104</v>
      </c>
      <c r="P98" s="3" t="s">
        <v>104</v>
      </c>
      <c r="Q98" s="5" t="s">
        <v>104</v>
      </c>
      <c r="R98" s="5" t="s">
        <v>104</v>
      </c>
      <c r="S98" s="3" t="s">
        <v>104</v>
      </c>
      <c r="T98" s="3" t="s">
        <v>104</v>
      </c>
      <c r="U98" s="5" t="s">
        <v>104</v>
      </c>
      <c r="V98" t="s">
        <v>83</v>
      </c>
      <c r="W98" t="s">
        <v>84</v>
      </c>
      <c r="X98" t="s">
        <v>85</v>
      </c>
      <c r="Y98" t="s">
        <v>148</v>
      </c>
      <c r="Z98" t="s">
        <v>149</v>
      </c>
      <c r="AA98" t="s">
        <v>150</v>
      </c>
      <c r="AB98" t="s">
        <v>89</v>
      </c>
      <c r="AC98" t="s">
        <v>90</v>
      </c>
      <c r="AD98" t="s">
        <v>91</v>
      </c>
      <c r="AE98">
        <v>2245.7325999999998</v>
      </c>
      <c r="AF98">
        <v>249421.34000000005</v>
      </c>
      <c r="AG98">
        <v>118</v>
      </c>
      <c r="AH98" s="170">
        <v>0.20481927710843373</v>
      </c>
      <c r="AI98">
        <v>1</v>
      </c>
      <c r="AJ98">
        <v>4</v>
      </c>
      <c r="AK98">
        <v>0</v>
      </c>
      <c r="AL98" t="s">
        <v>151</v>
      </c>
      <c r="AN98" t="s">
        <v>148</v>
      </c>
      <c r="AO98" t="s">
        <v>95</v>
      </c>
      <c r="AP98" t="s">
        <v>95</v>
      </c>
      <c r="AQ98" t="s">
        <v>96</v>
      </c>
      <c r="AR98" t="s">
        <v>97</v>
      </c>
      <c r="AS98" t="s">
        <v>98</v>
      </c>
      <c r="AT98" t="s">
        <v>95</v>
      </c>
      <c r="AW98" t="s">
        <v>99</v>
      </c>
      <c r="AX98" t="s">
        <v>100</v>
      </c>
      <c r="BB98" t="s">
        <v>101</v>
      </c>
      <c r="BC98" s="6">
        <v>43545</v>
      </c>
      <c r="BD98">
        <v>7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R98" t="s">
        <v>102</v>
      </c>
      <c r="BZ98">
        <v>346559.50572787115</v>
      </c>
      <c r="CA98">
        <v>264996.44679999998</v>
      </c>
      <c r="CB98" t="s">
        <v>103</v>
      </c>
      <c r="CC98" t="s">
        <v>85</v>
      </c>
    </row>
    <row r="99" spans="1:81" x14ac:dyDescent="0.25">
      <c r="A99" s="2" t="s">
        <v>412</v>
      </c>
      <c r="B99" s="2" t="s">
        <v>413</v>
      </c>
      <c r="C99" s="2" t="s">
        <v>94</v>
      </c>
      <c r="D99" s="2" t="s">
        <v>104</v>
      </c>
      <c r="E99" s="2" t="s">
        <v>110</v>
      </c>
      <c r="F99" s="2" t="s">
        <v>414</v>
      </c>
      <c r="G99" s="2" t="s">
        <v>415</v>
      </c>
      <c r="H99" s="2" t="s">
        <v>80</v>
      </c>
      <c r="I99" s="168" t="s">
        <v>104</v>
      </c>
      <c r="K99" s="169" t="s">
        <v>1368</v>
      </c>
      <c r="L99" s="169">
        <v>2020</v>
      </c>
      <c r="M99" s="169" t="str">
        <f>IFERROR(VLOOKUP(A99,india,3,0),"x Not found")</f>
        <v>Yellow</v>
      </c>
      <c r="N99" s="3" t="s">
        <v>104</v>
      </c>
      <c r="O99" s="3" t="s">
        <v>104</v>
      </c>
      <c r="P99" s="3" t="s">
        <v>104</v>
      </c>
      <c r="Q99" s="5" t="s">
        <v>104</v>
      </c>
      <c r="R99" s="5" t="s">
        <v>104</v>
      </c>
      <c r="S99" s="3" t="s">
        <v>104</v>
      </c>
      <c r="T99" s="3" t="s">
        <v>104</v>
      </c>
      <c r="U99" s="5" t="s">
        <v>104</v>
      </c>
      <c r="V99" t="s">
        <v>110</v>
      </c>
      <c r="W99" t="s">
        <v>84</v>
      </c>
      <c r="X99" t="s">
        <v>144</v>
      </c>
      <c r="Y99" t="s">
        <v>368</v>
      </c>
      <c r="Z99" t="s">
        <v>369</v>
      </c>
      <c r="AA99" t="s">
        <v>370</v>
      </c>
      <c r="AB99" t="s">
        <v>89</v>
      </c>
      <c r="AC99" t="s">
        <v>90</v>
      </c>
      <c r="AD99" t="s">
        <v>416</v>
      </c>
      <c r="AE99">
        <v>120</v>
      </c>
      <c r="AF99">
        <v>6120</v>
      </c>
      <c r="AG99">
        <v>104</v>
      </c>
      <c r="AH99" s="170">
        <v>0.22222222222222221</v>
      </c>
      <c r="AI99">
        <v>2</v>
      </c>
      <c r="AJ99">
        <v>4</v>
      </c>
      <c r="AK99">
        <v>0</v>
      </c>
      <c r="AL99" t="s">
        <v>417</v>
      </c>
      <c r="AN99" t="s">
        <v>368</v>
      </c>
      <c r="AO99" t="s">
        <v>95</v>
      </c>
      <c r="AP99" t="s">
        <v>95</v>
      </c>
      <c r="AQ99" t="s">
        <v>96</v>
      </c>
      <c r="AR99" t="s">
        <v>97</v>
      </c>
      <c r="AS99" t="s">
        <v>98</v>
      </c>
      <c r="AT99" t="s">
        <v>95</v>
      </c>
      <c r="AW99" t="s">
        <v>99</v>
      </c>
      <c r="AX99" t="s">
        <v>100</v>
      </c>
      <c r="BB99" t="s">
        <v>215</v>
      </c>
      <c r="BC99" s="6">
        <v>43545</v>
      </c>
      <c r="BD99">
        <v>11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R99" t="s">
        <v>102</v>
      </c>
      <c r="BZ99">
        <v>129734.72982820772</v>
      </c>
      <c r="CA99">
        <v>12480</v>
      </c>
      <c r="CB99" t="s">
        <v>132</v>
      </c>
      <c r="CC99" t="s">
        <v>85</v>
      </c>
    </row>
    <row r="100" spans="1:81" x14ac:dyDescent="0.25">
      <c r="A100" s="2" t="s">
        <v>314</v>
      </c>
      <c r="B100" s="2" t="s">
        <v>315</v>
      </c>
      <c r="C100" s="2" t="s">
        <v>189</v>
      </c>
      <c r="D100" s="2" t="s">
        <v>104</v>
      </c>
      <c r="E100" s="2" t="s">
        <v>93</v>
      </c>
      <c r="F100" s="2" t="s">
        <v>317</v>
      </c>
      <c r="G100" s="2" t="s">
        <v>318</v>
      </c>
      <c r="H100" s="2" t="s">
        <v>316</v>
      </c>
      <c r="I100" s="168" t="s">
        <v>104</v>
      </c>
      <c r="K100" s="169" t="s">
        <v>1368</v>
      </c>
      <c r="L100" s="169">
        <v>2020</v>
      </c>
      <c r="M100" s="169" t="str">
        <f>IFERROR(VLOOKUP(A100,india,3,0),"x Not found")</f>
        <v>Yellow</v>
      </c>
      <c r="N100" s="3" t="s">
        <v>104</v>
      </c>
      <c r="O100" s="3" t="s">
        <v>104</v>
      </c>
      <c r="P100" s="3" t="s">
        <v>104</v>
      </c>
      <c r="Q100" s="5" t="s">
        <v>104</v>
      </c>
      <c r="R100" s="5" t="s">
        <v>104</v>
      </c>
      <c r="S100" s="3" t="s">
        <v>104</v>
      </c>
      <c r="T100" s="3" t="s">
        <v>104</v>
      </c>
      <c r="U100" s="5" t="s">
        <v>104</v>
      </c>
      <c r="V100" t="s">
        <v>263</v>
      </c>
      <c r="W100" t="s">
        <v>84</v>
      </c>
      <c r="X100" t="s">
        <v>85</v>
      </c>
      <c r="Y100" t="s">
        <v>288</v>
      </c>
      <c r="Z100" t="s">
        <v>289</v>
      </c>
      <c r="AA100" t="s">
        <v>290</v>
      </c>
      <c r="AB100" t="s">
        <v>89</v>
      </c>
      <c r="AC100" t="s">
        <v>90</v>
      </c>
      <c r="AD100" t="s">
        <v>319</v>
      </c>
      <c r="AE100">
        <v>2481.5300000000002</v>
      </c>
      <c r="AF100">
        <v>988591.94000000006</v>
      </c>
      <c r="AG100">
        <v>404</v>
      </c>
      <c r="AH100" s="170">
        <v>0.24358974358974358</v>
      </c>
      <c r="AI100">
        <v>1</v>
      </c>
      <c r="AJ100">
        <v>2</v>
      </c>
      <c r="AK100">
        <v>0</v>
      </c>
      <c r="AL100" t="s">
        <v>320</v>
      </c>
      <c r="AN100" t="s">
        <v>293</v>
      </c>
      <c r="AO100" t="s">
        <v>95</v>
      </c>
      <c r="AP100" t="s">
        <v>95</v>
      </c>
      <c r="AQ100" t="s">
        <v>96</v>
      </c>
      <c r="AR100" t="s">
        <v>97</v>
      </c>
      <c r="AS100" t="s">
        <v>98</v>
      </c>
      <c r="AT100" t="s">
        <v>95</v>
      </c>
      <c r="AW100" t="s">
        <v>294</v>
      </c>
      <c r="AX100" t="s">
        <v>100</v>
      </c>
      <c r="BB100" t="s">
        <v>123</v>
      </c>
      <c r="BC100" s="6">
        <v>43283</v>
      </c>
      <c r="BD100">
        <v>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R100" t="s">
        <v>102</v>
      </c>
      <c r="BZ100">
        <v>0</v>
      </c>
      <c r="CA100">
        <v>1002538.1200000001</v>
      </c>
      <c r="CB100" t="s">
        <v>103</v>
      </c>
      <c r="CC100" t="s">
        <v>95</v>
      </c>
    </row>
    <row r="101" spans="1:81" x14ac:dyDescent="0.25">
      <c r="A101" s="2" t="s">
        <v>395</v>
      </c>
      <c r="B101" s="2" t="s">
        <v>396</v>
      </c>
      <c r="C101" s="2" t="s">
        <v>94</v>
      </c>
      <c r="D101" s="2" t="s">
        <v>104</v>
      </c>
      <c r="E101" s="2" t="s">
        <v>93</v>
      </c>
      <c r="F101" s="2" t="s">
        <v>397</v>
      </c>
      <c r="G101" s="2" t="s">
        <v>398</v>
      </c>
      <c r="H101" s="2" t="s">
        <v>80</v>
      </c>
      <c r="I101" s="168" t="s">
        <v>104</v>
      </c>
      <c r="K101" s="169" t="s">
        <v>1368</v>
      </c>
      <c r="L101" s="169">
        <v>2020</v>
      </c>
      <c r="M101" s="169" t="str">
        <f>IFERROR(VLOOKUP(A101,india,3,0),"x Not found")</f>
        <v>Yellow</v>
      </c>
      <c r="N101" s="3" t="s">
        <v>104</v>
      </c>
      <c r="O101" s="3" t="s">
        <v>104</v>
      </c>
      <c r="P101" s="3" t="s">
        <v>104</v>
      </c>
      <c r="Q101" s="5" t="s">
        <v>104</v>
      </c>
      <c r="R101" s="5" t="s">
        <v>104</v>
      </c>
      <c r="S101" s="3" t="s">
        <v>104</v>
      </c>
      <c r="T101" s="3" t="s">
        <v>104</v>
      </c>
      <c r="U101" s="5" t="s">
        <v>104</v>
      </c>
      <c r="V101" t="s">
        <v>83</v>
      </c>
      <c r="W101" t="s">
        <v>84</v>
      </c>
      <c r="X101" t="s">
        <v>85</v>
      </c>
      <c r="Y101" t="s">
        <v>368</v>
      </c>
      <c r="Z101" t="s">
        <v>369</v>
      </c>
      <c r="AA101" t="s">
        <v>370</v>
      </c>
      <c r="AB101" t="s">
        <v>89</v>
      </c>
      <c r="AC101" t="s">
        <v>90</v>
      </c>
      <c r="AD101" t="s">
        <v>91</v>
      </c>
      <c r="AE101">
        <v>357.75</v>
      </c>
      <c r="AF101">
        <v>36967.5</v>
      </c>
      <c r="AG101">
        <v>462</v>
      </c>
      <c r="AH101" s="170">
        <v>0.25</v>
      </c>
      <c r="AI101">
        <v>1</v>
      </c>
      <c r="AJ101">
        <v>4</v>
      </c>
      <c r="AK101">
        <v>0</v>
      </c>
      <c r="AL101" t="s">
        <v>399</v>
      </c>
      <c r="AN101" t="s">
        <v>368</v>
      </c>
      <c r="AO101" t="s">
        <v>95</v>
      </c>
      <c r="AP101" t="s">
        <v>95</v>
      </c>
      <c r="AQ101" t="s">
        <v>96</v>
      </c>
      <c r="AR101" t="s">
        <v>97</v>
      </c>
      <c r="AS101" t="s">
        <v>98</v>
      </c>
      <c r="AT101" t="s">
        <v>95</v>
      </c>
      <c r="AW101" t="s">
        <v>99</v>
      </c>
      <c r="AX101" t="s">
        <v>100</v>
      </c>
      <c r="BB101" t="s">
        <v>215</v>
      </c>
      <c r="BC101" s="6">
        <v>43391</v>
      </c>
      <c r="BD101">
        <v>11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R101" t="s">
        <v>102</v>
      </c>
      <c r="BZ101">
        <v>0</v>
      </c>
      <c r="CA101">
        <v>165280.5</v>
      </c>
      <c r="CB101" t="s">
        <v>103</v>
      </c>
      <c r="CC101" t="s">
        <v>85</v>
      </c>
    </row>
    <row r="102" spans="1:81" x14ac:dyDescent="0.25">
      <c r="A102" s="2" t="s">
        <v>606</v>
      </c>
      <c r="B102" s="2" t="s">
        <v>598</v>
      </c>
      <c r="C102" s="2" t="s">
        <v>189</v>
      </c>
      <c r="D102" s="2" t="s">
        <v>104</v>
      </c>
      <c r="E102" s="2" t="s">
        <v>110</v>
      </c>
      <c r="F102" s="2" t="s">
        <v>358</v>
      </c>
      <c r="G102" s="2" t="s">
        <v>359</v>
      </c>
      <c r="H102" s="2" t="s">
        <v>107</v>
      </c>
      <c r="I102" s="168" t="s">
        <v>104</v>
      </c>
      <c r="K102" s="169" t="s">
        <v>1368</v>
      </c>
      <c r="L102" s="169">
        <v>2020</v>
      </c>
      <c r="M102" s="169" t="str">
        <f>IFERROR(VLOOKUP(A102,india,3,0),"x Not found")</f>
        <v>Yellow</v>
      </c>
      <c r="N102" s="3" t="s">
        <v>104</v>
      </c>
      <c r="O102" s="3" t="s">
        <v>104</v>
      </c>
      <c r="P102" s="3" t="s">
        <v>104</v>
      </c>
      <c r="Q102" s="5" t="s">
        <v>104</v>
      </c>
      <c r="R102" s="5" t="s">
        <v>104</v>
      </c>
      <c r="S102" s="3" t="s">
        <v>104</v>
      </c>
      <c r="T102" s="3" t="s">
        <v>104</v>
      </c>
      <c r="U102" s="5" t="s">
        <v>104</v>
      </c>
      <c r="V102" t="s">
        <v>110</v>
      </c>
      <c r="W102" t="s">
        <v>84</v>
      </c>
      <c r="X102" t="s">
        <v>85</v>
      </c>
      <c r="Y102" t="s">
        <v>591</v>
      </c>
      <c r="Z102" t="s">
        <v>584</v>
      </c>
      <c r="AA102" t="s">
        <v>113</v>
      </c>
      <c r="AB102" t="s">
        <v>114</v>
      </c>
      <c r="AC102" t="s">
        <v>115</v>
      </c>
      <c r="AD102" t="s">
        <v>91</v>
      </c>
      <c r="AE102">
        <v>190</v>
      </c>
      <c r="AF102">
        <v>3800</v>
      </c>
      <c r="AG102">
        <v>104</v>
      </c>
      <c r="AH102" s="170">
        <v>0.25</v>
      </c>
      <c r="AI102">
        <v>1</v>
      </c>
      <c r="AJ102">
        <v>2</v>
      </c>
      <c r="AK102">
        <v>0</v>
      </c>
      <c r="AL102" t="s">
        <v>607</v>
      </c>
      <c r="AN102" t="s">
        <v>591</v>
      </c>
      <c r="AO102" t="s">
        <v>304</v>
      </c>
      <c r="AP102" t="s">
        <v>598</v>
      </c>
      <c r="AQ102" t="s">
        <v>96</v>
      </c>
      <c r="AR102" t="s">
        <v>97</v>
      </c>
      <c r="AS102" t="s">
        <v>235</v>
      </c>
      <c r="AT102" t="s">
        <v>121</v>
      </c>
      <c r="AW102" t="s">
        <v>602</v>
      </c>
      <c r="AX102" t="s">
        <v>603</v>
      </c>
      <c r="BB102" t="s">
        <v>101</v>
      </c>
      <c r="BC102" s="6">
        <v>43545</v>
      </c>
      <c r="BD102" t="s">
        <v>95</v>
      </c>
      <c r="BE102" t="s">
        <v>124</v>
      </c>
      <c r="BF102" t="s">
        <v>124</v>
      </c>
      <c r="BG102" t="s">
        <v>178</v>
      </c>
      <c r="BH102" t="s">
        <v>466</v>
      </c>
      <c r="BI102" t="s">
        <v>466</v>
      </c>
      <c r="BR102" t="s">
        <v>102</v>
      </c>
      <c r="BS102" t="s">
        <v>361</v>
      </c>
      <c r="BT102">
        <v>45688</v>
      </c>
      <c r="BY102" t="s">
        <v>131</v>
      </c>
      <c r="CA102">
        <v>19760</v>
      </c>
      <c r="CB102" t="s">
        <v>132</v>
      </c>
      <c r="CC102" t="s">
        <v>85</v>
      </c>
    </row>
    <row r="103" spans="1:81" x14ac:dyDescent="0.25">
      <c r="A103" s="2" t="s">
        <v>726</v>
      </c>
      <c r="B103" s="2" t="s">
        <v>727</v>
      </c>
      <c r="C103" s="2" t="s">
        <v>189</v>
      </c>
      <c r="D103" s="2" t="s">
        <v>104</v>
      </c>
      <c r="E103" s="2" t="s">
        <v>110</v>
      </c>
      <c r="F103" s="2" t="s">
        <v>358</v>
      </c>
      <c r="G103" s="2" t="s">
        <v>359</v>
      </c>
      <c r="H103" s="2" t="s">
        <v>107</v>
      </c>
      <c r="I103" s="168" t="s">
        <v>104</v>
      </c>
      <c r="K103" s="169" t="s">
        <v>1368</v>
      </c>
      <c r="L103" s="169">
        <v>2020</v>
      </c>
      <c r="M103" s="169" t="str">
        <f>IFERROR(VLOOKUP(A103,india,3,0),"x Not found")</f>
        <v>White</v>
      </c>
      <c r="N103" s="3" t="s">
        <v>104</v>
      </c>
      <c r="O103" s="3" t="s">
        <v>104</v>
      </c>
      <c r="P103" s="3" t="s">
        <v>104</v>
      </c>
      <c r="Q103" s="5" t="s">
        <v>104</v>
      </c>
      <c r="R103" s="5" t="s">
        <v>104</v>
      </c>
      <c r="S103" s="3" t="s">
        <v>104</v>
      </c>
      <c r="T103" s="3" t="s">
        <v>104</v>
      </c>
      <c r="U103" s="5" t="s">
        <v>104</v>
      </c>
      <c r="V103" t="s">
        <v>110</v>
      </c>
      <c r="W103" t="s">
        <v>84</v>
      </c>
      <c r="X103" t="s">
        <v>85</v>
      </c>
      <c r="Y103" t="s">
        <v>579</v>
      </c>
      <c r="Z103" t="s">
        <v>112</v>
      </c>
      <c r="AA103" t="s">
        <v>113</v>
      </c>
      <c r="AB103" t="s">
        <v>114</v>
      </c>
      <c r="AC103" t="s">
        <v>115</v>
      </c>
      <c r="AD103" t="s">
        <v>91</v>
      </c>
      <c r="AE103">
        <v>1441</v>
      </c>
      <c r="AF103">
        <v>31702</v>
      </c>
      <c r="AG103">
        <v>22</v>
      </c>
      <c r="AH103" s="170">
        <v>0.25</v>
      </c>
      <c r="AI103">
        <v>1</v>
      </c>
      <c r="AJ103">
        <v>4</v>
      </c>
      <c r="AK103">
        <v>45454.545454545456</v>
      </c>
      <c r="AL103" t="s">
        <v>728</v>
      </c>
      <c r="AN103" t="s">
        <v>579</v>
      </c>
      <c r="AO103" t="s">
        <v>304</v>
      </c>
      <c r="AP103" t="s">
        <v>727</v>
      </c>
      <c r="AQ103" t="s">
        <v>96</v>
      </c>
      <c r="AR103" t="s">
        <v>97</v>
      </c>
      <c r="AS103" t="s">
        <v>98</v>
      </c>
      <c r="AT103" t="s">
        <v>121</v>
      </c>
      <c r="AW103" t="s">
        <v>99</v>
      </c>
      <c r="AX103" t="s">
        <v>100</v>
      </c>
      <c r="BB103" t="s">
        <v>215</v>
      </c>
      <c r="BC103" s="6">
        <v>43545</v>
      </c>
      <c r="BD103" t="s">
        <v>95</v>
      </c>
      <c r="BE103" t="s">
        <v>124</v>
      </c>
      <c r="BF103" t="s">
        <v>124</v>
      </c>
      <c r="BG103" t="s">
        <v>124</v>
      </c>
      <c r="BH103" t="s">
        <v>124</v>
      </c>
      <c r="BI103" t="s">
        <v>124</v>
      </c>
      <c r="BR103" t="s">
        <v>102</v>
      </c>
      <c r="BS103" t="s">
        <v>361</v>
      </c>
      <c r="BT103">
        <v>45688</v>
      </c>
      <c r="BY103" t="s">
        <v>131</v>
      </c>
      <c r="BZ103">
        <v>5140.4099974381497</v>
      </c>
      <c r="CA103">
        <v>31702</v>
      </c>
      <c r="CB103" t="s">
        <v>132</v>
      </c>
      <c r="CC103" t="s">
        <v>85</v>
      </c>
    </row>
    <row r="104" spans="1:81" x14ac:dyDescent="0.25">
      <c r="A104" s="2" t="s">
        <v>821</v>
      </c>
      <c r="B104" s="2" t="s">
        <v>525</v>
      </c>
      <c r="C104" s="2" t="s">
        <v>303</v>
      </c>
      <c r="D104" s="2" t="s">
        <v>104</v>
      </c>
      <c r="E104" s="2" t="s">
        <v>110</v>
      </c>
      <c r="F104" s="2" t="s">
        <v>482</v>
      </c>
      <c r="G104" s="2" t="s">
        <v>483</v>
      </c>
      <c r="H104" s="2" t="s">
        <v>107</v>
      </c>
      <c r="I104" s="168" t="s">
        <v>104</v>
      </c>
      <c r="K104" s="169" t="s">
        <v>1368</v>
      </c>
      <c r="L104" s="169">
        <v>2020</v>
      </c>
      <c r="M104" s="169" t="str">
        <f>IFERROR(VLOOKUP(A104,india,3,0),"x Not found")</f>
        <v>Yellow</v>
      </c>
      <c r="N104" s="3" t="s">
        <v>104</v>
      </c>
      <c r="O104" s="3" t="s">
        <v>104</v>
      </c>
      <c r="P104" s="3" t="s">
        <v>104</v>
      </c>
      <c r="Q104" s="5" t="s">
        <v>104</v>
      </c>
      <c r="R104" s="5" t="s">
        <v>104</v>
      </c>
      <c r="S104" s="3" t="s">
        <v>104</v>
      </c>
      <c r="T104" s="3" t="s">
        <v>104</v>
      </c>
      <c r="U104" s="5" t="s">
        <v>104</v>
      </c>
      <c r="V104" t="s">
        <v>110</v>
      </c>
      <c r="W104" t="s">
        <v>84</v>
      </c>
      <c r="X104" t="s">
        <v>85</v>
      </c>
      <c r="Y104" t="s">
        <v>612</v>
      </c>
      <c r="Z104" t="s">
        <v>575</v>
      </c>
      <c r="AA104" t="s">
        <v>113</v>
      </c>
      <c r="AB104" t="s">
        <v>114</v>
      </c>
      <c r="AC104" t="s">
        <v>115</v>
      </c>
      <c r="AD104" t="s">
        <v>91</v>
      </c>
      <c r="AE104">
        <v>292.04000000000002</v>
      </c>
      <c r="AF104">
        <v>6970.38</v>
      </c>
      <c r="AG104">
        <v>0</v>
      </c>
      <c r="AH104" s="170">
        <v>0.26470588235294118</v>
      </c>
      <c r="AI104">
        <v>1</v>
      </c>
      <c r="AJ104">
        <v>3</v>
      </c>
      <c r="AK104">
        <v>0</v>
      </c>
      <c r="AL104" t="s">
        <v>822</v>
      </c>
      <c r="AN104" t="s">
        <v>612</v>
      </c>
      <c r="AO104" t="s">
        <v>135</v>
      </c>
      <c r="AP104" t="s">
        <v>525</v>
      </c>
      <c r="AQ104" t="s">
        <v>96</v>
      </c>
      <c r="AR104" t="s">
        <v>97</v>
      </c>
      <c r="AS104" t="s">
        <v>230</v>
      </c>
      <c r="AT104" t="s">
        <v>121</v>
      </c>
      <c r="AW104" t="s">
        <v>99</v>
      </c>
      <c r="AX104" t="s">
        <v>100</v>
      </c>
      <c r="BB104" t="s">
        <v>215</v>
      </c>
      <c r="BC104" s="6">
        <v>43298</v>
      </c>
      <c r="BD104">
        <v>10</v>
      </c>
      <c r="BE104" t="s">
        <v>124</v>
      </c>
      <c r="BF104" t="s">
        <v>124</v>
      </c>
      <c r="BG104" t="s">
        <v>124</v>
      </c>
      <c r="BH104" t="s">
        <v>124</v>
      </c>
      <c r="BI104" t="s">
        <v>124</v>
      </c>
      <c r="BR104" t="s">
        <v>102</v>
      </c>
      <c r="BS104" t="s">
        <v>487</v>
      </c>
      <c r="BT104">
        <v>43846</v>
      </c>
      <c r="BY104" t="s">
        <v>488</v>
      </c>
      <c r="BZ104">
        <v>26578.785600000003</v>
      </c>
      <c r="CA104">
        <v>0</v>
      </c>
      <c r="CB104" t="s">
        <v>132</v>
      </c>
      <c r="CC104" t="s">
        <v>95</v>
      </c>
    </row>
    <row r="105" spans="1:81" x14ac:dyDescent="0.25">
      <c r="A105" s="2" t="s">
        <v>870</v>
      </c>
      <c r="B105" s="2" t="s">
        <v>871</v>
      </c>
      <c r="C105" s="2" t="s">
        <v>303</v>
      </c>
      <c r="D105" s="2" t="s">
        <v>104</v>
      </c>
      <c r="E105" s="2" t="s">
        <v>110</v>
      </c>
      <c r="F105" s="2" t="s">
        <v>610</v>
      </c>
      <c r="G105" s="2" t="s">
        <v>611</v>
      </c>
      <c r="H105" s="2" t="s">
        <v>80</v>
      </c>
      <c r="I105" s="168" t="s">
        <v>104</v>
      </c>
      <c r="K105" s="169" t="s">
        <v>1368</v>
      </c>
      <c r="L105" s="169">
        <v>2020</v>
      </c>
      <c r="M105" s="169" t="str">
        <f>IFERROR(VLOOKUP(A105,india,3,0),"x Not found")</f>
        <v>Yellow</v>
      </c>
      <c r="N105" s="3" t="s">
        <v>104</v>
      </c>
      <c r="O105" s="3" t="s">
        <v>104</v>
      </c>
      <c r="P105" s="3" t="s">
        <v>104</v>
      </c>
      <c r="Q105" s="5" t="s">
        <v>104</v>
      </c>
      <c r="R105" s="5" t="s">
        <v>104</v>
      </c>
      <c r="S105" s="3" t="s">
        <v>104</v>
      </c>
      <c r="T105" s="3" t="s">
        <v>104</v>
      </c>
      <c r="U105" s="5" t="s">
        <v>104</v>
      </c>
      <c r="V105" t="s">
        <v>110</v>
      </c>
      <c r="W105" t="s">
        <v>84</v>
      </c>
      <c r="X105" t="s">
        <v>85</v>
      </c>
      <c r="Y105" t="s">
        <v>612</v>
      </c>
      <c r="Z105" t="s">
        <v>575</v>
      </c>
      <c r="AA105" t="s">
        <v>113</v>
      </c>
      <c r="AB105" t="s">
        <v>114</v>
      </c>
      <c r="AC105" t="s">
        <v>90</v>
      </c>
      <c r="AD105" t="s">
        <v>91</v>
      </c>
      <c r="AE105">
        <v>308.07819999999998</v>
      </c>
      <c r="AF105">
        <v>10166.58</v>
      </c>
      <c r="AG105">
        <v>67</v>
      </c>
      <c r="AH105" s="170">
        <v>0.26666666666666666</v>
      </c>
      <c r="AI105">
        <v>1</v>
      </c>
      <c r="AJ105">
        <v>3</v>
      </c>
      <c r="AK105">
        <v>0</v>
      </c>
      <c r="AL105" t="s">
        <v>872</v>
      </c>
      <c r="AN105" t="s">
        <v>612</v>
      </c>
      <c r="AO105" t="s">
        <v>95</v>
      </c>
      <c r="AP105" t="s">
        <v>95</v>
      </c>
      <c r="AQ105" t="s">
        <v>96</v>
      </c>
      <c r="AR105" t="s">
        <v>97</v>
      </c>
      <c r="AS105" t="s">
        <v>98</v>
      </c>
      <c r="AT105" t="s">
        <v>95</v>
      </c>
      <c r="AW105" t="s">
        <v>99</v>
      </c>
      <c r="AX105" t="s">
        <v>100</v>
      </c>
      <c r="BB105" t="s">
        <v>123</v>
      </c>
      <c r="BC105" s="6">
        <v>43218</v>
      </c>
      <c r="BD105">
        <v>10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R105" t="s">
        <v>102</v>
      </c>
      <c r="BZ105">
        <v>224.01170280869977</v>
      </c>
      <c r="CA105">
        <v>20641.239399999999</v>
      </c>
      <c r="CB105" t="s">
        <v>132</v>
      </c>
      <c r="CC105" t="s">
        <v>85</v>
      </c>
    </row>
    <row r="106" spans="1:81" x14ac:dyDescent="0.25">
      <c r="A106" s="2" t="s">
        <v>404</v>
      </c>
      <c r="B106" s="2" t="s">
        <v>396</v>
      </c>
      <c r="C106" s="2" t="s">
        <v>94</v>
      </c>
      <c r="D106" s="2" t="s">
        <v>104</v>
      </c>
      <c r="E106" s="2" t="s">
        <v>93</v>
      </c>
      <c r="F106" s="2" t="s">
        <v>397</v>
      </c>
      <c r="G106" s="2" t="s">
        <v>398</v>
      </c>
      <c r="H106" s="2" t="s">
        <v>80</v>
      </c>
      <c r="I106" s="168" t="s">
        <v>104</v>
      </c>
      <c r="K106" s="169" t="s">
        <v>1368</v>
      </c>
      <c r="L106" s="169">
        <v>2020</v>
      </c>
      <c r="M106" s="169" t="str">
        <f>IFERROR(VLOOKUP(A106,india,3,0),"x Not found")</f>
        <v>Yellow</v>
      </c>
      <c r="N106" s="3" t="s">
        <v>104</v>
      </c>
      <c r="O106" s="3" t="s">
        <v>104</v>
      </c>
      <c r="P106" s="3" t="s">
        <v>104</v>
      </c>
      <c r="Q106" s="5" t="s">
        <v>104</v>
      </c>
      <c r="R106" s="5" t="s">
        <v>104</v>
      </c>
      <c r="S106" s="3" t="s">
        <v>104</v>
      </c>
      <c r="T106" s="3" t="s">
        <v>104</v>
      </c>
      <c r="U106" s="5" t="s">
        <v>104</v>
      </c>
      <c r="V106" t="s">
        <v>83</v>
      </c>
      <c r="W106" t="s">
        <v>84</v>
      </c>
      <c r="X106" t="s">
        <v>85</v>
      </c>
      <c r="Y106" t="s">
        <v>368</v>
      </c>
      <c r="Z106" t="s">
        <v>369</v>
      </c>
      <c r="AA106" t="s">
        <v>370</v>
      </c>
      <c r="AB106" t="s">
        <v>89</v>
      </c>
      <c r="AC106" t="s">
        <v>90</v>
      </c>
      <c r="AD106" t="s">
        <v>91</v>
      </c>
      <c r="AE106">
        <v>345.65219999999999</v>
      </c>
      <c r="AF106">
        <v>27825</v>
      </c>
      <c r="AG106">
        <v>332</v>
      </c>
      <c r="AH106" s="170">
        <v>0.27272727272727271</v>
      </c>
      <c r="AI106">
        <v>1</v>
      </c>
      <c r="AJ106">
        <v>3</v>
      </c>
      <c r="AK106">
        <v>0</v>
      </c>
      <c r="AL106" t="s">
        <v>405</v>
      </c>
      <c r="AN106" t="s">
        <v>368</v>
      </c>
      <c r="AO106" t="s">
        <v>95</v>
      </c>
      <c r="AP106" t="s">
        <v>95</v>
      </c>
      <c r="AQ106" t="s">
        <v>96</v>
      </c>
      <c r="AR106" t="s">
        <v>97</v>
      </c>
      <c r="AS106" t="s">
        <v>98</v>
      </c>
      <c r="AT106" t="s">
        <v>95</v>
      </c>
      <c r="AW106" t="s">
        <v>99</v>
      </c>
      <c r="AX106" t="s">
        <v>100</v>
      </c>
      <c r="BB106" t="s">
        <v>215</v>
      </c>
      <c r="BC106" s="6">
        <v>43391</v>
      </c>
      <c r="BD106">
        <v>11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R106" t="s">
        <v>102</v>
      </c>
      <c r="BZ106">
        <v>65699.331151883089</v>
      </c>
      <c r="CA106">
        <v>114756.5304</v>
      </c>
      <c r="CB106" t="s">
        <v>132</v>
      </c>
      <c r="CC106" t="s">
        <v>85</v>
      </c>
    </row>
    <row r="107" spans="1:81" x14ac:dyDescent="0.25">
      <c r="A107" s="2" t="s">
        <v>829</v>
      </c>
      <c r="B107" s="2" t="s">
        <v>830</v>
      </c>
      <c r="C107" s="2" t="s">
        <v>118</v>
      </c>
      <c r="D107" s="2" t="s">
        <v>104</v>
      </c>
      <c r="E107" s="2" t="s">
        <v>110</v>
      </c>
      <c r="F107" s="2" t="s">
        <v>831</v>
      </c>
      <c r="G107" s="2" t="s">
        <v>832</v>
      </c>
      <c r="H107" s="2" t="s">
        <v>107</v>
      </c>
      <c r="I107" s="168" t="s">
        <v>104</v>
      </c>
      <c r="K107" s="169" t="s">
        <v>1368</v>
      </c>
      <c r="L107" s="169">
        <v>2020</v>
      </c>
      <c r="M107" s="169" t="str">
        <f>IFERROR(VLOOKUP(A107,india,3,0),"x Not found")</f>
        <v>White</v>
      </c>
      <c r="N107" s="3" t="s">
        <v>104</v>
      </c>
      <c r="O107" s="3" t="s">
        <v>104</v>
      </c>
      <c r="P107" s="3" t="s">
        <v>104</v>
      </c>
      <c r="Q107" s="5" t="s">
        <v>104</v>
      </c>
      <c r="R107" s="5" t="s">
        <v>104</v>
      </c>
      <c r="S107" s="3" t="s">
        <v>104</v>
      </c>
      <c r="T107" s="3" t="s">
        <v>104</v>
      </c>
      <c r="U107" s="5" t="s">
        <v>104</v>
      </c>
      <c r="V107" t="s">
        <v>110</v>
      </c>
      <c r="W107" t="s">
        <v>84</v>
      </c>
      <c r="X107" t="s">
        <v>144</v>
      </c>
      <c r="Y107" t="s">
        <v>288</v>
      </c>
      <c r="Z107" t="s">
        <v>289</v>
      </c>
      <c r="AA107" t="s">
        <v>290</v>
      </c>
      <c r="AB107" t="s">
        <v>89</v>
      </c>
      <c r="AC107" t="s">
        <v>115</v>
      </c>
      <c r="AD107" t="s">
        <v>91</v>
      </c>
      <c r="AE107">
        <v>50.133800000000001</v>
      </c>
      <c r="AF107">
        <v>7271.7499999999991</v>
      </c>
      <c r="AG107">
        <v>131</v>
      </c>
      <c r="AH107" s="170">
        <v>0.27272727272727271</v>
      </c>
      <c r="AI107">
        <v>1</v>
      </c>
      <c r="AJ107">
        <v>3</v>
      </c>
      <c r="AK107">
        <v>0</v>
      </c>
      <c r="AL107" t="s">
        <v>833</v>
      </c>
      <c r="AN107" t="s">
        <v>293</v>
      </c>
      <c r="AO107" t="s">
        <v>341</v>
      </c>
      <c r="AP107" t="s">
        <v>834</v>
      </c>
      <c r="AQ107" t="s">
        <v>96</v>
      </c>
      <c r="AR107" t="s">
        <v>97</v>
      </c>
      <c r="AS107" t="s">
        <v>98</v>
      </c>
      <c r="AT107" t="s">
        <v>121</v>
      </c>
      <c r="AW107" t="s">
        <v>99</v>
      </c>
      <c r="AX107" t="s">
        <v>100</v>
      </c>
      <c r="BB107" t="s">
        <v>123</v>
      </c>
      <c r="BC107" s="6">
        <v>43160</v>
      </c>
      <c r="BD107">
        <v>5</v>
      </c>
      <c r="BE107" t="s">
        <v>124</v>
      </c>
      <c r="BF107" t="s">
        <v>124</v>
      </c>
      <c r="BG107" t="s">
        <v>124</v>
      </c>
      <c r="BH107" t="s">
        <v>124</v>
      </c>
      <c r="BI107" t="s">
        <v>124</v>
      </c>
      <c r="BR107" t="s">
        <v>102</v>
      </c>
      <c r="BS107" t="s">
        <v>159</v>
      </c>
      <c r="BT107" t="s">
        <v>159</v>
      </c>
      <c r="BY107" t="s">
        <v>835</v>
      </c>
      <c r="CA107">
        <v>6567.5277999999998</v>
      </c>
      <c r="CB107" t="s">
        <v>132</v>
      </c>
      <c r="CC107" t="s">
        <v>85</v>
      </c>
    </row>
    <row r="108" spans="1:81" x14ac:dyDescent="0.25">
      <c r="A108" s="2" t="s">
        <v>777</v>
      </c>
      <c r="B108" s="2" t="s">
        <v>778</v>
      </c>
      <c r="C108" s="2" t="s">
        <v>303</v>
      </c>
      <c r="D108" s="2" t="s">
        <v>104</v>
      </c>
      <c r="E108" s="2" t="s">
        <v>110</v>
      </c>
      <c r="F108" s="2" t="s">
        <v>300</v>
      </c>
      <c r="G108" s="2" t="s">
        <v>301</v>
      </c>
      <c r="H108" s="2" t="s">
        <v>107</v>
      </c>
      <c r="I108" s="168" t="s">
        <v>104</v>
      </c>
      <c r="K108" s="169" t="s">
        <v>1368</v>
      </c>
      <c r="L108" s="169">
        <v>2020</v>
      </c>
      <c r="M108" s="169" t="str">
        <f>IFERROR(VLOOKUP(A108,india,3,0),"x Not found")</f>
        <v>Yellow</v>
      </c>
      <c r="N108" s="3" t="s">
        <v>104</v>
      </c>
      <c r="O108" s="3" t="s">
        <v>104</v>
      </c>
      <c r="P108" s="3" t="s">
        <v>104</v>
      </c>
      <c r="Q108" s="5" t="s">
        <v>104</v>
      </c>
      <c r="R108" s="5" t="s">
        <v>104</v>
      </c>
      <c r="S108" s="3" t="s">
        <v>104</v>
      </c>
      <c r="T108" s="3" t="s">
        <v>104</v>
      </c>
      <c r="U108" s="5" t="s">
        <v>104</v>
      </c>
      <c r="V108" t="s">
        <v>110</v>
      </c>
      <c r="W108" t="s">
        <v>529</v>
      </c>
      <c r="X108" t="s">
        <v>85</v>
      </c>
      <c r="Y108" t="s">
        <v>779</v>
      </c>
      <c r="Z108" t="s">
        <v>780</v>
      </c>
      <c r="AA108" t="s">
        <v>781</v>
      </c>
      <c r="AB108" t="s">
        <v>782</v>
      </c>
      <c r="AC108" t="s">
        <v>115</v>
      </c>
      <c r="AD108" t="s">
        <v>91</v>
      </c>
      <c r="AE108">
        <v>28.39</v>
      </c>
      <c r="AF108">
        <v>10788.199999999999</v>
      </c>
      <c r="AG108">
        <v>383</v>
      </c>
      <c r="AH108" s="170">
        <v>0.2857142857142857</v>
      </c>
      <c r="AI108">
        <v>1</v>
      </c>
      <c r="AJ108">
        <v>4</v>
      </c>
      <c r="AK108">
        <v>0</v>
      </c>
      <c r="AL108" t="s">
        <v>783</v>
      </c>
      <c r="AN108" t="s">
        <v>779</v>
      </c>
      <c r="AO108" t="s">
        <v>784</v>
      </c>
      <c r="AP108" t="s">
        <v>785</v>
      </c>
      <c r="AQ108" t="s">
        <v>96</v>
      </c>
      <c r="AR108" t="s">
        <v>97</v>
      </c>
      <c r="AS108" t="s">
        <v>776</v>
      </c>
      <c r="AT108" t="s">
        <v>121</v>
      </c>
      <c r="AW108" t="s">
        <v>122</v>
      </c>
      <c r="AX108" t="s">
        <v>122</v>
      </c>
      <c r="BB108" t="s">
        <v>123</v>
      </c>
      <c r="BC108" s="6">
        <v>43545</v>
      </c>
      <c r="BD108" t="s">
        <v>95</v>
      </c>
      <c r="BE108" t="s">
        <v>124</v>
      </c>
      <c r="BF108" t="s">
        <v>124</v>
      </c>
      <c r="BG108" t="s">
        <v>124</v>
      </c>
      <c r="BH108" t="s">
        <v>124</v>
      </c>
      <c r="BI108" t="s">
        <v>124</v>
      </c>
      <c r="BR108" t="s">
        <v>102</v>
      </c>
      <c r="BZ108">
        <v>22134.801820752476</v>
      </c>
      <c r="CA108">
        <v>10873.37</v>
      </c>
      <c r="CB108" t="s">
        <v>132</v>
      </c>
      <c r="CC108" t="s">
        <v>85</v>
      </c>
    </row>
    <row r="109" spans="1:81" x14ac:dyDescent="0.25">
      <c r="A109" s="2" t="s">
        <v>321</v>
      </c>
      <c r="B109" s="2" t="s">
        <v>322</v>
      </c>
      <c r="C109" s="2" t="s">
        <v>189</v>
      </c>
      <c r="D109" s="2" t="s">
        <v>104</v>
      </c>
      <c r="E109" s="2" t="s">
        <v>93</v>
      </c>
      <c r="F109" s="2" t="s">
        <v>317</v>
      </c>
      <c r="G109" s="2" t="s">
        <v>318</v>
      </c>
      <c r="H109" s="2" t="s">
        <v>316</v>
      </c>
      <c r="I109" s="168" t="s">
        <v>104</v>
      </c>
      <c r="K109" s="169" t="s">
        <v>1368</v>
      </c>
      <c r="L109" s="169">
        <v>2020</v>
      </c>
      <c r="M109" s="169" t="str">
        <f>IFERROR(VLOOKUP(A109,india,3,0),"x Not found")</f>
        <v>Yellow</v>
      </c>
      <c r="N109" s="3" t="s">
        <v>104</v>
      </c>
      <c r="O109" s="3" t="s">
        <v>104</v>
      </c>
      <c r="P109" s="3" t="s">
        <v>104</v>
      </c>
      <c r="Q109" s="5" t="s">
        <v>104</v>
      </c>
      <c r="R109" s="5" t="s">
        <v>104</v>
      </c>
      <c r="S109" s="3" t="s">
        <v>104</v>
      </c>
      <c r="T109" s="3" t="s">
        <v>104</v>
      </c>
      <c r="U109" s="5" t="s">
        <v>104</v>
      </c>
      <c r="V109" t="s">
        <v>263</v>
      </c>
      <c r="W109" t="s">
        <v>84</v>
      </c>
      <c r="X109" t="s">
        <v>85</v>
      </c>
      <c r="Y109" t="s">
        <v>288</v>
      </c>
      <c r="Z109" t="s">
        <v>289</v>
      </c>
      <c r="AA109" t="s">
        <v>290</v>
      </c>
      <c r="AB109" t="s">
        <v>89</v>
      </c>
      <c r="AC109" t="s">
        <v>90</v>
      </c>
      <c r="AD109" t="s">
        <v>319</v>
      </c>
      <c r="AE109">
        <v>2581.6999999999998</v>
      </c>
      <c r="AF109">
        <v>632413.27999999991</v>
      </c>
      <c r="AG109">
        <v>250</v>
      </c>
      <c r="AH109" s="170">
        <v>0.2878787878787879</v>
      </c>
      <c r="AI109">
        <v>1</v>
      </c>
      <c r="AJ109">
        <v>3</v>
      </c>
      <c r="AK109">
        <v>0</v>
      </c>
      <c r="AL109" t="s">
        <v>323</v>
      </c>
      <c r="AN109" t="s">
        <v>293</v>
      </c>
      <c r="AO109" t="s">
        <v>95</v>
      </c>
      <c r="AP109" t="s">
        <v>95</v>
      </c>
      <c r="AQ109" t="s">
        <v>96</v>
      </c>
      <c r="AR109" t="s">
        <v>97</v>
      </c>
      <c r="AS109" t="s">
        <v>98</v>
      </c>
      <c r="AT109" t="s">
        <v>95</v>
      </c>
      <c r="AW109" t="s">
        <v>294</v>
      </c>
      <c r="AX109" t="s">
        <v>100</v>
      </c>
      <c r="BB109" t="s">
        <v>215</v>
      </c>
      <c r="BC109" s="6">
        <v>43283</v>
      </c>
      <c r="BD109">
        <v>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R109" t="s">
        <v>102</v>
      </c>
      <c r="BZ109">
        <v>48095.61386890147</v>
      </c>
      <c r="CA109">
        <v>645425</v>
      </c>
      <c r="CB109" t="s">
        <v>103</v>
      </c>
      <c r="CC109" t="s">
        <v>85</v>
      </c>
    </row>
    <row r="110" spans="1:81" x14ac:dyDescent="0.25">
      <c r="A110" s="2" t="s">
        <v>652</v>
      </c>
      <c r="B110" s="2" t="s">
        <v>653</v>
      </c>
      <c r="C110" s="2" t="s">
        <v>189</v>
      </c>
      <c r="D110" s="2" t="s">
        <v>104</v>
      </c>
      <c r="E110" s="2" t="s">
        <v>93</v>
      </c>
      <c r="F110" s="2" t="s">
        <v>649</v>
      </c>
      <c r="G110" s="2" t="s">
        <v>650</v>
      </c>
      <c r="H110" s="2" t="s">
        <v>80</v>
      </c>
      <c r="I110" s="168" t="s">
        <v>104</v>
      </c>
      <c r="K110" s="169" t="s">
        <v>1368</v>
      </c>
      <c r="L110" s="169">
        <v>2020</v>
      </c>
      <c r="M110" s="169" t="str">
        <f>IFERROR(VLOOKUP(A110,india,3,0),"x Not found")</f>
        <v>Yellow</v>
      </c>
      <c r="N110" s="3" t="s">
        <v>104</v>
      </c>
      <c r="O110" s="3" t="s">
        <v>104</v>
      </c>
      <c r="P110" s="3" t="s">
        <v>104</v>
      </c>
      <c r="Q110" s="5" t="s">
        <v>104</v>
      </c>
      <c r="R110" s="5" t="s">
        <v>104</v>
      </c>
      <c r="S110" s="3" t="s">
        <v>104</v>
      </c>
      <c r="T110" s="3" t="s">
        <v>104</v>
      </c>
      <c r="U110" s="5" t="s">
        <v>104</v>
      </c>
      <c r="V110" t="s">
        <v>83</v>
      </c>
      <c r="W110" t="s">
        <v>84</v>
      </c>
      <c r="X110" t="s">
        <v>85</v>
      </c>
      <c r="Y110" t="s">
        <v>612</v>
      </c>
      <c r="Z110" t="s">
        <v>575</v>
      </c>
      <c r="AA110" t="s">
        <v>113</v>
      </c>
      <c r="AB110" t="s">
        <v>114</v>
      </c>
      <c r="AC110" t="s">
        <v>90</v>
      </c>
      <c r="AD110" t="s">
        <v>91</v>
      </c>
      <c r="AE110">
        <v>4264.8211000000001</v>
      </c>
      <c r="AF110">
        <v>1519242</v>
      </c>
      <c r="AG110">
        <v>2282</v>
      </c>
      <c r="AH110" s="170">
        <v>0.28947368421052633</v>
      </c>
      <c r="AI110">
        <v>1</v>
      </c>
      <c r="AJ110">
        <v>5</v>
      </c>
      <c r="AK110">
        <v>0</v>
      </c>
      <c r="AL110" t="s">
        <v>654</v>
      </c>
      <c r="AN110" t="s">
        <v>612</v>
      </c>
      <c r="AO110" t="s">
        <v>95</v>
      </c>
      <c r="AP110" t="s">
        <v>95</v>
      </c>
      <c r="AQ110" t="s">
        <v>96</v>
      </c>
      <c r="AR110" t="s">
        <v>97</v>
      </c>
      <c r="AS110" t="s">
        <v>98</v>
      </c>
      <c r="AT110" t="s">
        <v>95</v>
      </c>
      <c r="AW110" t="s">
        <v>99</v>
      </c>
      <c r="AX110" t="s">
        <v>100</v>
      </c>
      <c r="BB110" t="s">
        <v>215</v>
      </c>
      <c r="BC110" s="6">
        <v>43389</v>
      </c>
      <c r="BD110">
        <v>10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R110" t="s">
        <v>102</v>
      </c>
      <c r="BZ110">
        <v>72504.331483439237</v>
      </c>
      <c r="CA110">
        <v>9732321.7501999997</v>
      </c>
      <c r="CB110" t="s">
        <v>103</v>
      </c>
      <c r="CC110" t="s">
        <v>85</v>
      </c>
    </row>
    <row r="111" spans="1:81" x14ac:dyDescent="0.25">
      <c r="A111" s="2" t="s">
        <v>652</v>
      </c>
      <c r="B111" s="2" t="s">
        <v>653</v>
      </c>
      <c r="C111" s="2" t="s">
        <v>189</v>
      </c>
      <c r="D111" s="2" t="s">
        <v>104</v>
      </c>
      <c r="E111" s="2" t="s">
        <v>93</v>
      </c>
      <c r="F111" s="2" t="s">
        <v>649</v>
      </c>
      <c r="G111" s="2" t="s">
        <v>650</v>
      </c>
      <c r="H111" s="2" t="s">
        <v>316</v>
      </c>
      <c r="I111" s="168" t="s">
        <v>104</v>
      </c>
      <c r="K111" s="169" t="s">
        <v>1368</v>
      </c>
      <c r="L111" s="169">
        <v>2020</v>
      </c>
      <c r="M111" s="169" t="str">
        <f>IFERROR(VLOOKUP(A111,india,3,0),"x Not found")</f>
        <v>Yellow</v>
      </c>
      <c r="N111" s="3" t="s">
        <v>104</v>
      </c>
      <c r="O111" s="3" t="s">
        <v>104</v>
      </c>
      <c r="P111" s="3" t="s">
        <v>104</v>
      </c>
      <c r="Q111" s="5" t="s">
        <v>104</v>
      </c>
      <c r="R111" s="5" t="s">
        <v>104</v>
      </c>
      <c r="S111" s="3" t="s">
        <v>104</v>
      </c>
      <c r="T111" s="3" t="s">
        <v>104</v>
      </c>
      <c r="U111" s="5" t="s">
        <v>104</v>
      </c>
      <c r="V111" t="s">
        <v>83</v>
      </c>
      <c r="W111" t="s">
        <v>84</v>
      </c>
      <c r="X111" t="s">
        <v>85</v>
      </c>
      <c r="Y111" t="s">
        <v>612</v>
      </c>
      <c r="Z111" t="s">
        <v>575</v>
      </c>
      <c r="AA111" t="s">
        <v>113</v>
      </c>
      <c r="AB111" t="s">
        <v>114</v>
      </c>
      <c r="AC111" t="s">
        <v>389</v>
      </c>
      <c r="AD111" t="s">
        <v>91</v>
      </c>
      <c r="AE111">
        <v>4264.8211000000001</v>
      </c>
      <c r="AF111">
        <v>1519242</v>
      </c>
      <c r="AG111">
        <v>2282</v>
      </c>
      <c r="AH111" s="170">
        <v>0.28947368421052633</v>
      </c>
      <c r="AI111">
        <v>1</v>
      </c>
      <c r="AJ111">
        <v>5</v>
      </c>
      <c r="AK111">
        <v>0</v>
      </c>
      <c r="AL111" t="s">
        <v>654</v>
      </c>
      <c r="AN111" t="s">
        <v>612</v>
      </c>
      <c r="AO111" t="s">
        <v>95</v>
      </c>
      <c r="AP111" t="s">
        <v>95</v>
      </c>
      <c r="AQ111" t="s">
        <v>96</v>
      </c>
      <c r="AR111" t="s">
        <v>97</v>
      </c>
      <c r="AS111" t="s">
        <v>98</v>
      </c>
      <c r="AT111" t="s">
        <v>95</v>
      </c>
      <c r="AW111" t="s">
        <v>99</v>
      </c>
      <c r="AX111" t="s">
        <v>100</v>
      </c>
      <c r="BB111" t="s">
        <v>215</v>
      </c>
      <c r="BC111" s="6">
        <v>43389</v>
      </c>
      <c r="BD111">
        <v>10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R111" t="s">
        <v>102</v>
      </c>
      <c r="BZ111">
        <v>72504.331483439237</v>
      </c>
      <c r="CA111">
        <v>9732321.7501999997</v>
      </c>
      <c r="CB111" t="s">
        <v>103</v>
      </c>
      <c r="CC111" t="s">
        <v>85</v>
      </c>
    </row>
    <row r="112" spans="1:81" x14ac:dyDescent="0.25">
      <c r="A112" s="2" t="s">
        <v>689</v>
      </c>
      <c r="B112" s="2" t="s">
        <v>690</v>
      </c>
      <c r="C112" s="2" t="s">
        <v>189</v>
      </c>
      <c r="D112" s="2" t="s">
        <v>104</v>
      </c>
      <c r="E112" s="2" t="s">
        <v>110</v>
      </c>
      <c r="F112" s="2" t="s">
        <v>358</v>
      </c>
      <c r="G112" s="2" t="s">
        <v>359</v>
      </c>
      <c r="H112" s="2" t="s">
        <v>107</v>
      </c>
      <c r="I112" s="168" t="s">
        <v>104</v>
      </c>
      <c r="K112" s="169" t="s">
        <v>1368</v>
      </c>
      <c r="L112" s="169">
        <v>2020</v>
      </c>
      <c r="M112" s="169" t="str">
        <f>IFERROR(VLOOKUP(A112,india,3,0),"x Not found")</f>
        <v>White</v>
      </c>
      <c r="N112" s="3" t="s">
        <v>104</v>
      </c>
      <c r="O112" s="3" t="s">
        <v>104</v>
      </c>
      <c r="P112" s="3" t="s">
        <v>104</v>
      </c>
      <c r="Q112" s="5" t="s">
        <v>104</v>
      </c>
      <c r="R112" s="5" t="s">
        <v>104</v>
      </c>
      <c r="S112" s="3" t="s">
        <v>104</v>
      </c>
      <c r="T112" s="3" t="s">
        <v>104</v>
      </c>
      <c r="U112" s="5" t="s">
        <v>104</v>
      </c>
      <c r="V112" t="s">
        <v>110</v>
      </c>
      <c r="W112" t="s">
        <v>529</v>
      </c>
      <c r="X112" t="s">
        <v>85</v>
      </c>
      <c r="Y112" t="s">
        <v>530</v>
      </c>
      <c r="Z112" t="s">
        <v>531</v>
      </c>
      <c r="AA112" t="s">
        <v>532</v>
      </c>
      <c r="AB112" t="s">
        <v>533</v>
      </c>
      <c r="AC112" t="s">
        <v>115</v>
      </c>
      <c r="AD112" t="s">
        <v>91</v>
      </c>
      <c r="AE112">
        <v>337.7</v>
      </c>
      <c r="AF112">
        <v>38682</v>
      </c>
      <c r="AG112">
        <v>123</v>
      </c>
      <c r="AH112" s="170">
        <v>0.29411764705882354</v>
      </c>
      <c r="AI112">
        <v>3</v>
      </c>
      <c r="AJ112">
        <v>3</v>
      </c>
      <c r="AK112">
        <v>0</v>
      </c>
      <c r="AL112" t="s">
        <v>691</v>
      </c>
      <c r="AN112" t="s">
        <v>530</v>
      </c>
      <c r="AO112" t="s">
        <v>199</v>
      </c>
      <c r="AP112" t="s">
        <v>690</v>
      </c>
      <c r="AQ112" t="s">
        <v>96</v>
      </c>
      <c r="AR112" t="s">
        <v>97</v>
      </c>
      <c r="AS112" t="s">
        <v>456</v>
      </c>
      <c r="AT112" t="s">
        <v>121</v>
      </c>
      <c r="AW112" t="s">
        <v>99</v>
      </c>
      <c r="AX112" t="s">
        <v>100</v>
      </c>
      <c r="BB112" t="s">
        <v>101</v>
      </c>
      <c r="BC112" s="6">
        <v>43545</v>
      </c>
      <c r="BD112">
        <v>17</v>
      </c>
      <c r="BE112" t="s">
        <v>124</v>
      </c>
      <c r="BF112" t="s">
        <v>124</v>
      </c>
      <c r="BG112" t="s">
        <v>124</v>
      </c>
      <c r="BH112" t="s">
        <v>124</v>
      </c>
      <c r="BI112" t="s">
        <v>124</v>
      </c>
      <c r="BR112" t="s">
        <v>102</v>
      </c>
      <c r="BS112" t="s">
        <v>361</v>
      </c>
      <c r="BT112">
        <v>45688</v>
      </c>
      <c r="BY112" t="s">
        <v>131</v>
      </c>
      <c r="BZ112">
        <v>5113.6557739221553</v>
      </c>
      <c r="CA112">
        <v>41537.1</v>
      </c>
      <c r="CB112" t="s">
        <v>132</v>
      </c>
      <c r="CC112" t="s">
        <v>85</v>
      </c>
    </row>
    <row r="113" spans="1:81" x14ac:dyDescent="0.25">
      <c r="A113" s="2" t="s">
        <v>556</v>
      </c>
      <c r="B113" s="2" t="s">
        <v>557</v>
      </c>
      <c r="C113" s="2" t="s">
        <v>189</v>
      </c>
      <c r="D113" s="2" t="s">
        <v>104</v>
      </c>
      <c r="E113" s="2" t="s">
        <v>93</v>
      </c>
      <c r="F113" s="2" t="s">
        <v>558</v>
      </c>
      <c r="G113" s="2" t="s">
        <v>559</v>
      </c>
      <c r="H113" s="2" t="s">
        <v>316</v>
      </c>
      <c r="I113" s="168" t="s">
        <v>104</v>
      </c>
      <c r="K113" s="169" t="s">
        <v>1368</v>
      </c>
      <c r="L113" s="169">
        <v>2020</v>
      </c>
      <c r="M113" s="169" t="str">
        <f>IFERROR(VLOOKUP(A113,india,3,0),"x Not found")</f>
        <v>Red</v>
      </c>
      <c r="N113" s="3" t="s">
        <v>104</v>
      </c>
      <c r="O113" s="3" t="s">
        <v>104</v>
      </c>
      <c r="P113" s="3" t="s">
        <v>104</v>
      </c>
      <c r="Q113" s="5" t="s">
        <v>104</v>
      </c>
      <c r="R113" s="5" t="s">
        <v>104</v>
      </c>
      <c r="S113" s="3" t="s">
        <v>104</v>
      </c>
      <c r="T113" s="3" t="s">
        <v>104</v>
      </c>
      <c r="U113" s="5" t="s">
        <v>104</v>
      </c>
      <c r="V113" t="s">
        <v>83</v>
      </c>
      <c r="W113" t="s">
        <v>84</v>
      </c>
      <c r="X113" t="s">
        <v>85</v>
      </c>
      <c r="Y113" t="s">
        <v>547</v>
      </c>
      <c r="Z113" t="s">
        <v>548</v>
      </c>
      <c r="AA113" t="s">
        <v>150</v>
      </c>
      <c r="AB113" t="s">
        <v>89</v>
      </c>
      <c r="AC113" t="s">
        <v>90</v>
      </c>
      <c r="AD113" t="s">
        <v>91</v>
      </c>
      <c r="AE113">
        <v>1520.7909</v>
      </c>
      <c r="AF113">
        <v>1031280.12</v>
      </c>
      <c r="AG113">
        <v>726</v>
      </c>
      <c r="AH113" s="170">
        <v>0.3</v>
      </c>
      <c r="AI113">
        <v>1</v>
      </c>
      <c r="AJ113">
        <v>2</v>
      </c>
      <c r="AK113">
        <v>0</v>
      </c>
      <c r="AL113" t="s">
        <v>560</v>
      </c>
      <c r="AN113" t="s">
        <v>95</v>
      </c>
      <c r="AO113" t="s">
        <v>95</v>
      </c>
      <c r="AP113" t="s">
        <v>95</v>
      </c>
      <c r="AQ113" t="s">
        <v>96</v>
      </c>
      <c r="AR113" t="s">
        <v>97</v>
      </c>
      <c r="AS113" t="s">
        <v>98</v>
      </c>
      <c r="AT113" t="s">
        <v>95</v>
      </c>
      <c r="AW113" t="s">
        <v>265</v>
      </c>
      <c r="AX113" t="s">
        <v>266</v>
      </c>
      <c r="BB113" t="s">
        <v>101</v>
      </c>
      <c r="BC113" s="6">
        <v>43369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R113" t="s">
        <v>102</v>
      </c>
      <c r="BZ113" t="s">
        <v>95</v>
      </c>
      <c r="CA113">
        <v>1104094.1934</v>
      </c>
      <c r="CB113" t="s">
        <v>103</v>
      </c>
      <c r="CC113" t="s">
        <v>95</v>
      </c>
    </row>
    <row r="114" spans="1:81" x14ac:dyDescent="0.25">
      <c r="A114" s="2" t="s">
        <v>867</v>
      </c>
      <c r="B114" s="2" t="s">
        <v>868</v>
      </c>
      <c r="C114" s="2" t="s">
        <v>303</v>
      </c>
      <c r="D114" s="2" t="s">
        <v>104</v>
      </c>
      <c r="E114" s="2" t="s">
        <v>110</v>
      </c>
      <c r="F114" s="2" t="s">
        <v>610</v>
      </c>
      <c r="G114" s="2" t="s">
        <v>611</v>
      </c>
      <c r="H114" s="2" t="s">
        <v>80</v>
      </c>
      <c r="I114" s="168" t="s">
        <v>104</v>
      </c>
      <c r="K114" s="169" t="s">
        <v>1368</v>
      </c>
      <c r="L114" s="169">
        <v>2020</v>
      </c>
      <c r="M114" s="169" t="str">
        <f>IFERROR(VLOOKUP(A114,india,3,0),"x Not found")</f>
        <v>Yellow</v>
      </c>
      <c r="N114" s="3" t="s">
        <v>104</v>
      </c>
      <c r="O114" s="3" t="s">
        <v>104</v>
      </c>
      <c r="P114" s="3" t="s">
        <v>104</v>
      </c>
      <c r="Q114" s="5" t="s">
        <v>104</v>
      </c>
      <c r="R114" s="5" t="s">
        <v>104</v>
      </c>
      <c r="S114" s="3" t="s">
        <v>104</v>
      </c>
      <c r="T114" s="3" t="s">
        <v>104</v>
      </c>
      <c r="U114" s="5" t="s">
        <v>104</v>
      </c>
      <c r="V114" t="s">
        <v>110</v>
      </c>
      <c r="W114" t="s">
        <v>144</v>
      </c>
      <c r="X114" t="s">
        <v>85</v>
      </c>
      <c r="Y114" t="s">
        <v>144</v>
      </c>
      <c r="Z114" t="s">
        <v>144</v>
      </c>
      <c r="AA114" t="s">
        <v>144</v>
      </c>
      <c r="AB114" t="s">
        <v>144</v>
      </c>
      <c r="AC114" t="s">
        <v>90</v>
      </c>
      <c r="AD114" t="s">
        <v>91</v>
      </c>
      <c r="AE114">
        <v>465.67</v>
      </c>
      <c r="AF114">
        <v>8893.380000000001</v>
      </c>
      <c r="AG114">
        <v>67</v>
      </c>
      <c r="AH114" s="170">
        <v>0.30769230769230771</v>
      </c>
      <c r="AI114">
        <v>1</v>
      </c>
      <c r="AJ114">
        <v>4</v>
      </c>
      <c r="AK114">
        <v>0</v>
      </c>
      <c r="AL114" t="s">
        <v>869</v>
      </c>
      <c r="AN114" t="s">
        <v>144</v>
      </c>
      <c r="AO114" t="s">
        <v>95</v>
      </c>
      <c r="AP114" t="s">
        <v>95</v>
      </c>
      <c r="AQ114" t="s">
        <v>96</v>
      </c>
      <c r="AR114" t="s">
        <v>97</v>
      </c>
      <c r="AS114" t="s">
        <v>98</v>
      </c>
      <c r="AT114" t="s">
        <v>95</v>
      </c>
      <c r="AW114" t="s">
        <v>99</v>
      </c>
      <c r="AX114" t="s">
        <v>100</v>
      </c>
      <c r="BB114" t="s">
        <v>123</v>
      </c>
      <c r="BC114" s="6">
        <v>43218</v>
      </c>
      <c r="BD114">
        <v>10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R114" t="s">
        <v>102</v>
      </c>
      <c r="BZ114">
        <v>1389.754710508402</v>
      </c>
      <c r="CA114">
        <v>31199.89</v>
      </c>
      <c r="CB114" t="s">
        <v>132</v>
      </c>
      <c r="CC114" t="s">
        <v>85</v>
      </c>
    </row>
    <row r="115" spans="1:81" x14ac:dyDescent="0.25">
      <c r="A115" s="2" t="s">
        <v>572</v>
      </c>
      <c r="B115" s="2" t="s">
        <v>573</v>
      </c>
      <c r="C115" s="2" t="s">
        <v>118</v>
      </c>
      <c r="D115" s="2" t="s">
        <v>104</v>
      </c>
      <c r="E115" s="2" t="s">
        <v>110</v>
      </c>
      <c r="F115" s="2" t="s">
        <v>154</v>
      </c>
      <c r="G115" s="2" t="s">
        <v>155</v>
      </c>
      <c r="H115" s="2" t="s">
        <v>107</v>
      </c>
      <c r="I115" s="168" t="s">
        <v>104</v>
      </c>
      <c r="K115" s="169" t="s">
        <v>1368</v>
      </c>
      <c r="L115" s="169">
        <v>2020</v>
      </c>
      <c r="M115" s="169" t="str">
        <f>IFERROR(VLOOKUP(A115,india,3,0),"x Not found")</f>
        <v>Yellow</v>
      </c>
      <c r="N115" s="3" t="s">
        <v>104</v>
      </c>
      <c r="O115" s="3" t="s">
        <v>104</v>
      </c>
      <c r="P115" s="3" t="s">
        <v>104</v>
      </c>
      <c r="Q115" s="5" t="s">
        <v>104</v>
      </c>
      <c r="R115" s="5" t="s">
        <v>104</v>
      </c>
      <c r="S115" s="3" t="s">
        <v>104</v>
      </c>
      <c r="T115" s="3" t="s">
        <v>104</v>
      </c>
      <c r="U115" s="5" t="s">
        <v>104</v>
      </c>
      <c r="V115" t="s">
        <v>110</v>
      </c>
      <c r="W115" t="s">
        <v>84</v>
      </c>
      <c r="X115" t="s">
        <v>144</v>
      </c>
      <c r="Y115" t="s">
        <v>574</v>
      </c>
      <c r="Z115" t="s">
        <v>575</v>
      </c>
      <c r="AA115" t="s">
        <v>113</v>
      </c>
      <c r="AB115" t="s">
        <v>114</v>
      </c>
      <c r="AC115" t="s">
        <v>115</v>
      </c>
      <c r="AD115" t="s">
        <v>91</v>
      </c>
      <c r="AE115">
        <v>1917.9286</v>
      </c>
      <c r="AF115">
        <v>378320</v>
      </c>
      <c r="AG115">
        <v>635</v>
      </c>
      <c r="AH115" s="170">
        <v>0.32</v>
      </c>
      <c r="AI115">
        <v>2</v>
      </c>
      <c r="AJ115">
        <v>4</v>
      </c>
      <c r="AK115">
        <v>0</v>
      </c>
      <c r="AL115" t="s">
        <v>576</v>
      </c>
      <c r="AN115" t="s">
        <v>574</v>
      </c>
      <c r="AO115" t="s">
        <v>123</v>
      </c>
      <c r="AP115" t="s">
        <v>573</v>
      </c>
      <c r="AQ115" t="s">
        <v>96</v>
      </c>
      <c r="AR115" t="s">
        <v>97</v>
      </c>
      <c r="AS115" t="s">
        <v>235</v>
      </c>
      <c r="AT115" t="s">
        <v>121</v>
      </c>
      <c r="AW115" t="s">
        <v>99</v>
      </c>
      <c r="AX115" t="s">
        <v>100</v>
      </c>
      <c r="BB115" t="s">
        <v>101</v>
      </c>
      <c r="BC115" s="6">
        <v>43347</v>
      </c>
      <c r="BD115" t="s">
        <v>95</v>
      </c>
      <c r="BE115" t="s">
        <v>124</v>
      </c>
      <c r="BF115" t="s">
        <v>124</v>
      </c>
      <c r="BG115" t="s">
        <v>124</v>
      </c>
      <c r="BH115" t="s">
        <v>124</v>
      </c>
      <c r="BI115" t="s">
        <v>124</v>
      </c>
      <c r="BR115" t="s">
        <v>102</v>
      </c>
      <c r="BS115" t="s">
        <v>159</v>
      </c>
      <c r="BT115" t="s">
        <v>159</v>
      </c>
      <c r="BY115" t="s">
        <v>160</v>
      </c>
      <c r="BZ115">
        <v>77439.08173755875</v>
      </c>
      <c r="CA115">
        <v>1217884.6610000001</v>
      </c>
      <c r="CB115" t="s">
        <v>103</v>
      </c>
      <c r="CC115" t="s">
        <v>85</v>
      </c>
    </row>
    <row r="116" spans="1:81" x14ac:dyDescent="0.25">
      <c r="A116" s="2" t="s">
        <v>712</v>
      </c>
      <c r="B116" s="2" t="s">
        <v>713</v>
      </c>
      <c r="C116" s="2" t="s">
        <v>189</v>
      </c>
      <c r="D116" s="2" t="s">
        <v>104</v>
      </c>
      <c r="E116" s="2" t="s">
        <v>110</v>
      </c>
      <c r="F116" s="2" t="s">
        <v>358</v>
      </c>
      <c r="G116" s="2" t="s">
        <v>359</v>
      </c>
      <c r="H116" s="2" t="s">
        <v>107</v>
      </c>
      <c r="I116" s="168" t="s">
        <v>104</v>
      </c>
      <c r="K116" s="169" t="s">
        <v>1368</v>
      </c>
      <c r="L116" s="169">
        <v>2020</v>
      </c>
      <c r="M116" s="169" t="str">
        <f>IFERROR(VLOOKUP(A116,india,3,0),"x Not found")</f>
        <v>Yellow</v>
      </c>
      <c r="N116" s="3" t="s">
        <v>104</v>
      </c>
      <c r="O116" s="3" t="s">
        <v>104</v>
      </c>
      <c r="P116" s="3" t="s">
        <v>104</v>
      </c>
      <c r="Q116" s="5" t="s">
        <v>104</v>
      </c>
      <c r="R116" s="5" t="s">
        <v>104</v>
      </c>
      <c r="S116" s="3" t="s">
        <v>104</v>
      </c>
      <c r="T116" s="3" t="s">
        <v>104</v>
      </c>
      <c r="U116" s="5" t="s">
        <v>104</v>
      </c>
      <c r="V116" t="s">
        <v>110</v>
      </c>
      <c r="W116" t="s">
        <v>84</v>
      </c>
      <c r="X116" t="s">
        <v>85</v>
      </c>
      <c r="Y116" t="s">
        <v>678</v>
      </c>
      <c r="Z116" t="s">
        <v>600</v>
      </c>
      <c r="AA116" t="s">
        <v>113</v>
      </c>
      <c r="AB116" t="s">
        <v>114</v>
      </c>
      <c r="AC116" t="s">
        <v>115</v>
      </c>
      <c r="AD116" t="s">
        <v>91</v>
      </c>
      <c r="AE116">
        <v>81</v>
      </c>
      <c r="AF116">
        <v>23004</v>
      </c>
      <c r="AG116">
        <v>286</v>
      </c>
      <c r="AH116" s="170">
        <v>0.32142857142857145</v>
      </c>
      <c r="AI116">
        <v>1</v>
      </c>
      <c r="AJ116">
        <v>4</v>
      </c>
      <c r="AK116">
        <v>0</v>
      </c>
      <c r="AL116" t="s">
        <v>714</v>
      </c>
      <c r="AN116" t="s">
        <v>678</v>
      </c>
      <c r="AO116" t="s">
        <v>341</v>
      </c>
      <c r="AP116" t="s">
        <v>715</v>
      </c>
      <c r="AQ116" t="s">
        <v>96</v>
      </c>
      <c r="AR116" t="s">
        <v>97</v>
      </c>
      <c r="AS116" t="s">
        <v>456</v>
      </c>
      <c r="AT116" t="s">
        <v>121</v>
      </c>
      <c r="AW116" t="s">
        <v>99</v>
      </c>
      <c r="AX116" t="s">
        <v>100</v>
      </c>
      <c r="BB116" t="s">
        <v>215</v>
      </c>
      <c r="BC116" s="6">
        <v>43545</v>
      </c>
      <c r="BD116" t="s">
        <v>95</v>
      </c>
      <c r="BE116" t="s">
        <v>124</v>
      </c>
      <c r="BF116" t="s">
        <v>124</v>
      </c>
      <c r="BG116" t="s">
        <v>124</v>
      </c>
      <c r="BH116" t="s">
        <v>124</v>
      </c>
      <c r="BI116" t="s">
        <v>124</v>
      </c>
      <c r="BR116" t="s">
        <v>102</v>
      </c>
      <c r="BS116" t="s">
        <v>361</v>
      </c>
      <c r="BT116">
        <v>45688</v>
      </c>
      <c r="BY116" t="s">
        <v>131</v>
      </c>
      <c r="BZ116">
        <v>48606.841856151223</v>
      </c>
      <c r="CA116">
        <v>23166</v>
      </c>
      <c r="CB116" t="s">
        <v>132</v>
      </c>
      <c r="CC116" t="s">
        <v>85</v>
      </c>
    </row>
    <row r="117" spans="1:81" x14ac:dyDescent="0.25">
      <c r="A117" s="2" t="s">
        <v>477</v>
      </c>
      <c r="B117" s="2" t="s">
        <v>478</v>
      </c>
      <c r="C117" s="2" t="s">
        <v>189</v>
      </c>
      <c r="D117" s="2" t="s">
        <v>104</v>
      </c>
      <c r="E117" s="2" t="s">
        <v>110</v>
      </c>
      <c r="F117" s="2" t="s">
        <v>358</v>
      </c>
      <c r="G117" s="2" t="s">
        <v>359</v>
      </c>
      <c r="H117" s="2" t="s">
        <v>107</v>
      </c>
      <c r="I117" s="168" t="s">
        <v>104</v>
      </c>
      <c r="K117" s="169" t="s">
        <v>1368</v>
      </c>
      <c r="L117" s="169">
        <v>2020</v>
      </c>
      <c r="M117" s="169" t="str">
        <f>IFERROR(VLOOKUP(A117,india,3,0),"x Not found")</f>
        <v>Red</v>
      </c>
      <c r="N117" s="3" t="s">
        <v>104</v>
      </c>
      <c r="O117" s="3" t="s">
        <v>104</v>
      </c>
      <c r="P117" s="3" t="s">
        <v>104</v>
      </c>
      <c r="Q117" s="5" t="s">
        <v>104</v>
      </c>
      <c r="R117" s="5" t="s">
        <v>104</v>
      </c>
      <c r="S117" s="3" t="s">
        <v>104</v>
      </c>
      <c r="T117" s="3" t="s">
        <v>104</v>
      </c>
      <c r="U117" s="5" t="s">
        <v>104</v>
      </c>
      <c r="V117" t="s">
        <v>110</v>
      </c>
      <c r="W117" t="s">
        <v>84</v>
      </c>
      <c r="X117" t="s">
        <v>85</v>
      </c>
      <c r="Y117" t="s">
        <v>462</v>
      </c>
      <c r="Z117" t="s">
        <v>463</v>
      </c>
      <c r="AA117" t="s">
        <v>464</v>
      </c>
      <c r="AB117" t="s">
        <v>89</v>
      </c>
      <c r="AC117" t="s">
        <v>115</v>
      </c>
      <c r="AD117" t="s">
        <v>91</v>
      </c>
      <c r="AE117">
        <v>3498</v>
      </c>
      <c r="AF117">
        <v>20988</v>
      </c>
      <c r="AG117">
        <v>5</v>
      </c>
      <c r="AH117" s="170">
        <v>0.33333333333333331</v>
      </c>
      <c r="AI117">
        <v>1</v>
      </c>
      <c r="AJ117">
        <v>4</v>
      </c>
      <c r="AK117">
        <v>0</v>
      </c>
      <c r="AL117" t="s">
        <v>479</v>
      </c>
      <c r="AO117" t="s">
        <v>228</v>
      </c>
      <c r="AP117" t="s">
        <v>478</v>
      </c>
      <c r="AQ117" t="s">
        <v>96</v>
      </c>
      <c r="AR117" t="s">
        <v>97</v>
      </c>
      <c r="AS117" t="s">
        <v>98</v>
      </c>
      <c r="AT117" t="s">
        <v>121</v>
      </c>
      <c r="AW117" t="s">
        <v>265</v>
      </c>
      <c r="AX117" t="s">
        <v>266</v>
      </c>
      <c r="BB117" t="s">
        <v>215</v>
      </c>
      <c r="BC117" s="6">
        <v>43545</v>
      </c>
      <c r="BD117" t="s">
        <v>95</v>
      </c>
      <c r="BE117" t="s">
        <v>124</v>
      </c>
      <c r="BF117" t="s">
        <v>124</v>
      </c>
      <c r="BG117" t="s">
        <v>178</v>
      </c>
      <c r="BH117" t="s">
        <v>466</v>
      </c>
      <c r="BI117" t="s">
        <v>466</v>
      </c>
      <c r="BR117" t="s">
        <v>102</v>
      </c>
      <c r="BS117" t="s">
        <v>361</v>
      </c>
      <c r="BT117">
        <v>45688</v>
      </c>
      <c r="BY117" t="s">
        <v>131</v>
      </c>
      <c r="BZ117" t="s">
        <v>95</v>
      </c>
      <c r="CA117">
        <v>17490</v>
      </c>
      <c r="CB117" t="s">
        <v>132</v>
      </c>
      <c r="CC117" t="s">
        <v>85</v>
      </c>
    </row>
    <row r="118" spans="1:81" x14ac:dyDescent="0.25">
      <c r="A118" s="2" t="s">
        <v>628</v>
      </c>
      <c r="B118" s="2" t="s">
        <v>535</v>
      </c>
      <c r="C118" s="2" t="s">
        <v>303</v>
      </c>
      <c r="D118" s="2" t="s">
        <v>104</v>
      </c>
      <c r="E118" s="2" t="s">
        <v>110</v>
      </c>
      <c r="F118" s="2" t="s">
        <v>300</v>
      </c>
      <c r="G118" s="2" t="s">
        <v>301</v>
      </c>
      <c r="H118" s="2" t="s">
        <v>107</v>
      </c>
      <c r="I118" s="168" t="s">
        <v>104</v>
      </c>
      <c r="K118" s="169" t="s">
        <v>1368</v>
      </c>
      <c r="L118" s="169">
        <v>2020</v>
      </c>
      <c r="M118" s="169" t="str">
        <f>IFERROR(VLOOKUP(A118,india,3,0),"x Not found")</f>
        <v>Red</v>
      </c>
      <c r="N118" s="3" t="s">
        <v>104</v>
      </c>
      <c r="O118" s="3" t="s">
        <v>104</v>
      </c>
      <c r="P118" s="3" t="s">
        <v>104</v>
      </c>
      <c r="Q118" s="5" t="s">
        <v>104</v>
      </c>
      <c r="R118" s="5" t="s">
        <v>104</v>
      </c>
      <c r="S118" s="3" t="s">
        <v>104</v>
      </c>
      <c r="T118" s="3" t="s">
        <v>104</v>
      </c>
      <c r="U118" s="5" t="s">
        <v>104</v>
      </c>
      <c r="V118" t="s">
        <v>110</v>
      </c>
      <c r="W118" t="s">
        <v>84</v>
      </c>
      <c r="X118" t="s">
        <v>144</v>
      </c>
      <c r="Y118" t="s">
        <v>623</v>
      </c>
      <c r="Z118" t="s">
        <v>584</v>
      </c>
      <c r="AA118" t="s">
        <v>113</v>
      </c>
      <c r="AB118" t="s">
        <v>114</v>
      </c>
      <c r="AC118" t="s">
        <v>115</v>
      </c>
      <c r="AD118" t="s">
        <v>91</v>
      </c>
      <c r="AE118">
        <v>256.77999999999997</v>
      </c>
      <c r="AF118">
        <v>10527.98</v>
      </c>
      <c r="AG118">
        <v>14</v>
      </c>
      <c r="AH118" s="170">
        <v>0.33333333333333331</v>
      </c>
      <c r="AI118">
        <v>1</v>
      </c>
      <c r="AJ118">
        <v>3</v>
      </c>
      <c r="AK118">
        <v>0</v>
      </c>
      <c r="AL118" t="s">
        <v>629</v>
      </c>
      <c r="AN118" t="s">
        <v>623</v>
      </c>
      <c r="AO118" t="s">
        <v>157</v>
      </c>
      <c r="AP118" t="s">
        <v>535</v>
      </c>
      <c r="AQ118" t="s">
        <v>96</v>
      </c>
      <c r="AR118" t="s">
        <v>97</v>
      </c>
      <c r="AS118" t="s">
        <v>98</v>
      </c>
      <c r="AT118" t="s">
        <v>121</v>
      </c>
      <c r="AW118" t="s">
        <v>625</v>
      </c>
      <c r="AX118" t="s">
        <v>626</v>
      </c>
      <c r="BB118" t="s">
        <v>101</v>
      </c>
      <c r="BC118" s="6">
        <v>43545</v>
      </c>
      <c r="BD118" t="s">
        <v>95</v>
      </c>
      <c r="BE118" t="s">
        <v>124</v>
      </c>
      <c r="BF118" t="s">
        <v>627</v>
      </c>
      <c r="BG118" t="s">
        <v>178</v>
      </c>
      <c r="BH118" t="s">
        <v>627</v>
      </c>
      <c r="BI118" t="s">
        <v>627</v>
      </c>
      <c r="BR118" t="s">
        <v>102</v>
      </c>
      <c r="BZ118">
        <v>1533</v>
      </c>
      <c r="CA118">
        <v>3594.9199999999996</v>
      </c>
      <c r="CB118" t="s">
        <v>132</v>
      </c>
      <c r="CC118" t="s">
        <v>85</v>
      </c>
    </row>
    <row r="119" spans="1:81" x14ac:dyDescent="0.25">
      <c r="A119" s="2" t="s">
        <v>706</v>
      </c>
      <c r="B119" s="2" t="s">
        <v>707</v>
      </c>
      <c r="C119" s="2" t="s">
        <v>118</v>
      </c>
      <c r="D119" s="2" t="s">
        <v>104</v>
      </c>
      <c r="E119" s="2" t="s">
        <v>110</v>
      </c>
      <c r="F119" s="2" t="s">
        <v>683</v>
      </c>
      <c r="G119" s="2" t="s">
        <v>684</v>
      </c>
      <c r="H119" s="2" t="s">
        <v>80</v>
      </c>
      <c r="I119" s="168" t="s">
        <v>104</v>
      </c>
      <c r="K119" s="169" t="s">
        <v>1368</v>
      </c>
      <c r="L119" s="169">
        <v>2020</v>
      </c>
      <c r="M119" s="169" t="str">
        <f>IFERROR(VLOOKUP(A119,india,3,0),"x Not found")</f>
        <v>Yellow</v>
      </c>
      <c r="N119" s="3" t="s">
        <v>104</v>
      </c>
      <c r="O119" s="3" t="s">
        <v>104</v>
      </c>
      <c r="P119" s="3" t="s">
        <v>104</v>
      </c>
      <c r="Q119" s="5" t="s">
        <v>104</v>
      </c>
      <c r="R119" s="5" t="s">
        <v>104</v>
      </c>
      <c r="S119" s="3" t="s">
        <v>104</v>
      </c>
      <c r="T119" s="3" t="s">
        <v>104</v>
      </c>
      <c r="U119" s="5" t="s">
        <v>104</v>
      </c>
      <c r="V119" t="s">
        <v>110</v>
      </c>
      <c r="W119" t="s">
        <v>84</v>
      </c>
      <c r="X119" t="s">
        <v>144</v>
      </c>
      <c r="Y119" t="s">
        <v>612</v>
      </c>
      <c r="Z119" t="s">
        <v>575</v>
      </c>
      <c r="AA119" t="s">
        <v>113</v>
      </c>
      <c r="AB119" t="s">
        <v>114</v>
      </c>
      <c r="AC119" t="s">
        <v>90</v>
      </c>
      <c r="AD119" t="s">
        <v>416</v>
      </c>
      <c r="AE119">
        <v>475.15949999999998</v>
      </c>
      <c r="AF119">
        <v>288613</v>
      </c>
      <c r="AG119">
        <v>1143</v>
      </c>
      <c r="AH119" s="170">
        <v>0.33333333333333331</v>
      </c>
      <c r="AI119">
        <v>5</v>
      </c>
      <c r="AJ119">
        <v>4</v>
      </c>
      <c r="AK119">
        <v>0</v>
      </c>
      <c r="AL119" t="s">
        <v>708</v>
      </c>
      <c r="AN119" t="s">
        <v>612</v>
      </c>
      <c r="AO119" t="s">
        <v>95</v>
      </c>
      <c r="AP119" t="s">
        <v>95</v>
      </c>
      <c r="AQ119" t="s">
        <v>96</v>
      </c>
      <c r="AR119" t="s">
        <v>97</v>
      </c>
      <c r="AS119" t="s">
        <v>98</v>
      </c>
      <c r="AT119" t="s">
        <v>95</v>
      </c>
      <c r="AW119" t="s">
        <v>99</v>
      </c>
      <c r="AX119" t="s">
        <v>100</v>
      </c>
      <c r="BB119" t="s">
        <v>215</v>
      </c>
      <c r="BC119" s="6">
        <v>43545</v>
      </c>
      <c r="BD119">
        <v>10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R119" t="s">
        <v>102</v>
      </c>
      <c r="BZ119">
        <v>231581.04438912493</v>
      </c>
      <c r="CA119">
        <v>543107.30849999993</v>
      </c>
      <c r="CB119" t="s">
        <v>103</v>
      </c>
      <c r="CC119" t="s">
        <v>85</v>
      </c>
    </row>
    <row r="120" spans="1:81" x14ac:dyDescent="0.25">
      <c r="A120" s="2" t="s">
        <v>699</v>
      </c>
      <c r="B120" s="2" t="s">
        <v>700</v>
      </c>
      <c r="C120" s="2" t="s">
        <v>189</v>
      </c>
      <c r="D120" s="2" t="s">
        <v>104</v>
      </c>
      <c r="E120" s="2" t="s">
        <v>110</v>
      </c>
      <c r="F120" s="2" t="s">
        <v>358</v>
      </c>
      <c r="G120" s="2" t="s">
        <v>359</v>
      </c>
      <c r="H120" s="2" t="s">
        <v>107</v>
      </c>
      <c r="I120" s="168" t="s">
        <v>104</v>
      </c>
      <c r="K120" s="169" t="s">
        <v>1368</v>
      </c>
      <c r="L120" s="169">
        <v>2020</v>
      </c>
      <c r="M120" s="169" t="str">
        <f>IFERROR(VLOOKUP(A120,india,3,0),"x Not found")</f>
        <v>White</v>
      </c>
      <c r="N120" s="3" t="s">
        <v>104</v>
      </c>
      <c r="O120" s="3" t="s">
        <v>104</v>
      </c>
      <c r="P120" s="3" t="s">
        <v>104</v>
      </c>
      <c r="Q120" s="5" t="s">
        <v>104</v>
      </c>
      <c r="R120" s="5" t="s">
        <v>104</v>
      </c>
      <c r="S120" s="3" t="s">
        <v>104</v>
      </c>
      <c r="T120" s="3" t="s">
        <v>104</v>
      </c>
      <c r="U120" s="5" t="s">
        <v>104</v>
      </c>
      <c r="V120" t="s">
        <v>110</v>
      </c>
      <c r="W120" t="s">
        <v>84</v>
      </c>
      <c r="X120" t="s">
        <v>85</v>
      </c>
      <c r="Y120" t="s">
        <v>612</v>
      </c>
      <c r="Z120" t="s">
        <v>575</v>
      </c>
      <c r="AA120" t="s">
        <v>113</v>
      </c>
      <c r="AB120" t="s">
        <v>114</v>
      </c>
      <c r="AC120" t="s">
        <v>115</v>
      </c>
      <c r="AD120" t="s">
        <v>91</v>
      </c>
      <c r="AE120">
        <v>2204.8000000000002</v>
      </c>
      <c r="AF120">
        <v>457072</v>
      </c>
      <c r="AG120">
        <v>1119</v>
      </c>
      <c r="AH120" s="170">
        <v>0.34259259259259262</v>
      </c>
      <c r="AI120">
        <v>1</v>
      </c>
      <c r="AJ120">
        <v>5</v>
      </c>
      <c r="AK120">
        <v>925.92592592592598</v>
      </c>
      <c r="AL120" t="s">
        <v>701</v>
      </c>
      <c r="AN120" t="s">
        <v>612</v>
      </c>
      <c r="AO120" t="s">
        <v>304</v>
      </c>
      <c r="AP120" t="s">
        <v>702</v>
      </c>
      <c r="AQ120" t="s">
        <v>96</v>
      </c>
      <c r="AR120" t="s">
        <v>97</v>
      </c>
      <c r="AS120" t="s">
        <v>98</v>
      </c>
      <c r="AT120" t="s">
        <v>121</v>
      </c>
      <c r="AW120" t="s">
        <v>99</v>
      </c>
      <c r="AX120" t="s">
        <v>100</v>
      </c>
      <c r="BB120" t="s">
        <v>215</v>
      </c>
      <c r="BC120" s="6">
        <v>43545</v>
      </c>
      <c r="BD120">
        <v>10</v>
      </c>
      <c r="BE120" t="s">
        <v>124</v>
      </c>
      <c r="BF120" t="s">
        <v>124</v>
      </c>
      <c r="BG120" t="s">
        <v>124</v>
      </c>
      <c r="BH120" t="s">
        <v>124</v>
      </c>
      <c r="BI120" t="s">
        <v>124</v>
      </c>
      <c r="BR120" t="s">
        <v>102</v>
      </c>
      <c r="BS120" t="s">
        <v>361</v>
      </c>
      <c r="BT120">
        <v>45688</v>
      </c>
      <c r="BY120" t="s">
        <v>131</v>
      </c>
      <c r="BZ120">
        <v>35739.360946413792</v>
      </c>
      <c r="CA120">
        <v>2467171.2000000002</v>
      </c>
      <c r="CB120" t="s">
        <v>103</v>
      </c>
      <c r="CC120" t="s">
        <v>85</v>
      </c>
    </row>
    <row r="121" spans="1:81" x14ac:dyDescent="0.25">
      <c r="A121" s="2" t="s">
        <v>744</v>
      </c>
      <c r="B121" s="2" t="s">
        <v>745</v>
      </c>
      <c r="C121" s="2" t="s">
        <v>94</v>
      </c>
      <c r="D121" s="2" t="s">
        <v>104</v>
      </c>
      <c r="E121" s="2" t="s">
        <v>93</v>
      </c>
      <c r="F121" s="2" t="s">
        <v>746</v>
      </c>
      <c r="G121" s="2" t="s">
        <v>747</v>
      </c>
      <c r="H121" s="2" t="s">
        <v>80</v>
      </c>
      <c r="I121" s="168" t="s">
        <v>104</v>
      </c>
      <c r="K121" s="169" t="s">
        <v>1368</v>
      </c>
      <c r="L121" s="169">
        <v>2020</v>
      </c>
      <c r="M121" s="169" t="str">
        <f>IFERROR(VLOOKUP(A121,india,3,0),"x Not found")</f>
        <v>Yellow</v>
      </c>
      <c r="N121" s="3" t="s">
        <v>104</v>
      </c>
      <c r="O121" s="3" t="s">
        <v>104</v>
      </c>
      <c r="P121" s="3" t="s">
        <v>104</v>
      </c>
      <c r="Q121" s="5" t="s">
        <v>104</v>
      </c>
      <c r="R121" s="5" t="s">
        <v>104</v>
      </c>
      <c r="S121" s="3" t="s">
        <v>104</v>
      </c>
      <c r="T121" s="3" t="s">
        <v>104</v>
      </c>
      <c r="U121" s="5" t="s">
        <v>104</v>
      </c>
      <c r="V121" t="s">
        <v>659</v>
      </c>
      <c r="W121" t="s">
        <v>84</v>
      </c>
      <c r="X121" t="s">
        <v>144</v>
      </c>
      <c r="Y121" t="s">
        <v>612</v>
      </c>
      <c r="Z121" t="s">
        <v>575</v>
      </c>
      <c r="AA121" t="s">
        <v>113</v>
      </c>
      <c r="AB121" t="s">
        <v>114</v>
      </c>
      <c r="AC121" t="s">
        <v>90</v>
      </c>
      <c r="AD121" t="s">
        <v>91</v>
      </c>
      <c r="AE121">
        <v>2500</v>
      </c>
      <c r="AF121">
        <v>259806.92</v>
      </c>
      <c r="AG121">
        <v>753</v>
      </c>
      <c r="AH121" s="170">
        <v>0.34653465346534651</v>
      </c>
      <c r="AI121">
        <v>6</v>
      </c>
      <c r="AJ121">
        <v>4</v>
      </c>
      <c r="AK121">
        <v>8403.3613445378141</v>
      </c>
      <c r="AL121" t="s">
        <v>748</v>
      </c>
      <c r="AN121" t="s">
        <v>612</v>
      </c>
      <c r="AO121" t="s">
        <v>95</v>
      </c>
      <c r="AP121" t="s">
        <v>95</v>
      </c>
      <c r="AQ121" t="s">
        <v>96</v>
      </c>
      <c r="AR121" t="s">
        <v>97</v>
      </c>
      <c r="AS121" t="s">
        <v>98</v>
      </c>
      <c r="AT121" t="s">
        <v>95</v>
      </c>
      <c r="AW121" t="s">
        <v>99</v>
      </c>
      <c r="AX121" t="s">
        <v>100</v>
      </c>
      <c r="BB121" t="s">
        <v>215</v>
      </c>
      <c r="BC121" s="6">
        <v>43545</v>
      </c>
      <c r="BD121">
        <v>10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R121" t="s">
        <v>102</v>
      </c>
      <c r="BZ121">
        <v>80689.888649585264</v>
      </c>
      <c r="CA121">
        <v>1882500</v>
      </c>
      <c r="CB121" t="s">
        <v>103</v>
      </c>
      <c r="CC121" t="s">
        <v>85</v>
      </c>
    </row>
    <row r="122" spans="1:81" x14ac:dyDescent="0.25">
      <c r="A122" s="2" t="s">
        <v>190</v>
      </c>
      <c r="B122" s="2" t="s">
        <v>191</v>
      </c>
      <c r="C122" s="2" t="s">
        <v>189</v>
      </c>
      <c r="D122" s="2" t="s">
        <v>104</v>
      </c>
      <c r="E122" s="2" t="s">
        <v>110</v>
      </c>
      <c r="F122" s="2" t="s">
        <v>186</v>
      </c>
      <c r="G122" s="2" t="s">
        <v>187</v>
      </c>
      <c r="H122" s="2" t="s">
        <v>80</v>
      </c>
      <c r="I122" s="168" t="s">
        <v>104</v>
      </c>
      <c r="K122" s="169" t="s">
        <v>1368</v>
      </c>
      <c r="L122" s="169">
        <v>2020</v>
      </c>
      <c r="M122" s="169" t="str">
        <f>IFERROR(VLOOKUP(A122,india,3,0),"x Not found")</f>
        <v>Yellow</v>
      </c>
      <c r="N122" s="3" t="s">
        <v>104</v>
      </c>
      <c r="O122" s="3" t="s">
        <v>104</v>
      </c>
      <c r="P122" s="3" t="s">
        <v>104</v>
      </c>
      <c r="Q122" s="5" t="s">
        <v>104</v>
      </c>
      <c r="R122" s="5" t="s">
        <v>104</v>
      </c>
      <c r="S122" s="3" t="s">
        <v>104</v>
      </c>
      <c r="T122" s="3" t="s">
        <v>104</v>
      </c>
      <c r="U122" s="5" t="s">
        <v>104</v>
      </c>
      <c r="V122" t="s">
        <v>110</v>
      </c>
      <c r="W122" t="s">
        <v>84</v>
      </c>
      <c r="X122" t="s">
        <v>85</v>
      </c>
      <c r="Y122" t="s">
        <v>148</v>
      </c>
      <c r="Z122" t="s">
        <v>149</v>
      </c>
      <c r="AA122" t="s">
        <v>150</v>
      </c>
      <c r="AB122" t="s">
        <v>89</v>
      </c>
      <c r="AC122" t="s">
        <v>90</v>
      </c>
      <c r="AD122" t="s">
        <v>91</v>
      </c>
      <c r="AE122">
        <v>75.498400000000004</v>
      </c>
      <c r="AF122">
        <v>18387.22</v>
      </c>
      <c r="AG122">
        <v>200</v>
      </c>
      <c r="AH122" s="170">
        <v>0.34782608695652173</v>
      </c>
      <c r="AI122">
        <v>1</v>
      </c>
      <c r="AJ122">
        <v>4</v>
      </c>
      <c r="AK122">
        <v>0</v>
      </c>
      <c r="AL122" t="s">
        <v>192</v>
      </c>
      <c r="AN122" t="s">
        <v>148</v>
      </c>
      <c r="AO122" t="s">
        <v>95</v>
      </c>
      <c r="AP122" t="s">
        <v>95</v>
      </c>
      <c r="AQ122" t="s">
        <v>96</v>
      </c>
      <c r="AR122" t="s">
        <v>97</v>
      </c>
      <c r="AS122" t="s">
        <v>98</v>
      </c>
      <c r="AT122" t="s">
        <v>95</v>
      </c>
      <c r="AW122" t="s">
        <v>99</v>
      </c>
      <c r="AX122" t="s">
        <v>100</v>
      </c>
      <c r="BB122" t="s">
        <v>101</v>
      </c>
      <c r="BC122" s="6">
        <v>43545</v>
      </c>
      <c r="BD122">
        <v>7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R122" t="s">
        <v>102</v>
      </c>
      <c r="BZ122">
        <v>289776.11420380248</v>
      </c>
      <c r="CA122">
        <v>15099.68</v>
      </c>
      <c r="CB122" t="s">
        <v>132</v>
      </c>
      <c r="CC122" t="s">
        <v>85</v>
      </c>
    </row>
    <row r="123" spans="1:81" x14ac:dyDescent="0.25">
      <c r="A123" s="2" t="s">
        <v>716</v>
      </c>
      <c r="B123" s="2" t="s">
        <v>717</v>
      </c>
      <c r="C123" s="2" t="s">
        <v>189</v>
      </c>
      <c r="D123" s="2" t="s">
        <v>104</v>
      </c>
      <c r="E123" s="2" t="s">
        <v>110</v>
      </c>
      <c r="F123" s="2" t="s">
        <v>358</v>
      </c>
      <c r="G123" s="2" t="s">
        <v>359</v>
      </c>
      <c r="H123" s="2" t="s">
        <v>107</v>
      </c>
      <c r="I123" s="168" t="s">
        <v>104</v>
      </c>
      <c r="K123" s="169" t="s">
        <v>1368</v>
      </c>
      <c r="L123" s="169">
        <v>2020</v>
      </c>
      <c r="M123" s="169" t="str">
        <f>IFERROR(VLOOKUP(A123,india,3,0),"x Not found")</f>
        <v>White</v>
      </c>
      <c r="N123" s="3" t="s">
        <v>104</v>
      </c>
      <c r="O123" s="3" t="s">
        <v>104</v>
      </c>
      <c r="P123" s="3" t="s">
        <v>104</v>
      </c>
      <c r="Q123" s="5" t="s">
        <v>104</v>
      </c>
      <c r="R123" s="5" t="s">
        <v>104</v>
      </c>
      <c r="S123" s="3" t="s">
        <v>104</v>
      </c>
      <c r="T123" s="3" t="s">
        <v>104</v>
      </c>
      <c r="U123" s="5" t="s">
        <v>104</v>
      </c>
      <c r="V123" t="s">
        <v>110</v>
      </c>
      <c r="W123" t="s">
        <v>84</v>
      </c>
      <c r="X123" t="s">
        <v>85</v>
      </c>
      <c r="Y123" t="s">
        <v>718</v>
      </c>
      <c r="Z123" t="s">
        <v>600</v>
      </c>
      <c r="AA123" t="s">
        <v>113</v>
      </c>
      <c r="AB123" t="s">
        <v>114</v>
      </c>
      <c r="AC123" t="s">
        <v>115</v>
      </c>
      <c r="AD123" t="s">
        <v>91</v>
      </c>
      <c r="AE123">
        <v>238</v>
      </c>
      <c r="AF123">
        <v>32606</v>
      </c>
      <c r="AG123">
        <v>159</v>
      </c>
      <c r="AH123" s="170">
        <v>0.34782608695652173</v>
      </c>
      <c r="AI123">
        <v>1</v>
      </c>
      <c r="AJ123">
        <v>3</v>
      </c>
      <c r="AK123">
        <v>0</v>
      </c>
      <c r="AL123" t="s">
        <v>719</v>
      </c>
      <c r="AN123" t="s">
        <v>718</v>
      </c>
      <c r="AO123" t="s">
        <v>123</v>
      </c>
      <c r="AP123" t="s">
        <v>717</v>
      </c>
      <c r="AQ123" t="s">
        <v>96</v>
      </c>
      <c r="AR123" t="s">
        <v>97</v>
      </c>
      <c r="AS123" t="s">
        <v>98</v>
      </c>
      <c r="AT123" t="s">
        <v>121</v>
      </c>
      <c r="AW123" t="s">
        <v>99</v>
      </c>
      <c r="AX123" t="s">
        <v>100</v>
      </c>
      <c r="BB123" t="s">
        <v>123</v>
      </c>
      <c r="BC123" s="6">
        <v>43545</v>
      </c>
      <c r="BD123" t="s">
        <v>95</v>
      </c>
      <c r="BE123" t="s">
        <v>124</v>
      </c>
      <c r="BF123" t="s">
        <v>124</v>
      </c>
      <c r="BG123" t="s">
        <v>124</v>
      </c>
      <c r="BH123" t="s">
        <v>124</v>
      </c>
      <c r="BI123" t="s">
        <v>124</v>
      </c>
      <c r="BR123" t="s">
        <v>102</v>
      </c>
      <c r="BS123" t="s">
        <v>361</v>
      </c>
      <c r="BT123">
        <v>45688</v>
      </c>
      <c r="BY123" t="s">
        <v>131</v>
      </c>
      <c r="BZ123">
        <v>1744.1661111111109</v>
      </c>
      <c r="CA123">
        <v>37842</v>
      </c>
      <c r="CB123" t="s">
        <v>132</v>
      </c>
      <c r="CC123" t="s">
        <v>85</v>
      </c>
    </row>
    <row r="124" spans="1:81" x14ac:dyDescent="0.25">
      <c r="A124" s="2" t="s">
        <v>254</v>
      </c>
      <c r="B124" s="2" t="s">
        <v>248</v>
      </c>
      <c r="C124" s="2" t="s">
        <v>189</v>
      </c>
      <c r="D124" s="2" t="s">
        <v>104</v>
      </c>
      <c r="E124" s="2" t="s">
        <v>93</v>
      </c>
      <c r="F124" s="2" t="s">
        <v>249</v>
      </c>
      <c r="G124" s="2" t="s">
        <v>250</v>
      </c>
      <c r="H124" s="2" t="s">
        <v>80</v>
      </c>
      <c r="I124" s="168" t="s">
        <v>104</v>
      </c>
      <c r="K124" s="169" t="s">
        <v>1368</v>
      </c>
      <c r="L124" s="169">
        <v>2020</v>
      </c>
      <c r="M124" s="169" t="str">
        <f>IFERROR(VLOOKUP(A124,india,3,0),"x Not found")</f>
        <v>Yellow</v>
      </c>
      <c r="N124" s="3" t="s">
        <v>104</v>
      </c>
      <c r="O124" s="3" t="s">
        <v>104</v>
      </c>
      <c r="P124" s="3" t="s">
        <v>104</v>
      </c>
      <c r="Q124" s="5" t="s">
        <v>104</v>
      </c>
      <c r="R124" s="5" t="s">
        <v>104</v>
      </c>
      <c r="S124" s="3" t="s">
        <v>104</v>
      </c>
      <c r="T124" s="3" t="s">
        <v>104</v>
      </c>
      <c r="U124" s="5" t="s">
        <v>104</v>
      </c>
      <c r="V124" t="s">
        <v>83</v>
      </c>
      <c r="W124" t="s">
        <v>84</v>
      </c>
      <c r="X124" t="s">
        <v>85</v>
      </c>
      <c r="Y124" t="s">
        <v>148</v>
      </c>
      <c r="Z124" t="s">
        <v>149</v>
      </c>
      <c r="AA124" t="s">
        <v>150</v>
      </c>
      <c r="AB124" t="s">
        <v>89</v>
      </c>
      <c r="AC124" t="s">
        <v>90</v>
      </c>
      <c r="AD124" t="s">
        <v>91</v>
      </c>
      <c r="AE124">
        <v>504.9</v>
      </c>
      <c r="AF124">
        <v>101439</v>
      </c>
      <c r="AG124">
        <v>184</v>
      </c>
      <c r="AH124" s="170">
        <v>0.34883720930232559</v>
      </c>
      <c r="AI124">
        <v>2</v>
      </c>
      <c r="AJ124">
        <v>4</v>
      </c>
      <c r="AK124">
        <v>0</v>
      </c>
      <c r="AL124" t="s">
        <v>255</v>
      </c>
      <c r="AN124" t="s">
        <v>148</v>
      </c>
      <c r="AO124" t="s">
        <v>95</v>
      </c>
      <c r="AP124" t="s">
        <v>95</v>
      </c>
      <c r="AQ124" t="s">
        <v>96</v>
      </c>
      <c r="AR124" t="s">
        <v>97</v>
      </c>
      <c r="AS124" t="s">
        <v>98</v>
      </c>
      <c r="AT124" t="s">
        <v>95</v>
      </c>
      <c r="AW124" t="s">
        <v>99</v>
      </c>
      <c r="AX124" t="s">
        <v>100</v>
      </c>
      <c r="BB124" t="s">
        <v>101</v>
      </c>
      <c r="BC124" s="6">
        <v>43545</v>
      </c>
      <c r="BD124">
        <v>7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R124" t="s">
        <v>102</v>
      </c>
      <c r="BZ124">
        <v>23916.567729841336</v>
      </c>
      <c r="CA124">
        <v>92901.599999999991</v>
      </c>
      <c r="CB124" t="s">
        <v>132</v>
      </c>
      <c r="CC124" t="s">
        <v>85</v>
      </c>
    </row>
    <row r="125" spans="1:81" x14ac:dyDescent="0.25">
      <c r="A125" s="2" t="s">
        <v>539</v>
      </c>
      <c r="B125" s="2" t="s">
        <v>537</v>
      </c>
      <c r="C125" s="2" t="s">
        <v>303</v>
      </c>
      <c r="D125" s="2" t="s">
        <v>104</v>
      </c>
      <c r="E125" s="2" t="s">
        <v>110</v>
      </c>
      <c r="F125" s="2" t="s">
        <v>482</v>
      </c>
      <c r="G125" s="2" t="s">
        <v>483</v>
      </c>
      <c r="H125" s="2" t="s">
        <v>107</v>
      </c>
      <c r="I125" s="168" t="s">
        <v>104</v>
      </c>
      <c r="K125" s="169" t="s">
        <v>1368</v>
      </c>
      <c r="L125" s="169">
        <v>2020</v>
      </c>
      <c r="M125" s="169" t="str">
        <f>IFERROR(VLOOKUP(A125,india,3,0),"x Not found")</f>
        <v>White</v>
      </c>
      <c r="N125" s="3" t="s">
        <v>104</v>
      </c>
      <c r="O125" s="3" t="s">
        <v>104</v>
      </c>
      <c r="P125" s="3" t="s">
        <v>104</v>
      </c>
      <c r="Q125" s="5" t="s">
        <v>104</v>
      </c>
      <c r="R125" s="5" t="s">
        <v>104</v>
      </c>
      <c r="S125" s="3" t="s">
        <v>104</v>
      </c>
      <c r="T125" s="3" t="s">
        <v>104</v>
      </c>
      <c r="U125" s="5" t="s">
        <v>104</v>
      </c>
      <c r="V125" t="s">
        <v>110</v>
      </c>
      <c r="W125" t="s">
        <v>84</v>
      </c>
      <c r="X125" t="s">
        <v>85</v>
      </c>
      <c r="Y125" t="s">
        <v>484</v>
      </c>
      <c r="Z125" t="s">
        <v>485</v>
      </c>
      <c r="AA125" t="s">
        <v>226</v>
      </c>
      <c r="AB125" t="s">
        <v>89</v>
      </c>
      <c r="AC125" t="s">
        <v>115</v>
      </c>
      <c r="AD125" t="s">
        <v>91</v>
      </c>
      <c r="AE125">
        <v>320.83</v>
      </c>
      <c r="AF125">
        <v>13149.49</v>
      </c>
      <c r="AG125">
        <v>9</v>
      </c>
      <c r="AH125" s="170">
        <v>0.36231884057971014</v>
      </c>
      <c r="AI125">
        <v>1</v>
      </c>
      <c r="AJ125">
        <v>2</v>
      </c>
      <c r="AK125">
        <v>0</v>
      </c>
      <c r="AL125" t="s">
        <v>540</v>
      </c>
      <c r="AN125" t="s">
        <v>484</v>
      </c>
      <c r="AO125" t="s">
        <v>123</v>
      </c>
      <c r="AP125" t="s">
        <v>537</v>
      </c>
      <c r="AQ125" t="s">
        <v>96</v>
      </c>
      <c r="AR125" t="s">
        <v>97</v>
      </c>
      <c r="AS125" t="s">
        <v>98</v>
      </c>
      <c r="AT125" t="s">
        <v>121</v>
      </c>
      <c r="AW125" t="s">
        <v>99</v>
      </c>
      <c r="AX125" t="s">
        <v>541</v>
      </c>
      <c r="BB125" t="s">
        <v>215</v>
      </c>
      <c r="BC125" s="6">
        <v>43298</v>
      </c>
      <c r="BD125">
        <v>2</v>
      </c>
      <c r="BE125" t="s">
        <v>124</v>
      </c>
      <c r="BF125" t="s">
        <v>124</v>
      </c>
      <c r="BG125" t="s">
        <v>124</v>
      </c>
      <c r="BH125" t="s">
        <v>124</v>
      </c>
      <c r="BI125" t="s">
        <v>124</v>
      </c>
      <c r="BR125" t="s">
        <v>102</v>
      </c>
      <c r="BS125" t="s">
        <v>487</v>
      </c>
      <c r="BT125">
        <v>43846</v>
      </c>
      <c r="BY125" t="s">
        <v>488</v>
      </c>
      <c r="CA125">
        <v>2887.47</v>
      </c>
      <c r="CB125" t="s">
        <v>132</v>
      </c>
      <c r="CC125" t="s">
        <v>85</v>
      </c>
    </row>
    <row r="126" spans="1:81" x14ac:dyDescent="0.25">
      <c r="A126" s="2" t="s">
        <v>563</v>
      </c>
      <c r="B126" s="2" t="s">
        <v>557</v>
      </c>
      <c r="C126" s="2" t="s">
        <v>189</v>
      </c>
      <c r="D126" s="2" t="s">
        <v>104</v>
      </c>
      <c r="E126" s="2" t="s">
        <v>93</v>
      </c>
      <c r="F126" s="2" t="s">
        <v>558</v>
      </c>
      <c r="G126" s="2" t="s">
        <v>559</v>
      </c>
      <c r="H126" s="2" t="s">
        <v>316</v>
      </c>
      <c r="I126" s="168" t="s">
        <v>104</v>
      </c>
      <c r="K126" s="169" t="s">
        <v>1368</v>
      </c>
      <c r="L126" s="169">
        <v>2020</v>
      </c>
      <c r="M126" s="169" t="str">
        <f>IFERROR(VLOOKUP(A126,india,3,0),"x Not found")</f>
        <v>Red</v>
      </c>
      <c r="N126" s="3" t="s">
        <v>104</v>
      </c>
      <c r="O126" s="3" t="s">
        <v>104</v>
      </c>
      <c r="P126" s="3" t="s">
        <v>104</v>
      </c>
      <c r="Q126" s="5" t="s">
        <v>104</v>
      </c>
      <c r="R126" s="5" t="s">
        <v>104</v>
      </c>
      <c r="S126" s="3" t="s">
        <v>104</v>
      </c>
      <c r="T126" s="3" t="s">
        <v>104</v>
      </c>
      <c r="U126" s="5" t="s">
        <v>104</v>
      </c>
      <c r="V126" t="s">
        <v>83</v>
      </c>
      <c r="W126" t="s">
        <v>84</v>
      </c>
      <c r="X126" t="s">
        <v>85</v>
      </c>
      <c r="Y126" t="s">
        <v>547</v>
      </c>
      <c r="Z126" t="s">
        <v>548</v>
      </c>
      <c r="AA126" t="s">
        <v>150</v>
      </c>
      <c r="AB126" t="s">
        <v>89</v>
      </c>
      <c r="AC126" t="s">
        <v>90</v>
      </c>
      <c r="AD126" t="s">
        <v>91</v>
      </c>
      <c r="AE126">
        <v>1550.5547999999999</v>
      </c>
      <c r="AF126">
        <v>901253.20000000019</v>
      </c>
      <c r="AG126">
        <v>755</v>
      </c>
      <c r="AH126" s="170">
        <v>0.36842105263157893</v>
      </c>
      <c r="AI126">
        <v>1</v>
      </c>
      <c r="AJ126">
        <v>2</v>
      </c>
      <c r="AK126">
        <v>0</v>
      </c>
      <c r="AL126" t="s">
        <v>564</v>
      </c>
      <c r="AN126" t="s">
        <v>95</v>
      </c>
      <c r="AO126" t="s">
        <v>95</v>
      </c>
      <c r="AP126" t="s">
        <v>95</v>
      </c>
      <c r="AQ126" t="s">
        <v>96</v>
      </c>
      <c r="AR126" t="s">
        <v>97</v>
      </c>
      <c r="AS126" t="s">
        <v>98</v>
      </c>
      <c r="AT126" t="s">
        <v>95</v>
      </c>
      <c r="AW126" t="s">
        <v>265</v>
      </c>
      <c r="AX126" t="s">
        <v>266</v>
      </c>
      <c r="BB126" t="s">
        <v>101</v>
      </c>
      <c r="BC126" s="6">
        <v>43369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R126" t="s">
        <v>102</v>
      </c>
      <c r="BZ126" t="s">
        <v>95</v>
      </c>
      <c r="CA126">
        <v>1170668.8739999998</v>
      </c>
      <c r="CB126" t="s">
        <v>103</v>
      </c>
      <c r="CC126" t="s">
        <v>95</v>
      </c>
    </row>
    <row r="127" spans="1:81" x14ac:dyDescent="0.25">
      <c r="A127" s="2" t="s">
        <v>418</v>
      </c>
      <c r="B127" s="2" t="s">
        <v>419</v>
      </c>
      <c r="C127" s="2" t="s">
        <v>94</v>
      </c>
      <c r="D127" s="2" t="s">
        <v>104</v>
      </c>
      <c r="E127" s="2" t="s">
        <v>110</v>
      </c>
      <c r="F127" s="2" t="s">
        <v>414</v>
      </c>
      <c r="G127" s="2" t="s">
        <v>415</v>
      </c>
      <c r="H127" s="2" t="s">
        <v>80</v>
      </c>
      <c r="I127" s="168" t="s">
        <v>104</v>
      </c>
      <c r="K127" s="169" t="s">
        <v>1368</v>
      </c>
      <c r="L127" s="169">
        <v>2020</v>
      </c>
      <c r="M127" s="169" t="str">
        <f>IFERROR(VLOOKUP(A127,india,3,0),"x Not found")</f>
        <v>Yellow</v>
      </c>
      <c r="N127" s="3" t="s">
        <v>104</v>
      </c>
      <c r="O127" s="3" t="s">
        <v>104</v>
      </c>
      <c r="P127" s="3" t="s">
        <v>104</v>
      </c>
      <c r="Q127" s="5" t="s">
        <v>104</v>
      </c>
      <c r="R127" s="5" t="s">
        <v>104</v>
      </c>
      <c r="S127" s="3" t="s">
        <v>104</v>
      </c>
      <c r="T127" s="3" t="s">
        <v>104</v>
      </c>
      <c r="U127" s="5" t="s">
        <v>104</v>
      </c>
      <c r="V127" t="s">
        <v>110</v>
      </c>
      <c r="W127" t="s">
        <v>84</v>
      </c>
      <c r="X127" t="s">
        <v>144</v>
      </c>
      <c r="Y127" t="s">
        <v>368</v>
      </c>
      <c r="Z127" t="s">
        <v>369</v>
      </c>
      <c r="AA127" t="s">
        <v>370</v>
      </c>
      <c r="AB127" t="s">
        <v>89</v>
      </c>
      <c r="AC127" t="s">
        <v>90</v>
      </c>
      <c r="AD127" t="s">
        <v>416</v>
      </c>
      <c r="AE127">
        <v>34.17</v>
      </c>
      <c r="AF127">
        <v>2255.2200000000003</v>
      </c>
      <c r="AG127">
        <v>86</v>
      </c>
      <c r="AH127" s="170">
        <v>0.375</v>
      </c>
      <c r="AI127">
        <v>1</v>
      </c>
      <c r="AJ127">
        <v>4</v>
      </c>
      <c r="AK127">
        <v>90909.090909090912</v>
      </c>
      <c r="AL127" t="s">
        <v>420</v>
      </c>
      <c r="AN127" t="s">
        <v>368</v>
      </c>
      <c r="AO127" t="s">
        <v>95</v>
      </c>
      <c r="AP127" t="s">
        <v>95</v>
      </c>
      <c r="AQ127" t="s">
        <v>96</v>
      </c>
      <c r="AR127" t="s">
        <v>97</v>
      </c>
      <c r="AS127" t="s">
        <v>98</v>
      </c>
      <c r="AT127" t="s">
        <v>95</v>
      </c>
      <c r="AW127" t="s">
        <v>99</v>
      </c>
      <c r="AX127" t="s">
        <v>100</v>
      </c>
      <c r="BB127" t="s">
        <v>215</v>
      </c>
      <c r="BC127" s="6">
        <v>43545</v>
      </c>
      <c r="BD127">
        <v>11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R127" t="s">
        <v>102</v>
      </c>
      <c r="BZ127">
        <v>72818.074014580779</v>
      </c>
      <c r="CA127">
        <v>2938.6200000000003</v>
      </c>
      <c r="CB127" t="s">
        <v>132</v>
      </c>
      <c r="CC127" t="s">
        <v>95</v>
      </c>
    </row>
    <row r="128" spans="1:81" x14ac:dyDescent="0.25">
      <c r="A128" s="2" t="s">
        <v>681</v>
      </c>
      <c r="B128" s="2" t="s">
        <v>682</v>
      </c>
      <c r="C128" s="2" t="s">
        <v>118</v>
      </c>
      <c r="D128" s="2" t="s">
        <v>104</v>
      </c>
      <c r="E128" s="2" t="s">
        <v>110</v>
      </c>
      <c r="F128" s="2" t="s">
        <v>683</v>
      </c>
      <c r="G128" s="2" t="s">
        <v>684</v>
      </c>
      <c r="H128" s="2" t="s">
        <v>80</v>
      </c>
      <c r="I128" s="168" t="s">
        <v>104</v>
      </c>
      <c r="K128" s="169" t="s">
        <v>1368</v>
      </c>
      <c r="L128" s="169">
        <v>2020</v>
      </c>
      <c r="M128" s="169" t="str">
        <f>IFERROR(VLOOKUP(A128,india,3,0),"x Not found")</f>
        <v>Yellow</v>
      </c>
      <c r="N128" s="3" t="s">
        <v>104</v>
      </c>
      <c r="O128" s="3" t="s">
        <v>104</v>
      </c>
      <c r="P128" s="3" t="s">
        <v>104</v>
      </c>
      <c r="Q128" s="5" t="s">
        <v>104</v>
      </c>
      <c r="R128" s="5" t="s">
        <v>104</v>
      </c>
      <c r="S128" s="3" t="s">
        <v>104</v>
      </c>
      <c r="T128" s="3" t="s">
        <v>104</v>
      </c>
      <c r="U128" s="5" t="s">
        <v>104</v>
      </c>
      <c r="V128" t="s">
        <v>110</v>
      </c>
      <c r="W128" t="s">
        <v>84</v>
      </c>
      <c r="X128" t="s">
        <v>144</v>
      </c>
      <c r="Y128" t="s">
        <v>634</v>
      </c>
      <c r="Z128" t="s">
        <v>112</v>
      </c>
      <c r="AA128" t="s">
        <v>113</v>
      </c>
      <c r="AB128" t="s">
        <v>114</v>
      </c>
      <c r="AC128" t="s">
        <v>90</v>
      </c>
      <c r="AD128" t="s">
        <v>416</v>
      </c>
      <c r="AE128">
        <v>318.32870000000003</v>
      </c>
      <c r="AF128">
        <v>141189.90999999997</v>
      </c>
      <c r="AG128">
        <v>738</v>
      </c>
      <c r="AH128" s="170">
        <v>0.40540540540540543</v>
      </c>
      <c r="AI128">
        <v>3</v>
      </c>
      <c r="AJ128">
        <v>4</v>
      </c>
      <c r="AK128">
        <v>0</v>
      </c>
      <c r="AL128" t="s">
        <v>685</v>
      </c>
      <c r="AN128" t="s">
        <v>634</v>
      </c>
      <c r="AO128" t="s">
        <v>95</v>
      </c>
      <c r="AP128" t="s">
        <v>95</v>
      </c>
      <c r="AQ128" t="s">
        <v>96</v>
      </c>
      <c r="AR128" t="s">
        <v>97</v>
      </c>
      <c r="AS128" t="s">
        <v>98</v>
      </c>
      <c r="AT128" t="s">
        <v>95</v>
      </c>
      <c r="AW128" t="s">
        <v>99</v>
      </c>
      <c r="AX128" t="s">
        <v>100</v>
      </c>
      <c r="BB128" t="s">
        <v>215</v>
      </c>
      <c r="BC128" s="6">
        <v>43545</v>
      </c>
      <c r="BD128">
        <v>10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R128" t="s">
        <v>102</v>
      </c>
      <c r="BZ128">
        <v>52438.740823505788</v>
      </c>
      <c r="CA128">
        <v>234926.58060000002</v>
      </c>
      <c r="CB128" t="s">
        <v>103</v>
      </c>
      <c r="CC128" t="s">
        <v>85</v>
      </c>
    </row>
    <row r="129" spans="1:81" x14ac:dyDescent="0.25">
      <c r="A129" s="2" t="s">
        <v>161</v>
      </c>
      <c r="B129" s="2" t="s">
        <v>162</v>
      </c>
      <c r="C129" s="2" t="s">
        <v>118</v>
      </c>
      <c r="D129" s="2" t="s">
        <v>104</v>
      </c>
      <c r="E129" s="2" t="s">
        <v>110</v>
      </c>
      <c r="F129" s="2" t="s">
        <v>154</v>
      </c>
      <c r="G129" s="2" t="s">
        <v>155</v>
      </c>
      <c r="H129" s="2" t="s">
        <v>107</v>
      </c>
      <c r="I129" s="168" t="s">
        <v>104</v>
      </c>
      <c r="K129" s="169" t="s">
        <v>1368</v>
      </c>
      <c r="L129" s="169">
        <v>2020</v>
      </c>
      <c r="M129" s="169" t="str">
        <f>IFERROR(VLOOKUP(A129,india,3,0),"x Not found")</f>
        <v>Yellow</v>
      </c>
      <c r="N129" s="3" t="s">
        <v>104</v>
      </c>
      <c r="O129" s="3" t="s">
        <v>104</v>
      </c>
      <c r="P129" s="3" t="s">
        <v>104</v>
      </c>
      <c r="Q129" s="5" t="s">
        <v>104</v>
      </c>
      <c r="R129" s="5" t="s">
        <v>104</v>
      </c>
      <c r="S129" s="3" t="s">
        <v>104</v>
      </c>
      <c r="T129" s="3" t="s">
        <v>104</v>
      </c>
      <c r="U129" s="5" t="s">
        <v>104</v>
      </c>
      <c r="V129" t="s">
        <v>110</v>
      </c>
      <c r="W129" t="s">
        <v>84</v>
      </c>
      <c r="X129" t="s">
        <v>144</v>
      </c>
      <c r="Y129" t="s">
        <v>148</v>
      </c>
      <c r="Z129" t="s">
        <v>149</v>
      </c>
      <c r="AA129" t="s">
        <v>150</v>
      </c>
      <c r="AB129" t="s">
        <v>89</v>
      </c>
      <c r="AC129" t="s">
        <v>115</v>
      </c>
      <c r="AD129" t="s">
        <v>91</v>
      </c>
      <c r="AE129">
        <v>333.76080000000002</v>
      </c>
      <c r="AF129">
        <v>339603</v>
      </c>
      <c r="AG129">
        <v>716</v>
      </c>
      <c r="AH129" s="170">
        <v>0.40625</v>
      </c>
      <c r="AI129">
        <v>1</v>
      </c>
      <c r="AJ129">
        <v>1</v>
      </c>
      <c r="AK129">
        <v>0</v>
      </c>
      <c r="AL129" t="s">
        <v>163</v>
      </c>
      <c r="AN129" t="s">
        <v>164</v>
      </c>
      <c r="AO129" t="s">
        <v>165</v>
      </c>
      <c r="AP129" t="s">
        <v>162</v>
      </c>
      <c r="AQ129" t="s">
        <v>96</v>
      </c>
      <c r="AR129" t="s">
        <v>97</v>
      </c>
      <c r="AS129" t="s">
        <v>98</v>
      </c>
      <c r="AT129" t="s">
        <v>166</v>
      </c>
      <c r="AW129" t="s">
        <v>99</v>
      </c>
      <c r="AX129" t="s">
        <v>100</v>
      </c>
      <c r="BB129" t="s">
        <v>101</v>
      </c>
      <c r="BC129" s="6">
        <v>43347</v>
      </c>
      <c r="BD129" t="s">
        <v>95</v>
      </c>
      <c r="BE129" t="s">
        <v>124</v>
      </c>
      <c r="BF129" t="s">
        <v>124</v>
      </c>
      <c r="BG129" t="s">
        <v>124</v>
      </c>
      <c r="BH129" t="s">
        <v>124</v>
      </c>
      <c r="BI129" t="s">
        <v>124</v>
      </c>
      <c r="BR129" t="s">
        <v>102</v>
      </c>
      <c r="BS129" t="s">
        <v>159</v>
      </c>
      <c r="BT129" t="s">
        <v>159</v>
      </c>
      <c r="BY129" t="s">
        <v>160</v>
      </c>
      <c r="CA129">
        <v>238972.7328</v>
      </c>
      <c r="CB129" t="s">
        <v>103</v>
      </c>
      <c r="CC129" t="s">
        <v>85</v>
      </c>
    </row>
    <row r="130" spans="1:81" x14ac:dyDescent="0.25">
      <c r="A130" s="2" t="s">
        <v>692</v>
      </c>
      <c r="B130" s="2" t="s">
        <v>693</v>
      </c>
      <c r="C130" s="2" t="s">
        <v>189</v>
      </c>
      <c r="D130" s="2" t="s">
        <v>104</v>
      </c>
      <c r="E130" s="2" t="s">
        <v>110</v>
      </c>
      <c r="F130" s="2" t="s">
        <v>358</v>
      </c>
      <c r="G130" s="2" t="s">
        <v>359</v>
      </c>
      <c r="H130" s="2" t="s">
        <v>107</v>
      </c>
      <c r="I130" s="168" t="s">
        <v>104</v>
      </c>
      <c r="K130" s="169" t="s">
        <v>1368</v>
      </c>
      <c r="L130" s="169">
        <v>2020</v>
      </c>
      <c r="M130" s="169" t="str">
        <f>IFERROR(VLOOKUP(A130,india,3,0),"x Not found")</f>
        <v>White</v>
      </c>
      <c r="N130" s="3" t="s">
        <v>104</v>
      </c>
      <c r="O130" s="3" t="s">
        <v>104</v>
      </c>
      <c r="P130" s="3" t="s">
        <v>104</v>
      </c>
      <c r="Q130" s="5" t="s">
        <v>104</v>
      </c>
      <c r="R130" s="5" t="s">
        <v>104</v>
      </c>
      <c r="S130" s="3" t="s">
        <v>104</v>
      </c>
      <c r="T130" s="3" t="s">
        <v>104</v>
      </c>
      <c r="U130" s="5" t="s">
        <v>104</v>
      </c>
      <c r="V130" t="s">
        <v>110</v>
      </c>
      <c r="W130" t="s">
        <v>84</v>
      </c>
      <c r="X130" t="s">
        <v>85</v>
      </c>
      <c r="Y130" t="s">
        <v>634</v>
      </c>
      <c r="Z130" t="s">
        <v>112</v>
      </c>
      <c r="AA130" t="s">
        <v>113</v>
      </c>
      <c r="AB130" t="s">
        <v>114</v>
      </c>
      <c r="AC130" t="s">
        <v>115</v>
      </c>
      <c r="AD130" t="s">
        <v>91</v>
      </c>
      <c r="AE130">
        <v>211.2</v>
      </c>
      <c r="AF130">
        <v>35712</v>
      </c>
      <c r="AG130">
        <v>184</v>
      </c>
      <c r="AH130" s="170">
        <v>0.41666666666666669</v>
      </c>
      <c r="AI130">
        <v>1</v>
      </c>
      <c r="AJ130">
        <v>2</v>
      </c>
      <c r="AK130">
        <v>5319.1489361702124</v>
      </c>
      <c r="AL130" t="s">
        <v>694</v>
      </c>
      <c r="AN130" t="s">
        <v>634</v>
      </c>
      <c r="AO130" t="s">
        <v>233</v>
      </c>
      <c r="AP130" t="s">
        <v>693</v>
      </c>
      <c r="AQ130" t="s">
        <v>96</v>
      </c>
      <c r="AR130" t="s">
        <v>97</v>
      </c>
      <c r="AS130" t="s">
        <v>456</v>
      </c>
      <c r="AT130" t="s">
        <v>121</v>
      </c>
      <c r="AW130" t="s">
        <v>99</v>
      </c>
      <c r="AX130" t="s">
        <v>100</v>
      </c>
      <c r="BB130" t="s">
        <v>215</v>
      </c>
      <c r="BC130" s="6">
        <v>43545</v>
      </c>
      <c r="BD130" t="s">
        <v>95</v>
      </c>
      <c r="BE130" t="s">
        <v>124</v>
      </c>
      <c r="BF130" t="s">
        <v>124</v>
      </c>
      <c r="BG130" t="s">
        <v>124</v>
      </c>
      <c r="BH130" t="s">
        <v>124</v>
      </c>
      <c r="BI130" t="s">
        <v>124</v>
      </c>
      <c r="BR130" t="s">
        <v>102</v>
      </c>
      <c r="BS130" t="s">
        <v>361</v>
      </c>
      <c r="BT130">
        <v>45688</v>
      </c>
      <c r="BY130" t="s">
        <v>131</v>
      </c>
      <c r="CA130">
        <v>38860.799999999996</v>
      </c>
      <c r="CB130" t="s">
        <v>132</v>
      </c>
      <c r="CC130" t="s">
        <v>85</v>
      </c>
    </row>
    <row r="131" spans="1:81" x14ac:dyDescent="0.25">
      <c r="A131" s="2" t="s">
        <v>954</v>
      </c>
      <c r="B131" s="2" t="s">
        <v>478</v>
      </c>
      <c r="C131" s="2" t="s">
        <v>189</v>
      </c>
      <c r="D131" s="2" t="s">
        <v>104</v>
      </c>
      <c r="E131" s="2" t="s">
        <v>110</v>
      </c>
      <c r="F131" s="2" t="s">
        <v>358</v>
      </c>
      <c r="G131" s="2" t="s">
        <v>359</v>
      </c>
      <c r="H131" s="2" t="s">
        <v>107</v>
      </c>
      <c r="I131" s="168" t="s">
        <v>104</v>
      </c>
      <c r="K131" s="169" t="s">
        <v>1368</v>
      </c>
      <c r="L131" s="169">
        <v>2020</v>
      </c>
      <c r="M131" s="169" t="str">
        <f>IFERROR(VLOOKUP(A131,india,3,0),"x Not found")</f>
        <v>White</v>
      </c>
      <c r="N131" s="3" t="s">
        <v>104</v>
      </c>
      <c r="O131" s="3" t="s">
        <v>104</v>
      </c>
      <c r="P131" s="3" t="s">
        <v>104</v>
      </c>
      <c r="Q131" s="5" t="s">
        <v>104</v>
      </c>
      <c r="R131" s="5" t="s">
        <v>104</v>
      </c>
      <c r="S131" s="3" t="s">
        <v>104</v>
      </c>
      <c r="T131" s="3" t="s">
        <v>104</v>
      </c>
      <c r="U131" s="5" t="s">
        <v>104</v>
      </c>
      <c r="V131" t="s">
        <v>110</v>
      </c>
      <c r="W131" t="s">
        <v>84</v>
      </c>
      <c r="X131" t="s">
        <v>85</v>
      </c>
      <c r="Y131" t="s">
        <v>951</v>
      </c>
      <c r="Z131" t="s">
        <v>600</v>
      </c>
      <c r="AA131" t="s">
        <v>113</v>
      </c>
      <c r="AB131" t="s">
        <v>114</v>
      </c>
      <c r="AC131" t="s">
        <v>115</v>
      </c>
      <c r="AD131" t="s">
        <v>91</v>
      </c>
      <c r="AE131">
        <v>110</v>
      </c>
      <c r="AF131">
        <v>18920</v>
      </c>
      <c r="AG131">
        <v>206</v>
      </c>
      <c r="AH131" s="170">
        <v>0.41666666666666669</v>
      </c>
      <c r="AI131">
        <v>1</v>
      </c>
      <c r="AJ131">
        <v>1</v>
      </c>
      <c r="AK131">
        <v>0</v>
      </c>
      <c r="AL131" t="s">
        <v>955</v>
      </c>
      <c r="AN131" t="s">
        <v>951</v>
      </c>
      <c r="AO131" t="s">
        <v>123</v>
      </c>
      <c r="AP131" t="s">
        <v>537</v>
      </c>
      <c r="AQ131" t="s">
        <v>96</v>
      </c>
      <c r="AR131" t="s">
        <v>97</v>
      </c>
      <c r="AS131" t="s">
        <v>98</v>
      </c>
      <c r="AT131" t="s">
        <v>121</v>
      </c>
      <c r="AW131" t="s">
        <v>99</v>
      </c>
      <c r="AX131" t="s">
        <v>100</v>
      </c>
      <c r="BB131" t="s">
        <v>215</v>
      </c>
      <c r="BC131" s="6">
        <v>43545</v>
      </c>
      <c r="BD131" t="s">
        <v>95</v>
      </c>
      <c r="BE131" t="s">
        <v>124</v>
      </c>
      <c r="BF131" t="s">
        <v>124</v>
      </c>
      <c r="BG131" t="s">
        <v>124</v>
      </c>
      <c r="BH131" t="s">
        <v>124</v>
      </c>
      <c r="BI131" t="s">
        <v>124</v>
      </c>
      <c r="BR131" t="s">
        <v>102</v>
      </c>
      <c r="BS131" t="s">
        <v>361</v>
      </c>
      <c r="BT131">
        <v>45688</v>
      </c>
      <c r="BY131" t="s">
        <v>131</v>
      </c>
      <c r="CA131">
        <v>22660</v>
      </c>
      <c r="CB131" t="s">
        <v>132</v>
      </c>
      <c r="CC131" t="s">
        <v>85</v>
      </c>
    </row>
    <row r="132" spans="1:81" x14ac:dyDescent="0.25">
      <c r="A132" s="2" t="s">
        <v>677</v>
      </c>
      <c r="B132" s="2" t="s">
        <v>537</v>
      </c>
      <c r="C132" s="2" t="s">
        <v>189</v>
      </c>
      <c r="D132" s="2" t="s">
        <v>104</v>
      </c>
      <c r="E132" s="2" t="s">
        <v>110</v>
      </c>
      <c r="F132" s="2" t="s">
        <v>358</v>
      </c>
      <c r="G132" s="2" t="s">
        <v>359</v>
      </c>
      <c r="H132" s="2" t="s">
        <v>107</v>
      </c>
      <c r="I132" s="168" t="s">
        <v>104</v>
      </c>
      <c r="K132" s="169" t="s">
        <v>1368</v>
      </c>
      <c r="L132" s="169">
        <v>2020</v>
      </c>
      <c r="M132" s="169" t="str">
        <f>IFERROR(VLOOKUP(A132,india,3,0),"x Not found")</f>
        <v>Yellow</v>
      </c>
      <c r="N132" s="3" t="s">
        <v>104</v>
      </c>
      <c r="O132" s="3" t="s">
        <v>104</v>
      </c>
      <c r="P132" s="3" t="s">
        <v>104</v>
      </c>
      <c r="Q132" s="5" t="s">
        <v>104</v>
      </c>
      <c r="R132" s="5" t="s">
        <v>104</v>
      </c>
      <c r="S132" s="3" t="s">
        <v>104</v>
      </c>
      <c r="T132" s="3" t="s">
        <v>104</v>
      </c>
      <c r="U132" s="5" t="s">
        <v>104</v>
      </c>
      <c r="V132" t="s">
        <v>110</v>
      </c>
      <c r="W132" t="s">
        <v>84</v>
      </c>
      <c r="X132" t="s">
        <v>85</v>
      </c>
      <c r="Y132" t="s">
        <v>678</v>
      </c>
      <c r="Z132" t="s">
        <v>600</v>
      </c>
      <c r="AA132" t="s">
        <v>113</v>
      </c>
      <c r="AB132" t="s">
        <v>114</v>
      </c>
      <c r="AC132" t="s">
        <v>115</v>
      </c>
      <c r="AD132" t="s">
        <v>91</v>
      </c>
      <c r="AE132">
        <v>180</v>
      </c>
      <c r="AF132">
        <v>22500</v>
      </c>
      <c r="AG132">
        <v>124</v>
      </c>
      <c r="AH132" s="170">
        <v>0.42105263157894735</v>
      </c>
      <c r="AI132">
        <v>1</v>
      </c>
      <c r="AJ132">
        <v>2</v>
      </c>
      <c r="AK132">
        <v>0</v>
      </c>
      <c r="AL132" t="s">
        <v>679</v>
      </c>
      <c r="AO132" t="s">
        <v>233</v>
      </c>
      <c r="AP132" t="s">
        <v>680</v>
      </c>
      <c r="AQ132" t="s">
        <v>96</v>
      </c>
      <c r="AR132" t="s">
        <v>97</v>
      </c>
      <c r="AS132" t="s">
        <v>235</v>
      </c>
      <c r="AT132" t="s">
        <v>121</v>
      </c>
      <c r="AW132" t="s">
        <v>99</v>
      </c>
      <c r="AX132" t="s">
        <v>100</v>
      </c>
      <c r="BB132" t="s">
        <v>215</v>
      </c>
      <c r="BC132" s="6">
        <v>43545</v>
      </c>
      <c r="BD132" t="s">
        <v>95</v>
      </c>
      <c r="BE132" t="s">
        <v>124</v>
      </c>
      <c r="BF132" t="s">
        <v>124</v>
      </c>
      <c r="BG132" t="s">
        <v>124</v>
      </c>
      <c r="BH132" t="s">
        <v>124</v>
      </c>
      <c r="BI132" t="s">
        <v>124</v>
      </c>
      <c r="BR132" t="s">
        <v>102</v>
      </c>
      <c r="BS132" t="s">
        <v>361</v>
      </c>
      <c r="BT132">
        <v>45688</v>
      </c>
      <c r="BY132" t="s">
        <v>131</v>
      </c>
      <c r="BZ132" t="s">
        <v>95</v>
      </c>
      <c r="CA132">
        <v>22320</v>
      </c>
      <c r="CB132" t="s">
        <v>132</v>
      </c>
      <c r="CC132" t="s">
        <v>85</v>
      </c>
    </row>
    <row r="133" spans="1:81" x14ac:dyDescent="0.25">
      <c r="A133" s="2" t="s">
        <v>686</v>
      </c>
      <c r="B133" s="2" t="s">
        <v>687</v>
      </c>
      <c r="C133" s="2" t="s">
        <v>118</v>
      </c>
      <c r="D133" s="2" t="s">
        <v>104</v>
      </c>
      <c r="E133" s="2" t="s">
        <v>110</v>
      </c>
      <c r="F133" s="2" t="s">
        <v>683</v>
      </c>
      <c r="G133" s="2" t="s">
        <v>684</v>
      </c>
      <c r="H133" s="2" t="s">
        <v>80</v>
      </c>
      <c r="I133" s="168" t="s">
        <v>104</v>
      </c>
      <c r="K133" s="169" t="s">
        <v>1368</v>
      </c>
      <c r="L133" s="169">
        <v>2020</v>
      </c>
      <c r="M133" s="169" t="str">
        <f>IFERROR(VLOOKUP(A133,india,3,0),"x Not found")</f>
        <v>Yellow</v>
      </c>
      <c r="N133" s="3" t="s">
        <v>104</v>
      </c>
      <c r="O133" s="3" t="s">
        <v>104</v>
      </c>
      <c r="P133" s="3" t="s">
        <v>104</v>
      </c>
      <c r="Q133" s="5" t="s">
        <v>104</v>
      </c>
      <c r="R133" s="5" t="s">
        <v>104</v>
      </c>
      <c r="S133" s="3" t="s">
        <v>104</v>
      </c>
      <c r="T133" s="3" t="s">
        <v>104</v>
      </c>
      <c r="U133" s="5" t="s">
        <v>104</v>
      </c>
      <c r="V133" t="s">
        <v>110</v>
      </c>
      <c r="W133" t="s">
        <v>84</v>
      </c>
      <c r="X133" t="s">
        <v>144</v>
      </c>
      <c r="Y133" t="s">
        <v>612</v>
      </c>
      <c r="Z133" t="s">
        <v>575</v>
      </c>
      <c r="AA133" t="s">
        <v>113</v>
      </c>
      <c r="AB133" t="s">
        <v>114</v>
      </c>
      <c r="AC133" t="s">
        <v>90</v>
      </c>
      <c r="AD133" t="s">
        <v>416</v>
      </c>
      <c r="AE133">
        <v>317.08120000000002</v>
      </c>
      <c r="AF133">
        <v>133671.75999999998</v>
      </c>
      <c r="AG133">
        <v>750</v>
      </c>
      <c r="AH133" s="170">
        <v>0.42857142857142855</v>
      </c>
      <c r="AI133">
        <v>3</v>
      </c>
      <c r="AJ133">
        <v>4</v>
      </c>
      <c r="AK133">
        <v>0</v>
      </c>
      <c r="AL133" t="s">
        <v>688</v>
      </c>
      <c r="AN133" t="s">
        <v>612</v>
      </c>
      <c r="AO133" t="s">
        <v>95</v>
      </c>
      <c r="AP133" t="s">
        <v>95</v>
      </c>
      <c r="AQ133" t="s">
        <v>96</v>
      </c>
      <c r="AR133" t="s">
        <v>97</v>
      </c>
      <c r="AS133" t="s">
        <v>98</v>
      </c>
      <c r="AT133" t="s">
        <v>95</v>
      </c>
      <c r="AW133" t="s">
        <v>99</v>
      </c>
      <c r="AX133" t="s">
        <v>100</v>
      </c>
      <c r="BB133" t="s">
        <v>215</v>
      </c>
      <c r="BC133" s="6">
        <v>43545</v>
      </c>
      <c r="BD133">
        <v>10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R133" t="s">
        <v>102</v>
      </c>
      <c r="BZ133">
        <v>50348.209453168376</v>
      </c>
      <c r="CA133">
        <v>237810.90000000002</v>
      </c>
      <c r="CB133" t="s">
        <v>103</v>
      </c>
      <c r="CC133" t="s">
        <v>85</v>
      </c>
    </row>
    <row r="134" spans="1:81" x14ac:dyDescent="0.25">
      <c r="A134" s="2" t="s">
        <v>946</v>
      </c>
      <c r="B134" s="2" t="s">
        <v>947</v>
      </c>
      <c r="C134" s="2" t="s">
        <v>303</v>
      </c>
      <c r="D134" s="2" t="s">
        <v>104</v>
      </c>
      <c r="E134" s="2" t="s">
        <v>110</v>
      </c>
      <c r="F134" s="2" t="s">
        <v>482</v>
      </c>
      <c r="G134" s="2" t="s">
        <v>483</v>
      </c>
      <c r="H134" s="2" t="s">
        <v>107</v>
      </c>
      <c r="I134" s="168" t="s">
        <v>104</v>
      </c>
      <c r="K134" s="169" t="s">
        <v>1368</v>
      </c>
      <c r="L134" s="169">
        <v>2020</v>
      </c>
      <c r="M134" s="169" t="str">
        <f>IFERROR(VLOOKUP(A134,india,3,0),"x Not found")</f>
        <v>Blue</v>
      </c>
      <c r="N134" s="3" t="s">
        <v>104</v>
      </c>
      <c r="O134" s="3" t="s">
        <v>104</v>
      </c>
      <c r="P134" s="3" t="s">
        <v>104</v>
      </c>
      <c r="Q134" s="5" t="s">
        <v>104</v>
      </c>
      <c r="R134" s="5" t="s">
        <v>104</v>
      </c>
      <c r="S134" s="3" t="s">
        <v>104</v>
      </c>
      <c r="T134" s="3" t="s">
        <v>104</v>
      </c>
      <c r="U134" s="5" t="s">
        <v>104</v>
      </c>
      <c r="V134" t="s">
        <v>110</v>
      </c>
      <c r="W134" t="s">
        <v>84</v>
      </c>
      <c r="X134" t="s">
        <v>85</v>
      </c>
      <c r="Y134" t="s">
        <v>579</v>
      </c>
      <c r="Z134" t="s">
        <v>112</v>
      </c>
      <c r="AA134" t="s">
        <v>113</v>
      </c>
      <c r="AB134" t="s">
        <v>114</v>
      </c>
      <c r="AC134" t="s">
        <v>115</v>
      </c>
      <c r="AD134" t="s">
        <v>91</v>
      </c>
      <c r="AE134">
        <v>90.26</v>
      </c>
      <c r="AF134">
        <v>4492.0599999999995</v>
      </c>
      <c r="AG134">
        <v>17</v>
      </c>
      <c r="AH134" s="170">
        <v>0.42857142857142855</v>
      </c>
      <c r="AI134">
        <v>1</v>
      </c>
      <c r="AJ134">
        <v>1</v>
      </c>
      <c r="AK134">
        <v>0</v>
      </c>
      <c r="AL134" t="s">
        <v>948</v>
      </c>
      <c r="AO134" t="s">
        <v>341</v>
      </c>
      <c r="AP134" t="s">
        <v>947</v>
      </c>
      <c r="AQ134" t="s">
        <v>96</v>
      </c>
      <c r="AR134" t="s">
        <v>97</v>
      </c>
      <c r="AS134" t="s">
        <v>98</v>
      </c>
      <c r="AT134" t="s">
        <v>95</v>
      </c>
      <c r="AW134" t="s">
        <v>122</v>
      </c>
      <c r="AX134" t="s">
        <v>593</v>
      </c>
      <c r="BB134" t="s">
        <v>123</v>
      </c>
      <c r="BC134" s="6">
        <v>43298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R134" t="s">
        <v>102</v>
      </c>
      <c r="BS134" t="s">
        <v>487</v>
      </c>
      <c r="BT134">
        <v>43846</v>
      </c>
      <c r="BY134" t="s">
        <v>488</v>
      </c>
      <c r="BZ134" t="s">
        <v>95</v>
      </c>
      <c r="CA134">
        <v>1534.42</v>
      </c>
      <c r="CB134" t="s">
        <v>132</v>
      </c>
      <c r="CC134" t="s">
        <v>85</v>
      </c>
    </row>
    <row r="135" spans="1:81" x14ac:dyDescent="0.25">
      <c r="A135" s="2" t="s">
        <v>247</v>
      </c>
      <c r="B135" s="2" t="s">
        <v>248</v>
      </c>
      <c r="C135" s="2" t="s">
        <v>189</v>
      </c>
      <c r="D135" s="2" t="s">
        <v>104</v>
      </c>
      <c r="E135" s="2" t="s">
        <v>93</v>
      </c>
      <c r="F135" s="2" t="s">
        <v>249</v>
      </c>
      <c r="G135" s="2" t="s">
        <v>250</v>
      </c>
      <c r="H135" s="2" t="s">
        <v>80</v>
      </c>
      <c r="I135" s="168" t="s">
        <v>104</v>
      </c>
      <c r="K135" s="169" t="s">
        <v>1368</v>
      </c>
      <c r="L135" s="169">
        <v>2020</v>
      </c>
      <c r="M135" s="169" t="str">
        <f>IFERROR(VLOOKUP(A135,india,3,0),"x Not found")</f>
        <v>Yellow</v>
      </c>
      <c r="N135" s="3" t="s">
        <v>104</v>
      </c>
      <c r="O135" s="3" t="s">
        <v>104</v>
      </c>
      <c r="P135" s="3" t="s">
        <v>104</v>
      </c>
      <c r="Q135" s="5" t="s">
        <v>104</v>
      </c>
      <c r="R135" s="5" t="s">
        <v>104</v>
      </c>
      <c r="S135" s="3" t="s">
        <v>104</v>
      </c>
      <c r="T135" s="3" t="s">
        <v>104</v>
      </c>
      <c r="U135" s="5" t="s">
        <v>104</v>
      </c>
      <c r="V135" t="s">
        <v>83</v>
      </c>
      <c r="W135" t="s">
        <v>84</v>
      </c>
      <c r="X135" t="s">
        <v>85</v>
      </c>
      <c r="Y135" t="s">
        <v>148</v>
      </c>
      <c r="Z135" t="s">
        <v>149</v>
      </c>
      <c r="AA135" t="s">
        <v>150</v>
      </c>
      <c r="AB135" t="s">
        <v>89</v>
      </c>
      <c r="AC135" t="s">
        <v>90</v>
      </c>
      <c r="AD135" t="s">
        <v>91</v>
      </c>
      <c r="AE135">
        <v>498.3</v>
      </c>
      <c r="AF135">
        <v>211551</v>
      </c>
      <c r="AG135">
        <v>361</v>
      </c>
      <c r="AH135" s="170">
        <v>0.43076923076923079</v>
      </c>
      <c r="AI135">
        <v>2</v>
      </c>
      <c r="AJ135">
        <v>5</v>
      </c>
      <c r="AK135">
        <v>4273.5042735042744</v>
      </c>
      <c r="AL135" t="s">
        <v>251</v>
      </c>
      <c r="AN135" t="s">
        <v>148</v>
      </c>
      <c r="AO135" t="s">
        <v>95</v>
      </c>
      <c r="AP135" t="s">
        <v>95</v>
      </c>
      <c r="AQ135" t="s">
        <v>96</v>
      </c>
      <c r="AR135" t="s">
        <v>97</v>
      </c>
      <c r="AS135" t="s">
        <v>98</v>
      </c>
      <c r="AT135" t="s">
        <v>95</v>
      </c>
      <c r="AW135" t="s">
        <v>99</v>
      </c>
      <c r="AX135" t="s">
        <v>100</v>
      </c>
      <c r="BB135" t="s">
        <v>101</v>
      </c>
      <c r="BC135" s="6">
        <v>43545</v>
      </c>
      <c r="BD135">
        <v>7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R135" t="s">
        <v>102</v>
      </c>
      <c r="BZ135">
        <v>158067.10164564586</v>
      </c>
      <c r="CA135">
        <v>179886.30000000002</v>
      </c>
      <c r="CB135" t="s">
        <v>103</v>
      </c>
      <c r="CC135" t="s">
        <v>85</v>
      </c>
    </row>
    <row r="136" spans="1:81" x14ac:dyDescent="0.25">
      <c r="A136" s="2" t="s">
        <v>252</v>
      </c>
      <c r="B136" s="2" t="s">
        <v>248</v>
      </c>
      <c r="C136" s="2" t="s">
        <v>189</v>
      </c>
      <c r="D136" s="2" t="s">
        <v>104</v>
      </c>
      <c r="E136" s="2" t="s">
        <v>93</v>
      </c>
      <c r="F136" s="2" t="s">
        <v>249</v>
      </c>
      <c r="G136" s="2" t="s">
        <v>250</v>
      </c>
      <c r="H136" s="2" t="s">
        <v>80</v>
      </c>
      <c r="I136" s="168" t="s">
        <v>104</v>
      </c>
      <c r="K136" s="169" t="s">
        <v>1368</v>
      </c>
      <c r="L136" s="169">
        <v>2020</v>
      </c>
      <c r="M136" s="169" t="str">
        <f>IFERROR(VLOOKUP(A136,india,3,0),"x Not found")</f>
        <v>Yellow</v>
      </c>
      <c r="N136" s="3" t="s">
        <v>104</v>
      </c>
      <c r="O136" s="3" t="s">
        <v>104</v>
      </c>
      <c r="P136" s="3" t="s">
        <v>104</v>
      </c>
      <c r="Q136" s="5" t="s">
        <v>104</v>
      </c>
      <c r="R136" s="5" t="s">
        <v>104</v>
      </c>
      <c r="S136" s="3" t="s">
        <v>104</v>
      </c>
      <c r="T136" s="3" t="s">
        <v>104</v>
      </c>
      <c r="U136" s="5" t="s">
        <v>104</v>
      </c>
      <c r="V136" t="s">
        <v>83</v>
      </c>
      <c r="W136" t="s">
        <v>84</v>
      </c>
      <c r="X136" t="s">
        <v>85</v>
      </c>
      <c r="Y136" t="s">
        <v>148</v>
      </c>
      <c r="Z136" t="s">
        <v>149</v>
      </c>
      <c r="AA136" t="s">
        <v>150</v>
      </c>
      <c r="AB136" t="s">
        <v>89</v>
      </c>
      <c r="AC136" t="s">
        <v>90</v>
      </c>
      <c r="AD136" t="s">
        <v>91</v>
      </c>
      <c r="AE136">
        <v>502.7</v>
      </c>
      <c r="AF136">
        <v>187827</v>
      </c>
      <c r="AG136">
        <v>433</v>
      </c>
      <c r="AH136" s="170">
        <v>0.46875</v>
      </c>
      <c r="AI136">
        <v>3</v>
      </c>
      <c r="AJ136">
        <v>5</v>
      </c>
      <c r="AK136">
        <v>0</v>
      </c>
      <c r="AL136" t="s">
        <v>253</v>
      </c>
      <c r="AN136" t="s">
        <v>164</v>
      </c>
      <c r="AO136" t="s">
        <v>95</v>
      </c>
      <c r="AP136" t="s">
        <v>95</v>
      </c>
      <c r="AQ136" t="s">
        <v>96</v>
      </c>
      <c r="AR136" t="s">
        <v>97</v>
      </c>
      <c r="AS136" t="s">
        <v>98</v>
      </c>
      <c r="AT136" t="s">
        <v>95</v>
      </c>
      <c r="AW136" t="s">
        <v>99</v>
      </c>
      <c r="AX136" t="s">
        <v>100</v>
      </c>
      <c r="BB136" t="s">
        <v>101</v>
      </c>
      <c r="BC136" s="6">
        <v>43545</v>
      </c>
      <c r="BD136">
        <v>7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R136" t="s">
        <v>102</v>
      </c>
      <c r="BZ136">
        <v>133909.70090294309</v>
      </c>
      <c r="CA136">
        <v>217669.1</v>
      </c>
      <c r="CB136" t="s">
        <v>103</v>
      </c>
      <c r="CC136" t="s">
        <v>85</v>
      </c>
    </row>
    <row r="137" spans="1:81" x14ac:dyDescent="0.25">
      <c r="A137" s="2" t="s">
        <v>445</v>
      </c>
      <c r="B137" s="2" t="s">
        <v>446</v>
      </c>
      <c r="C137" s="2" t="s">
        <v>118</v>
      </c>
      <c r="D137" s="2" t="s">
        <v>104</v>
      </c>
      <c r="E137" s="2" t="s">
        <v>110</v>
      </c>
      <c r="F137" s="2" t="s">
        <v>442</v>
      </c>
      <c r="G137" s="2" t="s">
        <v>443</v>
      </c>
      <c r="H137" s="2" t="s">
        <v>80</v>
      </c>
      <c r="I137" s="168" t="s">
        <v>104</v>
      </c>
      <c r="K137" s="169" t="s">
        <v>1368</v>
      </c>
      <c r="L137" s="169">
        <v>2020</v>
      </c>
      <c r="M137" s="169" t="str">
        <f>IFERROR(VLOOKUP(A137,india,3,0),"x Not found")</f>
        <v>Yellow</v>
      </c>
      <c r="N137" s="3" t="s">
        <v>104</v>
      </c>
      <c r="O137" s="3" t="s">
        <v>104</v>
      </c>
      <c r="P137" s="3" t="s">
        <v>104</v>
      </c>
      <c r="Q137" s="5" t="s">
        <v>104</v>
      </c>
      <c r="R137" s="5" t="s">
        <v>104</v>
      </c>
      <c r="S137" s="3" t="s">
        <v>104</v>
      </c>
      <c r="T137" s="3" t="s">
        <v>104</v>
      </c>
      <c r="U137" s="5" t="s">
        <v>104</v>
      </c>
      <c r="V137" t="s">
        <v>110</v>
      </c>
      <c r="W137" t="s">
        <v>84</v>
      </c>
      <c r="X137" t="s">
        <v>85</v>
      </c>
      <c r="Y137" t="s">
        <v>368</v>
      </c>
      <c r="Z137" t="s">
        <v>369</v>
      </c>
      <c r="AA137" t="s">
        <v>370</v>
      </c>
      <c r="AB137" t="s">
        <v>89</v>
      </c>
      <c r="AC137" t="s">
        <v>90</v>
      </c>
      <c r="AD137" t="s">
        <v>91</v>
      </c>
      <c r="AE137">
        <v>102.49</v>
      </c>
      <c r="AF137">
        <v>30951.980000000007</v>
      </c>
      <c r="AG137">
        <v>356</v>
      </c>
      <c r="AH137" s="170">
        <v>0.48148148148148145</v>
      </c>
      <c r="AI137">
        <v>1</v>
      </c>
      <c r="AJ137">
        <v>3</v>
      </c>
      <c r="AK137">
        <v>0</v>
      </c>
      <c r="AL137" t="s">
        <v>447</v>
      </c>
      <c r="AN137" t="s">
        <v>368</v>
      </c>
      <c r="AO137" t="s">
        <v>95</v>
      </c>
      <c r="AP137" t="s">
        <v>95</v>
      </c>
      <c r="AQ137" t="s">
        <v>96</v>
      </c>
      <c r="AR137" t="s">
        <v>97</v>
      </c>
      <c r="AS137" t="s">
        <v>98</v>
      </c>
      <c r="AT137" t="s">
        <v>95</v>
      </c>
      <c r="AW137" t="s">
        <v>99</v>
      </c>
      <c r="AX137" t="s">
        <v>100</v>
      </c>
      <c r="BB137" t="s">
        <v>215</v>
      </c>
      <c r="BC137" s="6">
        <v>43545</v>
      </c>
      <c r="BD137">
        <v>11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R137" t="s">
        <v>102</v>
      </c>
      <c r="BZ137">
        <v>26902.141280665761</v>
      </c>
      <c r="CA137">
        <v>36486.439999999995</v>
      </c>
      <c r="CB137" t="s">
        <v>132</v>
      </c>
      <c r="CC137" t="s">
        <v>85</v>
      </c>
    </row>
    <row r="138" spans="1:81" x14ac:dyDescent="0.25">
      <c r="A138" s="2" t="s">
        <v>356</v>
      </c>
      <c r="B138" s="2" t="s">
        <v>357</v>
      </c>
      <c r="C138" s="2" t="s">
        <v>189</v>
      </c>
      <c r="D138" s="2" t="s">
        <v>104</v>
      </c>
      <c r="E138" s="2" t="s">
        <v>110</v>
      </c>
      <c r="F138" s="2" t="s">
        <v>358</v>
      </c>
      <c r="G138" s="2" t="s">
        <v>359</v>
      </c>
      <c r="H138" s="2" t="s">
        <v>107</v>
      </c>
      <c r="I138" s="168" t="s">
        <v>104</v>
      </c>
      <c r="K138" s="169" t="s">
        <v>1368</v>
      </c>
      <c r="L138" s="169">
        <v>2020</v>
      </c>
      <c r="M138" s="169" t="str">
        <f>IFERROR(VLOOKUP(A138,india,3,0),"x Not found")</f>
        <v>White</v>
      </c>
      <c r="N138" s="3" t="s">
        <v>104</v>
      </c>
      <c r="O138" s="3" t="s">
        <v>104</v>
      </c>
      <c r="P138" s="3" t="s">
        <v>104</v>
      </c>
      <c r="Q138" s="5" t="s">
        <v>104</v>
      </c>
      <c r="R138" s="5" t="s">
        <v>104</v>
      </c>
      <c r="S138" s="3" t="s">
        <v>104</v>
      </c>
      <c r="T138" s="3" t="s">
        <v>104</v>
      </c>
      <c r="U138" s="5" t="s">
        <v>104</v>
      </c>
      <c r="V138" t="s">
        <v>110</v>
      </c>
      <c r="W138" t="s">
        <v>84</v>
      </c>
      <c r="X138" t="s">
        <v>85</v>
      </c>
      <c r="Y138" t="s">
        <v>288</v>
      </c>
      <c r="Z138" t="s">
        <v>289</v>
      </c>
      <c r="AA138" t="s">
        <v>290</v>
      </c>
      <c r="AB138" t="s">
        <v>89</v>
      </c>
      <c r="AC138" t="s">
        <v>115</v>
      </c>
      <c r="AD138" t="s">
        <v>91</v>
      </c>
      <c r="AE138">
        <v>140</v>
      </c>
      <c r="AF138">
        <v>40740</v>
      </c>
      <c r="AG138">
        <v>319</v>
      </c>
      <c r="AH138" s="170">
        <v>0.5</v>
      </c>
      <c r="AI138">
        <v>1</v>
      </c>
      <c r="AJ138">
        <v>2</v>
      </c>
      <c r="AK138">
        <v>0</v>
      </c>
      <c r="AL138" t="s">
        <v>360</v>
      </c>
      <c r="AN138" t="s">
        <v>293</v>
      </c>
      <c r="AO138" t="s">
        <v>233</v>
      </c>
      <c r="AP138" t="s">
        <v>357</v>
      </c>
      <c r="AQ138" t="s">
        <v>96</v>
      </c>
      <c r="AR138" t="s">
        <v>97</v>
      </c>
      <c r="AS138" t="s">
        <v>98</v>
      </c>
      <c r="AT138" t="s">
        <v>121</v>
      </c>
      <c r="AW138" t="s">
        <v>99</v>
      </c>
      <c r="AX138" t="s">
        <v>100</v>
      </c>
      <c r="BB138" t="s">
        <v>123</v>
      </c>
      <c r="BC138" s="6">
        <v>43545</v>
      </c>
      <c r="BD138">
        <v>5</v>
      </c>
      <c r="BE138" t="s">
        <v>124</v>
      </c>
      <c r="BF138" t="s">
        <v>124</v>
      </c>
      <c r="BG138" t="s">
        <v>124</v>
      </c>
      <c r="BH138" t="s">
        <v>124</v>
      </c>
      <c r="BI138" t="s">
        <v>124</v>
      </c>
      <c r="BR138" t="s">
        <v>102</v>
      </c>
      <c r="BS138" t="s">
        <v>361</v>
      </c>
      <c r="BT138">
        <v>45688</v>
      </c>
      <c r="BY138" t="s">
        <v>131</v>
      </c>
      <c r="CA138">
        <v>44660</v>
      </c>
      <c r="CB138" t="s">
        <v>132</v>
      </c>
      <c r="CC138" t="s">
        <v>85</v>
      </c>
    </row>
    <row r="139" spans="1:81" x14ac:dyDescent="0.25">
      <c r="A139" s="2" t="s">
        <v>460</v>
      </c>
      <c r="B139" s="2" t="s">
        <v>461</v>
      </c>
      <c r="C139" s="2" t="s">
        <v>118</v>
      </c>
      <c r="D139" s="2" t="s">
        <v>104</v>
      </c>
      <c r="E139" s="2" t="s">
        <v>110</v>
      </c>
      <c r="F139" s="2" t="s">
        <v>154</v>
      </c>
      <c r="G139" s="2" t="s">
        <v>155</v>
      </c>
      <c r="H139" s="2" t="s">
        <v>107</v>
      </c>
      <c r="I139" s="168" t="s">
        <v>104</v>
      </c>
      <c r="K139" s="169" t="s">
        <v>1368</v>
      </c>
      <c r="L139" s="169">
        <v>2020</v>
      </c>
      <c r="M139" s="169" t="str">
        <f>IFERROR(VLOOKUP(A139,india,3,0),"x Not found")</f>
        <v>Red</v>
      </c>
      <c r="N139" s="3" t="s">
        <v>104</v>
      </c>
      <c r="O139" s="3" t="s">
        <v>104</v>
      </c>
      <c r="P139" s="3" t="s">
        <v>104</v>
      </c>
      <c r="Q139" s="5" t="s">
        <v>104</v>
      </c>
      <c r="R139" s="5" t="s">
        <v>104</v>
      </c>
      <c r="S139" s="3" t="s">
        <v>104</v>
      </c>
      <c r="T139" s="3" t="s">
        <v>104</v>
      </c>
      <c r="U139" s="5" t="s">
        <v>104</v>
      </c>
      <c r="V139" t="s">
        <v>110</v>
      </c>
      <c r="W139" t="s">
        <v>84</v>
      </c>
      <c r="X139" t="s">
        <v>144</v>
      </c>
      <c r="Y139" t="s">
        <v>462</v>
      </c>
      <c r="Z139" t="s">
        <v>463</v>
      </c>
      <c r="AA139" t="s">
        <v>464</v>
      </c>
      <c r="AB139" t="s">
        <v>89</v>
      </c>
      <c r="AC139" t="s">
        <v>115</v>
      </c>
      <c r="AD139" t="s">
        <v>91</v>
      </c>
      <c r="AE139">
        <v>477.2</v>
      </c>
      <c r="AF139">
        <v>5784</v>
      </c>
      <c r="AG139">
        <v>6</v>
      </c>
      <c r="AH139" s="170">
        <v>0.5</v>
      </c>
      <c r="AI139">
        <v>1</v>
      </c>
      <c r="AJ139">
        <v>0</v>
      </c>
      <c r="AK139">
        <v>0</v>
      </c>
      <c r="AL139" t="s">
        <v>465</v>
      </c>
      <c r="AO139" t="s">
        <v>233</v>
      </c>
      <c r="AP139" t="s">
        <v>461</v>
      </c>
      <c r="AQ139" t="s">
        <v>96</v>
      </c>
      <c r="AR139" t="s">
        <v>97</v>
      </c>
      <c r="AS139" t="s">
        <v>98</v>
      </c>
      <c r="AT139" t="s">
        <v>121</v>
      </c>
      <c r="AW139" t="s">
        <v>265</v>
      </c>
      <c r="AX139" t="s">
        <v>266</v>
      </c>
      <c r="BB139" t="s">
        <v>215</v>
      </c>
      <c r="BC139" s="6">
        <v>43347</v>
      </c>
      <c r="BD139" t="s">
        <v>95</v>
      </c>
      <c r="BE139" t="s">
        <v>124</v>
      </c>
      <c r="BF139" t="s">
        <v>124</v>
      </c>
      <c r="BG139" t="s">
        <v>178</v>
      </c>
      <c r="BH139" t="s">
        <v>466</v>
      </c>
      <c r="BI139" t="s">
        <v>466</v>
      </c>
      <c r="BR139" t="s">
        <v>102</v>
      </c>
      <c r="BS139" t="s">
        <v>159</v>
      </c>
      <c r="BT139" t="s">
        <v>159</v>
      </c>
      <c r="BY139" t="s">
        <v>160</v>
      </c>
      <c r="BZ139" t="s">
        <v>95</v>
      </c>
      <c r="CA139">
        <v>2863.2</v>
      </c>
      <c r="CB139" t="s">
        <v>132</v>
      </c>
      <c r="CC139" t="s">
        <v>85</v>
      </c>
    </row>
    <row r="140" spans="1:81" x14ac:dyDescent="0.25">
      <c r="A140" s="2" t="s">
        <v>512</v>
      </c>
      <c r="B140" s="2" t="s">
        <v>513</v>
      </c>
      <c r="C140" s="2" t="s">
        <v>94</v>
      </c>
      <c r="D140" s="2" t="s">
        <v>104</v>
      </c>
      <c r="E140" s="2" t="s">
        <v>171</v>
      </c>
      <c r="F140" s="2" t="s">
        <v>514</v>
      </c>
      <c r="G140" s="2" t="s">
        <v>515</v>
      </c>
      <c r="H140" s="2" t="s">
        <v>107</v>
      </c>
      <c r="I140" s="168" t="s">
        <v>104</v>
      </c>
      <c r="K140" s="169" t="s">
        <v>1368</v>
      </c>
      <c r="L140" s="169">
        <v>2020</v>
      </c>
      <c r="M140" s="169" t="str">
        <f>IFERROR(VLOOKUP(A140,india,3,0),"x Not found")</f>
        <v>White</v>
      </c>
      <c r="N140" s="3" t="s">
        <v>104</v>
      </c>
      <c r="O140" s="3" t="s">
        <v>104</v>
      </c>
      <c r="P140" s="3" t="s">
        <v>104</v>
      </c>
      <c r="Q140" s="5" t="s">
        <v>104</v>
      </c>
      <c r="R140" s="5" t="s">
        <v>104</v>
      </c>
      <c r="S140" s="3" t="s">
        <v>104</v>
      </c>
      <c r="T140" s="3" t="s">
        <v>104</v>
      </c>
      <c r="U140" s="5" t="s">
        <v>104</v>
      </c>
      <c r="V140" t="s">
        <v>171</v>
      </c>
      <c r="W140" t="s">
        <v>84</v>
      </c>
      <c r="X140" t="s">
        <v>144</v>
      </c>
      <c r="Y140" t="s">
        <v>484</v>
      </c>
      <c r="Z140" t="s">
        <v>485</v>
      </c>
      <c r="AA140" t="s">
        <v>226</v>
      </c>
      <c r="AB140" t="s">
        <v>89</v>
      </c>
      <c r="AC140" t="s">
        <v>115</v>
      </c>
      <c r="AD140" t="s">
        <v>91</v>
      </c>
      <c r="AE140">
        <v>727</v>
      </c>
      <c r="AF140">
        <v>2908</v>
      </c>
      <c r="AG140">
        <v>6</v>
      </c>
      <c r="AH140" s="170">
        <v>0.5</v>
      </c>
      <c r="AI140">
        <v>1</v>
      </c>
      <c r="AJ140">
        <v>2</v>
      </c>
      <c r="AK140">
        <v>0</v>
      </c>
      <c r="AL140" t="s">
        <v>516</v>
      </c>
      <c r="AO140" t="s">
        <v>123</v>
      </c>
      <c r="AP140" t="s">
        <v>517</v>
      </c>
      <c r="AQ140" t="s">
        <v>96</v>
      </c>
      <c r="AR140" t="s">
        <v>97</v>
      </c>
      <c r="AS140" t="s">
        <v>230</v>
      </c>
      <c r="AT140" t="s">
        <v>121</v>
      </c>
      <c r="AW140" t="s">
        <v>99</v>
      </c>
      <c r="AX140" t="s">
        <v>100</v>
      </c>
      <c r="BB140" t="s">
        <v>123</v>
      </c>
      <c r="BC140" s="6">
        <v>43545</v>
      </c>
      <c r="BD140" t="s">
        <v>95</v>
      </c>
      <c r="BE140" t="s">
        <v>124</v>
      </c>
      <c r="BF140" t="s">
        <v>124</v>
      </c>
      <c r="BG140" t="s">
        <v>124</v>
      </c>
      <c r="BH140" t="s">
        <v>124</v>
      </c>
      <c r="BI140" t="s">
        <v>124</v>
      </c>
      <c r="BR140" t="s">
        <v>102</v>
      </c>
      <c r="BS140" t="s">
        <v>159</v>
      </c>
      <c r="BT140" t="s">
        <v>159</v>
      </c>
      <c r="BY140" t="s">
        <v>518</v>
      </c>
      <c r="BZ140" t="s">
        <v>95</v>
      </c>
      <c r="CA140">
        <v>4362</v>
      </c>
      <c r="CB140" t="s">
        <v>132</v>
      </c>
      <c r="CC140" t="s">
        <v>85</v>
      </c>
    </row>
    <row r="141" spans="1:81" x14ac:dyDescent="0.25">
      <c r="A141" s="2" t="s">
        <v>524</v>
      </c>
      <c r="B141" s="2" t="s">
        <v>525</v>
      </c>
      <c r="C141" s="2" t="s">
        <v>303</v>
      </c>
      <c r="D141" s="2" t="s">
        <v>104</v>
      </c>
      <c r="E141" s="2" t="s">
        <v>110</v>
      </c>
      <c r="F141" s="2" t="s">
        <v>482</v>
      </c>
      <c r="G141" s="2" t="s">
        <v>483</v>
      </c>
      <c r="H141" s="2" t="s">
        <v>107</v>
      </c>
      <c r="I141" s="168" t="s">
        <v>104</v>
      </c>
      <c r="K141" s="169" t="s">
        <v>1368</v>
      </c>
      <c r="L141" s="169">
        <v>2020</v>
      </c>
      <c r="M141" s="169" t="str">
        <f>IFERROR(VLOOKUP(A141,india,3,0),"x Not found")</f>
        <v>White</v>
      </c>
      <c r="N141" s="3" t="s">
        <v>104</v>
      </c>
      <c r="O141" s="3" t="s">
        <v>104</v>
      </c>
      <c r="P141" s="3" t="s">
        <v>104</v>
      </c>
      <c r="Q141" s="5" t="s">
        <v>104</v>
      </c>
      <c r="R141" s="5" t="s">
        <v>104</v>
      </c>
      <c r="S141" s="3" t="s">
        <v>104</v>
      </c>
      <c r="T141" s="3" t="s">
        <v>104</v>
      </c>
      <c r="U141" s="5" t="s">
        <v>104</v>
      </c>
      <c r="V141" t="s">
        <v>110</v>
      </c>
      <c r="W141" t="s">
        <v>84</v>
      </c>
      <c r="X141" t="s">
        <v>85</v>
      </c>
      <c r="Y141" t="s">
        <v>484</v>
      </c>
      <c r="Z141" t="s">
        <v>485</v>
      </c>
      <c r="AA141" t="s">
        <v>226</v>
      </c>
      <c r="AB141" t="s">
        <v>89</v>
      </c>
      <c r="AC141" t="s">
        <v>115</v>
      </c>
      <c r="AD141" t="s">
        <v>91</v>
      </c>
      <c r="AE141">
        <v>341.48</v>
      </c>
      <c r="AF141">
        <v>830.75</v>
      </c>
      <c r="AG141">
        <v>0</v>
      </c>
      <c r="AH141" s="170">
        <v>0.5</v>
      </c>
      <c r="AI141">
        <v>1</v>
      </c>
      <c r="AJ141">
        <v>3</v>
      </c>
      <c r="AK141">
        <v>0</v>
      </c>
      <c r="AL141" t="s">
        <v>526</v>
      </c>
      <c r="AO141" t="s">
        <v>123</v>
      </c>
      <c r="AP141" t="s">
        <v>525</v>
      </c>
      <c r="AQ141" t="s">
        <v>96</v>
      </c>
      <c r="AR141" t="s">
        <v>97</v>
      </c>
      <c r="AS141" t="s">
        <v>98</v>
      </c>
      <c r="AT141" t="s">
        <v>121</v>
      </c>
      <c r="AW141" t="s">
        <v>99</v>
      </c>
      <c r="AX141" t="s">
        <v>100</v>
      </c>
      <c r="BB141" t="s">
        <v>215</v>
      </c>
      <c r="BC141" s="6">
        <v>43298</v>
      </c>
      <c r="BD141" t="s">
        <v>95</v>
      </c>
      <c r="BE141" t="s">
        <v>124</v>
      </c>
      <c r="BF141" t="s">
        <v>124</v>
      </c>
      <c r="BG141" t="s">
        <v>124</v>
      </c>
      <c r="BH141" t="s">
        <v>124</v>
      </c>
      <c r="BI141" t="s">
        <v>124</v>
      </c>
      <c r="BR141" t="s">
        <v>102</v>
      </c>
      <c r="BS141" t="s">
        <v>487</v>
      </c>
      <c r="BT141">
        <v>43846</v>
      </c>
      <c r="BY141" t="s">
        <v>488</v>
      </c>
      <c r="BZ141" t="s">
        <v>95</v>
      </c>
      <c r="CA141">
        <v>0</v>
      </c>
      <c r="CB141" t="s">
        <v>132</v>
      </c>
      <c r="CC141" t="s">
        <v>95</v>
      </c>
    </row>
    <row r="142" spans="1:81" x14ac:dyDescent="0.25">
      <c r="A142" s="2" t="s">
        <v>581</v>
      </c>
      <c r="B142" s="2" t="s">
        <v>582</v>
      </c>
      <c r="C142" s="2" t="s">
        <v>189</v>
      </c>
      <c r="D142" s="2" t="s">
        <v>104</v>
      </c>
      <c r="E142" s="2" t="s">
        <v>110</v>
      </c>
      <c r="F142" s="2" t="s">
        <v>358</v>
      </c>
      <c r="G142" s="2" t="s">
        <v>359</v>
      </c>
      <c r="H142" s="2" t="s">
        <v>107</v>
      </c>
      <c r="I142" s="168" t="s">
        <v>104</v>
      </c>
      <c r="K142" s="169" t="s">
        <v>1368</v>
      </c>
      <c r="L142" s="169">
        <v>2020</v>
      </c>
      <c r="M142" s="169" t="str">
        <f>IFERROR(VLOOKUP(A142,india,3,0),"x Not found")</f>
        <v>Yellow</v>
      </c>
      <c r="N142" s="3" t="s">
        <v>104</v>
      </c>
      <c r="O142" s="3" t="s">
        <v>104</v>
      </c>
      <c r="P142" s="3" t="s">
        <v>104</v>
      </c>
      <c r="Q142" s="5" t="s">
        <v>104</v>
      </c>
      <c r="R142" s="5" t="s">
        <v>104</v>
      </c>
      <c r="S142" s="3" t="s">
        <v>104</v>
      </c>
      <c r="T142" s="3" t="s">
        <v>104</v>
      </c>
      <c r="U142" s="5" t="s">
        <v>104</v>
      </c>
      <c r="V142" t="s">
        <v>110</v>
      </c>
      <c r="W142" t="s">
        <v>84</v>
      </c>
      <c r="X142" t="s">
        <v>85</v>
      </c>
      <c r="Y142" t="s">
        <v>583</v>
      </c>
      <c r="Z142" t="s">
        <v>584</v>
      </c>
      <c r="AA142" t="s">
        <v>113</v>
      </c>
      <c r="AB142" t="s">
        <v>114</v>
      </c>
      <c r="AC142" t="s">
        <v>115</v>
      </c>
      <c r="AD142" t="s">
        <v>91</v>
      </c>
      <c r="AE142">
        <v>235</v>
      </c>
      <c r="AF142">
        <v>22560</v>
      </c>
      <c r="AG142">
        <v>83</v>
      </c>
      <c r="AH142" s="170">
        <v>0.5</v>
      </c>
      <c r="AI142">
        <v>1</v>
      </c>
      <c r="AJ142">
        <v>4</v>
      </c>
      <c r="AK142">
        <v>0</v>
      </c>
      <c r="AL142" t="s">
        <v>585</v>
      </c>
      <c r="AO142" t="s">
        <v>341</v>
      </c>
      <c r="AP142" t="s">
        <v>586</v>
      </c>
      <c r="AQ142" t="s">
        <v>96</v>
      </c>
      <c r="AR142" t="s">
        <v>97</v>
      </c>
      <c r="AS142" t="s">
        <v>98</v>
      </c>
      <c r="AT142" t="s">
        <v>121</v>
      </c>
      <c r="AW142" t="s">
        <v>122</v>
      </c>
      <c r="AX142" t="s">
        <v>122</v>
      </c>
      <c r="BB142" t="s">
        <v>101</v>
      </c>
      <c r="BC142" s="6">
        <v>43545</v>
      </c>
      <c r="BD142" t="s">
        <v>95</v>
      </c>
      <c r="BE142" t="s">
        <v>124</v>
      </c>
      <c r="BF142" t="s">
        <v>124</v>
      </c>
      <c r="BG142" t="s">
        <v>124</v>
      </c>
      <c r="BH142" t="s">
        <v>124</v>
      </c>
      <c r="BI142" t="s">
        <v>124</v>
      </c>
      <c r="BR142" t="s">
        <v>102</v>
      </c>
      <c r="BS142" t="s">
        <v>361</v>
      </c>
      <c r="BT142">
        <v>45688</v>
      </c>
      <c r="BY142" t="s">
        <v>131</v>
      </c>
      <c r="BZ142" t="s">
        <v>95</v>
      </c>
      <c r="CA142">
        <v>19505</v>
      </c>
      <c r="CB142" t="s">
        <v>132</v>
      </c>
      <c r="CC142" t="s">
        <v>85</v>
      </c>
    </row>
    <row r="143" spans="1:81" x14ac:dyDescent="0.25">
      <c r="A143" s="2" t="s">
        <v>590</v>
      </c>
      <c r="B143" s="2" t="s">
        <v>506</v>
      </c>
      <c r="C143" s="2" t="s">
        <v>118</v>
      </c>
      <c r="D143" s="2" t="s">
        <v>104</v>
      </c>
      <c r="E143" s="2" t="s">
        <v>110</v>
      </c>
      <c r="F143" s="2" t="s">
        <v>507</v>
      </c>
      <c r="G143" s="2" t="s">
        <v>508</v>
      </c>
      <c r="H143" s="2" t="s">
        <v>107</v>
      </c>
      <c r="I143" s="168" t="s">
        <v>104</v>
      </c>
      <c r="K143" s="169" t="s">
        <v>1368</v>
      </c>
      <c r="L143" s="169">
        <v>2020</v>
      </c>
      <c r="M143" s="169" t="str">
        <f>IFERROR(VLOOKUP(A143,india,3,0),"x Not found")</f>
        <v>Red</v>
      </c>
      <c r="N143" s="3" t="s">
        <v>104</v>
      </c>
      <c r="O143" s="3" t="s">
        <v>104</v>
      </c>
      <c r="P143" s="3" t="s">
        <v>104</v>
      </c>
      <c r="Q143" s="5" t="s">
        <v>104</v>
      </c>
      <c r="R143" s="5" t="s">
        <v>104</v>
      </c>
      <c r="S143" s="3" t="s">
        <v>104</v>
      </c>
      <c r="T143" s="3" t="s">
        <v>104</v>
      </c>
      <c r="U143" s="5" t="s">
        <v>104</v>
      </c>
      <c r="V143" t="s">
        <v>110</v>
      </c>
      <c r="W143" t="s">
        <v>84</v>
      </c>
      <c r="X143" t="s">
        <v>144</v>
      </c>
      <c r="Y143" t="s">
        <v>591</v>
      </c>
      <c r="Z143" t="s">
        <v>584</v>
      </c>
      <c r="AA143" t="s">
        <v>113</v>
      </c>
      <c r="AB143" t="s">
        <v>114</v>
      </c>
      <c r="AC143" t="s">
        <v>115</v>
      </c>
      <c r="AD143" t="s">
        <v>91</v>
      </c>
      <c r="AE143">
        <v>252.36</v>
      </c>
      <c r="AF143">
        <v>70953.05</v>
      </c>
      <c r="AG143">
        <v>307</v>
      </c>
      <c r="AH143" s="170">
        <v>0.5</v>
      </c>
      <c r="AI143">
        <v>2</v>
      </c>
      <c r="AJ143">
        <v>2</v>
      </c>
      <c r="AK143">
        <v>0</v>
      </c>
      <c r="AL143" t="s">
        <v>592</v>
      </c>
      <c r="AO143" t="s">
        <v>233</v>
      </c>
      <c r="AP143" t="s">
        <v>506</v>
      </c>
      <c r="AQ143" t="s">
        <v>96</v>
      </c>
      <c r="AR143" t="s">
        <v>97</v>
      </c>
      <c r="AS143" t="s">
        <v>235</v>
      </c>
      <c r="AT143" t="s">
        <v>95</v>
      </c>
      <c r="AW143" t="s">
        <v>265</v>
      </c>
      <c r="AX143" t="s">
        <v>593</v>
      </c>
      <c r="BB143" t="s">
        <v>101</v>
      </c>
      <c r="BC143" s="6">
        <v>43545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125</v>
      </c>
      <c r="BK143" t="s">
        <v>126</v>
      </c>
      <c r="BN143" t="s">
        <v>306</v>
      </c>
      <c r="BQ143">
        <v>1</v>
      </c>
      <c r="BR143" t="s">
        <v>102</v>
      </c>
      <c r="BS143" t="s">
        <v>159</v>
      </c>
      <c r="BT143" t="s">
        <v>159</v>
      </c>
      <c r="BY143" t="s">
        <v>511</v>
      </c>
      <c r="BZ143" t="s">
        <v>95</v>
      </c>
      <c r="CA143">
        <v>77474.52</v>
      </c>
      <c r="CB143" t="s">
        <v>132</v>
      </c>
      <c r="CC143" t="s">
        <v>85</v>
      </c>
    </row>
    <row r="144" spans="1:81" x14ac:dyDescent="0.25">
      <c r="A144" s="2" t="s">
        <v>647</v>
      </c>
      <c r="B144" s="2" t="s">
        <v>648</v>
      </c>
      <c r="C144" s="2" t="s">
        <v>189</v>
      </c>
      <c r="D144" s="2" t="s">
        <v>104</v>
      </c>
      <c r="E144" s="2" t="s">
        <v>93</v>
      </c>
      <c r="F144" s="2" t="s">
        <v>649</v>
      </c>
      <c r="G144" s="2" t="s">
        <v>650</v>
      </c>
      <c r="H144" s="2" t="s">
        <v>316</v>
      </c>
      <c r="I144" s="168" t="s">
        <v>104</v>
      </c>
      <c r="K144" s="169" t="s">
        <v>1368</v>
      </c>
      <c r="L144" s="169">
        <v>2020</v>
      </c>
      <c r="M144" s="169" t="str">
        <f>IFERROR(VLOOKUP(A144,india,3,0),"x Not found")</f>
        <v>Yellow</v>
      </c>
      <c r="N144" s="3" t="s">
        <v>104</v>
      </c>
      <c r="O144" s="3" t="s">
        <v>104</v>
      </c>
      <c r="P144" s="3" t="s">
        <v>104</v>
      </c>
      <c r="Q144" s="5" t="s">
        <v>104</v>
      </c>
      <c r="R144" s="5" t="s">
        <v>104</v>
      </c>
      <c r="S144" s="3" t="s">
        <v>104</v>
      </c>
      <c r="T144" s="3" t="s">
        <v>104</v>
      </c>
      <c r="U144" s="5" t="s">
        <v>104</v>
      </c>
      <c r="V144" t="s">
        <v>83</v>
      </c>
      <c r="W144" t="s">
        <v>84</v>
      </c>
      <c r="X144" t="s">
        <v>85</v>
      </c>
      <c r="Y144" t="s">
        <v>612</v>
      </c>
      <c r="Z144" t="s">
        <v>575</v>
      </c>
      <c r="AA144" t="s">
        <v>113</v>
      </c>
      <c r="AB144" t="s">
        <v>114</v>
      </c>
      <c r="AC144" t="s">
        <v>90</v>
      </c>
      <c r="AD144" t="s">
        <v>91</v>
      </c>
      <c r="AE144">
        <v>624</v>
      </c>
      <c r="AF144">
        <v>877513</v>
      </c>
      <c r="AG144">
        <v>1663</v>
      </c>
      <c r="AH144" s="170">
        <v>0.5</v>
      </c>
      <c r="AI144">
        <v>1</v>
      </c>
      <c r="AJ144">
        <v>3</v>
      </c>
      <c r="AK144">
        <v>0</v>
      </c>
      <c r="AL144" t="s">
        <v>651</v>
      </c>
      <c r="AN144" t="s">
        <v>612</v>
      </c>
      <c r="AO144" t="s">
        <v>95</v>
      </c>
      <c r="AP144" t="s">
        <v>95</v>
      </c>
      <c r="AQ144" t="s">
        <v>96</v>
      </c>
      <c r="AR144" t="s">
        <v>97</v>
      </c>
      <c r="AS144" t="s">
        <v>98</v>
      </c>
      <c r="AT144" t="s">
        <v>95</v>
      </c>
      <c r="AW144" t="s">
        <v>99</v>
      </c>
      <c r="AX144" t="s">
        <v>100</v>
      </c>
      <c r="BB144" t="s">
        <v>215</v>
      </c>
      <c r="BC144" s="6">
        <v>43389</v>
      </c>
      <c r="BD144">
        <v>10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R144" t="s">
        <v>102</v>
      </c>
      <c r="BZ144">
        <v>5252.7023533114861</v>
      </c>
      <c r="CA144">
        <v>1037712</v>
      </c>
      <c r="CB144" t="s">
        <v>103</v>
      </c>
      <c r="CC144" t="s">
        <v>85</v>
      </c>
    </row>
    <row r="145" spans="1:81" x14ac:dyDescent="0.25">
      <c r="A145" s="2" t="s">
        <v>786</v>
      </c>
      <c r="B145" s="2" t="s">
        <v>778</v>
      </c>
      <c r="C145" s="2" t="s">
        <v>303</v>
      </c>
      <c r="D145" s="2" t="s">
        <v>104</v>
      </c>
      <c r="E145" s="2" t="s">
        <v>110</v>
      </c>
      <c r="F145" s="2" t="s">
        <v>300</v>
      </c>
      <c r="G145" s="2" t="s">
        <v>301</v>
      </c>
      <c r="H145" s="2" t="s">
        <v>107</v>
      </c>
      <c r="I145" s="168" t="s">
        <v>104</v>
      </c>
      <c r="K145" s="169" t="s">
        <v>1368</v>
      </c>
      <c r="L145" s="169">
        <v>2020</v>
      </c>
      <c r="M145" s="169" t="str">
        <f>IFERROR(VLOOKUP(A145,india,3,0),"x Not found")</f>
        <v>x Not found</v>
      </c>
      <c r="N145" s="3" t="s">
        <v>104</v>
      </c>
      <c r="O145" s="3" t="s">
        <v>104</v>
      </c>
      <c r="P145" s="3" t="s">
        <v>104</v>
      </c>
      <c r="Q145" s="5" t="s">
        <v>104</v>
      </c>
      <c r="R145" s="5" t="s">
        <v>104</v>
      </c>
      <c r="S145" s="3" t="s">
        <v>104</v>
      </c>
      <c r="T145" s="3" t="s">
        <v>104</v>
      </c>
      <c r="U145" s="5" t="s">
        <v>104</v>
      </c>
      <c r="V145" t="s">
        <v>110</v>
      </c>
      <c r="W145" t="s">
        <v>529</v>
      </c>
      <c r="X145" t="s">
        <v>85</v>
      </c>
      <c r="Y145" t="s">
        <v>787</v>
      </c>
      <c r="Z145" t="s">
        <v>788</v>
      </c>
      <c r="AA145" t="s">
        <v>781</v>
      </c>
      <c r="AB145" t="s">
        <v>782</v>
      </c>
      <c r="AC145" t="s">
        <v>115</v>
      </c>
      <c r="AD145" t="s">
        <v>91</v>
      </c>
      <c r="AE145">
        <v>70.72</v>
      </c>
      <c r="AF145">
        <v>17680</v>
      </c>
      <c r="AG145">
        <v>247</v>
      </c>
      <c r="AH145" s="170">
        <v>0.5</v>
      </c>
      <c r="AI145">
        <v>1</v>
      </c>
      <c r="AJ145">
        <v>3</v>
      </c>
      <c r="AK145">
        <v>0</v>
      </c>
      <c r="AL145" t="s">
        <v>789</v>
      </c>
      <c r="AO145" t="s">
        <v>784</v>
      </c>
      <c r="AP145" t="s">
        <v>785</v>
      </c>
      <c r="AQ145" t="s">
        <v>96</v>
      </c>
      <c r="AR145" t="s">
        <v>97</v>
      </c>
      <c r="AS145" t="s">
        <v>790</v>
      </c>
      <c r="AT145" t="s">
        <v>121</v>
      </c>
      <c r="AW145" t="s">
        <v>122</v>
      </c>
      <c r="AX145" t="s">
        <v>122</v>
      </c>
      <c r="BB145" t="s">
        <v>101</v>
      </c>
      <c r="BC145" s="6">
        <v>43545</v>
      </c>
      <c r="BD145" t="s">
        <v>95</v>
      </c>
      <c r="BE145" t="s">
        <v>124</v>
      </c>
      <c r="BF145" t="s">
        <v>124</v>
      </c>
      <c r="BG145" t="s">
        <v>124</v>
      </c>
      <c r="BH145" t="s">
        <v>124</v>
      </c>
      <c r="BI145" t="s">
        <v>124</v>
      </c>
      <c r="BR145" t="s">
        <v>102</v>
      </c>
      <c r="BZ145" t="s">
        <v>95</v>
      </c>
      <c r="CA145">
        <v>17467.84</v>
      </c>
      <c r="CB145" t="s">
        <v>132</v>
      </c>
      <c r="CC145" t="s">
        <v>85</v>
      </c>
    </row>
    <row r="146" spans="1:81" x14ac:dyDescent="0.25">
      <c r="A146" s="2" t="s">
        <v>220</v>
      </c>
      <c r="B146" s="2" t="s">
        <v>221</v>
      </c>
      <c r="C146" s="2" t="s">
        <v>189</v>
      </c>
      <c r="D146" s="2" t="s">
        <v>104</v>
      </c>
      <c r="E146" s="2" t="s">
        <v>110</v>
      </c>
      <c r="F146" s="2" t="s">
        <v>186</v>
      </c>
      <c r="G146" s="2" t="s">
        <v>187</v>
      </c>
      <c r="H146" s="2" t="s">
        <v>80</v>
      </c>
      <c r="I146" s="168" t="s">
        <v>104</v>
      </c>
      <c r="K146" s="169" t="s">
        <v>1368</v>
      </c>
      <c r="L146" s="169">
        <v>2020</v>
      </c>
      <c r="M146" s="169" t="str">
        <f>IFERROR(VLOOKUP(A146,india,3,0),"x Not found")</f>
        <v>Yellow</v>
      </c>
      <c r="N146" s="3" t="s">
        <v>104</v>
      </c>
      <c r="O146" s="3" t="s">
        <v>104</v>
      </c>
      <c r="P146" s="3" t="s">
        <v>104</v>
      </c>
      <c r="Q146" s="5" t="s">
        <v>104</v>
      </c>
      <c r="R146" s="5" t="s">
        <v>104</v>
      </c>
      <c r="S146" s="3" t="s">
        <v>104</v>
      </c>
      <c r="T146" s="3" t="s">
        <v>104</v>
      </c>
      <c r="U146" s="5" t="s">
        <v>104</v>
      </c>
      <c r="V146" t="s">
        <v>110</v>
      </c>
      <c r="W146" t="s">
        <v>84</v>
      </c>
      <c r="X146" t="s">
        <v>85</v>
      </c>
      <c r="Y146" t="s">
        <v>148</v>
      </c>
      <c r="Z146" t="s">
        <v>149</v>
      </c>
      <c r="AA146" t="s">
        <v>150</v>
      </c>
      <c r="AB146" t="s">
        <v>89</v>
      </c>
      <c r="AC146" t="s">
        <v>90</v>
      </c>
      <c r="AD146" t="s">
        <v>91</v>
      </c>
      <c r="AE146">
        <v>63.62</v>
      </c>
      <c r="AF146">
        <v>79683.48</v>
      </c>
      <c r="AG146">
        <v>434</v>
      </c>
      <c r="AH146" s="170">
        <v>0.52173913043478259</v>
      </c>
      <c r="AI146">
        <v>1</v>
      </c>
      <c r="AJ146">
        <v>3</v>
      </c>
      <c r="AK146">
        <v>0</v>
      </c>
      <c r="AL146" t="s">
        <v>222</v>
      </c>
      <c r="AN146" t="s">
        <v>148</v>
      </c>
      <c r="AO146" t="s">
        <v>95</v>
      </c>
      <c r="AP146" t="s">
        <v>95</v>
      </c>
      <c r="AQ146" t="s">
        <v>96</v>
      </c>
      <c r="AR146" t="s">
        <v>97</v>
      </c>
      <c r="AS146" t="s">
        <v>98</v>
      </c>
      <c r="AT146" t="s">
        <v>95</v>
      </c>
      <c r="AW146" t="s">
        <v>99</v>
      </c>
      <c r="AX146" t="s">
        <v>100</v>
      </c>
      <c r="BB146" t="s">
        <v>101</v>
      </c>
      <c r="BC146" s="6">
        <v>43545</v>
      </c>
      <c r="BD146">
        <v>7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R146" t="s">
        <v>102</v>
      </c>
      <c r="BZ146">
        <v>291714.77358791261</v>
      </c>
      <c r="CA146">
        <v>27611.079999999998</v>
      </c>
      <c r="CB146" t="s">
        <v>132</v>
      </c>
      <c r="CC146" t="s">
        <v>85</v>
      </c>
    </row>
    <row r="147" spans="1:81" x14ac:dyDescent="0.25">
      <c r="A147" s="2" t="s">
        <v>184</v>
      </c>
      <c r="B147" s="2" t="s">
        <v>185</v>
      </c>
      <c r="C147" s="2" t="s">
        <v>189</v>
      </c>
      <c r="D147" s="2" t="s">
        <v>104</v>
      </c>
      <c r="E147" s="2" t="s">
        <v>110</v>
      </c>
      <c r="F147" s="2" t="s">
        <v>186</v>
      </c>
      <c r="G147" s="2" t="s">
        <v>187</v>
      </c>
      <c r="H147" s="2" t="s">
        <v>80</v>
      </c>
      <c r="I147" s="168" t="s">
        <v>104</v>
      </c>
      <c r="K147" s="169" t="s">
        <v>1368</v>
      </c>
      <c r="L147" s="169">
        <v>2020</v>
      </c>
      <c r="M147" s="169" t="str">
        <f>IFERROR(VLOOKUP(A147,india,3,0),"x Not found")</f>
        <v>Yellow</v>
      </c>
      <c r="N147" s="3" t="s">
        <v>104</v>
      </c>
      <c r="O147" s="3" t="s">
        <v>104</v>
      </c>
      <c r="P147" s="3" t="s">
        <v>104</v>
      </c>
      <c r="Q147" s="5" t="s">
        <v>104</v>
      </c>
      <c r="R147" s="5" t="s">
        <v>104</v>
      </c>
      <c r="S147" s="3" t="s">
        <v>104</v>
      </c>
      <c r="T147" s="3" t="s">
        <v>104</v>
      </c>
      <c r="U147" s="5" t="s">
        <v>104</v>
      </c>
      <c r="V147" t="s">
        <v>110</v>
      </c>
      <c r="W147" t="s">
        <v>84</v>
      </c>
      <c r="X147" t="s">
        <v>85</v>
      </c>
      <c r="Y147" t="s">
        <v>148</v>
      </c>
      <c r="Z147" t="s">
        <v>149</v>
      </c>
      <c r="AA147" t="s">
        <v>150</v>
      </c>
      <c r="AB147" t="s">
        <v>89</v>
      </c>
      <c r="AC147" t="s">
        <v>90</v>
      </c>
      <c r="AD147" t="s">
        <v>91</v>
      </c>
      <c r="AE147">
        <v>813.56949999999995</v>
      </c>
      <c r="AF147">
        <v>99283.32</v>
      </c>
      <c r="AG147">
        <v>48</v>
      </c>
      <c r="AH147" s="170">
        <v>0.54285714285714282</v>
      </c>
      <c r="AI147">
        <v>1</v>
      </c>
      <c r="AJ147">
        <v>5</v>
      </c>
      <c r="AK147">
        <v>81967.213114754093</v>
      </c>
      <c r="AL147" t="s">
        <v>188</v>
      </c>
      <c r="AN147" t="s">
        <v>148</v>
      </c>
      <c r="AO147" t="s">
        <v>95</v>
      </c>
      <c r="AP147" t="s">
        <v>95</v>
      </c>
      <c r="AQ147" t="s">
        <v>96</v>
      </c>
      <c r="AR147" t="s">
        <v>97</v>
      </c>
      <c r="AS147" t="s">
        <v>98</v>
      </c>
      <c r="AT147" t="s">
        <v>95</v>
      </c>
      <c r="AW147" t="s">
        <v>99</v>
      </c>
      <c r="AX147" t="s">
        <v>100</v>
      </c>
      <c r="BB147" t="s">
        <v>101</v>
      </c>
      <c r="BC147" s="6">
        <v>43229</v>
      </c>
      <c r="BD147">
        <v>7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R147" t="s">
        <v>102</v>
      </c>
      <c r="BZ147">
        <v>389995.00685461692</v>
      </c>
      <c r="CA147">
        <v>39051.335999999996</v>
      </c>
      <c r="CB147" t="s">
        <v>132</v>
      </c>
      <c r="CC147" t="s">
        <v>85</v>
      </c>
    </row>
    <row r="148" spans="1:81" x14ac:dyDescent="0.25">
      <c r="A148" s="2" t="s">
        <v>791</v>
      </c>
      <c r="B148" s="2" t="s">
        <v>778</v>
      </c>
      <c r="C148" s="2" t="s">
        <v>303</v>
      </c>
      <c r="D148" s="2" t="s">
        <v>104</v>
      </c>
      <c r="E148" s="2" t="s">
        <v>110</v>
      </c>
      <c r="F148" s="2" t="s">
        <v>300</v>
      </c>
      <c r="G148" s="2" t="s">
        <v>301</v>
      </c>
      <c r="H148" s="2" t="s">
        <v>107</v>
      </c>
      <c r="I148" s="168" t="s">
        <v>104</v>
      </c>
      <c r="K148" s="169" t="s">
        <v>1368</v>
      </c>
      <c r="L148" s="169">
        <v>2020</v>
      </c>
      <c r="M148" s="169" t="str">
        <f>IFERROR(VLOOKUP(A148,india,3,0),"x Not found")</f>
        <v>x Not found</v>
      </c>
      <c r="N148" s="3" t="s">
        <v>104</v>
      </c>
      <c r="O148" s="3" t="s">
        <v>104</v>
      </c>
      <c r="P148" s="3" t="s">
        <v>104</v>
      </c>
      <c r="Q148" s="5" t="s">
        <v>104</v>
      </c>
      <c r="R148" s="5" t="s">
        <v>104</v>
      </c>
      <c r="S148" s="3" t="s">
        <v>104</v>
      </c>
      <c r="T148" s="3" t="s">
        <v>104</v>
      </c>
      <c r="U148" s="5" t="s">
        <v>104</v>
      </c>
      <c r="V148" t="s">
        <v>110</v>
      </c>
      <c r="W148" t="s">
        <v>529</v>
      </c>
      <c r="X148" t="s">
        <v>85</v>
      </c>
      <c r="Y148" t="s">
        <v>787</v>
      </c>
      <c r="Z148" t="s">
        <v>788</v>
      </c>
      <c r="AA148" t="s">
        <v>781</v>
      </c>
      <c r="AB148" t="s">
        <v>782</v>
      </c>
      <c r="AC148" t="s">
        <v>115</v>
      </c>
      <c r="AD148" t="s">
        <v>91</v>
      </c>
      <c r="AE148">
        <v>19.670000000000002</v>
      </c>
      <c r="AF148">
        <v>44375.519999999997</v>
      </c>
      <c r="AG148">
        <v>2683</v>
      </c>
      <c r="AH148" s="170">
        <v>0.55172413793103448</v>
      </c>
      <c r="AI148">
        <v>1</v>
      </c>
      <c r="AJ148">
        <v>4</v>
      </c>
      <c r="AK148">
        <v>0</v>
      </c>
      <c r="AL148" t="s">
        <v>792</v>
      </c>
      <c r="AN148" t="s">
        <v>787</v>
      </c>
      <c r="AO148" t="s">
        <v>784</v>
      </c>
      <c r="AP148" t="s">
        <v>785</v>
      </c>
      <c r="AQ148" t="s">
        <v>96</v>
      </c>
      <c r="AR148" t="s">
        <v>97</v>
      </c>
      <c r="AS148" t="s">
        <v>790</v>
      </c>
      <c r="AT148" t="s">
        <v>121</v>
      </c>
      <c r="AW148" t="s">
        <v>122</v>
      </c>
      <c r="AX148" t="s">
        <v>122</v>
      </c>
      <c r="BB148" t="s">
        <v>123</v>
      </c>
      <c r="BC148" s="6">
        <v>43545</v>
      </c>
      <c r="BD148">
        <v>0</v>
      </c>
      <c r="BE148" t="s">
        <v>124</v>
      </c>
      <c r="BF148" t="s">
        <v>124</v>
      </c>
      <c r="BG148" t="s">
        <v>124</v>
      </c>
      <c r="BH148" t="s">
        <v>124</v>
      </c>
      <c r="BI148" t="s">
        <v>124</v>
      </c>
      <c r="BR148" t="s">
        <v>102</v>
      </c>
      <c r="BZ148">
        <v>5401.5750222222223</v>
      </c>
      <c r="CA148">
        <v>52774.610000000008</v>
      </c>
      <c r="CB148" t="s">
        <v>132</v>
      </c>
      <c r="CC148" t="s">
        <v>85</v>
      </c>
    </row>
    <row r="149" spans="1:81" x14ac:dyDescent="0.25">
      <c r="A149" s="2" t="s">
        <v>640</v>
      </c>
      <c r="B149" s="2" t="s">
        <v>641</v>
      </c>
      <c r="C149" s="2" t="s">
        <v>303</v>
      </c>
      <c r="D149" s="2" t="s">
        <v>104</v>
      </c>
      <c r="E149" s="2" t="s">
        <v>110</v>
      </c>
      <c r="F149" s="2" t="s">
        <v>482</v>
      </c>
      <c r="G149" s="2" t="s">
        <v>483</v>
      </c>
      <c r="H149" s="2" t="s">
        <v>107</v>
      </c>
      <c r="I149" s="168" t="s">
        <v>104</v>
      </c>
      <c r="K149" s="169" t="s">
        <v>1368</v>
      </c>
      <c r="L149" s="169">
        <v>2020</v>
      </c>
      <c r="M149" s="169" t="str">
        <f>IFERROR(VLOOKUP(A149,india,3,0),"x Not found")</f>
        <v>Yellow</v>
      </c>
      <c r="N149" s="3" t="s">
        <v>104</v>
      </c>
      <c r="O149" s="3" t="s">
        <v>104</v>
      </c>
      <c r="P149" s="3" t="s">
        <v>104</v>
      </c>
      <c r="Q149" s="5" t="s">
        <v>104</v>
      </c>
      <c r="R149" s="5" t="s">
        <v>104</v>
      </c>
      <c r="S149" s="3" t="s">
        <v>104</v>
      </c>
      <c r="T149" s="3" t="s">
        <v>104</v>
      </c>
      <c r="U149" s="5" t="s">
        <v>104</v>
      </c>
      <c r="V149" t="s">
        <v>110</v>
      </c>
      <c r="W149" t="s">
        <v>84</v>
      </c>
      <c r="X149" t="s">
        <v>85</v>
      </c>
      <c r="Y149" t="s">
        <v>579</v>
      </c>
      <c r="Z149" t="s">
        <v>112</v>
      </c>
      <c r="AA149" t="s">
        <v>113</v>
      </c>
      <c r="AB149" t="s">
        <v>114</v>
      </c>
      <c r="AC149" t="s">
        <v>115</v>
      </c>
      <c r="AD149" t="s">
        <v>91</v>
      </c>
      <c r="AE149">
        <v>438.46</v>
      </c>
      <c r="AF149">
        <v>54080.399999999994</v>
      </c>
      <c r="AG149">
        <v>69</v>
      </c>
      <c r="AH149" s="170">
        <v>0.55390334572490718</v>
      </c>
      <c r="AI149">
        <v>1</v>
      </c>
      <c r="AJ149">
        <v>3</v>
      </c>
      <c r="AK149">
        <v>0</v>
      </c>
      <c r="AL149" t="s">
        <v>642</v>
      </c>
      <c r="AO149" t="s">
        <v>206</v>
      </c>
      <c r="AP149" t="s">
        <v>641</v>
      </c>
      <c r="AQ149" t="s">
        <v>96</v>
      </c>
      <c r="AR149" t="s">
        <v>97</v>
      </c>
      <c r="AS149" t="s">
        <v>235</v>
      </c>
      <c r="AT149" t="s">
        <v>121</v>
      </c>
      <c r="AW149" t="s">
        <v>99</v>
      </c>
      <c r="AX149" t="s">
        <v>100</v>
      </c>
      <c r="BB149" t="s">
        <v>101</v>
      </c>
      <c r="BC149" s="6">
        <v>43298</v>
      </c>
      <c r="BD149" t="s">
        <v>95</v>
      </c>
      <c r="BE149" t="s">
        <v>124</v>
      </c>
      <c r="BF149" t="s">
        <v>124</v>
      </c>
      <c r="BG149" t="s">
        <v>124</v>
      </c>
      <c r="BH149" t="s">
        <v>124</v>
      </c>
      <c r="BI149" t="s">
        <v>124</v>
      </c>
      <c r="BR149" t="s">
        <v>102</v>
      </c>
      <c r="BS149" t="s">
        <v>487</v>
      </c>
      <c r="BT149">
        <v>43846</v>
      </c>
      <c r="BY149" t="s">
        <v>488</v>
      </c>
      <c r="BZ149" t="s">
        <v>95</v>
      </c>
      <c r="CA149">
        <v>30253.739999999998</v>
      </c>
      <c r="CB149" t="s">
        <v>132</v>
      </c>
      <c r="CC149" t="s">
        <v>85</v>
      </c>
    </row>
    <row r="150" spans="1:81" x14ac:dyDescent="0.25">
      <c r="A150" s="2" t="s">
        <v>372</v>
      </c>
      <c r="B150" s="2" t="s">
        <v>373</v>
      </c>
      <c r="C150" s="2" t="s">
        <v>303</v>
      </c>
      <c r="D150" s="2" t="s">
        <v>104</v>
      </c>
      <c r="E150" s="2" t="s">
        <v>110</v>
      </c>
      <c r="F150" s="2" t="s">
        <v>300</v>
      </c>
      <c r="G150" s="2" t="s">
        <v>301</v>
      </c>
      <c r="H150" s="2" t="s">
        <v>107</v>
      </c>
      <c r="I150" s="168" t="s">
        <v>104</v>
      </c>
      <c r="K150" s="169" t="s">
        <v>1368</v>
      </c>
      <c r="L150" s="169">
        <v>2020</v>
      </c>
      <c r="M150" s="169" t="str">
        <f>IFERROR(VLOOKUP(A150,india,3,0),"x Not found")</f>
        <v>Yellow</v>
      </c>
      <c r="N150" s="3" t="s">
        <v>104</v>
      </c>
      <c r="O150" s="3" t="s">
        <v>104</v>
      </c>
      <c r="P150" s="3" t="s">
        <v>104</v>
      </c>
      <c r="Q150" s="5" t="s">
        <v>104</v>
      </c>
      <c r="R150" s="5" t="s">
        <v>104</v>
      </c>
      <c r="S150" s="3" t="s">
        <v>104</v>
      </c>
      <c r="T150" s="3" t="s">
        <v>104</v>
      </c>
      <c r="U150" s="5" t="s">
        <v>104</v>
      </c>
      <c r="V150" t="s">
        <v>110</v>
      </c>
      <c r="W150" t="s">
        <v>84</v>
      </c>
      <c r="X150" t="s">
        <v>85</v>
      </c>
      <c r="Y150" t="s">
        <v>368</v>
      </c>
      <c r="Z150" t="s">
        <v>369</v>
      </c>
      <c r="AA150" t="s">
        <v>370</v>
      </c>
      <c r="AB150" t="s">
        <v>89</v>
      </c>
      <c r="AC150" t="s">
        <v>115</v>
      </c>
      <c r="AD150" t="s">
        <v>91</v>
      </c>
      <c r="AE150">
        <v>653.14</v>
      </c>
      <c r="AF150">
        <v>202473.4</v>
      </c>
      <c r="AG150">
        <v>300</v>
      </c>
      <c r="AH150" s="170">
        <v>0.55555555555555558</v>
      </c>
      <c r="AI150">
        <v>1</v>
      </c>
      <c r="AJ150">
        <v>1</v>
      </c>
      <c r="AK150">
        <v>0</v>
      </c>
      <c r="AL150" t="s">
        <v>374</v>
      </c>
      <c r="AO150" t="s">
        <v>95</v>
      </c>
      <c r="AP150" t="s">
        <v>95</v>
      </c>
      <c r="AQ150" t="s">
        <v>96</v>
      </c>
      <c r="AR150" t="s">
        <v>97</v>
      </c>
      <c r="AS150" t="s">
        <v>375</v>
      </c>
      <c r="AT150" t="s">
        <v>95</v>
      </c>
      <c r="AX150" t="s">
        <v>376</v>
      </c>
      <c r="BB150" t="s">
        <v>123</v>
      </c>
      <c r="BC150" s="6">
        <v>43545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R150" t="s">
        <v>102</v>
      </c>
      <c r="BZ150" t="s">
        <v>95</v>
      </c>
      <c r="CA150">
        <v>195942</v>
      </c>
      <c r="CB150" t="s">
        <v>103</v>
      </c>
      <c r="CC150" t="s">
        <v>85</v>
      </c>
    </row>
    <row r="151" spans="1:81" x14ac:dyDescent="0.25">
      <c r="A151" s="2" t="s">
        <v>152</v>
      </c>
      <c r="B151" s="2" t="s">
        <v>153</v>
      </c>
      <c r="C151" s="2" t="s">
        <v>118</v>
      </c>
      <c r="D151" s="2" t="s">
        <v>104</v>
      </c>
      <c r="E151" s="2" t="s">
        <v>110</v>
      </c>
      <c r="F151" s="2" t="s">
        <v>154</v>
      </c>
      <c r="G151" s="2" t="s">
        <v>155</v>
      </c>
      <c r="H151" s="2" t="s">
        <v>107</v>
      </c>
      <c r="I151" s="168" t="s">
        <v>104</v>
      </c>
      <c r="K151" s="169" t="s">
        <v>1368</v>
      </c>
      <c r="L151" s="169">
        <v>2020</v>
      </c>
      <c r="M151" s="169" t="str">
        <f>IFERROR(VLOOKUP(A151,india,3,0),"x Not found")</f>
        <v>Yellow</v>
      </c>
      <c r="N151" s="3" t="s">
        <v>104</v>
      </c>
      <c r="O151" s="3" t="s">
        <v>104</v>
      </c>
      <c r="P151" s="3" t="s">
        <v>104</v>
      </c>
      <c r="Q151" s="5" t="s">
        <v>104</v>
      </c>
      <c r="R151" s="5" t="s">
        <v>104</v>
      </c>
      <c r="S151" s="3" t="s">
        <v>104</v>
      </c>
      <c r="T151" s="3" t="s">
        <v>104</v>
      </c>
      <c r="U151" s="5" t="s">
        <v>104</v>
      </c>
      <c r="V151" t="s">
        <v>110</v>
      </c>
      <c r="W151" t="s">
        <v>84</v>
      </c>
      <c r="X151" t="s">
        <v>144</v>
      </c>
      <c r="Y151" t="s">
        <v>148</v>
      </c>
      <c r="Z151" t="s">
        <v>149</v>
      </c>
      <c r="AA151" t="s">
        <v>150</v>
      </c>
      <c r="AB151" t="s">
        <v>89</v>
      </c>
      <c r="AC151" t="s">
        <v>115</v>
      </c>
      <c r="AD151" t="s">
        <v>91</v>
      </c>
      <c r="AE151">
        <v>72.841200000000001</v>
      </c>
      <c r="AF151">
        <v>33055</v>
      </c>
      <c r="AG151">
        <v>238</v>
      </c>
      <c r="AH151" s="170">
        <v>0.6</v>
      </c>
      <c r="AI151">
        <v>1</v>
      </c>
      <c r="AJ151">
        <v>3</v>
      </c>
      <c r="AK151">
        <v>0</v>
      </c>
      <c r="AL151" t="s">
        <v>156</v>
      </c>
      <c r="AO151" t="s">
        <v>157</v>
      </c>
      <c r="AP151" t="s">
        <v>158</v>
      </c>
      <c r="AQ151" t="s">
        <v>96</v>
      </c>
      <c r="AR151" t="s">
        <v>97</v>
      </c>
      <c r="AS151" t="s">
        <v>98</v>
      </c>
      <c r="AT151" t="s">
        <v>121</v>
      </c>
      <c r="AW151" t="s">
        <v>99</v>
      </c>
      <c r="AX151" t="s">
        <v>100</v>
      </c>
      <c r="BB151" t="s">
        <v>101</v>
      </c>
      <c r="BC151" s="6">
        <v>43347</v>
      </c>
      <c r="BD151" t="s">
        <v>95</v>
      </c>
      <c r="BE151" t="s">
        <v>124</v>
      </c>
      <c r="BF151" t="s">
        <v>124</v>
      </c>
      <c r="BG151" t="s">
        <v>124</v>
      </c>
      <c r="BH151" t="s">
        <v>124</v>
      </c>
      <c r="BI151" t="s">
        <v>124</v>
      </c>
      <c r="BR151" t="s">
        <v>102</v>
      </c>
      <c r="BS151" t="s">
        <v>159</v>
      </c>
      <c r="BT151" t="s">
        <v>159</v>
      </c>
      <c r="BY151" t="s">
        <v>160</v>
      </c>
      <c r="BZ151" t="s">
        <v>95</v>
      </c>
      <c r="CA151">
        <v>17336.205600000001</v>
      </c>
      <c r="CB151" t="s">
        <v>132</v>
      </c>
      <c r="CC151" t="s">
        <v>85</v>
      </c>
    </row>
    <row r="152" spans="1:81" x14ac:dyDescent="0.25">
      <c r="A152" s="2" t="s">
        <v>884</v>
      </c>
      <c r="B152" s="2" t="s">
        <v>438</v>
      </c>
      <c r="C152" s="2" t="s">
        <v>189</v>
      </c>
      <c r="D152" s="2" t="s">
        <v>104</v>
      </c>
      <c r="E152" s="2" t="s">
        <v>110</v>
      </c>
      <c r="F152" s="2" t="s">
        <v>358</v>
      </c>
      <c r="G152" s="2" t="s">
        <v>359</v>
      </c>
      <c r="H152" s="2" t="s">
        <v>107</v>
      </c>
      <c r="I152" s="168" t="s">
        <v>104</v>
      </c>
      <c r="K152" s="169" t="s">
        <v>1368</v>
      </c>
      <c r="L152" s="169">
        <v>2020</v>
      </c>
      <c r="M152" s="169" t="str">
        <f>IFERROR(VLOOKUP(A152,india,3,0),"x Not found")</f>
        <v>White</v>
      </c>
      <c r="N152" s="3" t="s">
        <v>104</v>
      </c>
      <c r="O152" s="3" t="s">
        <v>104</v>
      </c>
      <c r="P152" s="3" t="s">
        <v>104</v>
      </c>
      <c r="Q152" s="5" t="s">
        <v>104</v>
      </c>
      <c r="R152" s="5" t="s">
        <v>104</v>
      </c>
      <c r="S152" s="3" t="s">
        <v>104</v>
      </c>
      <c r="T152" s="3" t="s">
        <v>104</v>
      </c>
      <c r="U152" s="5" t="s">
        <v>104</v>
      </c>
      <c r="V152" t="s">
        <v>110</v>
      </c>
      <c r="W152" t="s">
        <v>529</v>
      </c>
      <c r="X152" t="s">
        <v>85</v>
      </c>
      <c r="Y152" t="s">
        <v>885</v>
      </c>
      <c r="Z152" t="s">
        <v>795</v>
      </c>
      <c r="AA152" t="s">
        <v>796</v>
      </c>
      <c r="AB152" t="s">
        <v>782</v>
      </c>
      <c r="AC152" t="s">
        <v>115</v>
      </c>
      <c r="AD152" t="s">
        <v>91</v>
      </c>
      <c r="AE152">
        <v>181</v>
      </c>
      <c r="AF152">
        <v>37105</v>
      </c>
      <c r="AG152">
        <v>206</v>
      </c>
      <c r="AH152" s="170">
        <v>0.6</v>
      </c>
      <c r="AI152">
        <v>1</v>
      </c>
      <c r="AJ152">
        <v>3</v>
      </c>
      <c r="AK152">
        <v>0</v>
      </c>
      <c r="AL152" t="s">
        <v>886</v>
      </c>
      <c r="AN152" t="s">
        <v>885</v>
      </c>
      <c r="AO152" t="s">
        <v>887</v>
      </c>
      <c r="AP152" t="s">
        <v>438</v>
      </c>
      <c r="AQ152" t="s">
        <v>96</v>
      </c>
      <c r="AR152" t="s">
        <v>97</v>
      </c>
      <c r="AS152" t="s">
        <v>98</v>
      </c>
      <c r="AT152" t="s">
        <v>121</v>
      </c>
      <c r="AW152" t="s">
        <v>122</v>
      </c>
      <c r="AX152" t="s">
        <v>122</v>
      </c>
      <c r="BB152" t="s">
        <v>101</v>
      </c>
      <c r="BC152" s="6">
        <v>43545</v>
      </c>
      <c r="BD152" t="s">
        <v>95</v>
      </c>
      <c r="BE152" t="s">
        <v>124</v>
      </c>
      <c r="BF152" t="s">
        <v>124</v>
      </c>
      <c r="BG152" t="s">
        <v>124</v>
      </c>
      <c r="BH152" t="s">
        <v>124</v>
      </c>
      <c r="BI152" t="s">
        <v>124</v>
      </c>
      <c r="BR152" t="s">
        <v>102</v>
      </c>
      <c r="BS152" t="s">
        <v>361</v>
      </c>
      <c r="BT152">
        <v>45688</v>
      </c>
      <c r="BY152" t="s">
        <v>131</v>
      </c>
      <c r="BZ152">
        <v>12367.520967465214</v>
      </c>
      <c r="CA152">
        <v>37286</v>
      </c>
      <c r="CB152" t="s">
        <v>132</v>
      </c>
      <c r="CC152" t="s">
        <v>85</v>
      </c>
    </row>
    <row r="153" spans="1:81" x14ac:dyDescent="0.25">
      <c r="A153" s="2" t="s">
        <v>741</v>
      </c>
      <c r="B153" s="2" t="s">
        <v>742</v>
      </c>
      <c r="C153" s="2" t="s">
        <v>94</v>
      </c>
      <c r="D153" s="2" t="s">
        <v>104</v>
      </c>
      <c r="E153" s="2" t="s">
        <v>93</v>
      </c>
      <c r="F153" s="2" t="s">
        <v>285</v>
      </c>
      <c r="G153" s="2" t="s">
        <v>286</v>
      </c>
      <c r="H153" s="2" t="s">
        <v>80</v>
      </c>
      <c r="I153" s="168" t="s">
        <v>104</v>
      </c>
      <c r="K153" s="169" t="s">
        <v>1368</v>
      </c>
      <c r="L153" s="169">
        <v>2020</v>
      </c>
      <c r="M153" s="169" t="str">
        <f>IFERROR(VLOOKUP(A153,india,3,0),"x Not found")</f>
        <v>Yellow</v>
      </c>
      <c r="N153" s="3" t="s">
        <v>104</v>
      </c>
      <c r="O153" s="3" t="s">
        <v>104</v>
      </c>
      <c r="P153" s="3" t="s">
        <v>104</v>
      </c>
      <c r="Q153" s="5" t="s">
        <v>104</v>
      </c>
      <c r="R153" s="5" t="s">
        <v>104</v>
      </c>
      <c r="S153" s="3" t="s">
        <v>104</v>
      </c>
      <c r="T153" s="3" t="s">
        <v>104</v>
      </c>
      <c r="U153" s="5" t="s">
        <v>104</v>
      </c>
      <c r="V153" t="s">
        <v>287</v>
      </c>
      <c r="W153" t="s">
        <v>84</v>
      </c>
      <c r="X153" t="s">
        <v>85</v>
      </c>
      <c r="Y153" t="s">
        <v>634</v>
      </c>
      <c r="Z153" t="s">
        <v>112</v>
      </c>
      <c r="AA153" t="s">
        <v>113</v>
      </c>
      <c r="AB153" t="s">
        <v>114</v>
      </c>
      <c r="AC153" t="s">
        <v>90</v>
      </c>
      <c r="AD153" t="s">
        <v>291</v>
      </c>
      <c r="AE153">
        <v>11183.6623</v>
      </c>
      <c r="AF153">
        <v>1203324.74</v>
      </c>
      <c r="AG153">
        <v>82</v>
      </c>
      <c r="AH153" s="170">
        <v>0.61403508771929827</v>
      </c>
      <c r="AI153">
        <v>1</v>
      </c>
      <c r="AJ153">
        <v>4</v>
      </c>
      <c r="AK153">
        <v>0</v>
      </c>
      <c r="AL153" t="s">
        <v>743</v>
      </c>
      <c r="AN153" t="s">
        <v>634</v>
      </c>
      <c r="AO153" t="s">
        <v>95</v>
      </c>
      <c r="AP153" t="s">
        <v>95</v>
      </c>
      <c r="AQ153" t="s">
        <v>96</v>
      </c>
      <c r="AR153" t="s">
        <v>97</v>
      </c>
      <c r="AS153" t="s">
        <v>98</v>
      </c>
      <c r="AT153" t="s">
        <v>95</v>
      </c>
      <c r="AW153" t="s">
        <v>99</v>
      </c>
      <c r="AX153" t="s">
        <v>100</v>
      </c>
      <c r="BB153" t="s">
        <v>215</v>
      </c>
      <c r="BC153" s="6">
        <v>43213</v>
      </c>
      <c r="BD153">
        <v>0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R153" t="s">
        <v>102</v>
      </c>
      <c r="BZ153">
        <v>8765.0528476379332</v>
      </c>
      <c r="CA153">
        <v>917060.30859999999</v>
      </c>
      <c r="CB153" t="s">
        <v>103</v>
      </c>
      <c r="CC153" t="s">
        <v>85</v>
      </c>
    </row>
    <row r="154" spans="1:81" x14ac:dyDescent="0.25">
      <c r="A154" s="2" t="s">
        <v>448</v>
      </c>
      <c r="B154" s="2" t="s">
        <v>449</v>
      </c>
      <c r="C154" s="2" t="s">
        <v>94</v>
      </c>
      <c r="D154" s="2" t="s">
        <v>104</v>
      </c>
      <c r="E154" s="2" t="s">
        <v>110</v>
      </c>
      <c r="F154" s="2" t="s">
        <v>450</v>
      </c>
      <c r="G154" s="2" t="s">
        <v>451</v>
      </c>
      <c r="H154" s="2" t="s">
        <v>80</v>
      </c>
      <c r="I154" s="168" t="s">
        <v>104</v>
      </c>
      <c r="K154" s="169" t="s">
        <v>1368</v>
      </c>
      <c r="L154" s="169">
        <v>2020</v>
      </c>
      <c r="M154" s="169" t="str">
        <f>IFERROR(VLOOKUP(A154,india,3,0),"x Not found")</f>
        <v>Yellow</v>
      </c>
      <c r="N154" s="3" t="s">
        <v>104</v>
      </c>
      <c r="O154" s="3" t="s">
        <v>104</v>
      </c>
      <c r="P154" s="3" t="s">
        <v>104</v>
      </c>
      <c r="Q154" s="5" t="s">
        <v>104</v>
      </c>
      <c r="R154" s="5" t="s">
        <v>104</v>
      </c>
      <c r="S154" s="3" t="s">
        <v>104</v>
      </c>
      <c r="T154" s="3" t="s">
        <v>104</v>
      </c>
      <c r="U154" s="5" t="s">
        <v>104</v>
      </c>
      <c r="V154" t="s">
        <v>110</v>
      </c>
      <c r="W154" t="s">
        <v>84</v>
      </c>
      <c r="X154" t="s">
        <v>85</v>
      </c>
      <c r="Y154" t="s">
        <v>368</v>
      </c>
      <c r="Z154" t="s">
        <v>369</v>
      </c>
      <c r="AA154" t="s">
        <v>370</v>
      </c>
      <c r="AB154" t="s">
        <v>89</v>
      </c>
      <c r="AC154" t="s">
        <v>90</v>
      </c>
      <c r="AD154" t="s">
        <v>91</v>
      </c>
      <c r="AE154">
        <v>379.93</v>
      </c>
      <c r="AF154">
        <v>34193.699999999997</v>
      </c>
      <c r="AG154">
        <v>59</v>
      </c>
      <c r="AH154" s="170">
        <v>0.61538461538461542</v>
      </c>
      <c r="AI154">
        <v>1</v>
      </c>
      <c r="AJ154">
        <v>4</v>
      </c>
      <c r="AK154">
        <v>0</v>
      </c>
      <c r="AL154" t="s">
        <v>452</v>
      </c>
      <c r="AN154" t="s">
        <v>368</v>
      </c>
      <c r="AO154" t="s">
        <v>95</v>
      </c>
      <c r="AP154" t="s">
        <v>95</v>
      </c>
      <c r="AQ154" t="s">
        <v>96</v>
      </c>
      <c r="AR154" t="s">
        <v>97</v>
      </c>
      <c r="AS154" t="s">
        <v>98</v>
      </c>
      <c r="AT154" t="s">
        <v>95</v>
      </c>
      <c r="AW154" t="s">
        <v>99</v>
      </c>
      <c r="AX154" t="s">
        <v>100</v>
      </c>
      <c r="BB154" t="s">
        <v>123</v>
      </c>
      <c r="BC154" s="6">
        <v>43545</v>
      </c>
      <c r="BD154">
        <v>11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R154" t="s">
        <v>102</v>
      </c>
      <c r="BZ154">
        <v>7156.9076636862746</v>
      </c>
      <c r="CA154">
        <v>22415.87</v>
      </c>
      <c r="CB154" t="s">
        <v>132</v>
      </c>
      <c r="CC154" t="s">
        <v>85</v>
      </c>
    </row>
    <row r="155" spans="1:81" x14ac:dyDescent="0.25">
      <c r="A155" s="2" t="s">
        <v>362</v>
      </c>
      <c r="B155" s="2" t="s">
        <v>363</v>
      </c>
      <c r="C155" s="2" t="s">
        <v>189</v>
      </c>
      <c r="D155" s="2" t="s">
        <v>104</v>
      </c>
      <c r="E155" s="2" t="s">
        <v>110</v>
      </c>
      <c r="F155" s="2" t="s">
        <v>358</v>
      </c>
      <c r="G155" s="2" t="s">
        <v>359</v>
      </c>
      <c r="H155" s="2" t="s">
        <v>107</v>
      </c>
      <c r="I155" s="168" t="s">
        <v>104</v>
      </c>
      <c r="K155" s="169" t="s">
        <v>1368</v>
      </c>
      <c r="L155" s="169">
        <v>2020</v>
      </c>
      <c r="M155" s="169" t="str">
        <f>IFERROR(VLOOKUP(A155,india,3,0),"x Not found")</f>
        <v>White</v>
      </c>
      <c r="N155" s="3" t="s">
        <v>104</v>
      </c>
      <c r="O155" s="3" t="s">
        <v>104</v>
      </c>
      <c r="P155" s="3" t="s">
        <v>104</v>
      </c>
      <c r="Q155" s="5" t="s">
        <v>104</v>
      </c>
      <c r="R155" s="5" t="s">
        <v>104</v>
      </c>
      <c r="S155" s="3" t="s">
        <v>104</v>
      </c>
      <c r="T155" s="3" t="s">
        <v>104</v>
      </c>
      <c r="U155" s="5" t="s">
        <v>104</v>
      </c>
      <c r="V155" t="s">
        <v>110</v>
      </c>
      <c r="W155" t="s">
        <v>84</v>
      </c>
      <c r="X155" t="s">
        <v>85</v>
      </c>
      <c r="Y155" t="s">
        <v>288</v>
      </c>
      <c r="Z155" t="s">
        <v>289</v>
      </c>
      <c r="AA155" t="s">
        <v>290</v>
      </c>
      <c r="AB155" t="s">
        <v>89</v>
      </c>
      <c r="AC155" t="s">
        <v>115</v>
      </c>
      <c r="AD155" t="s">
        <v>91</v>
      </c>
      <c r="AE155">
        <v>236</v>
      </c>
      <c r="AF155">
        <v>75048</v>
      </c>
      <c r="AG155">
        <v>321</v>
      </c>
      <c r="AH155" s="170">
        <v>0.61904761904761907</v>
      </c>
      <c r="AI155">
        <v>1</v>
      </c>
      <c r="AJ155">
        <v>1</v>
      </c>
      <c r="AK155">
        <v>0</v>
      </c>
      <c r="AL155" t="s">
        <v>364</v>
      </c>
      <c r="AN155" t="s">
        <v>293</v>
      </c>
      <c r="AO155" t="s">
        <v>341</v>
      </c>
      <c r="AP155" t="s">
        <v>365</v>
      </c>
      <c r="AQ155" t="s">
        <v>96</v>
      </c>
      <c r="AR155" t="s">
        <v>97</v>
      </c>
      <c r="AS155" t="s">
        <v>98</v>
      </c>
      <c r="AT155" t="s">
        <v>121</v>
      </c>
      <c r="AW155" t="s">
        <v>99</v>
      </c>
      <c r="AX155" t="s">
        <v>100</v>
      </c>
      <c r="BB155" t="s">
        <v>123</v>
      </c>
      <c r="BC155" s="6">
        <v>43545</v>
      </c>
      <c r="BD155">
        <v>5</v>
      </c>
      <c r="BE155" t="s">
        <v>124</v>
      </c>
      <c r="BF155" t="s">
        <v>124</v>
      </c>
      <c r="BG155" t="s">
        <v>124</v>
      </c>
      <c r="BH155" t="s">
        <v>124</v>
      </c>
      <c r="BI155" t="s">
        <v>124</v>
      </c>
      <c r="BR155" t="s">
        <v>102</v>
      </c>
      <c r="BS155" t="s">
        <v>361</v>
      </c>
      <c r="BT155">
        <v>45688</v>
      </c>
      <c r="BY155" t="s">
        <v>131</v>
      </c>
      <c r="CA155">
        <v>75756</v>
      </c>
      <c r="CB155" t="s">
        <v>132</v>
      </c>
      <c r="CC155" t="s">
        <v>85</v>
      </c>
    </row>
    <row r="156" spans="1:81" x14ac:dyDescent="0.25">
      <c r="A156" s="2" t="s">
        <v>900</v>
      </c>
      <c r="B156" s="2" t="s">
        <v>901</v>
      </c>
      <c r="C156" s="2" t="s">
        <v>189</v>
      </c>
      <c r="D156" s="2" t="s">
        <v>104</v>
      </c>
      <c r="E156" s="2" t="s">
        <v>110</v>
      </c>
      <c r="F156" s="2" t="s">
        <v>358</v>
      </c>
      <c r="G156" s="2" t="s">
        <v>359</v>
      </c>
      <c r="H156" s="2" t="s">
        <v>107</v>
      </c>
      <c r="I156" s="168" t="s">
        <v>104</v>
      </c>
      <c r="K156" s="169" t="s">
        <v>1368</v>
      </c>
      <c r="L156" s="169">
        <v>2020</v>
      </c>
      <c r="M156" s="169" t="str">
        <f>IFERROR(VLOOKUP(A156,india,3,0),"x Not found")</f>
        <v>White</v>
      </c>
      <c r="N156" s="3" t="s">
        <v>104</v>
      </c>
      <c r="O156" s="3" t="s">
        <v>104</v>
      </c>
      <c r="P156" s="3" t="s">
        <v>104</v>
      </c>
      <c r="Q156" s="5" t="s">
        <v>104</v>
      </c>
      <c r="R156" s="5" t="s">
        <v>104</v>
      </c>
      <c r="S156" s="3" t="s">
        <v>104</v>
      </c>
      <c r="T156" s="3" t="s">
        <v>104</v>
      </c>
      <c r="U156" s="5" t="s">
        <v>104</v>
      </c>
      <c r="V156" t="s">
        <v>110</v>
      </c>
      <c r="W156" t="s">
        <v>84</v>
      </c>
      <c r="X156" t="s">
        <v>85</v>
      </c>
      <c r="Y156" t="s">
        <v>484</v>
      </c>
      <c r="Z156" t="s">
        <v>485</v>
      </c>
      <c r="AA156" t="s">
        <v>226</v>
      </c>
      <c r="AB156" t="s">
        <v>89</v>
      </c>
      <c r="AC156" t="s">
        <v>115</v>
      </c>
      <c r="AD156" t="s">
        <v>91</v>
      </c>
      <c r="AE156">
        <v>68.2</v>
      </c>
      <c r="AF156">
        <v>11904</v>
      </c>
      <c r="AG156">
        <v>207</v>
      </c>
      <c r="AH156" s="170">
        <v>0.625</v>
      </c>
      <c r="AI156">
        <v>1</v>
      </c>
      <c r="AJ156">
        <v>3</v>
      </c>
      <c r="AK156">
        <v>0</v>
      </c>
      <c r="AL156" t="s">
        <v>902</v>
      </c>
      <c r="AN156" t="s">
        <v>484</v>
      </c>
      <c r="AO156" t="s">
        <v>209</v>
      </c>
      <c r="AP156" t="s">
        <v>903</v>
      </c>
      <c r="AQ156" t="s">
        <v>96</v>
      </c>
      <c r="AR156" t="s">
        <v>97</v>
      </c>
      <c r="AS156" t="s">
        <v>98</v>
      </c>
      <c r="AT156" t="s">
        <v>121</v>
      </c>
      <c r="AW156" t="s">
        <v>99</v>
      </c>
      <c r="AX156" t="s">
        <v>100</v>
      </c>
      <c r="BB156" t="s">
        <v>215</v>
      </c>
      <c r="BC156" s="6">
        <v>43545</v>
      </c>
      <c r="BD156">
        <v>2</v>
      </c>
      <c r="BE156" t="s">
        <v>124</v>
      </c>
      <c r="BF156" t="s">
        <v>124</v>
      </c>
      <c r="BG156" t="s">
        <v>124</v>
      </c>
      <c r="BH156" t="s">
        <v>124</v>
      </c>
      <c r="BI156" t="s">
        <v>124</v>
      </c>
      <c r="BR156" t="s">
        <v>102</v>
      </c>
      <c r="BS156" t="s">
        <v>361</v>
      </c>
      <c r="BT156">
        <v>45688</v>
      </c>
      <c r="BY156" t="s">
        <v>131</v>
      </c>
      <c r="BZ156">
        <v>4.1890000000000001</v>
      </c>
      <c r="CA156">
        <v>14117.400000000001</v>
      </c>
      <c r="CB156" t="s">
        <v>132</v>
      </c>
      <c r="CC156" t="s">
        <v>85</v>
      </c>
    </row>
    <row r="157" spans="1:81" x14ac:dyDescent="0.25">
      <c r="A157" s="2" t="s">
        <v>643</v>
      </c>
      <c r="B157" s="2" t="s">
        <v>644</v>
      </c>
      <c r="C157" s="2" t="s">
        <v>303</v>
      </c>
      <c r="D157" s="2" t="s">
        <v>104</v>
      </c>
      <c r="E157" s="2" t="s">
        <v>110</v>
      </c>
      <c r="F157" s="2" t="s">
        <v>482</v>
      </c>
      <c r="G157" s="2" t="s">
        <v>483</v>
      </c>
      <c r="H157" s="2" t="s">
        <v>107</v>
      </c>
      <c r="I157" s="168" t="s">
        <v>104</v>
      </c>
      <c r="K157" s="169" t="s">
        <v>1368</v>
      </c>
      <c r="L157" s="169">
        <v>2020</v>
      </c>
      <c r="M157" s="169" t="str">
        <f>IFERROR(VLOOKUP(A157,india,3,0),"x Not found")</f>
        <v>Yellow</v>
      </c>
      <c r="N157" s="3" t="s">
        <v>104</v>
      </c>
      <c r="O157" s="3" t="s">
        <v>104</v>
      </c>
      <c r="P157" s="3" t="s">
        <v>104</v>
      </c>
      <c r="Q157" s="5" t="s">
        <v>104</v>
      </c>
      <c r="R157" s="5" t="s">
        <v>104</v>
      </c>
      <c r="S157" s="3" t="s">
        <v>104</v>
      </c>
      <c r="T157" s="3" t="s">
        <v>104</v>
      </c>
      <c r="U157" s="5" t="s">
        <v>104</v>
      </c>
      <c r="V157" t="s">
        <v>110</v>
      </c>
      <c r="W157" t="s">
        <v>84</v>
      </c>
      <c r="X157" t="s">
        <v>85</v>
      </c>
      <c r="Y157" t="s">
        <v>634</v>
      </c>
      <c r="Z157" t="s">
        <v>112</v>
      </c>
      <c r="AA157" t="s">
        <v>113</v>
      </c>
      <c r="AB157" t="s">
        <v>114</v>
      </c>
      <c r="AC157" t="s">
        <v>115</v>
      </c>
      <c r="AD157" t="s">
        <v>91</v>
      </c>
      <c r="AE157">
        <v>503</v>
      </c>
      <c r="AF157">
        <v>72298.050000000017</v>
      </c>
      <c r="AG157">
        <v>73</v>
      </c>
      <c r="AH157" s="170">
        <v>0.64200477326968974</v>
      </c>
      <c r="AI157">
        <v>1</v>
      </c>
      <c r="AJ157">
        <v>2</v>
      </c>
      <c r="AK157">
        <v>0</v>
      </c>
      <c r="AL157" t="s">
        <v>645</v>
      </c>
      <c r="AN157" t="s">
        <v>634</v>
      </c>
      <c r="AO157" t="s">
        <v>157</v>
      </c>
      <c r="AP157" t="s">
        <v>646</v>
      </c>
      <c r="AQ157" t="s">
        <v>96</v>
      </c>
      <c r="AR157" t="s">
        <v>97</v>
      </c>
      <c r="AS157" t="s">
        <v>98</v>
      </c>
      <c r="AT157" t="s">
        <v>121</v>
      </c>
      <c r="AW157" t="s">
        <v>99</v>
      </c>
      <c r="AX157" t="s">
        <v>100</v>
      </c>
      <c r="BB157" t="s">
        <v>215</v>
      </c>
      <c r="BC157" s="6">
        <v>43298</v>
      </c>
      <c r="BD157" t="s">
        <v>95</v>
      </c>
      <c r="BE157" t="s">
        <v>124</v>
      </c>
      <c r="BF157" t="s">
        <v>124</v>
      </c>
      <c r="BG157" t="s">
        <v>124</v>
      </c>
      <c r="BH157" t="s">
        <v>124</v>
      </c>
      <c r="BI157" t="s">
        <v>124</v>
      </c>
      <c r="BR157" t="s">
        <v>102</v>
      </c>
      <c r="BS157" t="s">
        <v>487</v>
      </c>
      <c r="BT157">
        <v>43846</v>
      </c>
      <c r="BY157" t="s">
        <v>488</v>
      </c>
      <c r="CA157">
        <v>36719</v>
      </c>
      <c r="CB157" t="s">
        <v>132</v>
      </c>
      <c r="CC157" t="s">
        <v>85</v>
      </c>
    </row>
    <row r="158" spans="1:81" x14ac:dyDescent="0.25">
      <c r="A158" s="2" t="s">
        <v>193</v>
      </c>
      <c r="B158" s="2" t="s">
        <v>194</v>
      </c>
      <c r="C158" s="2" t="s">
        <v>189</v>
      </c>
      <c r="D158" s="2" t="s">
        <v>104</v>
      </c>
      <c r="E158" s="2" t="s">
        <v>110</v>
      </c>
      <c r="F158" s="2" t="s">
        <v>186</v>
      </c>
      <c r="G158" s="2" t="s">
        <v>187</v>
      </c>
      <c r="H158" s="2" t="s">
        <v>80</v>
      </c>
      <c r="I158" s="168" t="s">
        <v>104</v>
      </c>
      <c r="K158" s="169" t="s">
        <v>1368</v>
      </c>
      <c r="L158" s="169">
        <v>2020</v>
      </c>
      <c r="M158" s="169" t="str">
        <f>IFERROR(VLOOKUP(A158,india,3,0),"x Not found")</f>
        <v>Yellow</v>
      </c>
      <c r="N158" s="3" t="s">
        <v>104</v>
      </c>
      <c r="O158" s="3" t="s">
        <v>104</v>
      </c>
      <c r="P158" s="3" t="s">
        <v>104</v>
      </c>
      <c r="Q158" s="5" t="s">
        <v>104</v>
      </c>
      <c r="R158" s="5" t="s">
        <v>104</v>
      </c>
      <c r="S158" s="3" t="s">
        <v>104</v>
      </c>
      <c r="T158" s="3" t="s">
        <v>104</v>
      </c>
      <c r="U158" s="5" t="s">
        <v>104</v>
      </c>
      <c r="V158" t="s">
        <v>110</v>
      </c>
      <c r="W158" t="s">
        <v>84</v>
      </c>
      <c r="X158" t="s">
        <v>85</v>
      </c>
      <c r="Y158" t="s">
        <v>148</v>
      </c>
      <c r="Z158" t="s">
        <v>149</v>
      </c>
      <c r="AA158" t="s">
        <v>150</v>
      </c>
      <c r="AB158" t="s">
        <v>89</v>
      </c>
      <c r="AC158" t="s">
        <v>90</v>
      </c>
      <c r="AD158" t="s">
        <v>91</v>
      </c>
      <c r="AE158">
        <v>489.9348</v>
      </c>
      <c r="AF158">
        <v>50970.83</v>
      </c>
      <c r="AG158">
        <v>111</v>
      </c>
      <c r="AH158" s="170">
        <v>0.6428571428571429</v>
      </c>
      <c r="AI158">
        <v>1</v>
      </c>
      <c r="AJ158">
        <v>4</v>
      </c>
      <c r="AK158">
        <v>9523.8095238095248</v>
      </c>
      <c r="AL158" t="s">
        <v>195</v>
      </c>
      <c r="AN158" t="s">
        <v>148</v>
      </c>
      <c r="AO158" t="s">
        <v>95</v>
      </c>
      <c r="AP158" t="s">
        <v>95</v>
      </c>
      <c r="AQ158" t="s">
        <v>96</v>
      </c>
      <c r="AR158" t="s">
        <v>97</v>
      </c>
      <c r="AS158" t="s">
        <v>98</v>
      </c>
      <c r="AT158" t="s">
        <v>95</v>
      </c>
      <c r="AW158" t="s">
        <v>99</v>
      </c>
      <c r="AX158" t="s">
        <v>100</v>
      </c>
      <c r="BB158" t="s">
        <v>101</v>
      </c>
      <c r="BC158" s="6">
        <v>43545</v>
      </c>
      <c r="BD158">
        <v>7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R158" t="s">
        <v>102</v>
      </c>
      <c r="BZ158">
        <v>89370.60407002391</v>
      </c>
      <c r="CA158">
        <v>54382.762799999997</v>
      </c>
      <c r="CB158" t="s">
        <v>132</v>
      </c>
      <c r="CC158" t="s">
        <v>85</v>
      </c>
    </row>
    <row r="159" spans="1:81" x14ac:dyDescent="0.25">
      <c r="A159" s="2" t="s">
        <v>377</v>
      </c>
      <c r="B159" s="2" t="s">
        <v>378</v>
      </c>
      <c r="C159" s="2" t="s">
        <v>94</v>
      </c>
      <c r="D159" s="2" t="s">
        <v>104</v>
      </c>
      <c r="E159" s="2" t="s">
        <v>110</v>
      </c>
      <c r="F159" s="2" t="s">
        <v>379</v>
      </c>
      <c r="G159" s="2" t="s">
        <v>380</v>
      </c>
      <c r="H159" s="2" t="s">
        <v>80</v>
      </c>
      <c r="I159" s="168" t="s">
        <v>104</v>
      </c>
      <c r="K159" s="169" t="s">
        <v>1368</v>
      </c>
      <c r="L159" s="169">
        <v>2020</v>
      </c>
      <c r="M159" s="169" t="str">
        <f>IFERROR(VLOOKUP(A159,india,3,0),"x Not found")</f>
        <v>Yellow</v>
      </c>
      <c r="N159" s="3" t="s">
        <v>104</v>
      </c>
      <c r="O159" s="3" t="s">
        <v>104</v>
      </c>
      <c r="P159" s="3" t="s">
        <v>104</v>
      </c>
      <c r="Q159" s="5" t="s">
        <v>104</v>
      </c>
      <c r="R159" s="5" t="s">
        <v>104</v>
      </c>
      <c r="S159" s="3" t="s">
        <v>104</v>
      </c>
      <c r="T159" s="3" t="s">
        <v>104</v>
      </c>
      <c r="U159" s="5" t="s">
        <v>104</v>
      </c>
      <c r="V159" t="s">
        <v>110</v>
      </c>
      <c r="W159" t="s">
        <v>84</v>
      </c>
      <c r="X159" t="s">
        <v>85</v>
      </c>
      <c r="Y159" t="s">
        <v>368</v>
      </c>
      <c r="Z159" t="s">
        <v>369</v>
      </c>
      <c r="AA159" t="s">
        <v>370</v>
      </c>
      <c r="AB159" t="s">
        <v>89</v>
      </c>
      <c r="AC159" t="s">
        <v>90</v>
      </c>
      <c r="AD159" t="s">
        <v>91</v>
      </c>
      <c r="AE159">
        <v>696.96</v>
      </c>
      <c r="AF159">
        <v>250212.11</v>
      </c>
      <c r="AG159">
        <v>342</v>
      </c>
      <c r="AH159" s="170">
        <v>0.6428571428571429</v>
      </c>
      <c r="AI159">
        <v>1</v>
      </c>
      <c r="AJ159">
        <v>4</v>
      </c>
      <c r="AK159">
        <v>0</v>
      </c>
      <c r="AL159" t="s">
        <v>381</v>
      </c>
      <c r="AN159" t="s">
        <v>368</v>
      </c>
      <c r="AO159" t="s">
        <v>95</v>
      </c>
      <c r="AP159" t="s">
        <v>95</v>
      </c>
      <c r="AQ159" t="s">
        <v>96</v>
      </c>
      <c r="AR159" t="s">
        <v>97</v>
      </c>
      <c r="AS159" t="s">
        <v>235</v>
      </c>
      <c r="AT159" t="s">
        <v>95</v>
      </c>
      <c r="AW159" t="s">
        <v>99</v>
      </c>
      <c r="AX159" t="s">
        <v>100</v>
      </c>
      <c r="BB159" t="s">
        <v>215</v>
      </c>
      <c r="BC159" s="6">
        <v>43545</v>
      </c>
      <c r="BD159">
        <v>11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R159" t="s">
        <v>102</v>
      </c>
      <c r="BZ159">
        <v>80718.700385269563</v>
      </c>
      <c r="CA159">
        <v>238360.32000000001</v>
      </c>
      <c r="CB159" t="s">
        <v>103</v>
      </c>
      <c r="CC159" t="s">
        <v>85</v>
      </c>
    </row>
    <row r="160" spans="1:81" x14ac:dyDescent="0.25">
      <c r="A160" s="2" t="s">
        <v>888</v>
      </c>
      <c r="B160" s="2" t="s">
        <v>889</v>
      </c>
      <c r="C160" s="2" t="s">
        <v>189</v>
      </c>
      <c r="D160" s="2" t="s">
        <v>104</v>
      </c>
      <c r="E160" s="2" t="s">
        <v>110</v>
      </c>
      <c r="F160" s="2" t="s">
        <v>358</v>
      </c>
      <c r="G160" s="2" t="s">
        <v>359</v>
      </c>
      <c r="H160" s="2" t="s">
        <v>107</v>
      </c>
      <c r="I160" s="168" t="s">
        <v>104</v>
      </c>
      <c r="K160" s="169" t="s">
        <v>1368</v>
      </c>
      <c r="L160" s="169">
        <v>2020</v>
      </c>
      <c r="M160" s="169" t="str">
        <f>IFERROR(VLOOKUP(A160,india,3,0),"x Not found")</f>
        <v>Yellow</v>
      </c>
      <c r="N160" s="3" t="s">
        <v>104</v>
      </c>
      <c r="O160" s="3" t="s">
        <v>104</v>
      </c>
      <c r="P160" s="3" t="s">
        <v>104</v>
      </c>
      <c r="Q160" s="5" t="s">
        <v>104</v>
      </c>
      <c r="R160" s="5" t="s">
        <v>104</v>
      </c>
      <c r="S160" s="3" t="s">
        <v>104</v>
      </c>
      <c r="T160" s="3" t="s">
        <v>104</v>
      </c>
      <c r="U160" s="5" t="s">
        <v>104</v>
      </c>
      <c r="V160" t="s">
        <v>110</v>
      </c>
      <c r="W160" t="s">
        <v>529</v>
      </c>
      <c r="X160" t="s">
        <v>85</v>
      </c>
      <c r="Y160" t="s">
        <v>794</v>
      </c>
      <c r="Z160" t="s">
        <v>795</v>
      </c>
      <c r="AA160" t="s">
        <v>796</v>
      </c>
      <c r="AB160" t="s">
        <v>782</v>
      </c>
      <c r="AC160" t="s">
        <v>115</v>
      </c>
      <c r="AD160" t="s">
        <v>91</v>
      </c>
      <c r="AE160">
        <v>136</v>
      </c>
      <c r="AF160">
        <v>44336</v>
      </c>
      <c r="AG160">
        <v>354</v>
      </c>
      <c r="AH160" s="170">
        <v>0.6470588235294118</v>
      </c>
      <c r="AI160">
        <v>1</v>
      </c>
      <c r="AJ160">
        <v>4</v>
      </c>
      <c r="AK160">
        <v>0</v>
      </c>
      <c r="AL160" t="s">
        <v>890</v>
      </c>
      <c r="AN160" t="s">
        <v>794</v>
      </c>
      <c r="AO160" t="s">
        <v>341</v>
      </c>
      <c r="AP160" t="s">
        <v>891</v>
      </c>
      <c r="AQ160" t="s">
        <v>96</v>
      </c>
      <c r="AR160" t="s">
        <v>97</v>
      </c>
      <c r="AS160" t="s">
        <v>892</v>
      </c>
      <c r="AT160" t="s">
        <v>121</v>
      </c>
      <c r="AW160" t="s">
        <v>122</v>
      </c>
      <c r="AX160" t="s">
        <v>122</v>
      </c>
      <c r="BB160" t="s">
        <v>123</v>
      </c>
      <c r="BC160" s="6">
        <v>43545</v>
      </c>
      <c r="BD160">
        <v>20</v>
      </c>
      <c r="BE160" t="s">
        <v>124</v>
      </c>
      <c r="BF160" t="s">
        <v>124</v>
      </c>
      <c r="BG160" t="s">
        <v>124</v>
      </c>
      <c r="BH160" t="s">
        <v>124</v>
      </c>
      <c r="BI160" t="s">
        <v>124</v>
      </c>
      <c r="BR160" t="s">
        <v>102</v>
      </c>
      <c r="BS160" t="s">
        <v>361</v>
      </c>
      <c r="BT160">
        <v>45688</v>
      </c>
      <c r="BY160" t="s">
        <v>131</v>
      </c>
      <c r="BZ160">
        <v>22079.458350985133</v>
      </c>
      <c r="CA160">
        <v>48144</v>
      </c>
      <c r="CB160" t="s">
        <v>132</v>
      </c>
      <c r="CC160" t="s">
        <v>85</v>
      </c>
    </row>
    <row r="161" spans="1:81" x14ac:dyDescent="0.25">
      <c r="A161" s="2" t="s">
        <v>223</v>
      </c>
      <c r="B161" s="2" t="s">
        <v>224</v>
      </c>
      <c r="C161" s="2" t="s">
        <v>118</v>
      </c>
      <c r="D161" s="2" t="s">
        <v>104</v>
      </c>
      <c r="E161" s="2" t="s">
        <v>110</v>
      </c>
      <c r="F161" s="2" t="s">
        <v>154</v>
      </c>
      <c r="G161" s="2" t="s">
        <v>155</v>
      </c>
      <c r="H161" s="2" t="s">
        <v>107</v>
      </c>
      <c r="I161" s="168" t="s">
        <v>104</v>
      </c>
      <c r="K161" s="169" t="s">
        <v>1368</v>
      </c>
      <c r="L161" s="169">
        <v>2020</v>
      </c>
      <c r="M161" s="169" t="str">
        <f>IFERROR(VLOOKUP(A161,india,3,0),"x Not found")</f>
        <v>Yellow</v>
      </c>
      <c r="N161" s="3" t="s">
        <v>104</v>
      </c>
      <c r="O161" s="3" t="s">
        <v>104</v>
      </c>
      <c r="P161" s="3" t="s">
        <v>104</v>
      </c>
      <c r="Q161" s="5" t="s">
        <v>104</v>
      </c>
      <c r="R161" s="5" t="s">
        <v>104</v>
      </c>
      <c r="S161" s="3" t="s">
        <v>104</v>
      </c>
      <c r="T161" s="3" t="s">
        <v>104</v>
      </c>
      <c r="U161" s="5" t="s">
        <v>104</v>
      </c>
      <c r="V161" t="s">
        <v>110</v>
      </c>
      <c r="W161" t="s">
        <v>84</v>
      </c>
      <c r="X161" t="s">
        <v>144</v>
      </c>
      <c r="Y161" t="s">
        <v>164</v>
      </c>
      <c r="Z161" t="s">
        <v>225</v>
      </c>
      <c r="AA161" t="s">
        <v>226</v>
      </c>
      <c r="AB161" t="s">
        <v>89</v>
      </c>
      <c r="AC161" t="s">
        <v>115</v>
      </c>
      <c r="AD161" t="s">
        <v>91</v>
      </c>
      <c r="AE161">
        <v>1148.5</v>
      </c>
      <c r="AF161">
        <v>22970</v>
      </c>
      <c r="AG161">
        <v>2</v>
      </c>
      <c r="AH161" s="170">
        <v>0.66666666666666663</v>
      </c>
      <c r="AI161">
        <v>1</v>
      </c>
      <c r="AJ161">
        <v>3</v>
      </c>
      <c r="AK161">
        <v>0</v>
      </c>
      <c r="AL161" t="s">
        <v>227</v>
      </c>
      <c r="AO161" t="s">
        <v>228</v>
      </c>
      <c r="AP161" t="s">
        <v>229</v>
      </c>
      <c r="AQ161" t="s">
        <v>96</v>
      </c>
      <c r="AR161" t="s">
        <v>97</v>
      </c>
      <c r="AS161" t="s">
        <v>230</v>
      </c>
      <c r="AT161" t="s">
        <v>121</v>
      </c>
      <c r="AW161" t="s">
        <v>99</v>
      </c>
      <c r="AX161" t="s">
        <v>100</v>
      </c>
      <c r="BB161" t="s">
        <v>123</v>
      </c>
      <c r="BC161" s="6">
        <v>43347</v>
      </c>
      <c r="BD161" t="s">
        <v>95</v>
      </c>
      <c r="BE161" t="s">
        <v>124</v>
      </c>
      <c r="BF161" t="s">
        <v>124</v>
      </c>
      <c r="BG161" t="s">
        <v>124</v>
      </c>
      <c r="BH161" t="s">
        <v>124</v>
      </c>
      <c r="BI161" t="s">
        <v>124</v>
      </c>
      <c r="BR161" t="s">
        <v>102</v>
      </c>
      <c r="BS161" t="s">
        <v>159</v>
      </c>
      <c r="BT161" t="s">
        <v>159</v>
      </c>
      <c r="BY161" t="s">
        <v>160</v>
      </c>
      <c r="BZ161" t="s">
        <v>95</v>
      </c>
      <c r="CA161">
        <v>2297</v>
      </c>
      <c r="CB161" t="s">
        <v>132</v>
      </c>
      <c r="CC161" t="s">
        <v>85</v>
      </c>
    </row>
    <row r="162" spans="1:81" x14ac:dyDescent="0.25">
      <c r="A162" s="2" t="s">
        <v>904</v>
      </c>
      <c r="B162" s="2" t="s">
        <v>905</v>
      </c>
      <c r="C162" s="2" t="s">
        <v>189</v>
      </c>
      <c r="D162" s="2" t="s">
        <v>104</v>
      </c>
      <c r="E162" s="2" t="s">
        <v>110</v>
      </c>
      <c r="F162" s="2" t="s">
        <v>358</v>
      </c>
      <c r="G162" s="2" t="s">
        <v>359</v>
      </c>
      <c r="H162" s="2" t="s">
        <v>107</v>
      </c>
      <c r="I162" s="168" t="s">
        <v>104</v>
      </c>
      <c r="K162" s="169" t="s">
        <v>1368</v>
      </c>
      <c r="L162" s="169">
        <v>2020</v>
      </c>
      <c r="M162" s="169" t="str">
        <f>IFERROR(VLOOKUP(A162,india,3,0),"x Not found")</f>
        <v>White</v>
      </c>
      <c r="N162" s="3" t="s">
        <v>104</v>
      </c>
      <c r="O162" s="3" t="s">
        <v>104</v>
      </c>
      <c r="P162" s="3" t="s">
        <v>104</v>
      </c>
      <c r="Q162" s="5" t="s">
        <v>104</v>
      </c>
      <c r="R162" s="5" t="s">
        <v>104</v>
      </c>
      <c r="S162" s="3" t="s">
        <v>104</v>
      </c>
      <c r="T162" s="3" t="s">
        <v>104</v>
      </c>
      <c r="U162" s="5" t="s">
        <v>104</v>
      </c>
      <c r="V162" t="s">
        <v>110</v>
      </c>
      <c r="W162" t="s">
        <v>84</v>
      </c>
      <c r="X162" t="s">
        <v>85</v>
      </c>
      <c r="Y162" t="s">
        <v>484</v>
      </c>
      <c r="Z162" t="s">
        <v>485</v>
      </c>
      <c r="AA162" t="s">
        <v>226</v>
      </c>
      <c r="AB162" t="s">
        <v>89</v>
      </c>
      <c r="AC162" t="s">
        <v>115</v>
      </c>
      <c r="AD162" t="s">
        <v>91</v>
      </c>
      <c r="AE162">
        <v>412.5</v>
      </c>
      <c r="AF162">
        <v>8250</v>
      </c>
      <c r="AG162">
        <v>16</v>
      </c>
      <c r="AH162" s="170">
        <v>0.66666666666666663</v>
      </c>
      <c r="AI162">
        <v>1</v>
      </c>
      <c r="AJ162">
        <v>0</v>
      </c>
      <c r="AK162">
        <v>0</v>
      </c>
      <c r="AL162" t="s">
        <v>906</v>
      </c>
      <c r="AO162" t="s">
        <v>123</v>
      </c>
      <c r="AP162" t="s">
        <v>905</v>
      </c>
      <c r="AQ162" t="s">
        <v>96</v>
      </c>
      <c r="AR162" t="s">
        <v>97</v>
      </c>
      <c r="AS162" t="s">
        <v>98</v>
      </c>
      <c r="AT162" t="s">
        <v>121</v>
      </c>
      <c r="AW162" t="s">
        <v>99</v>
      </c>
      <c r="AX162" t="s">
        <v>100</v>
      </c>
      <c r="BB162" t="s">
        <v>215</v>
      </c>
      <c r="BC162" s="6">
        <v>43545</v>
      </c>
      <c r="BD162" t="s">
        <v>95</v>
      </c>
      <c r="BE162" t="s">
        <v>124</v>
      </c>
      <c r="BF162" t="s">
        <v>124</v>
      </c>
      <c r="BG162" t="s">
        <v>124</v>
      </c>
      <c r="BH162" t="s">
        <v>124</v>
      </c>
      <c r="BI162" t="s">
        <v>124</v>
      </c>
      <c r="BR162" t="s">
        <v>102</v>
      </c>
      <c r="BS162" t="s">
        <v>361</v>
      </c>
      <c r="BT162">
        <v>45688</v>
      </c>
      <c r="BY162" t="s">
        <v>131</v>
      </c>
      <c r="BZ162" t="s">
        <v>95</v>
      </c>
      <c r="CA162">
        <v>6600</v>
      </c>
      <c r="CB162" t="s">
        <v>132</v>
      </c>
      <c r="CC162" t="s">
        <v>85</v>
      </c>
    </row>
    <row r="163" spans="1:81" x14ac:dyDescent="0.25">
      <c r="A163" s="2" t="s">
        <v>382</v>
      </c>
      <c r="B163" s="2" t="s">
        <v>378</v>
      </c>
      <c r="C163" s="2" t="s">
        <v>94</v>
      </c>
      <c r="D163" s="2" t="s">
        <v>104</v>
      </c>
      <c r="E163" s="2" t="s">
        <v>110</v>
      </c>
      <c r="F163" s="2" t="s">
        <v>379</v>
      </c>
      <c r="G163" s="2" t="s">
        <v>380</v>
      </c>
      <c r="H163" s="2" t="s">
        <v>80</v>
      </c>
      <c r="I163" s="168" t="s">
        <v>104</v>
      </c>
      <c r="K163" s="169" t="s">
        <v>1368</v>
      </c>
      <c r="L163" s="169">
        <v>2020</v>
      </c>
      <c r="M163" s="169" t="str">
        <f>IFERROR(VLOOKUP(A163,india,3,0),"x Not found")</f>
        <v>Yellow</v>
      </c>
      <c r="N163" s="3" t="s">
        <v>104</v>
      </c>
      <c r="O163" s="3" t="s">
        <v>104</v>
      </c>
      <c r="P163" s="3" t="s">
        <v>104</v>
      </c>
      <c r="Q163" s="5" t="s">
        <v>104</v>
      </c>
      <c r="R163" s="5" t="s">
        <v>104</v>
      </c>
      <c r="S163" s="3" t="s">
        <v>104</v>
      </c>
      <c r="T163" s="3" t="s">
        <v>104</v>
      </c>
      <c r="U163" s="5" t="s">
        <v>104</v>
      </c>
      <c r="V163" t="s">
        <v>110</v>
      </c>
      <c r="W163" t="s">
        <v>84</v>
      </c>
      <c r="X163" t="s">
        <v>85</v>
      </c>
      <c r="Y163" t="s">
        <v>368</v>
      </c>
      <c r="Z163" t="s">
        <v>369</v>
      </c>
      <c r="AA163" t="s">
        <v>370</v>
      </c>
      <c r="AB163" t="s">
        <v>89</v>
      </c>
      <c r="AC163" t="s">
        <v>90</v>
      </c>
      <c r="AD163" t="s">
        <v>91</v>
      </c>
      <c r="AE163">
        <v>520.74</v>
      </c>
      <c r="AF163">
        <v>210741.68</v>
      </c>
      <c r="AG163">
        <v>540</v>
      </c>
      <c r="AH163" s="170">
        <v>0.69230769230769229</v>
      </c>
      <c r="AI163">
        <v>1</v>
      </c>
      <c r="AJ163">
        <v>4</v>
      </c>
      <c r="AK163">
        <v>0</v>
      </c>
      <c r="AL163" t="s">
        <v>383</v>
      </c>
      <c r="AN163" t="s">
        <v>368</v>
      </c>
      <c r="AO163" t="s">
        <v>95</v>
      </c>
      <c r="AP163" t="s">
        <v>95</v>
      </c>
      <c r="AQ163" t="s">
        <v>96</v>
      </c>
      <c r="AR163" t="s">
        <v>97</v>
      </c>
      <c r="AS163" t="s">
        <v>235</v>
      </c>
      <c r="AT163" t="s">
        <v>95</v>
      </c>
      <c r="AW163" t="s">
        <v>99</v>
      </c>
      <c r="AX163" t="s">
        <v>100</v>
      </c>
      <c r="BB163" t="s">
        <v>215</v>
      </c>
      <c r="BC163" s="6">
        <v>43545</v>
      </c>
      <c r="BD163">
        <v>11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R163" t="s">
        <v>102</v>
      </c>
      <c r="BZ163">
        <v>571.01466666666659</v>
      </c>
      <c r="CA163">
        <v>281199.59999999998</v>
      </c>
      <c r="CB163" t="s">
        <v>103</v>
      </c>
      <c r="CC163" t="s">
        <v>85</v>
      </c>
    </row>
    <row r="164" spans="1:81" x14ac:dyDescent="0.25">
      <c r="A164" s="2" t="s">
        <v>793</v>
      </c>
      <c r="B164" s="2" t="s">
        <v>778</v>
      </c>
      <c r="C164" s="2" t="s">
        <v>303</v>
      </c>
      <c r="D164" s="2" t="s">
        <v>104</v>
      </c>
      <c r="E164" s="2" t="s">
        <v>110</v>
      </c>
      <c r="F164" s="2" t="s">
        <v>300</v>
      </c>
      <c r="G164" s="2" t="s">
        <v>301</v>
      </c>
      <c r="H164" s="2" t="s">
        <v>107</v>
      </c>
      <c r="I164" s="168" t="s">
        <v>104</v>
      </c>
      <c r="K164" s="169" t="s">
        <v>1368</v>
      </c>
      <c r="L164" s="169">
        <v>2020</v>
      </c>
      <c r="M164" s="169" t="str">
        <f>IFERROR(VLOOKUP(A164,india,3,0),"x Not found")</f>
        <v>x Not found</v>
      </c>
      <c r="N164" s="3" t="s">
        <v>104</v>
      </c>
      <c r="O164" s="3" t="s">
        <v>104</v>
      </c>
      <c r="P164" s="3" t="s">
        <v>104</v>
      </c>
      <c r="Q164" s="5" t="s">
        <v>104</v>
      </c>
      <c r="R164" s="5" t="s">
        <v>104</v>
      </c>
      <c r="S164" s="3" t="s">
        <v>104</v>
      </c>
      <c r="T164" s="3" t="s">
        <v>104</v>
      </c>
      <c r="U164" s="5" t="s">
        <v>104</v>
      </c>
      <c r="V164" t="s">
        <v>110</v>
      </c>
      <c r="W164" t="s">
        <v>529</v>
      </c>
      <c r="X164" t="s">
        <v>85</v>
      </c>
      <c r="Y164" t="s">
        <v>794</v>
      </c>
      <c r="Z164" t="s">
        <v>795</v>
      </c>
      <c r="AA164" t="s">
        <v>796</v>
      </c>
      <c r="AB164" t="s">
        <v>782</v>
      </c>
      <c r="AC164" t="s">
        <v>115</v>
      </c>
      <c r="AD164" t="s">
        <v>91</v>
      </c>
      <c r="AE164">
        <v>43.91</v>
      </c>
      <c r="AF164">
        <v>8342.9</v>
      </c>
      <c r="AG164">
        <v>210</v>
      </c>
      <c r="AH164" s="170">
        <v>0.7</v>
      </c>
      <c r="AI164">
        <v>1</v>
      </c>
      <c r="AJ164">
        <v>3</v>
      </c>
      <c r="AK164">
        <v>0</v>
      </c>
      <c r="AL164" t="s">
        <v>797</v>
      </c>
      <c r="AO164" t="s">
        <v>784</v>
      </c>
      <c r="AP164" t="s">
        <v>785</v>
      </c>
      <c r="AQ164" t="s">
        <v>96</v>
      </c>
      <c r="AR164" t="s">
        <v>97</v>
      </c>
      <c r="AS164" t="s">
        <v>790</v>
      </c>
      <c r="AT164" t="s">
        <v>121</v>
      </c>
      <c r="AW164" t="s">
        <v>122</v>
      </c>
      <c r="AX164" t="s">
        <v>122</v>
      </c>
      <c r="BB164" t="s">
        <v>123</v>
      </c>
      <c r="BC164" s="6">
        <v>43545</v>
      </c>
      <c r="BD164" t="s">
        <v>95</v>
      </c>
      <c r="BE164" t="s">
        <v>124</v>
      </c>
      <c r="BF164" t="s">
        <v>124</v>
      </c>
      <c r="BG164" t="s">
        <v>124</v>
      </c>
      <c r="BH164" t="s">
        <v>124</v>
      </c>
      <c r="BI164" t="s">
        <v>124</v>
      </c>
      <c r="BR164" t="s">
        <v>102</v>
      </c>
      <c r="BZ164" t="s">
        <v>95</v>
      </c>
      <c r="CA164">
        <v>9221.0999999999985</v>
      </c>
      <c r="CB164" t="s">
        <v>132</v>
      </c>
      <c r="CC164" t="s">
        <v>85</v>
      </c>
    </row>
    <row r="165" spans="1:81" x14ac:dyDescent="0.25">
      <c r="A165" s="2" t="s">
        <v>941</v>
      </c>
      <c r="B165" s="2" t="s">
        <v>461</v>
      </c>
      <c r="C165" s="2" t="s">
        <v>303</v>
      </c>
      <c r="D165" s="2" t="s">
        <v>104</v>
      </c>
      <c r="E165" s="2" t="s">
        <v>110</v>
      </c>
      <c r="F165" s="2" t="s">
        <v>482</v>
      </c>
      <c r="G165" s="2" t="s">
        <v>483</v>
      </c>
      <c r="H165" s="2" t="s">
        <v>107</v>
      </c>
      <c r="I165" s="168" t="s">
        <v>104</v>
      </c>
      <c r="K165" s="169" t="s">
        <v>1368</v>
      </c>
      <c r="L165" s="169">
        <v>2020</v>
      </c>
      <c r="M165" s="169" t="str">
        <f>IFERROR(VLOOKUP(A165,india,3,0),"x Not found")</f>
        <v>Blue</v>
      </c>
      <c r="N165" s="3" t="s">
        <v>104</v>
      </c>
      <c r="O165" s="3" t="s">
        <v>104</v>
      </c>
      <c r="P165" s="3" t="s">
        <v>104</v>
      </c>
      <c r="Q165" s="5" t="s">
        <v>104</v>
      </c>
      <c r="R165" s="5" t="s">
        <v>104</v>
      </c>
      <c r="S165" s="3" t="s">
        <v>104</v>
      </c>
      <c r="T165" s="3" t="s">
        <v>104</v>
      </c>
      <c r="U165" s="5" t="s">
        <v>104</v>
      </c>
      <c r="V165" t="s">
        <v>110</v>
      </c>
      <c r="W165" t="s">
        <v>84</v>
      </c>
      <c r="X165" t="s">
        <v>85</v>
      </c>
      <c r="Y165" t="s">
        <v>579</v>
      </c>
      <c r="Z165" t="s">
        <v>112</v>
      </c>
      <c r="AA165" t="s">
        <v>113</v>
      </c>
      <c r="AB165" t="s">
        <v>114</v>
      </c>
      <c r="AC165" t="s">
        <v>115</v>
      </c>
      <c r="AD165" t="s">
        <v>91</v>
      </c>
      <c r="AE165">
        <v>174.81</v>
      </c>
      <c r="AF165">
        <v>9881.68</v>
      </c>
      <c r="AG165">
        <v>13</v>
      </c>
      <c r="AH165" s="170">
        <v>0.70588235294117652</v>
      </c>
      <c r="AI165">
        <v>2</v>
      </c>
      <c r="AJ165">
        <v>2</v>
      </c>
      <c r="AK165">
        <v>0</v>
      </c>
      <c r="AL165" t="s">
        <v>942</v>
      </c>
      <c r="AO165" t="s">
        <v>341</v>
      </c>
      <c r="AP165" t="s">
        <v>461</v>
      </c>
      <c r="AQ165" t="s">
        <v>96</v>
      </c>
      <c r="AR165" t="s">
        <v>97</v>
      </c>
      <c r="AS165" t="s">
        <v>98</v>
      </c>
      <c r="AT165" t="s">
        <v>95</v>
      </c>
      <c r="AW165" t="s">
        <v>99</v>
      </c>
      <c r="AX165" t="s">
        <v>593</v>
      </c>
      <c r="BB165" t="s">
        <v>123</v>
      </c>
      <c r="BC165" s="6">
        <v>43298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R165" t="s">
        <v>102</v>
      </c>
      <c r="BS165" t="s">
        <v>487</v>
      </c>
      <c r="BT165">
        <v>43846</v>
      </c>
      <c r="BY165" t="s">
        <v>488</v>
      </c>
      <c r="BZ165" t="s">
        <v>95</v>
      </c>
      <c r="CA165">
        <v>2272.5300000000002</v>
      </c>
      <c r="CB165" t="s">
        <v>132</v>
      </c>
      <c r="CC165" t="s">
        <v>85</v>
      </c>
    </row>
    <row r="166" spans="1:81" x14ac:dyDescent="0.25">
      <c r="A166" s="2" t="s">
        <v>431</v>
      </c>
      <c r="B166" s="2" t="s">
        <v>432</v>
      </c>
      <c r="C166" s="2" t="s">
        <v>189</v>
      </c>
      <c r="D166" s="2" t="s">
        <v>104</v>
      </c>
      <c r="E166" s="2" t="s">
        <v>110</v>
      </c>
      <c r="F166" s="2" t="s">
        <v>358</v>
      </c>
      <c r="G166" s="2" t="s">
        <v>359</v>
      </c>
      <c r="H166" s="2" t="s">
        <v>107</v>
      </c>
      <c r="I166" s="168" t="s">
        <v>104</v>
      </c>
      <c r="K166" s="169" t="s">
        <v>1368</v>
      </c>
      <c r="L166" s="169">
        <v>2020</v>
      </c>
      <c r="M166" s="169" t="str">
        <f>IFERROR(VLOOKUP(A166,india,3,0),"x Not found")</f>
        <v>Yellow</v>
      </c>
      <c r="N166" s="3" t="s">
        <v>104</v>
      </c>
      <c r="O166" s="3" t="s">
        <v>104</v>
      </c>
      <c r="P166" s="3" t="s">
        <v>104</v>
      </c>
      <c r="Q166" s="5" t="s">
        <v>104</v>
      </c>
      <c r="R166" s="5" t="s">
        <v>104</v>
      </c>
      <c r="S166" s="3" t="s">
        <v>104</v>
      </c>
      <c r="T166" s="3" t="s">
        <v>104</v>
      </c>
      <c r="U166" s="5" t="s">
        <v>104</v>
      </c>
      <c r="V166" t="s">
        <v>110</v>
      </c>
      <c r="W166" t="s">
        <v>84</v>
      </c>
      <c r="X166" t="s">
        <v>85</v>
      </c>
      <c r="Y166" t="s">
        <v>368</v>
      </c>
      <c r="Z166" t="s">
        <v>369</v>
      </c>
      <c r="AA166" t="s">
        <v>370</v>
      </c>
      <c r="AB166" t="s">
        <v>89</v>
      </c>
      <c r="AC166" t="s">
        <v>115</v>
      </c>
      <c r="AD166" t="s">
        <v>91</v>
      </c>
      <c r="AE166">
        <v>484</v>
      </c>
      <c r="AF166">
        <v>11000</v>
      </c>
      <c r="AG166">
        <v>39</v>
      </c>
      <c r="AH166" s="170">
        <v>0.7142857142857143</v>
      </c>
      <c r="AI166">
        <v>1</v>
      </c>
      <c r="AJ166">
        <v>1</v>
      </c>
      <c r="AK166">
        <v>0</v>
      </c>
      <c r="AL166" t="s">
        <v>433</v>
      </c>
      <c r="AN166" t="s">
        <v>368</v>
      </c>
      <c r="AO166" t="s">
        <v>123</v>
      </c>
      <c r="AP166" t="s">
        <v>434</v>
      </c>
      <c r="AQ166" t="s">
        <v>96</v>
      </c>
      <c r="AR166" t="s">
        <v>97</v>
      </c>
      <c r="AS166" t="s">
        <v>235</v>
      </c>
      <c r="AT166" t="s">
        <v>121</v>
      </c>
      <c r="AW166" t="s">
        <v>99</v>
      </c>
      <c r="AX166" t="s">
        <v>100</v>
      </c>
      <c r="BB166" t="s">
        <v>215</v>
      </c>
      <c r="BC166" s="6">
        <v>43545</v>
      </c>
      <c r="BD166">
        <v>11</v>
      </c>
      <c r="BE166" t="s">
        <v>124</v>
      </c>
      <c r="BF166" t="s">
        <v>124</v>
      </c>
      <c r="BG166" t="s">
        <v>124</v>
      </c>
      <c r="BH166" t="s">
        <v>124</v>
      </c>
      <c r="BI166" t="s">
        <v>124</v>
      </c>
      <c r="BR166" t="s">
        <v>102</v>
      </c>
      <c r="BS166" t="s">
        <v>361</v>
      </c>
      <c r="BT166">
        <v>45688</v>
      </c>
      <c r="BY166" t="s">
        <v>131</v>
      </c>
      <c r="CA166">
        <v>18876</v>
      </c>
      <c r="CB166" t="s">
        <v>132</v>
      </c>
      <c r="CC166" t="s">
        <v>85</v>
      </c>
    </row>
    <row r="167" spans="1:81" x14ac:dyDescent="0.25">
      <c r="A167" s="2" t="s">
        <v>800</v>
      </c>
      <c r="B167" s="2" t="s">
        <v>801</v>
      </c>
      <c r="C167" s="2" t="s">
        <v>94</v>
      </c>
      <c r="D167" s="2" t="s">
        <v>104</v>
      </c>
      <c r="E167" s="2" t="s">
        <v>110</v>
      </c>
      <c r="F167" s="2" t="s">
        <v>450</v>
      </c>
      <c r="G167" s="2" t="s">
        <v>451</v>
      </c>
      <c r="H167" s="2" t="s">
        <v>80</v>
      </c>
      <c r="I167" s="168" t="s">
        <v>104</v>
      </c>
      <c r="K167" s="169" t="s">
        <v>1368</v>
      </c>
      <c r="L167" s="169">
        <v>2020</v>
      </c>
      <c r="M167" s="169" t="str">
        <f>IFERROR(VLOOKUP(A167,india,3,0),"x Not found")</f>
        <v>Yellow</v>
      </c>
      <c r="N167" s="3" t="s">
        <v>104</v>
      </c>
      <c r="O167" s="3" t="s">
        <v>104</v>
      </c>
      <c r="P167" s="3" t="s">
        <v>104</v>
      </c>
      <c r="Q167" s="5" t="s">
        <v>104</v>
      </c>
      <c r="R167" s="5" t="s">
        <v>104</v>
      </c>
      <c r="S167" s="3" t="s">
        <v>104</v>
      </c>
      <c r="T167" s="3" t="s">
        <v>104</v>
      </c>
      <c r="U167" s="5" t="s">
        <v>104</v>
      </c>
      <c r="V167" t="s">
        <v>110</v>
      </c>
      <c r="W167" t="s">
        <v>84</v>
      </c>
      <c r="X167" t="s">
        <v>85</v>
      </c>
      <c r="Y167" t="s">
        <v>612</v>
      </c>
      <c r="Z167" t="s">
        <v>575</v>
      </c>
      <c r="AA167" t="s">
        <v>113</v>
      </c>
      <c r="AB167" t="s">
        <v>114</v>
      </c>
      <c r="AC167" t="s">
        <v>90</v>
      </c>
      <c r="AD167" t="s">
        <v>91</v>
      </c>
      <c r="AE167">
        <v>10</v>
      </c>
      <c r="AF167">
        <v>51551.669999999991</v>
      </c>
      <c r="AG167">
        <v>1542</v>
      </c>
      <c r="AH167" s="170">
        <v>0.7142857142857143</v>
      </c>
      <c r="AI167">
        <v>1</v>
      </c>
      <c r="AJ167">
        <v>4</v>
      </c>
      <c r="AK167">
        <v>0</v>
      </c>
      <c r="AL167" t="s">
        <v>802</v>
      </c>
      <c r="AN167" t="s">
        <v>612</v>
      </c>
      <c r="AO167" t="s">
        <v>95</v>
      </c>
      <c r="AP167" t="s">
        <v>95</v>
      </c>
      <c r="AQ167" t="s">
        <v>96</v>
      </c>
      <c r="AR167" t="s">
        <v>97</v>
      </c>
      <c r="AS167" t="s">
        <v>235</v>
      </c>
      <c r="AT167" t="s">
        <v>95</v>
      </c>
      <c r="AW167" t="s">
        <v>122</v>
      </c>
      <c r="AX167" t="s">
        <v>122</v>
      </c>
      <c r="BB167" t="s">
        <v>215</v>
      </c>
      <c r="BC167" s="6">
        <v>43545</v>
      </c>
      <c r="BD167">
        <v>10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R167" t="s">
        <v>102</v>
      </c>
      <c r="BZ167">
        <v>37156.641183627347</v>
      </c>
      <c r="CA167">
        <v>15420</v>
      </c>
      <c r="CB167" t="s">
        <v>132</v>
      </c>
      <c r="CC167" t="s">
        <v>95</v>
      </c>
    </row>
    <row r="168" spans="1:81" x14ac:dyDescent="0.25">
      <c r="A168" s="2" t="s">
        <v>703</v>
      </c>
      <c r="B168" s="2" t="s">
        <v>704</v>
      </c>
      <c r="C168" s="2" t="s">
        <v>118</v>
      </c>
      <c r="D168" s="2" t="s">
        <v>104</v>
      </c>
      <c r="E168" s="2" t="s">
        <v>110</v>
      </c>
      <c r="F168" s="2" t="s">
        <v>442</v>
      </c>
      <c r="G168" s="2" t="s">
        <v>443</v>
      </c>
      <c r="H168" s="2" t="s">
        <v>80</v>
      </c>
      <c r="I168" s="168" t="s">
        <v>104</v>
      </c>
      <c r="K168" s="169" t="s">
        <v>1368</v>
      </c>
      <c r="L168" s="169">
        <v>2020</v>
      </c>
      <c r="M168" s="169" t="str">
        <f>IFERROR(VLOOKUP(A168,india,3,0),"x Not found")</f>
        <v>Yellow</v>
      </c>
      <c r="N168" s="3" t="s">
        <v>104</v>
      </c>
      <c r="O168" s="3" t="s">
        <v>104</v>
      </c>
      <c r="P168" s="3" t="s">
        <v>104</v>
      </c>
      <c r="Q168" s="5" t="s">
        <v>104</v>
      </c>
      <c r="R168" s="5" t="s">
        <v>104</v>
      </c>
      <c r="S168" s="3" t="s">
        <v>104</v>
      </c>
      <c r="T168" s="3" t="s">
        <v>104</v>
      </c>
      <c r="U168" s="5" t="s">
        <v>104</v>
      </c>
      <c r="V168" t="s">
        <v>110</v>
      </c>
      <c r="W168" t="s">
        <v>84</v>
      </c>
      <c r="X168" t="s">
        <v>85</v>
      </c>
      <c r="Y168" t="s">
        <v>612</v>
      </c>
      <c r="Z168" t="s">
        <v>575</v>
      </c>
      <c r="AA168" t="s">
        <v>113</v>
      </c>
      <c r="AB168" t="s">
        <v>114</v>
      </c>
      <c r="AC168" t="s">
        <v>90</v>
      </c>
      <c r="AD168" t="s">
        <v>91</v>
      </c>
      <c r="AE168">
        <v>683.33</v>
      </c>
      <c r="AF168">
        <v>453049.92999999993</v>
      </c>
      <c r="AG168">
        <v>749</v>
      </c>
      <c r="AH168" s="170">
        <v>0.74509803921568629</v>
      </c>
      <c r="AI168">
        <v>1</v>
      </c>
      <c r="AJ168">
        <v>3</v>
      </c>
      <c r="AK168">
        <v>0</v>
      </c>
      <c r="AL168" t="s">
        <v>705</v>
      </c>
      <c r="AN168" t="s">
        <v>612</v>
      </c>
      <c r="AO168" t="s">
        <v>95</v>
      </c>
      <c r="AP168" t="s">
        <v>95</v>
      </c>
      <c r="AQ168" t="s">
        <v>96</v>
      </c>
      <c r="AR168" t="s">
        <v>97</v>
      </c>
      <c r="AS168" t="s">
        <v>98</v>
      </c>
      <c r="AT168" t="s">
        <v>95</v>
      </c>
      <c r="AW168" t="s">
        <v>99</v>
      </c>
      <c r="AX168" t="s">
        <v>100</v>
      </c>
      <c r="BB168" t="s">
        <v>215</v>
      </c>
      <c r="BC168" s="6">
        <v>43545</v>
      </c>
      <c r="BD168">
        <v>10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R168" t="s">
        <v>102</v>
      </c>
      <c r="BZ168">
        <v>24016.90291168882</v>
      </c>
      <c r="CA168">
        <v>511814.17000000004</v>
      </c>
      <c r="CB168" t="s">
        <v>103</v>
      </c>
      <c r="CC168" t="s">
        <v>85</v>
      </c>
    </row>
    <row r="169" spans="1:81" x14ac:dyDescent="0.25">
      <c r="A169" s="2" t="s">
        <v>809</v>
      </c>
      <c r="B169" s="2" t="s">
        <v>810</v>
      </c>
      <c r="C169" s="2" t="s">
        <v>303</v>
      </c>
      <c r="D169" s="2" t="s">
        <v>104</v>
      </c>
      <c r="E169" s="2" t="s">
        <v>110</v>
      </c>
      <c r="F169" s="2" t="s">
        <v>482</v>
      </c>
      <c r="G169" s="2" t="s">
        <v>483</v>
      </c>
      <c r="H169" s="2" t="s">
        <v>107</v>
      </c>
      <c r="I169" s="168" t="s">
        <v>104</v>
      </c>
      <c r="K169" s="169" t="s">
        <v>1368</v>
      </c>
      <c r="L169" s="169">
        <v>2020</v>
      </c>
      <c r="M169" s="169" t="str">
        <f>IFERROR(VLOOKUP(A169,india,3,0),"x Not found")</f>
        <v>Yellow</v>
      </c>
      <c r="N169" s="3" t="s">
        <v>104</v>
      </c>
      <c r="O169" s="3" t="s">
        <v>104</v>
      </c>
      <c r="P169" s="3" t="s">
        <v>104</v>
      </c>
      <c r="Q169" s="5" t="s">
        <v>104</v>
      </c>
      <c r="R169" s="5" t="s">
        <v>104</v>
      </c>
      <c r="S169" s="3" t="s">
        <v>104</v>
      </c>
      <c r="T169" s="3" t="s">
        <v>104</v>
      </c>
      <c r="U169" s="5" t="s">
        <v>104</v>
      </c>
      <c r="V169" t="s">
        <v>110</v>
      </c>
      <c r="W169" t="s">
        <v>84</v>
      </c>
      <c r="X169" t="s">
        <v>85</v>
      </c>
      <c r="Y169" t="s">
        <v>678</v>
      </c>
      <c r="Z169" t="s">
        <v>600</v>
      </c>
      <c r="AA169" t="s">
        <v>113</v>
      </c>
      <c r="AB169" t="s">
        <v>114</v>
      </c>
      <c r="AC169" t="s">
        <v>115</v>
      </c>
      <c r="AD169" t="s">
        <v>91</v>
      </c>
      <c r="AE169">
        <v>279.35000000000002</v>
      </c>
      <c r="AF169">
        <v>1955.45</v>
      </c>
      <c r="AG169">
        <v>49</v>
      </c>
      <c r="AH169" s="170">
        <v>0.74789915966386555</v>
      </c>
      <c r="AI169">
        <v>1</v>
      </c>
      <c r="AJ169">
        <v>3</v>
      </c>
      <c r="AK169">
        <v>0</v>
      </c>
      <c r="AL169" t="s">
        <v>811</v>
      </c>
      <c r="AN169" t="s">
        <v>678</v>
      </c>
      <c r="AO169" t="s">
        <v>807</v>
      </c>
      <c r="AP169" t="s">
        <v>812</v>
      </c>
      <c r="AQ169" t="s">
        <v>96</v>
      </c>
      <c r="AR169" t="s">
        <v>97</v>
      </c>
      <c r="AS169" t="s">
        <v>98</v>
      </c>
      <c r="AT169" t="s">
        <v>121</v>
      </c>
      <c r="AW169" t="s">
        <v>99</v>
      </c>
      <c r="AX169" t="s">
        <v>266</v>
      </c>
      <c r="BB169" t="s">
        <v>215</v>
      </c>
      <c r="BC169" s="6">
        <v>43298</v>
      </c>
      <c r="BD169" t="s">
        <v>95</v>
      </c>
      <c r="BE169" t="s">
        <v>124</v>
      </c>
      <c r="BF169" t="s">
        <v>124</v>
      </c>
      <c r="BG169" t="s">
        <v>178</v>
      </c>
      <c r="BH169" t="s">
        <v>466</v>
      </c>
      <c r="BI169" t="s">
        <v>466</v>
      </c>
      <c r="BR169" t="s">
        <v>102</v>
      </c>
      <c r="BS169" t="s">
        <v>487</v>
      </c>
      <c r="BT169">
        <v>43846</v>
      </c>
      <c r="BY169" t="s">
        <v>488</v>
      </c>
      <c r="CA169">
        <v>13688.150000000001</v>
      </c>
      <c r="CB169" t="s">
        <v>132</v>
      </c>
      <c r="CC169" t="s">
        <v>85</v>
      </c>
    </row>
    <row r="170" spans="1:81" x14ac:dyDescent="0.25">
      <c r="A170" s="2" t="s">
        <v>577</v>
      </c>
      <c r="B170" s="2" t="s">
        <v>578</v>
      </c>
      <c r="C170" s="2" t="s">
        <v>303</v>
      </c>
      <c r="D170" s="2" t="s">
        <v>104</v>
      </c>
      <c r="E170" s="2" t="s">
        <v>110</v>
      </c>
      <c r="F170" s="2" t="s">
        <v>482</v>
      </c>
      <c r="G170" s="2" t="s">
        <v>483</v>
      </c>
      <c r="H170" s="2" t="s">
        <v>107</v>
      </c>
      <c r="I170" s="168" t="s">
        <v>104</v>
      </c>
      <c r="K170" s="169" t="s">
        <v>1368</v>
      </c>
      <c r="L170" s="169">
        <v>2020</v>
      </c>
      <c r="M170" s="169" t="str">
        <f>IFERROR(VLOOKUP(A170,india,3,0),"x Not found")</f>
        <v>White</v>
      </c>
      <c r="N170" s="3" t="s">
        <v>104</v>
      </c>
      <c r="O170" s="3" t="s">
        <v>104</v>
      </c>
      <c r="P170" s="3" t="s">
        <v>104</v>
      </c>
      <c r="Q170" s="5" t="s">
        <v>104</v>
      </c>
      <c r="R170" s="5" t="s">
        <v>104</v>
      </c>
      <c r="S170" s="3" t="s">
        <v>104</v>
      </c>
      <c r="T170" s="3" t="s">
        <v>104</v>
      </c>
      <c r="U170" s="5" t="s">
        <v>104</v>
      </c>
      <c r="V170" t="s">
        <v>110</v>
      </c>
      <c r="W170" t="s">
        <v>84</v>
      </c>
      <c r="X170" t="s">
        <v>85</v>
      </c>
      <c r="Y170" t="s">
        <v>579</v>
      </c>
      <c r="Z170" t="s">
        <v>112</v>
      </c>
      <c r="AA170" t="s">
        <v>113</v>
      </c>
      <c r="AB170" t="s">
        <v>114</v>
      </c>
      <c r="AC170" t="s">
        <v>115</v>
      </c>
      <c r="AD170" t="s">
        <v>91</v>
      </c>
      <c r="AE170">
        <v>1004.2152</v>
      </c>
      <c r="AF170">
        <v>89059.72</v>
      </c>
      <c r="AG170">
        <v>70</v>
      </c>
      <c r="AH170" s="170">
        <v>0.75951903807615229</v>
      </c>
      <c r="AI170">
        <v>1</v>
      </c>
      <c r="AJ170">
        <v>1</v>
      </c>
      <c r="AK170">
        <v>0</v>
      </c>
      <c r="AL170" t="s">
        <v>580</v>
      </c>
      <c r="AO170" t="s">
        <v>199</v>
      </c>
      <c r="AP170" t="s">
        <v>578</v>
      </c>
      <c r="AQ170" t="s">
        <v>96</v>
      </c>
      <c r="AR170" t="s">
        <v>97</v>
      </c>
      <c r="AS170" t="s">
        <v>235</v>
      </c>
      <c r="AT170" t="s">
        <v>121</v>
      </c>
      <c r="AW170" t="s">
        <v>99</v>
      </c>
      <c r="AX170" t="s">
        <v>100</v>
      </c>
      <c r="BB170" t="s">
        <v>215</v>
      </c>
      <c r="BC170" s="6">
        <v>43298</v>
      </c>
      <c r="BD170" t="s">
        <v>95</v>
      </c>
      <c r="BE170" t="s">
        <v>124</v>
      </c>
      <c r="BF170" t="s">
        <v>124</v>
      </c>
      <c r="BG170" t="s">
        <v>124</v>
      </c>
      <c r="BH170" t="s">
        <v>124</v>
      </c>
      <c r="BI170" t="s">
        <v>124</v>
      </c>
      <c r="BR170" t="s">
        <v>102</v>
      </c>
      <c r="BS170" t="s">
        <v>487</v>
      </c>
      <c r="BT170">
        <v>43846</v>
      </c>
      <c r="BY170" t="s">
        <v>488</v>
      </c>
      <c r="BZ170" t="s">
        <v>95</v>
      </c>
      <c r="CA170">
        <v>70295.063999999998</v>
      </c>
      <c r="CB170" t="s">
        <v>132</v>
      </c>
      <c r="CC170" t="s">
        <v>85</v>
      </c>
    </row>
    <row r="171" spans="1:81" x14ac:dyDescent="0.25">
      <c r="A171" s="2" t="s">
        <v>480</v>
      </c>
      <c r="B171" s="2" t="s">
        <v>481</v>
      </c>
      <c r="C171" s="2" t="s">
        <v>303</v>
      </c>
      <c r="D171" s="2" t="s">
        <v>104</v>
      </c>
      <c r="E171" s="2" t="s">
        <v>110</v>
      </c>
      <c r="F171" s="2" t="s">
        <v>482</v>
      </c>
      <c r="G171" s="2" t="s">
        <v>483</v>
      </c>
      <c r="H171" s="2" t="s">
        <v>107</v>
      </c>
      <c r="I171" s="168" t="s">
        <v>104</v>
      </c>
      <c r="K171" s="169" t="s">
        <v>1368</v>
      </c>
      <c r="L171" s="169">
        <v>2020</v>
      </c>
      <c r="M171" s="169" t="str">
        <f>IFERROR(VLOOKUP(A171,india,3,0),"x Not found")</f>
        <v>Yellow</v>
      </c>
      <c r="N171" s="3" t="s">
        <v>104</v>
      </c>
      <c r="O171" s="3" t="s">
        <v>104</v>
      </c>
      <c r="P171" s="3" t="s">
        <v>104</v>
      </c>
      <c r="Q171" s="5" t="s">
        <v>104</v>
      </c>
      <c r="R171" s="5" t="s">
        <v>104</v>
      </c>
      <c r="S171" s="3" t="s">
        <v>104</v>
      </c>
      <c r="T171" s="3" t="s">
        <v>104</v>
      </c>
      <c r="U171" s="5" t="s">
        <v>104</v>
      </c>
      <c r="V171" t="s">
        <v>110</v>
      </c>
      <c r="W171" t="s">
        <v>84</v>
      </c>
      <c r="X171" t="s">
        <v>85</v>
      </c>
      <c r="Y171" t="s">
        <v>484</v>
      </c>
      <c r="Z171" t="s">
        <v>485</v>
      </c>
      <c r="AA171" t="s">
        <v>226</v>
      </c>
      <c r="AB171" t="s">
        <v>89</v>
      </c>
      <c r="AC171" t="s">
        <v>115</v>
      </c>
      <c r="AD171" t="s">
        <v>91</v>
      </c>
      <c r="AE171">
        <v>534.37940000000003</v>
      </c>
      <c r="AF171">
        <v>38786.020000000004</v>
      </c>
      <c r="AG171">
        <v>123</v>
      </c>
      <c r="AH171" s="170">
        <v>0.75961538461538458</v>
      </c>
      <c r="AI171">
        <v>1</v>
      </c>
      <c r="AJ171">
        <v>2</v>
      </c>
      <c r="AK171">
        <v>0</v>
      </c>
      <c r="AL171" t="s">
        <v>486</v>
      </c>
      <c r="AN171" t="s">
        <v>484</v>
      </c>
      <c r="AO171" t="s">
        <v>157</v>
      </c>
      <c r="AP171" t="s">
        <v>481</v>
      </c>
      <c r="AQ171" t="s">
        <v>96</v>
      </c>
      <c r="AR171" t="s">
        <v>97</v>
      </c>
      <c r="AS171" t="s">
        <v>98</v>
      </c>
      <c r="AT171" t="s">
        <v>121</v>
      </c>
      <c r="AW171" t="s">
        <v>99</v>
      </c>
      <c r="AX171" t="s">
        <v>100</v>
      </c>
      <c r="BB171" t="s">
        <v>101</v>
      </c>
      <c r="BC171" s="6">
        <v>43298</v>
      </c>
      <c r="BD171">
        <v>2</v>
      </c>
      <c r="BE171" t="s">
        <v>124</v>
      </c>
      <c r="BF171" t="s">
        <v>124</v>
      </c>
      <c r="BG171" t="s">
        <v>124</v>
      </c>
      <c r="BH171" t="s">
        <v>124</v>
      </c>
      <c r="BI171" t="s">
        <v>124</v>
      </c>
      <c r="BR171" t="s">
        <v>102</v>
      </c>
      <c r="BS171" t="s">
        <v>487</v>
      </c>
      <c r="BT171">
        <v>43846</v>
      </c>
      <c r="BY171" t="s">
        <v>488</v>
      </c>
      <c r="BZ171">
        <v>16.756833333333333</v>
      </c>
      <c r="CA171">
        <v>65728.666200000007</v>
      </c>
      <c r="CB171" t="s">
        <v>132</v>
      </c>
      <c r="CC171" t="s">
        <v>85</v>
      </c>
    </row>
    <row r="172" spans="1:81" x14ac:dyDescent="0.25">
      <c r="A172" s="2" t="s">
        <v>823</v>
      </c>
      <c r="B172" s="2" t="s">
        <v>824</v>
      </c>
      <c r="C172" s="2" t="s">
        <v>303</v>
      </c>
      <c r="D172" s="2" t="s">
        <v>104</v>
      </c>
      <c r="E172" s="2" t="s">
        <v>110</v>
      </c>
      <c r="F172" s="2" t="s">
        <v>482</v>
      </c>
      <c r="G172" s="2" t="s">
        <v>483</v>
      </c>
      <c r="H172" s="2" t="s">
        <v>107</v>
      </c>
      <c r="I172" s="168" t="s">
        <v>104</v>
      </c>
      <c r="K172" s="169" t="s">
        <v>1368</v>
      </c>
      <c r="L172" s="169">
        <v>2020</v>
      </c>
      <c r="M172" s="169" t="str">
        <f>IFERROR(VLOOKUP(A172,india,3,0),"x Not found")</f>
        <v>White</v>
      </c>
      <c r="N172" s="3" t="s">
        <v>104</v>
      </c>
      <c r="O172" s="3" t="s">
        <v>104</v>
      </c>
      <c r="P172" s="3" t="s">
        <v>104</v>
      </c>
      <c r="Q172" s="5" t="s">
        <v>104</v>
      </c>
      <c r="R172" s="5" t="s">
        <v>104</v>
      </c>
      <c r="S172" s="3" t="s">
        <v>104</v>
      </c>
      <c r="T172" s="3" t="s">
        <v>104</v>
      </c>
      <c r="U172" s="5" t="s">
        <v>104</v>
      </c>
      <c r="V172" t="s">
        <v>110</v>
      </c>
      <c r="W172" t="s">
        <v>84</v>
      </c>
      <c r="X172" t="s">
        <v>85</v>
      </c>
      <c r="Y172" t="s">
        <v>612</v>
      </c>
      <c r="Z172" t="s">
        <v>575</v>
      </c>
      <c r="AA172" t="s">
        <v>113</v>
      </c>
      <c r="AB172" t="s">
        <v>114</v>
      </c>
      <c r="AC172" t="s">
        <v>115</v>
      </c>
      <c r="AD172" t="s">
        <v>91</v>
      </c>
      <c r="AE172">
        <v>314.84030000000001</v>
      </c>
      <c r="AF172">
        <v>433311.29</v>
      </c>
      <c r="AG172">
        <v>1899</v>
      </c>
      <c r="AH172" s="170">
        <v>0.77101002313030076</v>
      </c>
      <c r="AI172">
        <v>3</v>
      </c>
      <c r="AJ172">
        <v>3</v>
      </c>
      <c r="AK172">
        <v>0</v>
      </c>
      <c r="AL172" t="s">
        <v>825</v>
      </c>
      <c r="AN172" t="s">
        <v>612</v>
      </c>
      <c r="AO172" t="s">
        <v>135</v>
      </c>
      <c r="AP172" t="s">
        <v>824</v>
      </c>
      <c r="AQ172" t="s">
        <v>96</v>
      </c>
      <c r="AR172" t="s">
        <v>97</v>
      </c>
      <c r="AS172" t="s">
        <v>98</v>
      </c>
      <c r="AT172" t="s">
        <v>121</v>
      </c>
      <c r="AW172" t="s">
        <v>99</v>
      </c>
      <c r="AX172" t="s">
        <v>100</v>
      </c>
      <c r="BB172" t="s">
        <v>215</v>
      </c>
      <c r="BC172" s="6">
        <v>43298</v>
      </c>
      <c r="BD172">
        <v>10</v>
      </c>
      <c r="BE172" t="s">
        <v>124</v>
      </c>
      <c r="BF172" t="s">
        <v>124</v>
      </c>
      <c r="BG172" t="s">
        <v>124</v>
      </c>
      <c r="BH172" t="s">
        <v>124</v>
      </c>
      <c r="BI172" t="s">
        <v>124</v>
      </c>
      <c r="BR172" t="s">
        <v>102</v>
      </c>
      <c r="BS172" t="s">
        <v>487</v>
      </c>
      <c r="BT172">
        <v>43846</v>
      </c>
      <c r="BY172" t="s">
        <v>488</v>
      </c>
      <c r="BZ172">
        <v>78559.256999576755</v>
      </c>
      <c r="CA172">
        <v>597881.72970000003</v>
      </c>
      <c r="CB172" t="s">
        <v>103</v>
      </c>
      <c r="CC172" t="s">
        <v>85</v>
      </c>
    </row>
    <row r="173" spans="1:81" x14ac:dyDescent="0.25">
      <c r="A173" s="2" t="s">
        <v>390</v>
      </c>
      <c r="B173" s="2" t="s">
        <v>391</v>
      </c>
      <c r="C173" s="2" t="s">
        <v>94</v>
      </c>
      <c r="D173" s="2" t="s">
        <v>104</v>
      </c>
      <c r="E173" s="2" t="s">
        <v>110</v>
      </c>
      <c r="F173" s="2" t="s">
        <v>392</v>
      </c>
      <c r="G173" s="2" t="s">
        <v>393</v>
      </c>
      <c r="H173" s="2" t="s">
        <v>80</v>
      </c>
      <c r="I173" s="168" t="s">
        <v>104</v>
      </c>
      <c r="K173" s="169" t="s">
        <v>1368</v>
      </c>
      <c r="L173" s="169">
        <v>2020</v>
      </c>
      <c r="M173" s="169" t="str">
        <f>IFERROR(VLOOKUP(A173,india,3,0),"x Not found")</f>
        <v>Red</v>
      </c>
      <c r="N173" s="3" t="s">
        <v>104</v>
      </c>
      <c r="O173" s="3" t="s">
        <v>104</v>
      </c>
      <c r="P173" s="3" t="s">
        <v>104</v>
      </c>
      <c r="Q173" s="5" t="s">
        <v>104</v>
      </c>
      <c r="R173" s="5" t="s">
        <v>104</v>
      </c>
      <c r="S173" s="3" t="s">
        <v>104</v>
      </c>
      <c r="T173" s="3" t="s">
        <v>104</v>
      </c>
      <c r="U173" s="5" t="s">
        <v>104</v>
      </c>
      <c r="V173" t="s">
        <v>110</v>
      </c>
      <c r="W173" t="s">
        <v>84</v>
      </c>
      <c r="X173" t="s">
        <v>85</v>
      </c>
      <c r="Y173" t="s">
        <v>368</v>
      </c>
      <c r="Z173" t="s">
        <v>369</v>
      </c>
      <c r="AA173" t="s">
        <v>370</v>
      </c>
      <c r="AB173" t="s">
        <v>89</v>
      </c>
      <c r="AC173" t="s">
        <v>90</v>
      </c>
      <c r="AD173" t="s">
        <v>91</v>
      </c>
      <c r="AE173">
        <v>7.91</v>
      </c>
      <c r="AF173">
        <v>31687.46</v>
      </c>
      <c r="AG173">
        <v>2953</v>
      </c>
      <c r="AH173" s="170">
        <v>0.77810650887573973</v>
      </c>
      <c r="AI173">
        <v>1</v>
      </c>
      <c r="AJ173">
        <v>4</v>
      </c>
      <c r="AK173">
        <v>0</v>
      </c>
      <c r="AL173" t="s">
        <v>394</v>
      </c>
      <c r="AN173" t="s">
        <v>368</v>
      </c>
      <c r="AO173" t="s">
        <v>95</v>
      </c>
      <c r="AP173" t="s">
        <v>95</v>
      </c>
      <c r="AQ173" t="s">
        <v>96</v>
      </c>
      <c r="AR173" t="s">
        <v>97</v>
      </c>
      <c r="AS173" t="s">
        <v>235</v>
      </c>
      <c r="AT173" t="s">
        <v>95</v>
      </c>
      <c r="AW173" t="s">
        <v>99</v>
      </c>
      <c r="AX173">
        <v>90</v>
      </c>
      <c r="BB173" t="s">
        <v>215</v>
      </c>
      <c r="BC173" s="6">
        <v>43545</v>
      </c>
      <c r="BD173">
        <v>11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R173" t="s">
        <v>102</v>
      </c>
      <c r="BZ173">
        <v>61266.824749228668</v>
      </c>
      <c r="CA173">
        <v>23358.23</v>
      </c>
      <c r="CB173" t="s">
        <v>132</v>
      </c>
      <c r="CC173" t="s">
        <v>95</v>
      </c>
    </row>
    <row r="174" spans="1:81" x14ac:dyDescent="0.25">
      <c r="A174" s="2" t="s">
        <v>435</v>
      </c>
      <c r="B174" s="2" t="s">
        <v>434</v>
      </c>
      <c r="C174" s="2" t="s">
        <v>189</v>
      </c>
      <c r="D174" s="2" t="s">
        <v>104</v>
      </c>
      <c r="E174" s="2" t="s">
        <v>110</v>
      </c>
      <c r="F174" s="2" t="s">
        <v>358</v>
      </c>
      <c r="G174" s="2" t="s">
        <v>359</v>
      </c>
      <c r="H174" s="2" t="s">
        <v>107</v>
      </c>
      <c r="I174" s="168" t="s">
        <v>104</v>
      </c>
      <c r="K174" s="169" t="s">
        <v>1368</v>
      </c>
      <c r="L174" s="169">
        <v>2020</v>
      </c>
      <c r="M174" s="169" t="str">
        <f>IFERROR(VLOOKUP(A174,india,3,0),"x Not found")</f>
        <v>Yellow</v>
      </c>
      <c r="N174" s="3" t="s">
        <v>104</v>
      </c>
      <c r="O174" s="3" t="s">
        <v>104</v>
      </c>
      <c r="P174" s="3" t="s">
        <v>104</v>
      </c>
      <c r="Q174" s="5" t="s">
        <v>104</v>
      </c>
      <c r="R174" s="5" t="s">
        <v>104</v>
      </c>
      <c r="S174" s="3" t="s">
        <v>104</v>
      </c>
      <c r="T174" s="3" t="s">
        <v>104</v>
      </c>
      <c r="U174" s="5" t="s">
        <v>104</v>
      </c>
      <c r="V174" t="s">
        <v>110</v>
      </c>
      <c r="W174" t="s">
        <v>84</v>
      </c>
      <c r="X174" t="s">
        <v>85</v>
      </c>
      <c r="Y174" t="s">
        <v>368</v>
      </c>
      <c r="Z174" t="s">
        <v>369</v>
      </c>
      <c r="AA174" t="s">
        <v>370</v>
      </c>
      <c r="AB174" t="s">
        <v>89</v>
      </c>
      <c r="AC174" t="s">
        <v>115</v>
      </c>
      <c r="AD174" t="s">
        <v>91</v>
      </c>
      <c r="AE174">
        <v>671</v>
      </c>
      <c r="AF174">
        <v>14640</v>
      </c>
      <c r="AG174">
        <v>21</v>
      </c>
      <c r="AH174" s="170">
        <v>0.8</v>
      </c>
      <c r="AI174">
        <v>1</v>
      </c>
      <c r="AJ174">
        <v>0</v>
      </c>
      <c r="AK174">
        <v>0</v>
      </c>
      <c r="AL174" t="s">
        <v>436</v>
      </c>
      <c r="AN174" t="s">
        <v>368</v>
      </c>
      <c r="AO174" t="s">
        <v>123</v>
      </c>
      <c r="AP174" t="s">
        <v>434</v>
      </c>
      <c r="AQ174" t="s">
        <v>96</v>
      </c>
      <c r="AR174" t="s">
        <v>97</v>
      </c>
      <c r="AS174" t="s">
        <v>98</v>
      </c>
      <c r="AT174" t="s">
        <v>121</v>
      </c>
      <c r="AW174" t="s">
        <v>99</v>
      </c>
      <c r="AX174" t="s">
        <v>100</v>
      </c>
      <c r="BB174" t="s">
        <v>123</v>
      </c>
      <c r="BC174" s="6">
        <v>43545</v>
      </c>
      <c r="BD174">
        <v>11</v>
      </c>
      <c r="BE174" t="s">
        <v>124</v>
      </c>
      <c r="BF174" t="s">
        <v>124</v>
      </c>
      <c r="BG174" t="s">
        <v>124</v>
      </c>
      <c r="BH174" t="s">
        <v>124</v>
      </c>
      <c r="BI174" t="s">
        <v>124</v>
      </c>
      <c r="BR174" t="s">
        <v>102</v>
      </c>
      <c r="BS174" t="s">
        <v>361</v>
      </c>
      <c r="BT174">
        <v>45688</v>
      </c>
      <c r="BY174" t="s">
        <v>131</v>
      </c>
      <c r="CA174">
        <v>14091</v>
      </c>
      <c r="CB174" t="s">
        <v>132</v>
      </c>
      <c r="CC174" t="s">
        <v>85</v>
      </c>
    </row>
    <row r="175" spans="1:81" x14ac:dyDescent="0.25">
      <c r="A175" s="2" t="s">
        <v>655</v>
      </c>
      <c r="B175" s="2" t="s">
        <v>656</v>
      </c>
      <c r="C175" s="2" t="s">
        <v>94</v>
      </c>
      <c r="D175" s="2" t="s">
        <v>104</v>
      </c>
      <c r="E175" s="2" t="s">
        <v>659</v>
      </c>
      <c r="F175" s="2" t="s">
        <v>657</v>
      </c>
      <c r="G175" s="2" t="s">
        <v>658</v>
      </c>
      <c r="H175" s="2" t="s">
        <v>80</v>
      </c>
      <c r="I175" s="168" t="s">
        <v>104</v>
      </c>
      <c r="K175" s="169" t="s">
        <v>1368</v>
      </c>
      <c r="L175" s="169">
        <v>2020</v>
      </c>
      <c r="M175" s="169" t="str">
        <f>IFERROR(VLOOKUP(A175,india,3,0),"x Not found")</f>
        <v>Yellow</v>
      </c>
      <c r="N175" s="3" t="s">
        <v>104</v>
      </c>
      <c r="O175" s="3" t="s">
        <v>104</v>
      </c>
      <c r="P175" s="3" t="s">
        <v>104</v>
      </c>
      <c r="Q175" s="5" t="s">
        <v>104</v>
      </c>
      <c r="R175" s="5" t="s">
        <v>104</v>
      </c>
      <c r="S175" s="3" t="s">
        <v>104</v>
      </c>
      <c r="T175" s="3" t="s">
        <v>104</v>
      </c>
      <c r="U175" s="5" t="s">
        <v>104</v>
      </c>
      <c r="V175" t="s">
        <v>659</v>
      </c>
      <c r="W175" t="s">
        <v>84</v>
      </c>
      <c r="X175" t="s">
        <v>144</v>
      </c>
      <c r="Y175" t="s">
        <v>612</v>
      </c>
      <c r="Z175" t="s">
        <v>575</v>
      </c>
      <c r="AA175" t="s">
        <v>113</v>
      </c>
      <c r="AB175" t="s">
        <v>114</v>
      </c>
      <c r="AC175" t="s">
        <v>90</v>
      </c>
      <c r="AD175" t="s">
        <v>416</v>
      </c>
      <c r="AE175">
        <v>930</v>
      </c>
      <c r="AF175">
        <v>954600</v>
      </c>
      <c r="AG175">
        <v>1719</v>
      </c>
      <c r="AH175" s="170">
        <v>0.81450488145048827</v>
      </c>
      <c r="AI175">
        <v>3</v>
      </c>
      <c r="AJ175">
        <v>5</v>
      </c>
      <c r="AK175">
        <v>61284.046692607</v>
      </c>
      <c r="AL175" t="s">
        <v>660</v>
      </c>
      <c r="AN175" t="s">
        <v>612</v>
      </c>
      <c r="AO175" t="s">
        <v>95</v>
      </c>
      <c r="AP175" t="s">
        <v>95</v>
      </c>
      <c r="AQ175" t="s">
        <v>96</v>
      </c>
      <c r="AR175" t="s">
        <v>97</v>
      </c>
      <c r="AS175" t="s">
        <v>98</v>
      </c>
      <c r="AT175" t="s">
        <v>95</v>
      </c>
      <c r="AW175" t="s">
        <v>99</v>
      </c>
      <c r="AX175" t="s">
        <v>100</v>
      </c>
      <c r="BB175" t="s">
        <v>215</v>
      </c>
      <c r="BC175" s="6">
        <v>43545</v>
      </c>
      <c r="BD175">
        <v>10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R175" t="s">
        <v>102</v>
      </c>
      <c r="BZ175">
        <v>446792.91056623287</v>
      </c>
      <c r="CA175">
        <v>1598670</v>
      </c>
      <c r="CB175" t="s">
        <v>103</v>
      </c>
      <c r="CC175" t="s">
        <v>85</v>
      </c>
    </row>
    <row r="176" spans="1:81" x14ac:dyDescent="0.25">
      <c r="A176" s="2" t="s">
        <v>536</v>
      </c>
      <c r="B176" s="2" t="s">
        <v>537</v>
      </c>
      <c r="C176" s="2" t="s">
        <v>303</v>
      </c>
      <c r="D176" s="2" t="s">
        <v>104</v>
      </c>
      <c r="E176" s="2" t="s">
        <v>110</v>
      </c>
      <c r="F176" s="2" t="s">
        <v>482</v>
      </c>
      <c r="G176" s="2" t="s">
        <v>483</v>
      </c>
      <c r="H176" s="2" t="s">
        <v>107</v>
      </c>
      <c r="I176" s="168" t="s">
        <v>104</v>
      </c>
      <c r="K176" s="169" t="s">
        <v>1368</v>
      </c>
      <c r="L176" s="169">
        <v>2020</v>
      </c>
      <c r="M176" s="169" t="str">
        <f>IFERROR(VLOOKUP(A176,india,3,0),"x Not found")</f>
        <v>White</v>
      </c>
      <c r="N176" s="3" t="s">
        <v>104</v>
      </c>
      <c r="O176" s="3" t="s">
        <v>104</v>
      </c>
      <c r="P176" s="3" t="s">
        <v>104</v>
      </c>
      <c r="Q176" s="5" t="s">
        <v>104</v>
      </c>
      <c r="R176" s="5" t="s">
        <v>104</v>
      </c>
      <c r="S176" s="3" t="s">
        <v>104</v>
      </c>
      <c r="T176" s="3" t="s">
        <v>104</v>
      </c>
      <c r="U176" s="5" t="s">
        <v>104</v>
      </c>
      <c r="V176" t="s">
        <v>110</v>
      </c>
      <c r="W176" t="s">
        <v>84</v>
      </c>
      <c r="X176" t="s">
        <v>85</v>
      </c>
      <c r="Y176" t="s">
        <v>484</v>
      </c>
      <c r="Z176" t="s">
        <v>485</v>
      </c>
      <c r="AA176" t="s">
        <v>226</v>
      </c>
      <c r="AB176" t="s">
        <v>89</v>
      </c>
      <c r="AC176" t="s">
        <v>115</v>
      </c>
      <c r="AD176" t="s">
        <v>91</v>
      </c>
      <c r="AE176">
        <v>320.83</v>
      </c>
      <c r="AF176">
        <v>41707.900000000009</v>
      </c>
      <c r="AG176">
        <v>152</v>
      </c>
      <c r="AH176" s="170">
        <v>0.82926829268292668</v>
      </c>
      <c r="AI176">
        <v>1</v>
      </c>
      <c r="AJ176">
        <v>2</v>
      </c>
      <c r="AK176">
        <v>0</v>
      </c>
      <c r="AL176" t="s">
        <v>538</v>
      </c>
      <c r="AN176" t="s">
        <v>484</v>
      </c>
      <c r="AO176" t="s">
        <v>233</v>
      </c>
      <c r="AP176" t="s">
        <v>537</v>
      </c>
      <c r="AQ176" t="s">
        <v>96</v>
      </c>
      <c r="AR176" t="s">
        <v>97</v>
      </c>
      <c r="AS176" t="s">
        <v>98</v>
      </c>
      <c r="AT176" t="s">
        <v>121</v>
      </c>
      <c r="AW176" t="s">
        <v>99</v>
      </c>
      <c r="AX176" t="s">
        <v>100</v>
      </c>
      <c r="BB176" t="s">
        <v>101</v>
      </c>
      <c r="BC176" s="6">
        <v>43298</v>
      </c>
      <c r="BD176">
        <v>2</v>
      </c>
      <c r="BE176" t="s">
        <v>124</v>
      </c>
      <c r="BF176" t="s">
        <v>124</v>
      </c>
      <c r="BG176" t="s">
        <v>124</v>
      </c>
      <c r="BH176" t="s">
        <v>124</v>
      </c>
      <c r="BI176" t="s">
        <v>124</v>
      </c>
      <c r="BR176" t="s">
        <v>102</v>
      </c>
      <c r="BS176" t="s">
        <v>487</v>
      </c>
      <c r="BT176">
        <v>43846</v>
      </c>
      <c r="BY176" t="s">
        <v>488</v>
      </c>
      <c r="BZ176">
        <v>39.067500000000003</v>
      </c>
      <c r="CA176">
        <v>48766.159999999996</v>
      </c>
      <c r="CB176" t="s">
        <v>132</v>
      </c>
      <c r="CC176" t="s">
        <v>85</v>
      </c>
    </row>
    <row r="177" spans="1:81" x14ac:dyDescent="0.25">
      <c r="A177" s="2" t="s">
        <v>366</v>
      </c>
      <c r="B177" s="2" t="s">
        <v>367</v>
      </c>
      <c r="C177" s="2" t="s">
        <v>303</v>
      </c>
      <c r="D177" s="2" t="s">
        <v>104</v>
      </c>
      <c r="E177" s="2" t="s">
        <v>110</v>
      </c>
      <c r="F177" s="2" t="s">
        <v>326</v>
      </c>
      <c r="G177" s="2" t="s">
        <v>327</v>
      </c>
      <c r="H177" s="2" t="s">
        <v>80</v>
      </c>
      <c r="I177" s="168" t="s">
        <v>104</v>
      </c>
      <c r="K177" s="169" t="s">
        <v>1368</v>
      </c>
      <c r="L177" s="169">
        <v>2020</v>
      </c>
      <c r="M177" s="169" t="str">
        <f>IFERROR(VLOOKUP(A177,india,3,0),"x Not found")</f>
        <v>Yellow</v>
      </c>
      <c r="N177" s="3" t="s">
        <v>104</v>
      </c>
      <c r="O177" s="3" t="s">
        <v>104</v>
      </c>
      <c r="P177" s="3" t="s">
        <v>104</v>
      </c>
      <c r="Q177" s="5" t="s">
        <v>104</v>
      </c>
      <c r="R177" s="5" t="s">
        <v>104</v>
      </c>
      <c r="S177" s="3" t="s">
        <v>104</v>
      </c>
      <c r="T177" s="3" t="s">
        <v>104</v>
      </c>
      <c r="U177" s="5" t="s">
        <v>104</v>
      </c>
      <c r="V177" t="s">
        <v>110</v>
      </c>
      <c r="W177" t="s">
        <v>84</v>
      </c>
      <c r="X177" t="s">
        <v>85</v>
      </c>
      <c r="Y177" t="s">
        <v>368</v>
      </c>
      <c r="Z177" t="s">
        <v>369</v>
      </c>
      <c r="AA177" t="s">
        <v>370</v>
      </c>
      <c r="AB177" t="s">
        <v>89</v>
      </c>
      <c r="AC177" t="s">
        <v>90</v>
      </c>
      <c r="AD177" t="s">
        <v>91</v>
      </c>
      <c r="AE177">
        <v>464.5</v>
      </c>
      <c r="AF177">
        <v>49018.5</v>
      </c>
      <c r="AG177">
        <v>146</v>
      </c>
      <c r="AH177" s="170">
        <v>0.82941176470588229</v>
      </c>
      <c r="AI177">
        <v>1</v>
      </c>
      <c r="AJ177">
        <v>4</v>
      </c>
      <c r="AK177">
        <v>0</v>
      </c>
      <c r="AL177" t="s">
        <v>371</v>
      </c>
      <c r="AN177" t="s">
        <v>368</v>
      </c>
      <c r="AO177" t="s">
        <v>95</v>
      </c>
      <c r="AP177" t="s">
        <v>95</v>
      </c>
      <c r="AQ177" t="s">
        <v>96</v>
      </c>
      <c r="AR177" t="s">
        <v>97</v>
      </c>
      <c r="AS177" t="s">
        <v>235</v>
      </c>
      <c r="AT177" t="s">
        <v>95</v>
      </c>
      <c r="AW177" t="s">
        <v>99</v>
      </c>
      <c r="AX177" t="s">
        <v>100</v>
      </c>
      <c r="BB177" t="s">
        <v>123</v>
      </c>
      <c r="BC177" s="6">
        <v>43545</v>
      </c>
      <c r="BD177">
        <v>11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R177" t="s">
        <v>102</v>
      </c>
      <c r="BZ177">
        <v>213914.97945477383</v>
      </c>
      <c r="CA177">
        <v>67817</v>
      </c>
      <c r="CB177" t="s">
        <v>132</v>
      </c>
      <c r="CC177" t="s">
        <v>85</v>
      </c>
    </row>
    <row r="178" spans="1:81" x14ac:dyDescent="0.25">
      <c r="A178" s="2" t="s">
        <v>736</v>
      </c>
      <c r="B178" s="2" t="s">
        <v>737</v>
      </c>
      <c r="C178" s="2" t="s">
        <v>94</v>
      </c>
      <c r="D178" s="2" t="s">
        <v>104</v>
      </c>
      <c r="E178" s="2" t="s">
        <v>110</v>
      </c>
      <c r="F178" s="2" t="s">
        <v>738</v>
      </c>
      <c r="G178" s="2" t="s">
        <v>739</v>
      </c>
      <c r="H178" s="2" t="s">
        <v>316</v>
      </c>
      <c r="I178" s="168" t="s">
        <v>104</v>
      </c>
      <c r="K178" s="169" t="s">
        <v>1368</v>
      </c>
      <c r="L178" s="169">
        <v>2020</v>
      </c>
      <c r="M178" s="169" t="str">
        <f>IFERROR(VLOOKUP(A178,india,3,0),"x Not found")</f>
        <v>Yellow</v>
      </c>
      <c r="N178" s="3" t="s">
        <v>104</v>
      </c>
      <c r="O178" s="3" t="s">
        <v>104</v>
      </c>
      <c r="P178" s="3" t="s">
        <v>104</v>
      </c>
      <c r="Q178" s="5" t="s">
        <v>104</v>
      </c>
      <c r="R178" s="5" t="s">
        <v>104</v>
      </c>
      <c r="S178" s="3" t="s">
        <v>104</v>
      </c>
      <c r="T178" s="3" t="s">
        <v>104</v>
      </c>
      <c r="U178" s="5" t="s">
        <v>104</v>
      </c>
      <c r="V178" t="s">
        <v>110</v>
      </c>
      <c r="W178" t="s">
        <v>84</v>
      </c>
      <c r="X178" t="s">
        <v>85</v>
      </c>
      <c r="Y178" t="s">
        <v>612</v>
      </c>
      <c r="Z178" t="s">
        <v>575</v>
      </c>
      <c r="AA178" t="s">
        <v>113</v>
      </c>
      <c r="AB178" t="s">
        <v>114</v>
      </c>
      <c r="AC178" t="s">
        <v>90</v>
      </c>
      <c r="AD178" t="s">
        <v>91</v>
      </c>
      <c r="AE178">
        <v>1255.8716999999999</v>
      </c>
      <c r="AF178">
        <v>1036813.03</v>
      </c>
      <c r="AG178">
        <v>952</v>
      </c>
      <c r="AH178" s="170">
        <v>0.84874927283304247</v>
      </c>
      <c r="AI178">
        <v>1</v>
      </c>
      <c r="AJ178">
        <v>4</v>
      </c>
      <c r="AK178">
        <v>0</v>
      </c>
      <c r="AL178" t="s">
        <v>740</v>
      </c>
      <c r="AN178" t="s">
        <v>612</v>
      </c>
      <c r="AO178" t="s">
        <v>95</v>
      </c>
      <c r="AP178" t="s">
        <v>95</v>
      </c>
      <c r="AQ178" t="s">
        <v>96</v>
      </c>
      <c r="AR178" t="s">
        <v>97</v>
      </c>
      <c r="AS178" t="s">
        <v>98</v>
      </c>
      <c r="AT178" t="s">
        <v>95</v>
      </c>
      <c r="AW178" t="s">
        <v>99</v>
      </c>
      <c r="AX178" t="s">
        <v>100</v>
      </c>
      <c r="BB178" t="s">
        <v>215</v>
      </c>
      <c r="BC178" s="6">
        <v>43545</v>
      </c>
      <c r="BD178">
        <v>10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R178" t="s">
        <v>102</v>
      </c>
      <c r="BZ178">
        <v>63969.07715968613</v>
      </c>
      <c r="CA178">
        <v>1195589.8584</v>
      </c>
      <c r="CB178" t="s">
        <v>103</v>
      </c>
      <c r="CC178" t="s">
        <v>85</v>
      </c>
    </row>
    <row r="179" spans="1:81" x14ac:dyDescent="0.25">
      <c r="A179" s="2" t="s">
        <v>813</v>
      </c>
      <c r="B179" s="2" t="s">
        <v>804</v>
      </c>
      <c r="C179" s="2" t="s">
        <v>303</v>
      </c>
      <c r="D179" s="2" t="s">
        <v>104</v>
      </c>
      <c r="E179" s="2" t="s">
        <v>110</v>
      </c>
      <c r="F179" s="2" t="s">
        <v>482</v>
      </c>
      <c r="G179" s="2" t="s">
        <v>483</v>
      </c>
      <c r="H179" s="2" t="s">
        <v>107</v>
      </c>
      <c r="I179" s="168" t="s">
        <v>104</v>
      </c>
      <c r="K179" s="169" t="s">
        <v>1368</v>
      </c>
      <c r="L179" s="169">
        <v>2020</v>
      </c>
      <c r="M179" s="169" t="str">
        <f>IFERROR(VLOOKUP(A179,india,3,0),"x Not found")</f>
        <v>Yellow</v>
      </c>
      <c r="N179" s="3" t="s">
        <v>104</v>
      </c>
      <c r="O179" s="3" t="s">
        <v>104</v>
      </c>
      <c r="P179" s="3" t="s">
        <v>104</v>
      </c>
      <c r="Q179" s="5" t="s">
        <v>104</v>
      </c>
      <c r="R179" s="5" t="s">
        <v>104</v>
      </c>
      <c r="S179" s="3" t="s">
        <v>104</v>
      </c>
      <c r="T179" s="3" t="s">
        <v>104</v>
      </c>
      <c r="U179" s="5" t="s">
        <v>104</v>
      </c>
      <c r="V179" t="s">
        <v>110</v>
      </c>
      <c r="W179" t="s">
        <v>84</v>
      </c>
      <c r="X179" t="s">
        <v>85</v>
      </c>
      <c r="Y179" t="s">
        <v>678</v>
      </c>
      <c r="Z179" t="s">
        <v>600</v>
      </c>
      <c r="AA179" t="s">
        <v>113</v>
      </c>
      <c r="AB179" t="s">
        <v>114</v>
      </c>
      <c r="AC179" t="s">
        <v>115</v>
      </c>
      <c r="AD179" t="s">
        <v>91</v>
      </c>
      <c r="AE179">
        <v>342.8</v>
      </c>
      <c r="AF179">
        <v>134720.4</v>
      </c>
      <c r="AG179">
        <v>446</v>
      </c>
      <c r="AH179" s="170">
        <v>0.86949429037520387</v>
      </c>
      <c r="AI179">
        <v>1</v>
      </c>
      <c r="AJ179">
        <v>3</v>
      </c>
      <c r="AK179">
        <v>0</v>
      </c>
      <c r="AL179" t="s">
        <v>814</v>
      </c>
      <c r="AN179" t="s">
        <v>678</v>
      </c>
      <c r="AO179" t="s">
        <v>807</v>
      </c>
      <c r="AP179" t="s">
        <v>808</v>
      </c>
      <c r="AQ179" t="s">
        <v>96</v>
      </c>
      <c r="AR179" t="s">
        <v>97</v>
      </c>
      <c r="AS179" t="s">
        <v>98</v>
      </c>
      <c r="AT179" t="s">
        <v>121</v>
      </c>
      <c r="AW179" t="s">
        <v>99</v>
      </c>
      <c r="AX179" t="s">
        <v>266</v>
      </c>
      <c r="BB179" t="s">
        <v>215</v>
      </c>
      <c r="BC179" s="6">
        <v>43298</v>
      </c>
      <c r="BD179" t="s">
        <v>95</v>
      </c>
      <c r="BE179" t="s">
        <v>124</v>
      </c>
      <c r="BF179" t="s">
        <v>124</v>
      </c>
      <c r="BG179" t="s">
        <v>178</v>
      </c>
      <c r="BH179" t="s">
        <v>466</v>
      </c>
      <c r="BI179" t="s">
        <v>466</v>
      </c>
      <c r="BR179" t="s">
        <v>102</v>
      </c>
      <c r="BS179" t="s">
        <v>487</v>
      </c>
      <c r="BT179">
        <v>43846</v>
      </c>
      <c r="BY179" t="s">
        <v>488</v>
      </c>
      <c r="BZ179">
        <v>2753.065460396826</v>
      </c>
      <c r="CA179">
        <v>152888.80000000002</v>
      </c>
      <c r="CB179" t="s">
        <v>103</v>
      </c>
      <c r="CC179" t="s">
        <v>85</v>
      </c>
    </row>
    <row r="180" spans="1:81" x14ac:dyDescent="0.25">
      <c r="A180" s="2" t="s">
        <v>803</v>
      </c>
      <c r="B180" s="2" t="s">
        <v>804</v>
      </c>
      <c r="C180" s="2" t="s">
        <v>303</v>
      </c>
      <c r="D180" s="2" t="s">
        <v>104</v>
      </c>
      <c r="E180" s="2" t="s">
        <v>110</v>
      </c>
      <c r="F180" s="2" t="s">
        <v>482</v>
      </c>
      <c r="G180" s="2" t="s">
        <v>483</v>
      </c>
      <c r="H180" s="2" t="s">
        <v>107</v>
      </c>
      <c r="I180" s="168" t="s">
        <v>104</v>
      </c>
      <c r="K180" s="169" t="s">
        <v>1368</v>
      </c>
      <c r="L180" s="169">
        <v>2020</v>
      </c>
      <c r="M180" s="169" t="str">
        <f>IFERROR(VLOOKUP(A180,india,3,0),"x Not found")</f>
        <v>Yellow</v>
      </c>
      <c r="N180" s="3" t="s">
        <v>104</v>
      </c>
      <c r="O180" s="3" t="s">
        <v>104</v>
      </c>
      <c r="P180" s="3" t="s">
        <v>104</v>
      </c>
      <c r="Q180" s="5" t="s">
        <v>104</v>
      </c>
      <c r="R180" s="5" t="s">
        <v>104</v>
      </c>
      <c r="S180" s="3" t="s">
        <v>104</v>
      </c>
      <c r="T180" s="3" t="s">
        <v>104</v>
      </c>
      <c r="U180" s="5" t="s">
        <v>104</v>
      </c>
      <c r="V180" t="s">
        <v>110</v>
      </c>
      <c r="W180" t="s">
        <v>84</v>
      </c>
      <c r="X180" t="s">
        <v>85</v>
      </c>
      <c r="Y180" t="s">
        <v>805</v>
      </c>
      <c r="Z180" t="s">
        <v>584</v>
      </c>
      <c r="AA180" t="s">
        <v>113</v>
      </c>
      <c r="AB180" t="s">
        <v>114</v>
      </c>
      <c r="AC180" t="s">
        <v>115</v>
      </c>
      <c r="AD180" t="s">
        <v>91</v>
      </c>
      <c r="AE180">
        <v>288.49</v>
      </c>
      <c r="AF180">
        <v>74013.59</v>
      </c>
      <c r="AG180">
        <v>342</v>
      </c>
      <c r="AH180" s="170">
        <v>0.89736070381231692</v>
      </c>
      <c r="AI180">
        <v>2</v>
      </c>
      <c r="AJ180">
        <v>3</v>
      </c>
      <c r="AK180">
        <v>3676.4705882352941</v>
      </c>
      <c r="AL180" t="s">
        <v>806</v>
      </c>
      <c r="AN180" t="s">
        <v>805</v>
      </c>
      <c r="AO180" t="s">
        <v>807</v>
      </c>
      <c r="AP180" t="s">
        <v>808</v>
      </c>
      <c r="AQ180" t="s">
        <v>96</v>
      </c>
      <c r="AR180" t="s">
        <v>97</v>
      </c>
      <c r="AS180" t="s">
        <v>235</v>
      </c>
      <c r="AT180" t="s">
        <v>121</v>
      </c>
      <c r="AW180" t="s">
        <v>99</v>
      </c>
      <c r="AX180" t="s">
        <v>266</v>
      </c>
      <c r="BB180" t="s">
        <v>101</v>
      </c>
      <c r="BC180" s="6">
        <v>43298</v>
      </c>
      <c r="BD180" t="s">
        <v>95</v>
      </c>
      <c r="BE180" t="s">
        <v>124</v>
      </c>
      <c r="BF180" t="s">
        <v>124</v>
      </c>
      <c r="BG180" t="s">
        <v>178</v>
      </c>
      <c r="BH180" t="s">
        <v>466</v>
      </c>
      <c r="BI180" t="s">
        <v>466</v>
      </c>
      <c r="BR180" t="s">
        <v>102</v>
      </c>
      <c r="BS180" t="s">
        <v>487</v>
      </c>
      <c r="BT180">
        <v>43846</v>
      </c>
      <c r="BY180" t="s">
        <v>488</v>
      </c>
      <c r="BZ180">
        <v>42553.167892423044</v>
      </c>
      <c r="CA180">
        <v>98663.58</v>
      </c>
      <c r="CB180" t="s">
        <v>132</v>
      </c>
      <c r="CC180" t="s">
        <v>85</v>
      </c>
    </row>
    <row r="181" spans="1:81" x14ac:dyDescent="0.25">
      <c r="A181" s="2" t="s">
        <v>342</v>
      </c>
      <c r="B181" s="2" t="s">
        <v>343</v>
      </c>
      <c r="C181" s="2" t="s">
        <v>303</v>
      </c>
      <c r="D181" s="2" t="s">
        <v>104</v>
      </c>
      <c r="E181" s="2" t="s">
        <v>110</v>
      </c>
      <c r="F181" s="2" t="s">
        <v>300</v>
      </c>
      <c r="G181" s="2" t="s">
        <v>301</v>
      </c>
      <c r="H181" s="2" t="s">
        <v>107</v>
      </c>
      <c r="I181" s="168" t="s">
        <v>104</v>
      </c>
      <c r="K181" s="169" t="s">
        <v>1368</v>
      </c>
      <c r="L181" s="169">
        <v>2020</v>
      </c>
      <c r="M181" s="169" t="str">
        <f>IFERROR(VLOOKUP(A181,india,3,0),"x Not found")</f>
        <v>White</v>
      </c>
      <c r="N181" s="3" t="s">
        <v>104</v>
      </c>
      <c r="O181" s="3" t="s">
        <v>104</v>
      </c>
      <c r="P181" s="3" t="s">
        <v>104</v>
      </c>
      <c r="Q181" s="5" t="s">
        <v>104</v>
      </c>
      <c r="R181" s="5" t="s">
        <v>104</v>
      </c>
      <c r="S181" s="3" t="s">
        <v>104</v>
      </c>
      <c r="T181" s="3" t="s">
        <v>104</v>
      </c>
      <c r="U181" s="5" t="s">
        <v>104</v>
      </c>
      <c r="V181" t="s">
        <v>110</v>
      </c>
      <c r="W181" t="s">
        <v>84</v>
      </c>
      <c r="X181" t="s">
        <v>85</v>
      </c>
      <c r="Y181" t="s">
        <v>288</v>
      </c>
      <c r="Z181" t="s">
        <v>289</v>
      </c>
      <c r="AA181" t="s">
        <v>290</v>
      </c>
      <c r="AB181" t="s">
        <v>89</v>
      </c>
      <c r="AC181" t="s">
        <v>115</v>
      </c>
      <c r="AD181" t="s">
        <v>91</v>
      </c>
      <c r="AE181">
        <v>389.93</v>
      </c>
      <c r="AF181">
        <v>119318.58000000002</v>
      </c>
      <c r="AG181">
        <v>338</v>
      </c>
      <c r="AH181" s="170">
        <v>0.90259740259740273</v>
      </c>
      <c r="AI181">
        <v>1</v>
      </c>
      <c r="AJ181">
        <v>3</v>
      </c>
      <c r="AK181">
        <v>0</v>
      </c>
      <c r="AL181" t="s">
        <v>344</v>
      </c>
      <c r="AN181" t="s">
        <v>293</v>
      </c>
      <c r="AO181" t="s">
        <v>341</v>
      </c>
      <c r="AP181" t="s">
        <v>343</v>
      </c>
      <c r="AQ181" t="s">
        <v>96</v>
      </c>
      <c r="AR181" t="s">
        <v>97</v>
      </c>
      <c r="AS181" t="s">
        <v>98</v>
      </c>
      <c r="AT181" t="s">
        <v>121</v>
      </c>
      <c r="AW181" t="s">
        <v>99</v>
      </c>
      <c r="AX181" t="s">
        <v>100</v>
      </c>
      <c r="BB181" t="s">
        <v>123</v>
      </c>
      <c r="BC181" s="6">
        <v>43545</v>
      </c>
      <c r="BD181">
        <v>5</v>
      </c>
      <c r="BE181" t="s">
        <v>124</v>
      </c>
      <c r="BF181" t="s">
        <v>124</v>
      </c>
      <c r="BG181" t="s">
        <v>124</v>
      </c>
      <c r="BH181" t="s">
        <v>124</v>
      </c>
      <c r="BI181" t="s">
        <v>124</v>
      </c>
      <c r="BR181" t="s">
        <v>102</v>
      </c>
      <c r="BZ181">
        <v>48171.374577827613</v>
      </c>
      <c r="CA181">
        <v>131796.34</v>
      </c>
      <c r="CB181" t="s">
        <v>103</v>
      </c>
      <c r="CC181" t="s">
        <v>85</v>
      </c>
    </row>
    <row r="182" spans="1:81" x14ac:dyDescent="0.25">
      <c r="A182" s="2" t="s">
        <v>608</v>
      </c>
      <c r="B182" s="2" t="s">
        <v>609</v>
      </c>
      <c r="C182" s="2" t="s">
        <v>303</v>
      </c>
      <c r="D182" s="2" t="s">
        <v>104</v>
      </c>
      <c r="E182" s="2" t="s">
        <v>110</v>
      </c>
      <c r="F182" s="2" t="s">
        <v>610</v>
      </c>
      <c r="G182" s="2" t="s">
        <v>611</v>
      </c>
      <c r="H182" s="2" t="s">
        <v>80</v>
      </c>
      <c r="I182" s="168" t="s">
        <v>104</v>
      </c>
      <c r="K182" s="169" t="s">
        <v>1368</v>
      </c>
      <c r="L182" s="169">
        <v>2020</v>
      </c>
      <c r="M182" s="169" t="str">
        <f>IFERROR(VLOOKUP(A182,india,3,0),"x Not found")</f>
        <v>Yellow</v>
      </c>
      <c r="N182" s="3" t="s">
        <v>104</v>
      </c>
      <c r="O182" s="3" t="s">
        <v>104</v>
      </c>
      <c r="P182" s="3" t="s">
        <v>104</v>
      </c>
      <c r="Q182" s="5" t="s">
        <v>104</v>
      </c>
      <c r="R182" s="5" t="s">
        <v>104</v>
      </c>
      <c r="S182" s="3" t="s">
        <v>104</v>
      </c>
      <c r="T182" s="3" t="s">
        <v>104</v>
      </c>
      <c r="U182" s="5" t="s">
        <v>104</v>
      </c>
      <c r="V182" t="s">
        <v>110</v>
      </c>
      <c r="W182" t="s">
        <v>84</v>
      </c>
      <c r="X182" t="s">
        <v>85</v>
      </c>
      <c r="Y182" t="s">
        <v>612</v>
      </c>
      <c r="Z182" t="s">
        <v>575</v>
      </c>
      <c r="AA182" t="s">
        <v>113</v>
      </c>
      <c r="AB182" t="s">
        <v>114</v>
      </c>
      <c r="AC182" t="s">
        <v>90</v>
      </c>
      <c r="AD182" t="s">
        <v>91</v>
      </c>
      <c r="AE182">
        <v>249.7449</v>
      </c>
      <c r="AF182">
        <v>160602.56</v>
      </c>
      <c r="AG182">
        <v>722</v>
      </c>
      <c r="AH182" s="170">
        <v>0.92015209125475272</v>
      </c>
      <c r="AI182">
        <v>1</v>
      </c>
      <c r="AJ182">
        <v>5</v>
      </c>
      <c r="AK182">
        <v>0</v>
      </c>
      <c r="AL182" t="s">
        <v>613</v>
      </c>
      <c r="AN182" t="s">
        <v>612</v>
      </c>
      <c r="AO182" t="s">
        <v>95</v>
      </c>
      <c r="AP182" t="s">
        <v>95</v>
      </c>
      <c r="AQ182" t="s">
        <v>96</v>
      </c>
      <c r="AR182" t="s">
        <v>97</v>
      </c>
      <c r="AS182" t="s">
        <v>98</v>
      </c>
      <c r="AT182" t="s">
        <v>95</v>
      </c>
      <c r="AW182" t="s">
        <v>99</v>
      </c>
      <c r="AX182" t="s">
        <v>100</v>
      </c>
      <c r="BB182" t="s">
        <v>215</v>
      </c>
      <c r="BC182" s="6">
        <v>43350</v>
      </c>
      <c r="BD182">
        <v>10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R182" t="s">
        <v>102</v>
      </c>
      <c r="BZ182">
        <v>46181.847168155895</v>
      </c>
      <c r="CA182">
        <v>180315.81779999999</v>
      </c>
      <c r="CB182" t="s">
        <v>103</v>
      </c>
      <c r="CC182" t="s">
        <v>85</v>
      </c>
    </row>
    <row r="183" spans="1:81" x14ac:dyDescent="0.25">
      <c r="A183" s="2" t="s">
        <v>897</v>
      </c>
      <c r="B183" s="2" t="s">
        <v>525</v>
      </c>
      <c r="C183" s="2" t="s">
        <v>303</v>
      </c>
      <c r="D183" s="2" t="s">
        <v>104</v>
      </c>
      <c r="E183" s="2" t="s">
        <v>110</v>
      </c>
      <c r="F183" s="2" t="s">
        <v>482</v>
      </c>
      <c r="G183" s="2" t="s">
        <v>483</v>
      </c>
      <c r="H183" s="2" t="s">
        <v>107</v>
      </c>
      <c r="I183" s="168" t="s">
        <v>104</v>
      </c>
      <c r="K183" s="169" t="s">
        <v>1368</v>
      </c>
      <c r="L183" s="169">
        <v>2020</v>
      </c>
      <c r="M183" s="169" t="str">
        <f>IFERROR(VLOOKUP(A183,india,3,0),"x Not found")</f>
        <v>White</v>
      </c>
      <c r="N183" s="3" t="s">
        <v>104</v>
      </c>
      <c r="O183" s="3" t="s">
        <v>104</v>
      </c>
      <c r="P183" s="3" t="s">
        <v>104</v>
      </c>
      <c r="Q183" s="5" t="s">
        <v>104</v>
      </c>
      <c r="R183" s="5" t="s">
        <v>104</v>
      </c>
      <c r="S183" s="3" t="s">
        <v>104</v>
      </c>
      <c r="T183" s="3" t="s">
        <v>104</v>
      </c>
      <c r="U183" s="5" t="s">
        <v>104</v>
      </c>
      <c r="V183" t="s">
        <v>110</v>
      </c>
      <c r="W183" t="s">
        <v>84</v>
      </c>
      <c r="X183" t="s">
        <v>85</v>
      </c>
      <c r="Y183" t="s">
        <v>484</v>
      </c>
      <c r="Z183" t="s">
        <v>485</v>
      </c>
      <c r="AA183" t="s">
        <v>226</v>
      </c>
      <c r="AB183" t="s">
        <v>89</v>
      </c>
      <c r="AC183" t="s">
        <v>115</v>
      </c>
      <c r="AD183" t="s">
        <v>91</v>
      </c>
      <c r="AE183">
        <v>317.31</v>
      </c>
      <c r="AF183">
        <v>29134.46</v>
      </c>
      <c r="AG183">
        <v>121</v>
      </c>
      <c r="AH183" s="170">
        <v>0.9242424242424242</v>
      </c>
      <c r="AI183">
        <v>1</v>
      </c>
      <c r="AJ183">
        <v>3</v>
      </c>
      <c r="AK183">
        <v>0</v>
      </c>
      <c r="AL183" t="s">
        <v>898</v>
      </c>
      <c r="AN183" t="s">
        <v>484</v>
      </c>
      <c r="AO183" t="s">
        <v>165</v>
      </c>
      <c r="AP183" t="s">
        <v>525</v>
      </c>
      <c r="AQ183" t="s">
        <v>96</v>
      </c>
      <c r="AR183" t="s">
        <v>97</v>
      </c>
      <c r="AS183" t="s">
        <v>98</v>
      </c>
      <c r="AT183" t="s">
        <v>899</v>
      </c>
      <c r="AW183" t="s">
        <v>99</v>
      </c>
      <c r="AX183" t="s">
        <v>100</v>
      </c>
      <c r="BB183" t="s">
        <v>101</v>
      </c>
      <c r="BC183" s="6">
        <v>43298</v>
      </c>
      <c r="BD183">
        <v>2</v>
      </c>
      <c r="BE183" t="s">
        <v>124</v>
      </c>
      <c r="BF183" t="s">
        <v>124</v>
      </c>
      <c r="BG183" t="s">
        <v>124</v>
      </c>
      <c r="BH183" t="s">
        <v>124</v>
      </c>
      <c r="BI183" t="s">
        <v>124</v>
      </c>
      <c r="BR183" t="s">
        <v>102</v>
      </c>
      <c r="BS183" t="s">
        <v>487</v>
      </c>
      <c r="BT183">
        <v>43846</v>
      </c>
      <c r="BY183" t="s">
        <v>488</v>
      </c>
      <c r="BZ183">
        <v>60696.117049301494</v>
      </c>
      <c r="CA183">
        <v>38394.51</v>
      </c>
      <c r="CB183" t="s">
        <v>132</v>
      </c>
      <c r="CC183" t="s">
        <v>85</v>
      </c>
    </row>
    <row r="184" spans="1:81" x14ac:dyDescent="0.25">
      <c r="A184" s="2" t="s">
        <v>929</v>
      </c>
      <c r="B184" s="2" t="s">
        <v>525</v>
      </c>
      <c r="C184" s="2" t="s">
        <v>303</v>
      </c>
      <c r="D184" s="2" t="s">
        <v>104</v>
      </c>
      <c r="E184" s="2" t="s">
        <v>110</v>
      </c>
      <c r="F184" s="2" t="s">
        <v>482</v>
      </c>
      <c r="G184" s="2" t="s">
        <v>483</v>
      </c>
      <c r="H184" s="2" t="s">
        <v>107</v>
      </c>
      <c r="I184" s="168" t="s">
        <v>104</v>
      </c>
      <c r="K184" s="169" t="s">
        <v>1368</v>
      </c>
      <c r="L184" s="169">
        <v>2020</v>
      </c>
      <c r="M184" s="169" t="str">
        <f>IFERROR(VLOOKUP(A184,india,3,0),"x Not found")</f>
        <v>Yellow</v>
      </c>
      <c r="N184" s="3" t="s">
        <v>104</v>
      </c>
      <c r="O184" s="3" t="s">
        <v>104</v>
      </c>
      <c r="P184" s="3" t="s">
        <v>104</v>
      </c>
      <c r="Q184" s="5" t="s">
        <v>104</v>
      </c>
      <c r="R184" s="5" t="s">
        <v>104</v>
      </c>
      <c r="S184" s="3" t="s">
        <v>104</v>
      </c>
      <c r="T184" s="3" t="s">
        <v>104</v>
      </c>
      <c r="U184" s="5" t="s">
        <v>104</v>
      </c>
      <c r="V184" t="s">
        <v>110</v>
      </c>
      <c r="W184" t="s">
        <v>529</v>
      </c>
      <c r="X184" t="s">
        <v>85</v>
      </c>
      <c r="Y184" t="s">
        <v>530</v>
      </c>
      <c r="Z184" t="s">
        <v>531</v>
      </c>
      <c r="AA184" t="s">
        <v>532</v>
      </c>
      <c r="AB184" t="s">
        <v>533</v>
      </c>
      <c r="AC184" t="s">
        <v>115</v>
      </c>
      <c r="AD184" t="s">
        <v>91</v>
      </c>
      <c r="AE184">
        <v>3682.29</v>
      </c>
      <c r="AF184">
        <v>283536.33</v>
      </c>
      <c r="AG184">
        <v>117</v>
      </c>
      <c r="AH184" s="170">
        <v>0.93055555555555558</v>
      </c>
      <c r="AI184">
        <v>1</v>
      </c>
      <c r="AJ184">
        <v>3</v>
      </c>
      <c r="AK184">
        <v>0</v>
      </c>
      <c r="AL184" t="s">
        <v>930</v>
      </c>
      <c r="AN184" t="s">
        <v>530</v>
      </c>
      <c r="AO184" t="s">
        <v>887</v>
      </c>
      <c r="AP184" t="s">
        <v>525</v>
      </c>
      <c r="AQ184" t="s">
        <v>96</v>
      </c>
      <c r="AR184" t="s">
        <v>97</v>
      </c>
      <c r="AS184" t="s">
        <v>456</v>
      </c>
      <c r="AT184" t="s">
        <v>121</v>
      </c>
      <c r="AW184" t="s">
        <v>99</v>
      </c>
      <c r="AX184" t="s">
        <v>100</v>
      </c>
      <c r="BB184" t="s">
        <v>215</v>
      </c>
      <c r="BC184" s="6">
        <v>43298</v>
      </c>
      <c r="BD184">
        <v>17</v>
      </c>
      <c r="BE184" t="s">
        <v>124</v>
      </c>
      <c r="BF184" t="s">
        <v>124</v>
      </c>
      <c r="BG184" t="s">
        <v>124</v>
      </c>
      <c r="BH184" t="s">
        <v>124</v>
      </c>
      <c r="BI184" t="s">
        <v>124</v>
      </c>
      <c r="BR184" t="s">
        <v>102</v>
      </c>
      <c r="BS184" t="s">
        <v>487</v>
      </c>
      <c r="BT184">
        <v>43846</v>
      </c>
      <c r="BY184" t="s">
        <v>488</v>
      </c>
      <c r="BZ184">
        <v>54827.651708559868</v>
      </c>
      <c r="CA184">
        <v>430827.93</v>
      </c>
      <c r="CB184" t="s">
        <v>103</v>
      </c>
      <c r="CC184" t="s">
        <v>85</v>
      </c>
    </row>
    <row r="185" spans="1:81" x14ac:dyDescent="0.25">
      <c r="A185" s="2" t="s">
        <v>949</v>
      </c>
      <c r="B185" s="2" t="s">
        <v>950</v>
      </c>
      <c r="C185" s="2" t="s">
        <v>303</v>
      </c>
      <c r="D185" s="2" t="s">
        <v>104</v>
      </c>
      <c r="E185" s="2" t="s">
        <v>110</v>
      </c>
      <c r="F185" s="2" t="s">
        <v>482</v>
      </c>
      <c r="G185" s="2" t="s">
        <v>483</v>
      </c>
      <c r="H185" s="2" t="s">
        <v>107</v>
      </c>
      <c r="I185" s="168" t="s">
        <v>104</v>
      </c>
      <c r="K185" s="169" t="s">
        <v>1368</v>
      </c>
      <c r="L185" s="169">
        <v>2020</v>
      </c>
      <c r="M185" s="169" t="str">
        <f>IFERROR(VLOOKUP(A185,india,3,0),"x Not found")</f>
        <v>White</v>
      </c>
      <c r="N185" s="3" t="s">
        <v>104</v>
      </c>
      <c r="O185" s="3" t="s">
        <v>104</v>
      </c>
      <c r="P185" s="3" t="s">
        <v>104</v>
      </c>
      <c r="Q185" s="5" t="s">
        <v>104</v>
      </c>
      <c r="R185" s="5" t="s">
        <v>104</v>
      </c>
      <c r="S185" s="3" t="s">
        <v>104</v>
      </c>
      <c r="T185" s="3" t="s">
        <v>104</v>
      </c>
      <c r="U185" s="5" t="s">
        <v>104</v>
      </c>
      <c r="V185" t="s">
        <v>110</v>
      </c>
      <c r="W185" t="s">
        <v>84</v>
      </c>
      <c r="X185" t="s">
        <v>85</v>
      </c>
      <c r="Y185" t="s">
        <v>951</v>
      </c>
      <c r="Z185" t="s">
        <v>600</v>
      </c>
      <c r="AA185" t="s">
        <v>113</v>
      </c>
      <c r="AB185" t="s">
        <v>114</v>
      </c>
      <c r="AC185" t="s">
        <v>115</v>
      </c>
      <c r="AD185" t="s">
        <v>91</v>
      </c>
      <c r="AE185">
        <v>322.24</v>
      </c>
      <c r="AF185">
        <v>63159.040000000008</v>
      </c>
      <c r="AG185">
        <v>260</v>
      </c>
      <c r="AH185" s="170">
        <v>0.96381578947368418</v>
      </c>
      <c r="AI185">
        <v>1</v>
      </c>
      <c r="AJ185">
        <v>3</v>
      </c>
      <c r="AK185">
        <v>0</v>
      </c>
      <c r="AL185" t="s">
        <v>952</v>
      </c>
      <c r="AN185" t="s">
        <v>951</v>
      </c>
      <c r="AO185" t="s">
        <v>233</v>
      </c>
      <c r="AP185" t="s">
        <v>953</v>
      </c>
      <c r="AQ185" t="s">
        <v>96</v>
      </c>
      <c r="AR185" t="s">
        <v>97</v>
      </c>
      <c r="AS185" t="s">
        <v>98</v>
      </c>
      <c r="AT185" t="s">
        <v>121</v>
      </c>
      <c r="AW185" t="s">
        <v>99</v>
      </c>
      <c r="AX185" t="s">
        <v>100</v>
      </c>
      <c r="BB185" t="s">
        <v>215</v>
      </c>
      <c r="BC185" s="6">
        <v>43298</v>
      </c>
      <c r="BD185" t="s">
        <v>95</v>
      </c>
      <c r="BE185" t="s">
        <v>124</v>
      </c>
      <c r="BF185" t="s">
        <v>124</v>
      </c>
      <c r="BG185" t="s">
        <v>124</v>
      </c>
      <c r="BH185" t="s">
        <v>124</v>
      </c>
      <c r="BI185" t="s">
        <v>124</v>
      </c>
      <c r="BR185" t="s">
        <v>102</v>
      </c>
      <c r="BS185" t="s">
        <v>487</v>
      </c>
      <c r="BT185">
        <v>43846</v>
      </c>
      <c r="BY185" t="s">
        <v>488</v>
      </c>
      <c r="BZ185">
        <v>22024.787760780269</v>
      </c>
      <c r="CA185">
        <v>83782.400000000009</v>
      </c>
      <c r="CB185" t="s">
        <v>132</v>
      </c>
      <c r="CC185" t="s">
        <v>85</v>
      </c>
    </row>
    <row r="186" spans="1:81" x14ac:dyDescent="0.25">
      <c r="A186" s="2" t="s">
        <v>339</v>
      </c>
      <c r="B186" s="2" t="s">
        <v>312</v>
      </c>
      <c r="C186" s="2" t="s">
        <v>303</v>
      </c>
      <c r="D186" s="2" t="s">
        <v>104</v>
      </c>
      <c r="E186" s="2" t="s">
        <v>110</v>
      </c>
      <c r="F186" s="2" t="s">
        <v>300</v>
      </c>
      <c r="G186" s="2" t="s">
        <v>301</v>
      </c>
      <c r="H186" s="2" t="s">
        <v>107</v>
      </c>
      <c r="I186" s="168" t="s">
        <v>104</v>
      </c>
      <c r="K186" s="169" t="s">
        <v>1368</v>
      </c>
      <c r="L186" s="169">
        <v>2020</v>
      </c>
      <c r="M186" s="169" t="str">
        <f>IFERROR(VLOOKUP(A186,india,3,0),"x Not found")</f>
        <v>White</v>
      </c>
      <c r="N186" s="3" t="s">
        <v>104</v>
      </c>
      <c r="O186" s="3" t="s">
        <v>104</v>
      </c>
      <c r="P186" s="3" t="s">
        <v>104</v>
      </c>
      <c r="Q186" s="5" t="s">
        <v>104</v>
      </c>
      <c r="R186" s="5" t="s">
        <v>104</v>
      </c>
      <c r="S186" s="3" t="s">
        <v>104</v>
      </c>
      <c r="T186" s="3" t="s">
        <v>104</v>
      </c>
      <c r="U186" s="5" t="s">
        <v>104</v>
      </c>
      <c r="V186" t="s">
        <v>110</v>
      </c>
      <c r="W186" t="s">
        <v>84</v>
      </c>
      <c r="X186" t="s">
        <v>85</v>
      </c>
      <c r="Y186" t="s">
        <v>288</v>
      </c>
      <c r="Z186" t="s">
        <v>289</v>
      </c>
      <c r="AA186" t="s">
        <v>290</v>
      </c>
      <c r="AB186" t="s">
        <v>89</v>
      </c>
      <c r="AC186" t="s">
        <v>115</v>
      </c>
      <c r="AD186" t="s">
        <v>91</v>
      </c>
      <c r="AE186">
        <v>153.87</v>
      </c>
      <c r="AF186">
        <v>49392.270000000004</v>
      </c>
      <c r="AG186">
        <v>343</v>
      </c>
      <c r="AH186" s="170">
        <v>0.99323410013531799</v>
      </c>
      <c r="AI186">
        <v>1</v>
      </c>
      <c r="AJ186">
        <v>0</v>
      </c>
      <c r="AK186">
        <v>0</v>
      </c>
      <c r="AL186" t="s">
        <v>340</v>
      </c>
      <c r="AN186" t="s">
        <v>293</v>
      </c>
      <c r="AO186" t="s">
        <v>341</v>
      </c>
      <c r="AP186" t="s">
        <v>312</v>
      </c>
      <c r="AQ186" t="s">
        <v>96</v>
      </c>
      <c r="AR186" t="s">
        <v>97</v>
      </c>
      <c r="AS186" t="s">
        <v>98</v>
      </c>
      <c r="AT186" t="s">
        <v>121</v>
      </c>
      <c r="AW186" t="s">
        <v>99</v>
      </c>
      <c r="AX186" t="s">
        <v>100</v>
      </c>
      <c r="BB186" t="s">
        <v>123</v>
      </c>
      <c r="BC186" s="6">
        <v>43545</v>
      </c>
      <c r="BD186">
        <v>5</v>
      </c>
      <c r="BE186" t="s">
        <v>124</v>
      </c>
      <c r="BF186" t="s">
        <v>124</v>
      </c>
      <c r="BG186" t="s">
        <v>124</v>
      </c>
      <c r="BH186" t="s">
        <v>124</v>
      </c>
      <c r="BI186" t="s">
        <v>124</v>
      </c>
      <c r="BR186" t="s">
        <v>102</v>
      </c>
      <c r="BZ186">
        <v>0</v>
      </c>
      <c r="CA186">
        <v>52777.41</v>
      </c>
      <c r="CB186" t="s">
        <v>132</v>
      </c>
      <c r="CC186" t="s">
        <v>85</v>
      </c>
    </row>
    <row r="187" spans="1:81" x14ac:dyDescent="0.25">
      <c r="A187" s="2" t="s">
        <v>298</v>
      </c>
      <c r="B187" s="2" t="s">
        <v>299</v>
      </c>
      <c r="C187" s="2" t="s">
        <v>303</v>
      </c>
      <c r="D187" s="2" t="s">
        <v>104</v>
      </c>
      <c r="E187" s="2" t="s">
        <v>110</v>
      </c>
      <c r="F187" s="2" t="s">
        <v>300</v>
      </c>
      <c r="G187" s="2" t="s">
        <v>301</v>
      </c>
      <c r="H187" s="2" t="s">
        <v>107</v>
      </c>
      <c r="I187" s="168" t="s">
        <v>104</v>
      </c>
      <c r="K187" s="169" t="s">
        <v>1368</v>
      </c>
      <c r="L187" s="169">
        <v>2020</v>
      </c>
      <c r="M187" s="169" t="str">
        <f>IFERROR(VLOOKUP(A187,india,3,0),"x Not found")</f>
        <v>White</v>
      </c>
      <c r="N187" s="3" t="s">
        <v>104</v>
      </c>
      <c r="O187" s="3" t="s">
        <v>104</v>
      </c>
      <c r="P187" s="3" t="s">
        <v>104</v>
      </c>
      <c r="Q187" s="5" t="s">
        <v>104</v>
      </c>
      <c r="R187" s="5" t="s">
        <v>104</v>
      </c>
      <c r="S187" s="3" t="s">
        <v>104</v>
      </c>
      <c r="T187" s="3" t="s">
        <v>104</v>
      </c>
      <c r="U187" s="5" t="s">
        <v>104</v>
      </c>
      <c r="V187" t="s">
        <v>110</v>
      </c>
      <c r="W187" t="s">
        <v>84</v>
      </c>
      <c r="X187" t="s">
        <v>85</v>
      </c>
      <c r="Y187" t="s">
        <v>288</v>
      </c>
      <c r="Z187" t="s">
        <v>289</v>
      </c>
      <c r="AA187" t="s">
        <v>290</v>
      </c>
      <c r="AB187" t="s">
        <v>89</v>
      </c>
      <c r="AC187" t="s">
        <v>115</v>
      </c>
      <c r="AD187" t="s">
        <v>91</v>
      </c>
      <c r="AE187">
        <v>152.96</v>
      </c>
      <c r="AF187">
        <v>44664.32</v>
      </c>
      <c r="AG187">
        <v>318</v>
      </c>
      <c r="AH187" s="170">
        <v>1</v>
      </c>
      <c r="AI187">
        <v>1</v>
      </c>
      <c r="AJ187">
        <v>0</v>
      </c>
      <c r="AK187">
        <v>0</v>
      </c>
      <c r="AL187" t="s">
        <v>302</v>
      </c>
      <c r="AO187" t="s">
        <v>304</v>
      </c>
      <c r="AP187" t="s">
        <v>299</v>
      </c>
      <c r="AQ187" t="s">
        <v>96</v>
      </c>
      <c r="AR187" t="s">
        <v>97</v>
      </c>
      <c r="AS187" t="s">
        <v>98</v>
      </c>
      <c r="AT187" t="s">
        <v>121</v>
      </c>
      <c r="AW187" t="s">
        <v>99</v>
      </c>
      <c r="AX187" t="s">
        <v>100</v>
      </c>
      <c r="BB187" t="s">
        <v>215</v>
      </c>
      <c r="BC187" s="6">
        <v>43388</v>
      </c>
      <c r="BD187" t="s">
        <v>95</v>
      </c>
      <c r="BE187" t="s">
        <v>124</v>
      </c>
      <c r="BF187" t="s">
        <v>124</v>
      </c>
      <c r="BG187" t="s">
        <v>124</v>
      </c>
      <c r="BH187" t="s">
        <v>124</v>
      </c>
      <c r="BI187" t="s">
        <v>124</v>
      </c>
      <c r="BR187" t="s">
        <v>102</v>
      </c>
      <c r="BZ187" t="s">
        <v>95</v>
      </c>
      <c r="CA187">
        <v>48641.280000000006</v>
      </c>
      <c r="CB187" t="s">
        <v>132</v>
      </c>
      <c r="CC187" t="s">
        <v>85</v>
      </c>
    </row>
    <row r="188" spans="1:81" x14ac:dyDescent="0.25">
      <c r="A188" s="2" t="s">
        <v>337</v>
      </c>
      <c r="B188" s="2" t="s">
        <v>312</v>
      </c>
      <c r="C188" s="2" t="s">
        <v>303</v>
      </c>
      <c r="D188" s="2" t="s">
        <v>104</v>
      </c>
      <c r="E188" s="2" t="s">
        <v>110</v>
      </c>
      <c r="F188" s="2" t="s">
        <v>300</v>
      </c>
      <c r="G188" s="2" t="s">
        <v>301</v>
      </c>
      <c r="H188" s="2" t="s">
        <v>107</v>
      </c>
      <c r="I188" s="168" t="s">
        <v>104</v>
      </c>
      <c r="K188" s="169" t="s">
        <v>1368</v>
      </c>
      <c r="L188" s="169">
        <v>2020</v>
      </c>
      <c r="M188" s="169" t="str">
        <f>IFERROR(VLOOKUP(A188,india,3,0),"x Not found")</f>
        <v>White</v>
      </c>
      <c r="N188" s="3" t="s">
        <v>104</v>
      </c>
      <c r="O188" s="3" t="s">
        <v>104</v>
      </c>
      <c r="P188" s="3" t="s">
        <v>104</v>
      </c>
      <c r="Q188" s="5" t="s">
        <v>104</v>
      </c>
      <c r="R188" s="5" t="s">
        <v>104</v>
      </c>
      <c r="S188" s="3" t="s">
        <v>104</v>
      </c>
      <c r="T188" s="3" t="s">
        <v>104</v>
      </c>
      <c r="U188" s="5" t="s">
        <v>104</v>
      </c>
      <c r="V188" t="s">
        <v>110</v>
      </c>
      <c r="W188" t="s">
        <v>84</v>
      </c>
      <c r="X188" t="s">
        <v>85</v>
      </c>
      <c r="Y188" t="s">
        <v>288</v>
      </c>
      <c r="Z188" t="s">
        <v>289</v>
      </c>
      <c r="AA188" t="s">
        <v>290</v>
      </c>
      <c r="AB188" t="s">
        <v>89</v>
      </c>
      <c r="AC188" t="s">
        <v>115</v>
      </c>
      <c r="AD188" t="s">
        <v>91</v>
      </c>
      <c r="AE188">
        <v>125.96</v>
      </c>
      <c r="AF188">
        <v>37032.239999999998</v>
      </c>
      <c r="AG188">
        <v>318</v>
      </c>
      <c r="AH188" s="170">
        <v>1</v>
      </c>
      <c r="AI188">
        <v>1</v>
      </c>
      <c r="AJ188">
        <v>0</v>
      </c>
      <c r="AK188">
        <v>0</v>
      </c>
      <c r="AL188" t="s">
        <v>338</v>
      </c>
      <c r="AO188" t="s">
        <v>304</v>
      </c>
      <c r="AP188" t="s">
        <v>312</v>
      </c>
      <c r="AQ188" t="s">
        <v>96</v>
      </c>
      <c r="AR188" t="s">
        <v>97</v>
      </c>
      <c r="AS188" t="s">
        <v>98</v>
      </c>
      <c r="AT188" t="s">
        <v>121</v>
      </c>
      <c r="AW188" t="s">
        <v>99</v>
      </c>
      <c r="AX188" t="s">
        <v>100</v>
      </c>
      <c r="BB188" t="s">
        <v>215</v>
      </c>
      <c r="BC188" s="6">
        <v>43388</v>
      </c>
      <c r="BD188" t="s">
        <v>95</v>
      </c>
      <c r="BE188" t="s">
        <v>124</v>
      </c>
      <c r="BF188" t="s">
        <v>124</v>
      </c>
      <c r="BG188" t="s">
        <v>124</v>
      </c>
      <c r="BH188" t="s">
        <v>124</v>
      </c>
      <c r="BI188" t="s">
        <v>124</v>
      </c>
      <c r="BR188" t="s">
        <v>102</v>
      </c>
      <c r="BZ188" t="s">
        <v>95</v>
      </c>
      <c r="CA188">
        <v>40055.279999999999</v>
      </c>
      <c r="CB188" t="s">
        <v>132</v>
      </c>
      <c r="CC188" t="s">
        <v>85</v>
      </c>
    </row>
    <row r="189" spans="1:81" x14ac:dyDescent="0.25">
      <c r="A189" s="2" t="s">
        <v>467</v>
      </c>
      <c r="B189" s="2" t="s">
        <v>468</v>
      </c>
      <c r="C189" s="2" t="s">
        <v>189</v>
      </c>
      <c r="D189" s="2" t="s">
        <v>104</v>
      </c>
      <c r="E189" s="2" t="s">
        <v>110</v>
      </c>
      <c r="F189" s="2" t="s">
        <v>358</v>
      </c>
      <c r="G189" s="2" t="s">
        <v>359</v>
      </c>
      <c r="H189" s="2" t="s">
        <v>107</v>
      </c>
      <c r="I189" s="168" t="s">
        <v>104</v>
      </c>
      <c r="K189" s="169" t="s">
        <v>1368</v>
      </c>
      <c r="L189" s="169">
        <v>2020</v>
      </c>
      <c r="M189" s="169" t="str">
        <f>IFERROR(VLOOKUP(A189,india,3,0),"x Not found")</f>
        <v>Red</v>
      </c>
      <c r="N189" s="3" t="s">
        <v>104</v>
      </c>
      <c r="O189" s="3" t="s">
        <v>104</v>
      </c>
      <c r="P189" s="3" t="s">
        <v>104</v>
      </c>
      <c r="Q189" s="5" t="s">
        <v>104</v>
      </c>
      <c r="R189" s="5" t="s">
        <v>104</v>
      </c>
      <c r="S189" s="3" t="s">
        <v>104</v>
      </c>
      <c r="T189" s="3" t="s">
        <v>104</v>
      </c>
      <c r="U189" s="5" t="s">
        <v>104</v>
      </c>
      <c r="V189" t="s">
        <v>110</v>
      </c>
      <c r="W189" t="s">
        <v>84</v>
      </c>
      <c r="X189" t="s">
        <v>85</v>
      </c>
      <c r="Y189" t="s">
        <v>462</v>
      </c>
      <c r="Z189" t="s">
        <v>463</v>
      </c>
      <c r="AA189" t="s">
        <v>464</v>
      </c>
      <c r="AB189" t="s">
        <v>89</v>
      </c>
      <c r="AC189" t="s">
        <v>115</v>
      </c>
      <c r="AD189" t="s">
        <v>91</v>
      </c>
      <c r="AE189">
        <v>400</v>
      </c>
      <c r="AF189">
        <v>2000</v>
      </c>
      <c r="AG189">
        <v>9</v>
      </c>
      <c r="AH189" s="170">
        <v>1</v>
      </c>
      <c r="AI189">
        <v>1</v>
      </c>
      <c r="AJ189">
        <v>0</v>
      </c>
      <c r="AK189">
        <v>0</v>
      </c>
      <c r="AL189" t="s">
        <v>469</v>
      </c>
      <c r="AO189" t="s">
        <v>123</v>
      </c>
      <c r="AP189" t="s">
        <v>470</v>
      </c>
      <c r="AQ189" t="s">
        <v>96</v>
      </c>
      <c r="AR189" t="s">
        <v>97</v>
      </c>
      <c r="AS189" t="s">
        <v>98</v>
      </c>
      <c r="AT189" t="s">
        <v>121</v>
      </c>
      <c r="AW189" t="s">
        <v>265</v>
      </c>
      <c r="AX189" t="s">
        <v>266</v>
      </c>
      <c r="BB189" t="s">
        <v>215</v>
      </c>
      <c r="BC189" s="6">
        <v>43545</v>
      </c>
      <c r="BD189" t="s">
        <v>95</v>
      </c>
      <c r="BE189" t="s">
        <v>124</v>
      </c>
      <c r="BF189" t="s">
        <v>124</v>
      </c>
      <c r="BG189" t="s">
        <v>178</v>
      </c>
      <c r="BH189" t="s">
        <v>466</v>
      </c>
      <c r="BI189" t="s">
        <v>466</v>
      </c>
      <c r="BR189" t="s">
        <v>102</v>
      </c>
      <c r="BS189" t="s">
        <v>361</v>
      </c>
      <c r="BT189">
        <v>45688</v>
      </c>
      <c r="BY189" t="s">
        <v>131</v>
      </c>
      <c r="BZ189" t="s">
        <v>95</v>
      </c>
      <c r="CA189">
        <v>3600</v>
      </c>
      <c r="CB189" t="s">
        <v>132</v>
      </c>
      <c r="CC189" t="s">
        <v>85</v>
      </c>
    </row>
    <row r="190" spans="1:81" x14ac:dyDescent="0.25">
      <c r="A190" s="2" t="s">
        <v>695</v>
      </c>
      <c r="B190" s="2" t="s">
        <v>696</v>
      </c>
      <c r="C190" s="2" t="s">
        <v>189</v>
      </c>
      <c r="D190" s="2" t="s">
        <v>104</v>
      </c>
      <c r="E190" s="2" t="s">
        <v>110</v>
      </c>
      <c r="F190" s="2" t="s">
        <v>358</v>
      </c>
      <c r="G190" s="2" t="s">
        <v>359</v>
      </c>
      <c r="H190" s="2" t="s">
        <v>107</v>
      </c>
      <c r="I190" s="168" t="s">
        <v>104</v>
      </c>
      <c r="K190" s="169" t="s">
        <v>1368</v>
      </c>
      <c r="L190" s="169">
        <v>2020</v>
      </c>
      <c r="M190" s="169" t="str">
        <f>IFERROR(VLOOKUP(A190,india,3,0),"x Not found")</f>
        <v>Yellow</v>
      </c>
      <c r="N190" s="3" t="s">
        <v>104</v>
      </c>
      <c r="O190" s="3" t="s">
        <v>104</v>
      </c>
      <c r="P190" s="3" t="s">
        <v>104</v>
      </c>
      <c r="Q190" s="5" t="s">
        <v>104</v>
      </c>
      <c r="R190" s="5" t="s">
        <v>104</v>
      </c>
      <c r="S190" s="3" t="s">
        <v>104</v>
      </c>
      <c r="T190" s="3" t="s">
        <v>104</v>
      </c>
      <c r="U190" s="5" t="s">
        <v>104</v>
      </c>
      <c r="V190" t="s">
        <v>110</v>
      </c>
      <c r="W190" t="s">
        <v>84</v>
      </c>
      <c r="X190" t="s">
        <v>85</v>
      </c>
      <c r="Y190" t="s">
        <v>612</v>
      </c>
      <c r="Z190" t="s">
        <v>575</v>
      </c>
      <c r="AA190" t="s">
        <v>113</v>
      </c>
      <c r="AB190" t="s">
        <v>114</v>
      </c>
      <c r="AC190" t="s">
        <v>115</v>
      </c>
      <c r="AD190" t="s">
        <v>91</v>
      </c>
      <c r="AE190">
        <v>305.8</v>
      </c>
      <c r="AG190">
        <v>18</v>
      </c>
      <c r="AH190" s="170">
        <v>1</v>
      </c>
      <c r="AI190">
        <v>1</v>
      </c>
      <c r="AL190" t="s">
        <v>697</v>
      </c>
      <c r="AO190" t="s">
        <v>341</v>
      </c>
      <c r="AP190" t="s">
        <v>698</v>
      </c>
      <c r="AQ190" t="s">
        <v>96</v>
      </c>
      <c r="AR190" t="s">
        <v>97</v>
      </c>
      <c r="AS190" t="s">
        <v>235</v>
      </c>
      <c r="AT190" t="s">
        <v>121</v>
      </c>
      <c r="AW190" t="s">
        <v>99</v>
      </c>
      <c r="AX190" t="s">
        <v>100</v>
      </c>
      <c r="BB190" t="s">
        <v>215</v>
      </c>
      <c r="BC190" s="6">
        <v>43545</v>
      </c>
      <c r="BD190" t="s">
        <v>95</v>
      </c>
      <c r="BE190" t="s">
        <v>124</v>
      </c>
      <c r="BF190" t="s">
        <v>124</v>
      </c>
      <c r="BG190" t="s">
        <v>124</v>
      </c>
      <c r="BH190" t="s">
        <v>124</v>
      </c>
      <c r="BI190" t="s">
        <v>124</v>
      </c>
      <c r="BR190" t="s">
        <v>102</v>
      </c>
      <c r="BS190" t="s">
        <v>361</v>
      </c>
      <c r="BT190">
        <v>45688</v>
      </c>
      <c r="BY190" t="s">
        <v>131</v>
      </c>
      <c r="BZ190" t="s">
        <v>95</v>
      </c>
      <c r="CA190">
        <v>5504.4000000000005</v>
      </c>
      <c r="CB190" t="s">
        <v>132</v>
      </c>
      <c r="CC190" t="s">
        <v>95</v>
      </c>
    </row>
    <row r="191" spans="1:81" x14ac:dyDescent="0.25">
      <c r="A191" s="2" t="s">
        <v>937</v>
      </c>
      <c r="B191" s="2" t="s">
        <v>537</v>
      </c>
      <c r="C191" s="2" t="s">
        <v>189</v>
      </c>
      <c r="D191" s="2" t="s">
        <v>104</v>
      </c>
      <c r="E191" s="2" t="s">
        <v>110</v>
      </c>
      <c r="F191" s="2" t="s">
        <v>358</v>
      </c>
      <c r="G191" s="2" t="s">
        <v>359</v>
      </c>
      <c r="H191" s="2" t="s">
        <v>107</v>
      </c>
      <c r="I191" s="168" t="s">
        <v>104</v>
      </c>
      <c r="K191" s="169" t="s">
        <v>1368</v>
      </c>
      <c r="L191" s="169">
        <v>2020</v>
      </c>
      <c r="M191" s="169" t="str">
        <f>IFERROR(VLOOKUP(A191,india,3,0),"x Not found")</f>
        <v>Yellow</v>
      </c>
      <c r="N191" s="3" t="s">
        <v>104</v>
      </c>
      <c r="O191" s="3" t="s">
        <v>104</v>
      </c>
      <c r="P191" s="3" t="s">
        <v>104</v>
      </c>
      <c r="Q191" s="5" t="s">
        <v>104</v>
      </c>
      <c r="R191" s="5" t="s">
        <v>104</v>
      </c>
      <c r="S191" s="3" t="s">
        <v>104</v>
      </c>
      <c r="T191" s="3" t="s">
        <v>104</v>
      </c>
      <c r="U191" s="5" t="s">
        <v>104</v>
      </c>
      <c r="V191" t="s">
        <v>110</v>
      </c>
      <c r="W191" t="s">
        <v>84</v>
      </c>
      <c r="X191" t="s">
        <v>85</v>
      </c>
      <c r="Y191" t="s">
        <v>574</v>
      </c>
      <c r="Z191" t="s">
        <v>575</v>
      </c>
      <c r="AA191" t="s">
        <v>113</v>
      </c>
      <c r="AB191" t="s">
        <v>114</v>
      </c>
      <c r="AC191" t="s">
        <v>115</v>
      </c>
      <c r="AD191" t="s">
        <v>91</v>
      </c>
      <c r="AE191">
        <v>197</v>
      </c>
      <c r="AF191">
        <v>394</v>
      </c>
      <c r="AG191">
        <v>14</v>
      </c>
      <c r="AH191" s="170">
        <v>1</v>
      </c>
      <c r="AI191">
        <v>1</v>
      </c>
      <c r="AK191">
        <v>0</v>
      </c>
      <c r="AL191" t="s">
        <v>938</v>
      </c>
      <c r="AO191" t="s">
        <v>157</v>
      </c>
      <c r="AP191" t="s">
        <v>598</v>
      </c>
      <c r="AQ191" t="s">
        <v>96</v>
      </c>
      <c r="AR191" t="s">
        <v>97</v>
      </c>
      <c r="AS191" t="s">
        <v>235</v>
      </c>
      <c r="AT191" t="s">
        <v>121</v>
      </c>
      <c r="AW191" t="s">
        <v>99</v>
      </c>
      <c r="AX191" t="s">
        <v>100</v>
      </c>
      <c r="BB191" t="s">
        <v>215</v>
      </c>
      <c r="BC191" s="6">
        <v>43545</v>
      </c>
      <c r="BD191" t="s">
        <v>95</v>
      </c>
      <c r="BE191" t="s">
        <v>124</v>
      </c>
      <c r="BF191" t="s">
        <v>124</v>
      </c>
      <c r="BG191" t="s">
        <v>124</v>
      </c>
      <c r="BH191" t="s">
        <v>124</v>
      </c>
      <c r="BI191" t="s">
        <v>124</v>
      </c>
      <c r="BR191" t="s">
        <v>102</v>
      </c>
      <c r="BS191" t="s">
        <v>361</v>
      </c>
      <c r="BT191">
        <v>45688</v>
      </c>
      <c r="BY191" t="s">
        <v>131</v>
      </c>
      <c r="BZ191" t="s">
        <v>95</v>
      </c>
      <c r="CA191">
        <v>2758</v>
      </c>
      <c r="CB191" t="s">
        <v>132</v>
      </c>
      <c r="CC191" t="s">
        <v>85</v>
      </c>
    </row>
    <row r="192" spans="1:81" x14ac:dyDescent="0.25">
      <c r="A192" s="2" t="s">
        <v>939</v>
      </c>
      <c r="B192" s="2" t="s">
        <v>306</v>
      </c>
      <c r="C192" s="2" t="s">
        <v>303</v>
      </c>
      <c r="D192" s="2" t="s">
        <v>104</v>
      </c>
      <c r="E192" s="2" t="s">
        <v>110</v>
      </c>
      <c r="F192" s="2" t="s">
        <v>482</v>
      </c>
      <c r="G192" s="2" t="s">
        <v>483</v>
      </c>
      <c r="H192" s="2" t="s">
        <v>107</v>
      </c>
      <c r="I192" s="168" t="s">
        <v>104</v>
      </c>
      <c r="K192" s="169" t="s">
        <v>1368</v>
      </c>
      <c r="L192" s="169">
        <v>2020</v>
      </c>
      <c r="M192" s="169" t="str">
        <f>IFERROR(VLOOKUP(A192,india,3,0),"x Not found")</f>
        <v>Blue</v>
      </c>
      <c r="N192" s="3" t="s">
        <v>104</v>
      </c>
      <c r="O192" s="3" t="s">
        <v>104</v>
      </c>
      <c r="P192" s="3" t="s">
        <v>104</v>
      </c>
      <c r="Q192" s="5" t="s">
        <v>104</v>
      </c>
      <c r="R192" s="5" t="s">
        <v>104</v>
      </c>
      <c r="S192" s="3" t="s">
        <v>104</v>
      </c>
      <c r="T192" s="3" t="s">
        <v>104</v>
      </c>
      <c r="U192" s="5" t="s">
        <v>104</v>
      </c>
      <c r="V192" t="s">
        <v>110</v>
      </c>
      <c r="W192" t="s">
        <v>84</v>
      </c>
      <c r="X192" t="s">
        <v>85</v>
      </c>
      <c r="Y192" t="s">
        <v>579</v>
      </c>
      <c r="Z192" t="s">
        <v>112</v>
      </c>
      <c r="AA192" t="s">
        <v>113</v>
      </c>
      <c r="AB192" t="s">
        <v>114</v>
      </c>
      <c r="AC192" t="s">
        <v>115</v>
      </c>
      <c r="AD192" t="s">
        <v>91</v>
      </c>
      <c r="AE192">
        <v>115.71</v>
      </c>
      <c r="AF192">
        <v>4511.05</v>
      </c>
      <c r="AG192">
        <v>19</v>
      </c>
      <c r="AH192" s="170">
        <v>1</v>
      </c>
      <c r="AI192">
        <v>1</v>
      </c>
      <c r="AJ192">
        <v>1</v>
      </c>
      <c r="AK192">
        <v>0</v>
      </c>
      <c r="AL192" t="s">
        <v>940</v>
      </c>
      <c r="AO192" t="s">
        <v>341</v>
      </c>
      <c r="AP192" t="s">
        <v>306</v>
      </c>
      <c r="AQ192" t="s">
        <v>96</v>
      </c>
      <c r="AR192" t="s">
        <v>97</v>
      </c>
      <c r="AS192" t="s">
        <v>235</v>
      </c>
      <c r="AT192" t="s">
        <v>95</v>
      </c>
      <c r="AW192" t="s">
        <v>99</v>
      </c>
      <c r="AX192" t="s">
        <v>593</v>
      </c>
      <c r="BB192" t="s">
        <v>123</v>
      </c>
      <c r="BC192" s="6">
        <v>43298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R192" t="s">
        <v>102</v>
      </c>
      <c r="BS192" t="s">
        <v>487</v>
      </c>
      <c r="BT192">
        <v>43846</v>
      </c>
      <c r="BY192" t="s">
        <v>488</v>
      </c>
      <c r="BZ192" t="s">
        <v>95</v>
      </c>
      <c r="CA192">
        <v>2198.4899999999998</v>
      </c>
      <c r="CB192" t="s">
        <v>132</v>
      </c>
      <c r="CC192" t="s">
        <v>85</v>
      </c>
    </row>
    <row r="193" spans="1:81" x14ac:dyDescent="0.25">
      <c r="A193" s="2" t="s">
        <v>453</v>
      </c>
      <c r="B193" s="2" t="s">
        <v>454</v>
      </c>
      <c r="C193" s="2" t="s">
        <v>189</v>
      </c>
      <c r="D193" s="2" t="s">
        <v>104</v>
      </c>
      <c r="E193" s="2" t="s">
        <v>110</v>
      </c>
      <c r="F193" s="2" t="s">
        <v>358</v>
      </c>
      <c r="G193" s="2" t="s">
        <v>359</v>
      </c>
      <c r="H193" s="2" t="s">
        <v>107</v>
      </c>
      <c r="I193" s="168" t="s">
        <v>104</v>
      </c>
      <c r="K193" s="169" t="s">
        <v>1368</v>
      </c>
      <c r="L193" s="169">
        <v>2020</v>
      </c>
      <c r="M193" s="169" t="str">
        <f>IFERROR(VLOOKUP(A193,india,3,0),"x Not found")</f>
        <v>Yellow</v>
      </c>
      <c r="N193" s="3" t="s">
        <v>104</v>
      </c>
      <c r="O193" s="3" t="s">
        <v>104</v>
      </c>
      <c r="P193" s="3" t="s">
        <v>104</v>
      </c>
      <c r="Q193" s="5" t="s">
        <v>104</v>
      </c>
      <c r="R193" s="5" t="s">
        <v>104</v>
      </c>
      <c r="S193" s="3" t="s">
        <v>104</v>
      </c>
      <c r="T193" s="3" t="s">
        <v>104</v>
      </c>
      <c r="U193" s="5" t="s">
        <v>104</v>
      </c>
      <c r="V193" t="s">
        <v>110</v>
      </c>
      <c r="W193" t="s">
        <v>144</v>
      </c>
      <c r="X193" t="s">
        <v>144</v>
      </c>
      <c r="Y193" t="s">
        <v>144</v>
      </c>
      <c r="Z193" t="s">
        <v>144</v>
      </c>
      <c r="AA193" t="s">
        <v>144</v>
      </c>
      <c r="AB193" t="s">
        <v>144</v>
      </c>
      <c r="AC193" t="s">
        <v>115</v>
      </c>
      <c r="AD193" t="s">
        <v>91</v>
      </c>
      <c r="AE193">
        <v>242</v>
      </c>
      <c r="AG193">
        <v>0</v>
      </c>
      <c r="AH193" s="170"/>
      <c r="AI193">
        <v>1</v>
      </c>
      <c r="AL193" t="s">
        <v>455</v>
      </c>
      <c r="AO193" t="s">
        <v>123</v>
      </c>
      <c r="AP193" t="s">
        <v>454</v>
      </c>
      <c r="AQ193" t="s">
        <v>96</v>
      </c>
      <c r="AR193" t="s">
        <v>97</v>
      </c>
      <c r="AS193" t="s">
        <v>456</v>
      </c>
      <c r="AT193" t="s">
        <v>121</v>
      </c>
      <c r="AW193" t="s">
        <v>99</v>
      </c>
      <c r="AX193" t="s">
        <v>100</v>
      </c>
      <c r="BB193" t="s">
        <v>123</v>
      </c>
      <c r="BC193" s="6">
        <v>43545</v>
      </c>
      <c r="BD193" t="s">
        <v>95</v>
      </c>
      <c r="BE193" t="s">
        <v>124</v>
      </c>
      <c r="BF193" t="s">
        <v>124</v>
      </c>
      <c r="BG193" t="s">
        <v>124</v>
      </c>
      <c r="BH193" t="s">
        <v>124</v>
      </c>
      <c r="BI193" t="s">
        <v>124</v>
      </c>
      <c r="BR193" t="s">
        <v>102</v>
      </c>
      <c r="BS193" t="s">
        <v>361</v>
      </c>
      <c r="BT193">
        <v>45688</v>
      </c>
      <c r="BY193" t="s">
        <v>131</v>
      </c>
      <c r="BZ193" t="s">
        <v>95</v>
      </c>
      <c r="CA193">
        <v>0</v>
      </c>
      <c r="CB193" t="s">
        <v>132</v>
      </c>
      <c r="CC193" t="s">
        <v>95</v>
      </c>
    </row>
    <row r="194" spans="1:81" x14ac:dyDescent="0.25">
      <c r="A194" s="2" t="s">
        <v>457</v>
      </c>
      <c r="B194" s="2" t="s">
        <v>458</v>
      </c>
      <c r="C194" s="2" t="s">
        <v>189</v>
      </c>
      <c r="D194" s="2" t="s">
        <v>104</v>
      </c>
      <c r="E194" s="2" t="s">
        <v>110</v>
      </c>
      <c r="F194" s="2" t="s">
        <v>358</v>
      </c>
      <c r="G194" s="2" t="s">
        <v>359</v>
      </c>
      <c r="H194" s="2" t="s">
        <v>107</v>
      </c>
      <c r="I194" s="168" t="s">
        <v>104</v>
      </c>
      <c r="K194" s="169" t="s">
        <v>1368</v>
      </c>
      <c r="L194" s="169">
        <v>2020</v>
      </c>
      <c r="M194" s="169" t="str">
        <f>IFERROR(VLOOKUP(A194,india,3,0),"x Not found")</f>
        <v>Yellow</v>
      </c>
      <c r="N194" s="3" t="s">
        <v>104</v>
      </c>
      <c r="O194" s="3" t="s">
        <v>104</v>
      </c>
      <c r="P194" s="3" t="s">
        <v>104</v>
      </c>
      <c r="Q194" s="5" t="s">
        <v>104</v>
      </c>
      <c r="R194" s="5" t="s">
        <v>104</v>
      </c>
      <c r="S194" s="3" t="s">
        <v>104</v>
      </c>
      <c r="T194" s="3" t="s">
        <v>104</v>
      </c>
      <c r="U194" s="5" t="s">
        <v>104</v>
      </c>
      <c r="V194" t="s">
        <v>110</v>
      </c>
      <c r="W194" t="s">
        <v>84</v>
      </c>
      <c r="X194" t="s">
        <v>85</v>
      </c>
      <c r="Y194" t="s">
        <v>368</v>
      </c>
      <c r="Z194" t="s">
        <v>369</v>
      </c>
      <c r="AA194" t="s">
        <v>370</v>
      </c>
      <c r="AB194" t="s">
        <v>89</v>
      </c>
      <c r="AC194" t="s">
        <v>115</v>
      </c>
      <c r="AD194" t="s">
        <v>91</v>
      </c>
      <c r="AE194">
        <v>147</v>
      </c>
      <c r="AG194">
        <v>0</v>
      </c>
      <c r="AH194" s="170"/>
      <c r="AI194">
        <v>1</v>
      </c>
      <c r="AL194" t="s">
        <v>459</v>
      </c>
      <c r="AO194" t="s">
        <v>304</v>
      </c>
      <c r="AP194" t="s">
        <v>458</v>
      </c>
      <c r="AQ194" t="s">
        <v>96</v>
      </c>
      <c r="AR194" t="s">
        <v>97</v>
      </c>
      <c r="AS194" t="s">
        <v>235</v>
      </c>
      <c r="AT194" t="s">
        <v>121</v>
      </c>
      <c r="AW194" t="s">
        <v>99</v>
      </c>
      <c r="AX194" t="s">
        <v>100</v>
      </c>
      <c r="BB194" t="s">
        <v>215</v>
      </c>
      <c r="BC194" s="6">
        <v>43545</v>
      </c>
      <c r="BD194" t="s">
        <v>95</v>
      </c>
      <c r="BE194" t="s">
        <v>124</v>
      </c>
      <c r="BF194" t="s">
        <v>124</v>
      </c>
      <c r="BG194" t="s">
        <v>124</v>
      </c>
      <c r="BH194" t="s">
        <v>124</v>
      </c>
      <c r="BI194" t="s">
        <v>124</v>
      </c>
      <c r="BR194" t="s">
        <v>102</v>
      </c>
      <c r="BS194" t="s">
        <v>361</v>
      </c>
      <c r="BT194">
        <v>45688</v>
      </c>
      <c r="BY194" t="s">
        <v>131</v>
      </c>
      <c r="BZ194" t="s">
        <v>95</v>
      </c>
      <c r="CA194">
        <v>0</v>
      </c>
      <c r="CB194" t="s">
        <v>132</v>
      </c>
      <c r="CC194" t="s">
        <v>85</v>
      </c>
    </row>
    <row r="195" spans="1:81" x14ac:dyDescent="0.25">
      <c r="A195" s="2" t="s">
        <v>505</v>
      </c>
      <c r="B195" s="2" t="s">
        <v>506</v>
      </c>
      <c r="C195" s="2" t="s">
        <v>118</v>
      </c>
      <c r="D195" s="2" t="s">
        <v>104</v>
      </c>
      <c r="E195" s="2" t="s">
        <v>110</v>
      </c>
      <c r="F195" s="2" t="s">
        <v>507</v>
      </c>
      <c r="G195" s="2" t="s">
        <v>508</v>
      </c>
      <c r="H195" s="2" t="s">
        <v>107</v>
      </c>
      <c r="I195" s="168" t="s">
        <v>104</v>
      </c>
      <c r="K195" s="169" t="s">
        <v>1368</v>
      </c>
      <c r="L195" s="169">
        <v>2020</v>
      </c>
      <c r="M195" s="169" t="str">
        <f>IFERROR(VLOOKUP(A195,india,3,0),"x Not found")</f>
        <v>Yellow</v>
      </c>
      <c r="N195" s="3" t="s">
        <v>104</v>
      </c>
      <c r="O195" s="3" t="s">
        <v>104</v>
      </c>
      <c r="P195" s="3" t="s">
        <v>104</v>
      </c>
      <c r="Q195" s="5" t="s">
        <v>104</v>
      </c>
      <c r="R195" s="5" t="s">
        <v>104</v>
      </c>
      <c r="S195" s="3" t="s">
        <v>104</v>
      </c>
      <c r="T195" s="3" t="s">
        <v>104</v>
      </c>
      <c r="U195" s="5" t="s">
        <v>104</v>
      </c>
      <c r="V195" t="s">
        <v>110</v>
      </c>
      <c r="W195" t="s">
        <v>84</v>
      </c>
      <c r="X195" t="s">
        <v>144</v>
      </c>
      <c r="Y195" t="s">
        <v>484</v>
      </c>
      <c r="Z195" t="s">
        <v>485</v>
      </c>
      <c r="AA195" t="s">
        <v>226</v>
      </c>
      <c r="AB195" t="s">
        <v>89</v>
      </c>
      <c r="AC195" t="s">
        <v>115</v>
      </c>
      <c r="AD195" t="s">
        <v>91</v>
      </c>
      <c r="AE195">
        <v>461.54</v>
      </c>
      <c r="AG195">
        <v>2</v>
      </c>
      <c r="AH195" s="170"/>
      <c r="AI195">
        <v>1</v>
      </c>
      <c r="AL195" t="s">
        <v>509</v>
      </c>
      <c r="AO195" t="s">
        <v>233</v>
      </c>
      <c r="AP195" t="s">
        <v>506</v>
      </c>
      <c r="AQ195" t="s">
        <v>96</v>
      </c>
      <c r="AR195" t="s">
        <v>97</v>
      </c>
      <c r="AS195" t="s">
        <v>235</v>
      </c>
      <c r="AT195" t="s">
        <v>121</v>
      </c>
      <c r="AW195" t="s">
        <v>99</v>
      </c>
      <c r="AX195" t="s">
        <v>100</v>
      </c>
      <c r="BB195" t="s">
        <v>123</v>
      </c>
      <c r="BC195" s="6">
        <v>43545</v>
      </c>
      <c r="BD195" t="s">
        <v>95</v>
      </c>
      <c r="BE195" t="s">
        <v>124</v>
      </c>
      <c r="BF195" t="s">
        <v>124</v>
      </c>
      <c r="BG195" t="s">
        <v>124</v>
      </c>
      <c r="BH195" t="s">
        <v>124</v>
      </c>
      <c r="BI195" t="s">
        <v>124</v>
      </c>
      <c r="BJ195" t="s">
        <v>125</v>
      </c>
      <c r="BK195" t="s">
        <v>126</v>
      </c>
      <c r="BL195" t="s">
        <v>179</v>
      </c>
      <c r="BM195" t="s">
        <v>510</v>
      </c>
      <c r="BN195" t="s">
        <v>306</v>
      </c>
      <c r="BQ195">
        <v>1</v>
      </c>
      <c r="BR195" t="s">
        <v>102</v>
      </c>
      <c r="BS195" t="s">
        <v>159</v>
      </c>
      <c r="BT195" t="s">
        <v>159</v>
      </c>
      <c r="BY195" t="s">
        <v>511</v>
      </c>
      <c r="BZ195" t="s">
        <v>95</v>
      </c>
      <c r="CA195">
        <v>923.08</v>
      </c>
      <c r="CB195" t="s">
        <v>132</v>
      </c>
      <c r="CC195" t="s">
        <v>85</v>
      </c>
    </row>
    <row r="196" spans="1:81" x14ac:dyDescent="0.25">
      <c r="A196" s="2" t="s">
        <v>527</v>
      </c>
      <c r="B196" s="2" t="s">
        <v>528</v>
      </c>
      <c r="C196" s="2" t="s">
        <v>303</v>
      </c>
      <c r="D196" s="2" t="s">
        <v>104</v>
      </c>
      <c r="E196" s="2" t="s">
        <v>110</v>
      </c>
      <c r="F196" s="2" t="s">
        <v>300</v>
      </c>
      <c r="G196" s="2" t="s">
        <v>301</v>
      </c>
      <c r="H196" s="2" t="s">
        <v>107</v>
      </c>
      <c r="I196" s="168" t="s">
        <v>104</v>
      </c>
      <c r="K196" s="169" t="s">
        <v>1368</v>
      </c>
      <c r="L196" s="169">
        <v>2020</v>
      </c>
      <c r="M196" s="169" t="str">
        <f>IFERROR(VLOOKUP(A196,india,3,0),"x Not found")</f>
        <v>Yellow</v>
      </c>
      <c r="N196" s="3" t="s">
        <v>104</v>
      </c>
      <c r="O196" s="3" t="s">
        <v>104</v>
      </c>
      <c r="P196" s="3" t="s">
        <v>104</v>
      </c>
      <c r="Q196" s="5" t="s">
        <v>104</v>
      </c>
      <c r="R196" s="5" t="s">
        <v>104</v>
      </c>
      <c r="S196" s="3" t="s">
        <v>104</v>
      </c>
      <c r="T196" s="3" t="s">
        <v>104</v>
      </c>
      <c r="U196" s="5" t="s">
        <v>104</v>
      </c>
      <c r="V196" t="s">
        <v>110</v>
      </c>
      <c r="W196" t="s">
        <v>529</v>
      </c>
      <c r="X196" t="s">
        <v>144</v>
      </c>
      <c r="Y196" t="s">
        <v>530</v>
      </c>
      <c r="Z196" t="s">
        <v>531</v>
      </c>
      <c r="AA196" t="s">
        <v>532</v>
      </c>
      <c r="AB196" t="s">
        <v>533</v>
      </c>
      <c r="AC196" t="s">
        <v>115</v>
      </c>
      <c r="AD196" t="s">
        <v>91</v>
      </c>
      <c r="AE196">
        <v>52.43</v>
      </c>
      <c r="AG196">
        <v>18</v>
      </c>
      <c r="AH196" s="170"/>
      <c r="AI196">
        <v>1</v>
      </c>
      <c r="AL196" t="s">
        <v>534</v>
      </c>
      <c r="AO196" t="s">
        <v>228</v>
      </c>
      <c r="AP196" t="s">
        <v>535</v>
      </c>
      <c r="AQ196" t="s">
        <v>96</v>
      </c>
      <c r="AR196" t="s">
        <v>97</v>
      </c>
      <c r="AS196" t="s">
        <v>235</v>
      </c>
      <c r="AT196" t="s">
        <v>121</v>
      </c>
      <c r="AW196" t="s">
        <v>99</v>
      </c>
      <c r="AX196" t="s">
        <v>100</v>
      </c>
      <c r="BB196" t="s">
        <v>123</v>
      </c>
      <c r="BC196" s="6">
        <v>43545</v>
      </c>
      <c r="BD196" t="s">
        <v>95</v>
      </c>
      <c r="BE196" t="s">
        <v>124</v>
      </c>
      <c r="BF196" t="s">
        <v>124</v>
      </c>
      <c r="BG196" t="s">
        <v>124</v>
      </c>
      <c r="BH196" t="s">
        <v>124</v>
      </c>
      <c r="BI196" t="s">
        <v>124</v>
      </c>
      <c r="BR196" t="s">
        <v>102</v>
      </c>
      <c r="BZ196" t="s">
        <v>95</v>
      </c>
      <c r="CA196">
        <v>943.74</v>
      </c>
      <c r="CB196" t="s">
        <v>132</v>
      </c>
      <c r="CC196" t="s">
        <v>85</v>
      </c>
    </row>
    <row r="197" spans="1:81" x14ac:dyDescent="0.25">
      <c r="A197" s="2" t="s">
        <v>604</v>
      </c>
      <c r="B197" s="2" t="s">
        <v>598</v>
      </c>
      <c r="C197" s="2" t="s">
        <v>189</v>
      </c>
      <c r="D197" s="2" t="s">
        <v>104</v>
      </c>
      <c r="E197" s="2" t="s">
        <v>110</v>
      </c>
      <c r="F197" s="2" t="s">
        <v>358</v>
      </c>
      <c r="G197" s="2" t="s">
        <v>359</v>
      </c>
      <c r="H197" s="2" t="s">
        <v>107</v>
      </c>
      <c r="I197" s="168" t="s">
        <v>104</v>
      </c>
      <c r="K197" s="169" t="s">
        <v>1368</v>
      </c>
      <c r="L197" s="169">
        <v>2020</v>
      </c>
      <c r="M197" s="169" t="str">
        <f>IFERROR(VLOOKUP(A197,india,3,0),"x Not found")</f>
        <v>Red</v>
      </c>
      <c r="N197" s="3" t="s">
        <v>104</v>
      </c>
      <c r="O197" s="3" t="s">
        <v>104</v>
      </c>
      <c r="P197" s="3" t="s">
        <v>104</v>
      </c>
      <c r="Q197" s="5" t="s">
        <v>104</v>
      </c>
      <c r="R197" s="5" t="s">
        <v>104</v>
      </c>
      <c r="S197" s="3" t="s">
        <v>104</v>
      </c>
      <c r="T197" s="3" t="s">
        <v>104</v>
      </c>
      <c r="U197" s="5" t="s">
        <v>104</v>
      </c>
      <c r="V197" t="s">
        <v>110</v>
      </c>
      <c r="W197" t="s">
        <v>84</v>
      </c>
      <c r="X197" t="s">
        <v>85</v>
      </c>
      <c r="Y197" t="s">
        <v>591</v>
      </c>
      <c r="Z197" t="s">
        <v>584</v>
      </c>
      <c r="AA197" t="s">
        <v>113</v>
      </c>
      <c r="AB197" t="s">
        <v>114</v>
      </c>
      <c r="AC197" t="s">
        <v>115</v>
      </c>
      <c r="AD197" t="s">
        <v>91</v>
      </c>
      <c r="AE197">
        <v>206</v>
      </c>
      <c r="AG197">
        <v>59</v>
      </c>
      <c r="AH197" s="170"/>
      <c r="AI197">
        <v>1</v>
      </c>
      <c r="AL197" t="s">
        <v>605</v>
      </c>
      <c r="AO197" t="s">
        <v>304</v>
      </c>
      <c r="AP197" t="s">
        <v>598</v>
      </c>
      <c r="AQ197" t="s">
        <v>96</v>
      </c>
      <c r="AR197" t="s">
        <v>97</v>
      </c>
      <c r="AS197" t="s">
        <v>98</v>
      </c>
      <c r="AT197" t="s">
        <v>121</v>
      </c>
      <c r="AW197" t="s">
        <v>265</v>
      </c>
      <c r="AX197" t="s">
        <v>266</v>
      </c>
      <c r="BB197" t="s">
        <v>101</v>
      </c>
      <c r="BC197" s="6">
        <v>42728</v>
      </c>
      <c r="BD197" t="s">
        <v>95</v>
      </c>
      <c r="BE197" t="s">
        <v>124</v>
      </c>
      <c r="BF197" t="s">
        <v>124</v>
      </c>
      <c r="BG197" t="s">
        <v>178</v>
      </c>
      <c r="BH197" t="s">
        <v>466</v>
      </c>
      <c r="BI197" t="s">
        <v>466</v>
      </c>
      <c r="BR197" t="s">
        <v>102</v>
      </c>
      <c r="BS197" t="s">
        <v>361</v>
      </c>
      <c r="BT197">
        <v>45688</v>
      </c>
      <c r="BY197" t="s">
        <v>131</v>
      </c>
      <c r="BZ197" t="s">
        <v>95</v>
      </c>
      <c r="CA197">
        <v>12154</v>
      </c>
      <c r="CB197" t="s">
        <v>132</v>
      </c>
      <c r="CC197" t="s">
        <v>95</v>
      </c>
    </row>
    <row r="198" spans="1:81" x14ac:dyDescent="0.25">
      <c r="A198" s="2" t="s">
        <v>766</v>
      </c>
      <c r="B198" s="2" t="s">
        <v>767</v>
      </c>
      <c r="C198" s="2" t="s">
        <v>303</v>
      </c>
      <c r="D198" s="2" t="s">
        <v>104</v>
      </c>
      <c r="E198" s="2" t="s">
        <v>110</v>
      </c>
      <c r="F198" s="2" t="s">
        <v>300</v>
      </c>
      <c r="G198" s="2" t="s">
        <v>301</v>
      </c>
      <c r="H198" s="2" t="s">
        <v>107</v>
      </c>
      <c r="I198" s="168" t="s">
        <v>104</v>
      </c>
      <c r="K198" s="169" t="s">
        <v>1368</v>
      </c>
      <c r="L198" s="169">
        <v>2020</v>
      </c>
      <c r="M198" s="169" t="str">
        <f>IFERROR(VLOOKUP(A198,india,3,0),"x Not found")</f>
        <v>Yellow</v>
      </c>
      <c r="N198" s="3" t="s">
        <v>104</v>
      </c>
      <c r="O198" s="3" t="s">
        <v>104</v>
      </c>
      <c r="P198" s="3" t="s">
        <v>104</v>
      </c>
      <c r="Q198" s="5" t="s">
        <v>104</v>
      </c>
      <c r="R198" s="5" t="s">
        <v>104</v>
      </c>
      <c r="S198" s="3" t="s">
        <v>104</v>
      </c>
      <c r="T198" s="3" t="s">
        <v>104</v>
      </c>
      <c r="U198" s="5" t="s">
        <v>104</v>
      </c>
      <c r="V198" t="s">
        <v>110</v>
      </c>
      <c r="W198" t="s">
        <v>529</v>
      </c>
      <c r="X198" t="s">
        <v>144</v>
      </c>
      <c r="Y198" t="s">
        <v>530</v>
      </c>
      <c r="Z198" t="s">
        <v>531</v>
      </c>
      <c r="AA198" t="s">
        <v>532</v>
      </c>
      <c r="AB198" t="s">
        <v>533</v>
      </c>
      <c r="AC198" t="s">
        <v>115</v>
      </c>
      <c r="AD198" t="s">
        <v>91</v>
      </c>
      <c r="AE198">
        <v>75.569999999999993</v>
      </c>
      <c r="AG198">
        <v>0</v>
      </c>
      <c r="AH198" s="170"/>
      <c r="AI198">
        <v>1</v>
      </c>
      <c r="AL198" t="s">
        <v>768</v>
      </c>
      <c r="AO198" t="s">
        <v>769</v>
      </c>
      <c r="AP198" t="s">
        <v>770</v>
      </c>
      <c r="AQ198" t="s">
        <v>96</v>
      </c>
      <c r="AR198" t="s">
        <v>97</v>
      </c>
      <c r="AS198" t="s">
        <v>98</v>
      </c>
      <c r="AT198" t="s">
        <v>121</v>
      </c>
      <c r="AW198" t="s">
        <v>122</v>
      </c>
      <c r="AX198" t="s">
        <v>122</v>
      </c>
      <c r="BB198" t="s">
        <v>215</v>
      </c>
      <c r="BC198" s="6">
        <v>43061</v>
      </c>
      <c r="BD198" t="s">
        <v>95</v>
      </c>
      <c r="BE198" t="s">
        <v>124</v>
      </c>
      <c r="BF198" t="s">
        <v>124</v>
      </c>
      <c r="BG198" t="s">
        <v>124</v>
      </c>
      <c r="BH198" t="s">
        <v>124</v>
      </c>
      <c r="BI198" t="s">
        <v>124</v>
      </c>
      <c r="BR198" t="s">
        <v>102</v>
      </c>
      <c r="BZ198" t="s">
        <v>95</v>
      </c>
      <c r="CA198">
        <v>0</v>
      </c>
      <c r="CB198" t="s">
        <v>132</v>
      </c>
      <c r="CC198" t="s">
        <v>95</v>
      </c>
    </row>
    <row r="199" spans="1:81" x14ac:dyDescent="0.25">
      <c r="A199" s="2" t="s">
        <v>881</v>
      </c>
      <c r="B199" s="2" t="s">
        <v>668</v>
      </c>
      <c r="C199" s="2" t="s">
        <v>303</v>
      </c>
      <c r="D199" s="2" t="s">
        <v>104</v>
      </c>
      <c r="E199" s="2" t="s">
        <v>110</v>
      </c>
      <c r="F199" s="2" t="s">
        <v>482</v>
      </c>
      <c r="G199" s="2" t="s">
        <v>483</v>
      </c>
      <c r="H199" s="2" t="s">
        <v>107</v>
      </c>
      <c r="I199" s="168" t="s">
        <v>104</v>
      </c>
      <c r="K199" s="169" t="s">
        <v>1368</v>
      </c>
      <c r="L199" s="169">
        <v>2020</v>
      </c>
      <c r="M199" s="169" t="str">
        <f>IFERROR(VLOOKUP(A199,india,3,0),"x Not found")</f>
        <v>Yellow</v>
      </c>
      <c r="N199" s="3" t="s">
        <v>104</v>
      </c>
      <c r="O199" s="3" t="s">
        <v>104</v>
      </c>
      <c r="P199" s="3" t="s">
        <v>104</v>
      </c>
      <c r="Q199" s="5" t="s">
        <v>104</v>
      </c>
      <c r="R199" s="5" t="s">
        <v>104</v>
      </c>
      <c r="S199" s="3" t="s">
        <v>104</v>
      </c>
      <c r="T199" s="3" t="s">
        <v>104</v>
      </c>
      <c r="U199" s="5" t="s">
        <v>104</v>
      </c>
      <c r="V199" t="s">
        <v>110</v>
      </c>
      <c r="W199" t="s">
        <v>144</v>
      </c>
      <c r="X199" t="s">
        <v>144</v>
      </c>
      <c r="Y199" t="s">
        <v>144</v>
      </c>
      <c r="Z199" t="s">
        <v>144</v>
      </c>
      <c r="AA199" t="s">
        <v>144</v>
      </c>
      <c r="AB199" t="s">
        <v>144</v>
      </c>
      <c r="AC199" t="s">
        <v>115</v>
      </c>
      <c r="AD199" t="s">
        <v>91</v>
      </c>
      <c r="AG199">
        <v>0</v>
      </c>
      <c r="AH199" s="170"/>
      <c r="AI199">
        <v>1</v>
      </c>
      <c r="AL199" t="s">
        <v>882</v>
      </c>
      <c r="AO199" t="s">
        <v>233</v>
      </c>
      <c r="AP199" t="s">
        <v>883</v>
      </c>
      <c r="AQ199" t="s">
        <v>96</v>
      </c>
      <c r="AR199" t="s">
        <v>97</v>
      </c>
      <c r="AS199" t="s">
        <v>98</v>
      </c>
      <c r="AT199" t="s">
        <v>121</v>
      </c>
      <c r="AW199" t="s">
        <v>99</v>
      </c>
      <c r="AX199" t="s">
        <v>100</v>
      </c>
      <c r="BD199" t="s">
        <v>95</v>
      </c>
      <c r="BE199" t="s">
        <v>124</v>
      </c>
      <c r="BF199" t="s">
        <v>124</v>
      </c>
      <c r="BG199" t="s">
        <v>124</v>
      </c>
      <c r="BH199" t="s">
        <v>124</v>
      </c>
      <c r="BI199" t="s">
        <v>124</v>
      </c>
      <c r="BR199" t="s">
        <v>102</v>
      </c>
      <c r="BS199" t="s">
        <v>487</v>
      </c>
      <c r="BT199">
        <v>43846</v>
      </c>
      <c r="BY199" t="s">
        <v>488</v>
      </c>
      <c r="BZ199" t="s">
        <v>95</v>
      </c>
      <c r="CA199">
        <v>0</v>
      </c>
      <c r="CB199" t="s">
        <v>132</v>
      </c>
      <c r="CC199" t="s">
        <v>95</v>
      </c>
    </row>
    <row r="200" spans="1:81" x14ac:dyDescent="0.25">
      <c r="A200" s="2" t="s">
        <v>943</v>
      </c>
      <c r="B200" s="2" t="s">
        <v>944</v>
      </c>
      <c r="C200" s="2" t="s">
        <v>303</v>
      </c>
      <c r="D200" s="2" t="s">
        <v>104</v>
      </c>
      <c r="E200" s="2" t="s">
        <v>110</v>
      </c>
      <c r="F200" s="2" t="s">
        <v>482</v>
      </c>
      <c r="G200" s="2" t="s">
        <v>483</v>
      </c>
      <c r="H200" s="2" t="s">
        <v>107</v>
      </c>
      <c r="I200" s="168" t="s">
        <v>104</v>
      </c>
      <c r="K200" s="169" t="s">
        <v>1368</v>
      </c>
      <c r="L200" s="169">
        <v>2020</v>
      </c>
      <c r="M200" s="169" t="str">
        <f>IFERROR(VLOOKUP(A200,india,3,0),"x Not found")</f>
        <v>Blue</v>
      </c>
      <c r="N200" s="3" t="s">
        <v>104</v>
      </c>
      <c r="O200" s="3" t="s">
        <v>104</v>
      </c>
      <c r="P200" s="3" t="s">
        <v>104</v>
      </c>
      <c r="Q200" s="5" t="s">
        <v>104</v>
      </c>
      <c r="R200" s="5" t="s">
        <v>104</v>
      </c>
      <c r="S200" s="3" t="s">
        <v>104</v>
      </c>
      <c r="T200" s="3" t="s">
        <v>104</v>
      </c>
      <c r="U200" s="5" t="s">
        <v>104</v>
      </c>
      <c r="V200" t="s">
        <v>110</v>
      </c>
      <c r="W200" t="s">
        <v>84</v>
      </c>
      <c r="X200" t="s">
        <v>144</v>
      </c>
      <c r="Y200" t="s">
        <v>579</v>
      </c>
      <c r="Z200" t="s">
        <v>112</v>
      </c>
      <c r="AA200" t="s">
        <v>113</v>
      </c>
      <c r="AB200" t="s">
        <v>114</v>
      </c>
      <c r="AC200" t="s">
        <v>115</v>
      </c>
      <c r="AD200" t="s">
        <v>91</v>
      </c>
      <c r="AE200">
        <v>42.52</v>
      </c>
      <c r="AG200">
        <v>0</v>
      </c>
      <c r="AH200" s="170"/>
      <c r="AI200">
        <v>2</v>
      </c>
      <c r="AL200" t="s">
        <v>945</v>
      </c>
      <c r="AO200" t="s">
        <v>341</v>
      </c>
      <c r="AP200" t="s">
        <v>944</v>
      </c>
      <c r="AQ200" t="s">
        <v>96</v>
      </c>
      <c r="AR200" t="s">
        <v>97</v>
      </c>
      <c r="AS200" t="s">
        <v>230</v>
      </c>
      <c r="AT200" t="s">
        <v>95</v>
      </c>
      <c r="AW200" t="s">
        <v>122</v>
      </c>
      <c r="AX200" t="s">
        <v>593</v>
      </c>
      <c r="BB200" t="s">
        <v>123</v>
      </c>
      <c r="BC200" s="6">
        <v>43298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R200" t="s">
        <v>102</v>
      </c>
      <c r="BS200" t="s">
        <v>487</v>
      </c>
      <c r="BT200">
        <v>43846</v>
      </c>
      <c r="BY200" t="s">
        <v>488</v>
      </c>
      <c r="BZ200" t="s">
        <v>95</v>
      </c>
      <c r="CA200">
        <v>0</v>
      </c>
      <c r="CB200" t="s">
        <v>132</v>
      </c>
      <c r="CC200" t="s">
        <v>95</v>
      </c>
    </row>
  </sheetData>
  <autoFilter ref="A1:CC200" xr:uid="{38C7CC15-D469-49BB-A256-CD75B4D3FB01}"/>
  <sortState ref="A2:CC200">
    <sortCondition ref="K2:K200"/>
    <sortCondition ref="L2:L200"/>
    <sortCondition ref="AH2:AH20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6650-A00E-4BB9-B618-10F126672979}">
  <sheetPr codeName="Sheet3">
    <pageSetUpPr autoPageBreaks="0"/>
  </sheetPr>
  <dimension ref="A1:AS87"/>
  <sheetViews>
    <sheetView zoomScale="60" zoomScaleNormal="6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RowHeight="15" x14ac:dyDescent="0.25"/>
  <cols>
    <col min="1" max="1" width="24.7109375" style="22" bestFit="1" customWidth="1"/>
    <col min="2" max="2" width="24.7109375" style="22" customWidth="1"/>
    <col min="3" max="3" width="29" style="22" bestFit="1" customWidth="1"/>
    <col min="4" max="4" width="47.7109375" style="22" bestFit="1" customWidth="1"/>
    <col min="5" max="5" width="39.42578125" style="22" bestFit="1" customWidth="1"/>
    <col min="6" max="6" width="11.28515625" style="22" bestFit="1" customWidth="1"/>
    <col min="7" max="7" width="25.85546875" style="22" bestFit="1" customWidth="1"/>
    <col min="8" max="8" width="21.140625" style="22" bestFit="1" customWidth="1"/>
    <col min="9" max="9" width="12.28515625" style="22" bestFit="1" customWidth="1"/>
    <col min="10" max="10" width="88.28515625" style="22" bestFit="1" customWidth="1"/>
    <col min="11" max="11" width="49.42578125" style="22" bestFit="1" customWidth="1"/>
    <col min="12" max="12" width="66.28515625" style="22" bestFit="1" customWidth="1"/>
    <col min="13" max="13" width="40.5703125" style="22" bestFit="1" customWidth="1"/>
    <col min="14" max="14" width="46.5703125" style="22" bestFit="1" customWidth="1"/>
    <col min="15" max="15" width="45.140625" style="22" bestFit="1" customWidth="1"/>
    <col min="16" max="16" width="54" style="22" bestFit="1" customWidth="1"/>
    <col min="17" max="17" width="46.85546875" style="22" bestFit="1" customWidth="1"/>
    <col min="18" max="18" width="23.7109375" style="22" bestFit="1" customWidth="1"/>
    <col min="19" max="19" width="59.42578125" style="22" bestFit="1" customWidth="1"/>
    <col min="20" max="20" width="32.28515625" style="22" bestFit="1" customWidth="1"/>
    <col min="21" max="21" width="26.28515625" style="22" bestFit="1" customWidth="1"/>
    <col min="22" max="22" width="47" style="22" bestFit="1" customWidth="1"/>
    <col min="23" max="23" width="30.5703125" style="22" bestFit="1" customWidth="1"/>
    <col min="24" max="24" width="35.85546875" style="22" bestFit="1" customWidth="1"/>
    <col min="25" max="25" width="27.7109375" style="22" bestFit="1" customWidth="1"/>
    <col min="26" max="26" width="17.28515625" style="22" bestFit="1" customWidth="1"/>
    <col min="27" max="27" width="23" style="22" bestFit="1" customWidth="1"/>
    <col min="28" max="28" width="31.5703125" style="22" bestFit="1" customWidth="1"/>
    <col min="29" max="29" width="17" style="22" bestFit="1" customWidth="1"/>
    <col min="30" max="30" width="25.5703125" style="22" bestFit="1" customWidth="1"/>
    <col min="31" max="31" width="68.42578125" style="22" bestFit="1" customWidth="1"/>
    <col min="32" max="32" width="33.7109375" style="22" bestFit="1" customWidth="1"/>
    <col min="33" max="33" width="19.42578125" style="22" bestFit="1" customWidth="1"/>
    <col min="34" max="34" width="33.42578125" style="22" bestFit="1" customWidth="1"/>
    <col min="35" max="35" width="56.28515625" style="96" bestFit="1" customWidth="1"/>
    <col min="36" max="36" width="36.28515625" style="22" bestFit="1" customWidth="1"/>
    <col min="37" max="37" width="169" style="22" bestFit="1" customWidth="1"/>
    <col min="38" max="39" width="255.7109375" style="22" bestFit="1" customWidth="1"/>
    <col min="40" max="40" width="45.85546875" style="22" bestFit="1" customWidth="1"/>
    <col min="41" max="41" width="19.42578125" style="22" bestFit="1" customWidth="1"/>
    <col min="42" max="42" width="36.5703125" style="22" bestFit="1" customWidth="1"/>
    <col min="43" max="43" width="34.140625" style="22" bestFit="1" customWidth="1"/>
    <col min="44" max="44" width="45.85546875" style="22" bestFit="1" customWidth="1"/>
    <col min="45" max="45" width="255.7109375" style="22" bestFit="1" customWidth="1"/>
    <col min="46" max="16384" width="9.140625" style="22"/>
  </cols>
  <sheetData>
    <row r="1" spans="1:45" x14ac:dyDescent="0.25">
      <c r="A1" s="7" t="s">
        <v>68</v>
      </c>
      <c r="B1" s="7" t="s">
        <v>1366</v>
      </c>
      <c r="C1" s="7" t="s">
        <v>1367</v>
      </c>
      <c r="D1" s="7" t="s">
        <v>1</v>
      </c>
      <c r="E1" s="7" t="s">
        <v>956</v>
      </c>
      <c r="F1" s="7" t="s">
        <v>957</v>
      </c>
      <c r="G1" s="7" t="s">
        <v>958</v>
      </c>
      <c r="H1" s="7" t="s">
        <v>959</v>
      </c>
      <c r="I1" s="8" t="s">
        <v>69</v>
      </c>
      <c r="J1" s="8" t="s">
        <v>70</v>
      </c>
      <c r="K1" s="9" t="s">
        <v>960</v>
      </c>
      <c r="L1" s="9" t="s">
        <v>961</v>
      </c>
      <c r="M1" s="10" t="s">
        <v>962</v>
      </c>
      <c r="N1" s="10" t="s">
        <v>963</v>
      </c>
      <c r="O1" s="10" t="s">
        <v>964</v>
      </c>
      <c r="P1" s="10" t="s">
        <v>965</v>
      </c>
      <c r="Q1" s="10" t="s">
        <v>966</v>
      </c>
      <c r="R1" s="11" t="s">
        <v>967</v>
      </c>
      <c r="S1" s="11" t="s">
        <v>968</v>
      </c>
      <c r="T1" s="11" t="s">
        <v>969</v>
      </c>
      <c r="U1" s="11" t="s">
        <v>970</v>
      </c>
      <c r="V1" s="12" t="s">
        <v>971</v>
      </c>
      <c r="W1" s="12" t="s">
        <v>972</v>
      </c>
      <c r="X1" s="12" t="s">
        <v>973</v>
      </c>
      <c r="Y1" s="12" t="s">
        <v>974</v>
      </c>
      <c r="Z1" s="12" t="s">
        <v>975</v>
      </c>
      <c r="AA1" s="13" t="s">
        <v>15</v>
      </c>
      <c r="AB1" s="13" t="s">
        <v>976</v>
      </c>
      <c r="AC1" s="13" t="s">
        <v>977</v>
      </c>
      <c r="AD1" s="13" t="s">
        <v>978</v>
      </c>
      <c r="AE1" s="14" t="s">
        <v>979</v>
      </c>
      <c r="AF1" s="15" t="s">
        <v>980</v>
      </c>
      <c r="AG1" s="15" t="s">
        <v>981</v>
      </c>
      <c r="AH1" s="16" t="s">
        <v>982</v>
      </c>
      <c r="AI1" s="17" t="s">
        <v>983</v>
      </c>
      <c r="AJ1" s="18" t="s">
        <v>984</v>
      </c>
      <c r="AK1" s="18" t="s">
        <v>985</v>
      </c>
      <c r="AL1" s="18" t="s">
        <v>986</v>
      </c>
      <c r="AM1" s="19" t="s">
        <v>987</v>
      </c>
      <c r="AN1" s="20" t="s">
        <v>73</v>
      </c>
      <c r="AO1" s="20" t="s">
        <v>74</v>
      </c>
      <c r="AP1" s="21" t="s">
        <v>75</v>
      </c>
      <c r="AQ1" s="21" t="s">
        <v>76</v>
      </c>
      <c r="AR1" s="21" t="s">
        <v>77</v>
      </c>
      <c r="AS1" s="21" t="s">
        <v>988</v>
      </c>
    </row>
    <row r="2" spans="1:45" x14ac:dyDescent="0.25">
      <c r="A2" s="54" t="s">
        <v>1227</v>
      </c>
      <c r="B2" s="54" t="str">
        <f t="shared" ref="B2:B33" si="0">IFERROR(VLOOKUP(A2,phxlistpn,1,0),"not found")</f>
        <v>not found</v>
      </c>
      <c r="C2" s="54" t="str">
        <f t="shared" ref="C2:C33" si="1">IFERROR(VLOOKUP(A2,phxlistpn,7,0),"not found")</f>
        <v>not found</v>
      </c>
      <c r="D2" s="54" t="s">
        <v>1228</v>
      </c>
      <c r="E2" s="39" t="s">
        <v>1229</v>
      </c>
      <c r="F2" s="40" t="s">
        <v>1159</v>
      </c>
      <c r="G2" s="40" t="s">
        <v>1160</v>
      </c>
      <c r="H2" s="41" t="s">
        <v>215</v>
      </c>
      <c r="I2" s="40" t="s">
        <v>350</v>
      </c>
      <c r="J2" s="97"/>
      <c r="K2" s="98"/>
      <c r="L2" s="41">
        <v>43677</v>
      </c>
      <c r="M2" s="40" t="s">
        <v>124</v>
      </c>
      <c r="N2" s="40" t="s">
        <v>124</v>
      </c>
      <c r="O2" s="40" t="s">
        <v>124</v>
      </c>
      <c r="P2" s="40" t="s">
        <v>124</v>
      </c>
      <c r="Q2" s="40" t="s">
        <v>124</v>
      </c>
      <c r="R2" s="42" t="s">
        <v>1230</v>
      </c>
      <c r="S2" s="40" t="s">
        <v>1231</v>
      </c>
      <c r="T2" s="40" t="s">
        <v>1232</v>
      </c>
      <c r="U2" s="40" t="s">
        <v>1043</v>
      </c>
      <c r="V2" s="26" t="s">
        <v>1104</v>
      </c>
      <c r="W2" s="26" t="s">
        <v>1176</v>
      </c>
      <c r="X2" s="26" t="s">
        <v>659</v>
      </c>
      <c r="Y2" s="26">
        <v>1205</v>
      </c>
      <c r="Z2" s="43" t="s">
        <v>102</v>
      </c>
      <c r="AA2" s="43">
        <v>29.176100000000002</v>
      </c>
      <c r="AB2" s="43" t="s">
        <v>1044</v>
      </c>
      <c r="AC2" s="43">
        <v>29.176056572379402</v>
      </c>
      <c r="AD2" s="43" t="s">
        <v>1045</v>
      </c>
      <c r="AE2" s="44">
        <v>35157.200499999999</v>
      </c>
      <c r="AF2" s="45" t="s">
        <v>1233</v>
      </c>
      <c r="AG2" s="99">
        <v>3</v>
      </c>
      <c r="AH2" s="59" t="s">
        <v>1234</v>
      </c>
      <c r="AI2" s="31" t="str">
        <f t="shared" ref="AI2:AI33" si="2">IF(OR(AA2&lt;25,AE2&lt;120000),"Yes","No")</f>
        <v>Yes</v>
      </c>
      <c r="AJ2" s="102" t="s">
        <v>1235</v>
      </c>
      <c r="AK2" s="102" t="s">
        <v>1236</v>
      </c>
      <c r="AL2" s="102" t="s">
        <v>1237</v>
      </c>
      <c r="AM2" s="105"/>
      <c r="AN2" s="53">
        <v>43602</v>
      </c>
      <c r="AO2" s="102" t="s">
        <v>1111</v>
      </c>
      <c r="AP2" s="35" t="s">
        <v>135</v>
      </c>
      <c r="AQ2" s="35" t="s">
        <v>136</v>
      </c>
      <c r="AR2" s="53">
        <v>43595</v>
      </c>
      <c r="AS2" s="52" t="s">
        <v>1238</v>
      </c>
    </row>
    <row r="3" spans="1:45" x14ac:dyDescent="0.25">
      <c r="A3" s="64" t="s">
        <v>1219</v>
      </c>
      <c r="B3" s="54" t="str">
        <f t="shared" si="0"/>
        <v>not found</v>
      </c>
      <c r="C3" s="54" t="str">
        <f t="shared" si="1"/>
        <v>not found</v>
      </c>
      <c r="D3" s="64" t="s">
        <v>1220</v>
      </c>
      <c r="E3" s="65" t="s">
        <v>1221</v>
      </c>
      <c r="F3" s="65" t="s">
        <v>122</v>
      </c>
      <c r="G3" s="65" t="s">
        <v>122</v>
      </c>
      <c r="H3" s="66"/>
      <c r="I3" s="65" t="s">
        <v>350</v>
      </c>
      <c r="J3" s="111"/>
      <c r="K3" s="66">
        <v>43555</v>
      </c>
      <c r="L3" s="66"/>
      <c r="M3" s="65" t="s">
        <v>124</v>
      </c>
      <c r="N3" s="65" t="s">
        <v>124</v>
      </c>
      <c r="O3" s="65" t="s">
        <v>124</v>
      </c>
      <c r="P3" s="65" t="s">
        <v>124</v>
      </c>
      <c r="Q3" s="65" t="s">
        <v>124</v>
      </c>
      <c r="R3" s="67" t="s">
        <v>1161</v>
      </c>
      <c r="S3" s="65" t="s">
        <v>1162</v>
      </c>
      <c r="T3" s="65" t="s">
        <v>1163</v>
      </c>
      <c r="U3" s="65" t="s">
        <v>1043</v>
      </c>
      <c r="V3" s="68" t="s">
        <v>1104</v>
      </c>
      <c r="W3" s="68" t="s">
        <v>1202</v>
      </c>
      <c r="X3" s="68" t="s">
        <v>110</v>
      </c>
      <c r="Y3" s="68">
        <v>4</v>
      </c>
      <c r="Z3" s="69" t="s">
        <v>102</v>
      </c>
      <c r="AA3" s="69">
        <v>51.3</v>
      </c>
      <c r="AB3" s="69" t="s">
        <v>1136</v>
      </c>
      <c r="AC3" s="69">
        <v>51.3</v>
      </c>
      <c r="AD3" s="69" t="s">
        <v>1184</v>
      </c>
      <c r="AE3" s="70">
        <v>205.2</v>
      </c>
      <c r="AF3" s="71" t="s">
        <v>1164</v>
      </c>
      <c r="AG3" s="112">
        <v>1</v>
      </c>
      <c r="AH3" s="114" t="s">
        <v>1153</v>
      </c>
      <c r="AI3" s="31" t="str">
        <f t="shared" si="2"/>
        <v>Yes</v>
      </c>
      <c r="AJ3" s="72" t="s">
        <v>1222</v>
      </c>
      <c r="AK3" s="72" t="s">
        <v>1223</v>
      </c>
      <c r="AL3" s="115" t="s">
        <v>1224</v>
      </c>
      <c r="AM3" s="72" t="s">
        <v>1225</v>
      </c>
      <c r="AN3" s="73">
        <v>43602</v>
      </c>
      <c r="AO3" s="102" t="s">
        <v>1111</v>
      </c>
      <c r="AP3" s="116" t="s">
        <v>135</v>
      </c>
      <c r="AQ3" s="116" t="s">
        <v>136</v>
      </c>
      <c r="AR3" s="73">
        <v>43595</v>
      </c>
      <c r="AS3" s="72" t="s">
        <v>1226</v>
      </c>
    </row>
    <row r="4" spans="1:45" x14ac:dyDescent="0.25">
      <c r="A4" s="38" t="s">
        <v>1098</v>
      </c>
      <c r="B4" s="54" t="str">
        <f t="shared" si="0"/>
        <v>not found</v>
      </c>
      <c r="C4" s="54" t="str">
        <f t="shared" si="1"/>
        <v>not found</v>
      </c>
      <c r="D4" s="38" t="s">
        <v>1099</v>
      </c>
      <c r="E4" s="39" t="s">
        <v>1100</v>
      </c>
      <c r="F4" s="40" t="s">
        <v>122</v>
      </c>
      <c r="G4" s="40" t="s">
        <v>122</v>
      </c>
      <c r="H4" s="41" t="s">
        <v>215</v>
      </c>
      <c r="I4" s="40" t="s">
        <v>350</v>
      </c>
      <c r="J4" s="97"/>
      <c r="K4" s="41"/>
      <c r="L4" s="41">
        <v>43497</v>
      </c>
      <c r="M4" s="40" t="s">
        <v>124</v>
      </c>
      <c r="N4" s="40" t="s">
        <v>124</v>
      </c>
      <c r="O4" s="40" t="s">
        <v>124</v>
      </c>
      <c r="P4" s="40" t="s">
        <v>124</v>
      </c>
      <c r="Q4" s="40" t="s">
        <v>124</v>
      </c>
      <c r="R4" s="42" t="s">
        <v>1101</v>
      </c>
      <c r="S4" s="40" t="s">
        <v>1102</v>
      </c>
      <c r="T4" s="40" t="s">
        <v>1103</v>
      </c>
      <c r="U4" s="40" t="s">
        <v>91</v>
      </c>
      <c r="V4" s="26" t="s">
        <v>1104</v>
      </c>
      <c r="W4" s="26" t="s">
        <v>1105</v>
      </c>
      <c r="X4" s="26" t="s">
        <v>171</v>
      </c>
      <c r="Y4" s="26">
        <v>471</v>
      </c>
      <c r="Z4" s="43" t="s">
        <v>102</v>
      </c>
      <c r="AA4" s="43">
        <v>7.3935000000000004</v>
      </c>
      <c r="AB4" s="43" t="s">
        <v>1044</v>
      </c>
      <c r="AC4" s="43">
        <v>7.3935000000000004</v>
      </c>
      <c r="AD4" s="43" t="s">
        <v>1045</v>
      </c>
      <c r="AE4" s="44">
        <v>3482.3385000000003</v>
      </c>
      <c r="AF4" s="45" t="s">
        <v>1106</v>
      </c>
      <c r="AG4" s="99">
        <v>1</v>
      </c>
      <c r="AH4" s="59"/>
      <c r="AI4" s="31" t="str">
        <f t="shared" si="2"/>
        <v>Yes</v>
      </c>
      <c r="AJ4" s="102" t="s">
        <v>1107</v>
      </c>
      <c r="AK4" s="102" t="s">
        <v>1108</v>
      </c>
      <c r="AL4" s="102" t="s">
        <v>1109</v>
      </c>
      <c r="AM4" s="52" t="s">
        <v>1110</v>
      </c>
      <c r="AN4" s="53">
        <v>43602</v>
      </c>
      <c r="AO4" s="102" t="s">
        <v>1111</v>
      </c>
      <c r="AP4" s="35" t="s">
        <v>135</v>
      </c>
      <c r="AQ4" s="35" t="s">
        <v>136</v>
      </c>
      <c r="AR4" s="53">
        <v>43595</v>
      </c>
      <c r="AS4" s="52" t="s">
        <v>1112</v>
      </c>
    </row>
    <row r="5" spans="1:45" x14ac:dyDescent="0.25">
      <c r="A5" s="77" t="s">
        <v>1293</v>
      </c>
      <c r="B5" s="54" t="str">
        <f t="shared" si="0"/>
        <v>not found</v>
      </c>
      <c r="C5" s="54" t="str">
        <f t="shared" si="1"/>
        <v>not found</v>
      </c>
      <c r="D5" s="77" t="s">
        <v>1294</v>
      </c>
      <c r="E5" s="78" t="s">
        <v>1295</v>
      </c>
      <c r="F5" s="78" t="s">
        <v>1296</v>
      </c>
      <c r="G5" s="78" t="s">
        <v>1297</v>
      </c>
      <c r="H5" s="79" t="s">
        <v>123</v>
      </c>
      <c r="I5" s="78" t="s">
        <v>350</v>
      </c>
      <c r="J5" s="78"/>
      <c r="K5" s="79"/>
      <c r="L5" s="79">
        <v>43677</v>
      </c>
      <c r="M5" s="78" t="s">
        <v>124</v>
      </c>
      <c r="N5" s="78" t="s">
        <v>124</v>
      </c>
      <c r="O5" s="78" t="s">
        <v>466</v>
      </c>
      <c r="P5" s="78" t="s">
        <v>466</v>
      </c>
      <c r="Q5" s="78" t="s">
        <v>466</v>
      </c>
      <c r="R5" s="80" t="s">
        <v>1298</v>
      </c>
      <c r="S5" s="78" t="s">
        <v>1299</v>
      </c>
      <c r="T5" s="78" t="s">
        <v>1163</v>
      </c>
      <c r="U5" s="78" t="s">
        <v>1043</v>
      </c>
      <c r="V5" s="81"/>
      <c r="W5" s="81" t="s">
        <v>95</v>
      </c>
      <c r="X5" s="81" t="s">
        <v>110</v>
      </c>
      <c r="Y5" s="81" t="e">
        <v>#N/A</v>
      </c>
      <c r="Z5" s="82" t="s">
        <v>102</v>
      </c>
      <c r="AA5" s="82">
        <v>16.130400000000002</v>
      </c>
      <c r="AB5" s="82" t="s">
        <v>1044</v>
      </c>
      <c r="AC5" s="82">
        <v>16.776173969915</v>
      </c>
      <c r="AD5" s="82" t="s">
        <v>1045</v>
      </c>
      <c r="AE5" s="83" t="e">
        <v>#N/A</v>
      </c>
      <c r="AF5" s="84" t="s">
        <v>306</v>
      </c>
      <c r="AG5" s="113">
        <v>3</v>
      </c>
      <c r="AH5" s="86"/>
      <c r="AI5" s="85" t="e">
        <f t="shared" si="2"/>
        <v>#N/A</v>
      </c>
      <c r="AJ5" s="86" t="s">
        <v>1300</v>
      </c>
      <c r="AK5" s="86" t="s">
        <v>1301</v>
      </c>
      <c r="AL5" s="86" t="s">
        <v>1302</v>
      </c>
      <c r="AM5" s="86"/>
      <c r="AN5" s="87">
        <v>43588</v>
      </c>
      <c r="AO5" s="102" t="s">
        <v>1111</v>
      </c>
      <c r="AP5" s="117" t="s">
        <v>135</v>
      </c>
      <c r="AQ5" s="117" t="s">
        <v>136</v>
      </c>
      <c r="AR5" s="87">
        <v>43581</v>
      </c>
      <c r="AS5" s="86" t="s">
        <v>1303</v>
      </c>
    </row>
    <row r="6" spans="1:45" x14ac:dyDescent="0.25">
      <c r="A6" s="23" t="s">
        <v>989</v>
      </c>
      <c r="B6" s="54" t="str">
        <f t="shared" si="0"/>
        <v>not found</v>
      </c>
      <c r="C6" s="54" t="str">
        <f t="shared" si="1"/>
        <v>not found</v>
      </c>
      <c r="D6" s="23" t="s">
        <v>990</v>
      </c>
      <c r="E6" s="23" t="s">
        <v>991</v>
      </c>
      <c r="F6" s="23"/>
      <c r="G6" s="23" t="s">
        <v>376</v>
      </c>
      <c r="H6" s="23" t="s">
        <v>123</v>
      </c>
      <c r="I6" s="23" t="s">
        <v>308</v>
      </c>
      <c r="J6" s="23" t="s">
        <v>992</v>
      </c>
      <c r="K6" s="40"/>
      <c r="L6" s="24"/>
      <c r="M6" s="23"/>
      <c r="N6" s="23"/>
      <c r="O6" s="23"/>
      <c r="P6" s="23"/>
      <c r="Q6" s="23"/>
      <c r="R6" s="23">
        <v>229872387</v>
      </c>
      <c r="S6" s="23" t="s">
        <v>993</v>
      </c>
      <c r="T6" s="23" t="s">
        <v>994</v>
      </c>
      <c r="U6" s="23" t="s">
        <v>995</v>
      </c>
      <c r="V6" s="25" t="s">
        <v>529</v>
      </c>
      <c r="W6" s="25"/>
      <c r="X6" s="25" t="s">
        <v>93</v>
      </c>
      <c r="Y6" s="26">
        <v>117</v>
      </c>
      <c r="Z6" s="25" t="s">
        <v>102</v>
      </c>
      <c r="AA6" s="25">
        <v>4046.01</v>
      </c>
      <c r="AB6" s="25"/>
      <c r="AC6" s="25"/>
      <c r="AD6" s="25"/>
      <c r="AE6" s="27">
        <v>413288.26</v>
      </c>
      <c r="AF6" s="28"/>
      <c r="AG6" s="29"/>
      <c r="AH6" s="30"/>
      <c r="AI6" s="31" t="str">
        <f t="shared" si="2"/>
        <v>No</v>
      </c>
      <c r="AJ6" s="32"/>
      <c r="AK6" s="32"/>
      <c r="AL6" s="32"/>
      <c r="AM6" s="32"/>
      <c r="AN6" s="33"/>
      <c r="AO6" s="34" t="s">
        <v>996</v>
      </c>
      <c r="AP6" s="35" t="s">
        <v>135</v>
      </c>
      <c r="AQ6" s="35" t="s">
        <v>136</v>
      </c>
      <c r="AR6" s="36"/>
      <c r="AS6" s="36"/>
    </row>
    <row r="7" spans="1:45" x14ac:dyDescent="0.25">
      <c r="A7" s="38" t="s">
        <v>1053</v>
      </c>
      <c r="B7" s="54" t="str">
        <f t="shared" si="0"/>
        <v>not found</v>
      </c>
      <c r="C7" s="54" t="str">
        <f t="shared" si="1"/>
        <v>not found</v>
      </c>
      <c r="D7" s="38" t="s">
        <v>239</v>
      </c>
      <c r="E7" s="39" t="s">
        <v>991</v>
      </c>
      <c r="F7" s="40" t="s">
        <v>122</v>
      </c>
      <c r="G7" s="40" t="s">
        <v>122</v>
      </c>
      <c r="H7" s="41" t="s">
        <v>123</v>
      </c>
      <c r="I7" s="40" t="s">
        <v>117</v>
      </c>
      <c r="J7" s="40"/>
      <c r="K7" s="41"/>
      <c r="L7" s="41">
        <v>43553</v>
      </c>
      <c r="M7" s="40" t="s">
        <v>124</v>
      </c>
      <c r="N7" s="40" t="s">
        <v>124</v>
      </c>
      <c r="O7" s="40" t="s">
        <v>124</v>
      </c>
      <c r="P7" s="40" t="s">
        <v>124</v>
      </c>
      <c r="Q7" s="40" t="s">
        <v>124</v>
      </c>
      <c r="R7" s="42" t="s">
        <v>108</v>
      </c>
      <c r="S7" s="40" t="s">
        <v>109</v>
      </c>
      <c r="T7" s="40" t="s">
        <v>131</v>
      </c>
      <c r="U7" s="40" t="s">
        <v>1043</v>
      </c>
      <c r="V7" s="26" t="s">
        <v>529</v>
      </c>
      <c r="W7" s="26" t="s">
        <v>782</v>
      </c>
      <c r="X7" s="26" t="s">
        <v>110</v>
      </c>
      <c r="Y7" s="26">
        <v>227</v>
      </c>
      <c r="Z7" s="43" t="s">
        <v>102</v>
      </c>
      <c r="AA7" s="43">
        <v>24.62</v>
      </c>
      <c r="AB7" s="43" t="s">
        <v>1044</v>
      </c>
      <c r="AC7" s="43">
        <v>24.62</v>
      </c>
      <c r="AD7" s="43" t="s">
        <v>1045</v>
      </c>
      <c r="AE7" s="44">
        <v>5588.74</v>
      </c>
      <c r="AF7" s="45" t="s">
        <v>129</v>
      </c>
      <c r="AG7" s="99">
        <v>3</v>
      </c>
      <c r="AH7" s="59"/>
      <c r="AI7" s="31" t="str">
        <f t="shared" si="2"/>
        <v>Yes</v>
      </c>
      <c r="AJ7" s="102" t="s">
        <v>1054</v>
      </c>
      <c r="AK7" s="102" t="s">
        <v>1055</v>
      </c>
      <c r="AL7" s="102" t="s">
        <v>1056</v>
      </c>
      <c r="AM7" s="52" t="s">
        <v>1057</v>
      </c>
      <c r="AN7" s="53">
        <v>43623</v>
      </c>
      <c r="AO7" s="34" t="s">
        <v>996</v>
      </c>
      <c r="AP7" s="35" t="s">
        <v>135</v>
      </c>
      <c r="AQ7" s="35" t="s">
        <v>136</v>
      </c>
      <c r="AR7" s="53">
        <v>43616</v>
      </c>
      <c r="AS7" s="52"/>
    </row>
    <row r="8" spans="1:45" x14ac:dyDescent="0.25">
      <c r="A8" s="38" t="s">
        <v>1058</v>
      </c>
      <c r="B8" s="54" t="str">
        <f t="shared" si="0"/>
        <v>not found</v>
      </c>
      <c r="C8" s="54" t="str">
        <f t="shared" si="1"/>
        <v>not found</v>
      </c>
      <c r="D8" s="38" t="s">
        <v>239</v>
      </c>
      <c r="E8" s="39" t="s">
        <v>991</v>
      </c>
      <c r="F8" s="40" t="s">
        <v>122</v>
      </c>
      <c r="G8" s="40" t="s">
        <v>122</v>
      </c>
      <c r="H8" s="41" t="s">
        <v>123</v>
      </c>
      <c r="I8" s="40" t="s">
        <v>117</v>
      </c>
      <c r="J8" s="40"/>
      <c r="K8" s="41"/>
      <c r="L8" s="41">
        <v>43553</v>
      </c>
      <c r="M8" s="40" t="s">
        <v>124</v>
      </c>
      <c r="N8" s="40" t="s">
        <v>124</v>
      </c>
      <c r="O8" s="40" t="s">
        <v>124</v>
      </c>
      <c r="P8" s="40" t="s">
        <v>124</v>
      </c>
      <c r="Q8" s="40" t="s">
        <v>124</v>
      </c>
      <c r="R8" s="42" t="s">
        <v>108</v>
      </c>
      <c r="S8" s="40" t="s">
        <v>109</v>
      </c>
      <c r="T8" s="40" t="s">
        <v>131</v>
      </c>
      <c r="U8" s="40" t="s">
        <v>1043</v>
      </c>
      <c r="V8" s="26" t="s">
        <v>529</v>
      </c>
      <c r="W8" s="26" t="s">
        <v>782</v>
      </c>
      <c r="X8" s="26" t="s">
        <v>110</v>
      </c>
      <c r="Y8" s="26">
        <v>957</v>
      </c>
      <c r="Z8" s="43" t="s">
        <v>102</v>
      </c>
      <c r="AA8" s="43">
        <v>33.102899999999998</v>
      </c>
      <c r="AB8" s="43" t="s">
        <v>1044</v>
      </c>
      <c r="AC8" s="43">
        <v>33.102945454545498</v>
      </c>
      <c r="AD8" s="43" t="s">
        <v>1045</v>
      </c>
      <c r="AE8" s="44">
        <v>31679.475299999998</v>
      </c>
      <c r="AF8" s="45" t="s">
        <v>129</v>
      </c>
      <c r="AG8" s="99">
        <v>3</v>
      </c>
      <c r="AH8" s="59"/>
      <c r="AI8" s="31" t="str">
        <f t="shared" si="2"/>
        <v>Yes</v>
      </c>
      <c r="AJ8" s="102" t="s">
        <v>1054</v>
      </c>
      <c r="AK8" s="102" t="s">
        <v>1055</v>
      </c>
      <c r="AL8" s="102" t="s">
        <v>1056</v>
      </c>
      <c r="AM8" s="52" t="s">
        <v>1059</v>
      </c>
      <c r="AN8" s="53">
        <v>43623</v>
      </c>
      <c r="AO8" s="34" t="s">
        <v>996</v>
      </c>
      <c r="AP8" s="35" t="s">
        <v>135</v>
      </c>
      <c r="AQ8" s="35" t="s">
        <v>136</v>
      </c>
      <c r="AR8" s="53">
        <v>43616</v>
      </c>
      <c r="AS8" s="52"/>
    </row>
    <row r="9" spans="1:45" x14ac:dyDescent="0.25">
      <c r="A9" s="38" t="s">
        <v>1075</v>
      </c>
      <c r="B9" s="54" t="str">
        <f t="shared" si="0"/>
        <v>not found</v>
      </c>
      <c r="C9" s="54" t="str">
        <f t="shared" si="1"/>
        <v>not found</v>
      </c>
      <c r="D9" s="38" t="s">
        <v>1061</v>
      </c>
      <c r="E9" s="39" t="s">
        <v>991</v>
      </c>
      <c r="F9" s="40" t="s">
        <v>122</v>
      </c>
      <c r="G9" s="40" t="s">
        <v>122</v>
      </c>
      <c r="H9" s="41" t="s">
        <v>123</v>
      </c>
      <c r="I9" s="40" t="s">
        <v>117</v>
      </c>
      <c r="J9" s="40"/>
      <c r="K9" s="41"/>
      <c r="L9" s="41">
        <v>43553</v>
      </c>
      <c r="M9" s="40" t="s">
        <v>124</v>
      </c>
      <c r="N9" s="40" t="s">
        <v>124</v>
      </c>
      <c r="O9" s="40" t="s">
        <v>124</v>
      </c>
      <c r="P9" s="40" t="s">
        <v>124</v>
      </c>
      <c r="Q9" s="40" t="s">
        <v>124</v>
      </c>
      <c r="R9" s="42" t="s">
        <v>108</v>
      </c>
      <c r="S9" s="40" t="s">
        <v>109</v>
      </c>
      <c r="T9" s="40" t="s">
        <v>131</v>
      </c>
      <c r="U9" s="40" t="s">
        <v>1043</v>
      </c>
      <c r="V9" s="26" t="s">
        <v>529</v>
      </c>
      <c r="W9" s="26" t="s">
        <v>782</v>
      </c>
      <c r="X9" s="26" t="s">
        <v>110</v>
      </c>
      <c r="Y9" s="26">
        <v>130</v>
      </c>
      <c r="Z9" s="43" t="s">
        <v>102</v>
      </c>
      <c r="AA9" s="43">
        <v>68.564400000000006</v>
      </c>
      <c r="AB9" s="43" t="s">
        <v>1044</v>
      </c>
      <c r="AC9" s="43">
        <v>68.564444444444405</v>
      </c>
      <c r="AD9" s="43" t="s">
        <v>1045</v>
      </c>
      <c r="AE9" s="44">
        <v>8913.3720000000012</v>
      </c>
      <c r="AF9" s="45" t="s">
        <v>129</v>
      </c>
      <c r="AG9" s="99">
        <v>3</v>
      </c>
      <c r="AH9" s="59"/>
      <c r="AI9" s="31" t="str">
        <f t="shared" si="2"/>
        <v>Yes</v>
      </c>
      <c r="AJ9" s="102" t="s">
        <v>1054</v>
      </c>
      <c r="AK9" s="102" t="s">
        <v>1073</v>
      </c>
      <c r="AL9" s="102" t="s">
        <v>1076</v>
      </c>
      <c r="AM9" s="52" t="s">
        <v>1007</v>
      </c>
      <c r="AN9" s="53">
        <v>43623</v>
      </c>
      <c r="AO9" s="34" t="s">
        <v>996</v>
      </c>
      <c r="AP9" s="35" t="s">
        <v>135</v>
      </c>
      <c r="AQ9" s="35" t="s">
        <v>136</v>
      </c>
      <c r="AR9" s="53">
        <v>43616</v>
      </c>
      <c r="AS9" s="52"/>
    </row>
    <row r="10" spans="1:45" x14ac:dyDescent="0.25">
      <c r="A10" s="38" t="s">
        <v>1078</v>
      </c>
      <c r="B10" s="54" t="str">
        <f t="shared" si="0"/>
        <v>not found</v>
      </c>
      <c r="C10" s="54" t="str">
        <f t="shared" si="1"/>
        <v>not found</v>
      </c>
      <c r="D10" s="38" t="s">
        <v>1079</v>
      </c>
      <c r="E10" s="39" t="s">
        <v>991</v>
      </c>
      <c r="F10" s="40" t="s">
        <v>122</v>
      </c>
      <c r="G10" s="40" t="s">
        <v>122</v>
      </c>
      <c r="H10" s="41" t="s">
        <v>123</v>
      </c>
      <c r="I10" s="40" t="s">
        <v>117</v>
      </c>
      <c r="J10" s="40"/>
      <c r="K10" s="41"/>
      <c r="L10" s="41">
        <v>43553</v>
      </c>
      <c r="M10" s="40" t="s">
        <v>124</v>
      </c>
      <c r="N10" s="40" t="s">
        <v>124</v>
      </c>
      <c r="O10" s="40" t="s">
        <v>124</v>
      </c>
      <c r="P10" s="40" t="s">
        <v>124</v>
      </c>
      <c r="Q10" s="40" t="s">
        <v>124</v>
      </c>
      <c r="R10" s="42" t="s">
        <v>108</v>
      </c>
      <c r="S10" s="40" t="s">
        <v>109</v>
      </c>
      <c r="T10" s="40" t="s">
        <v>131</v>
      </c>
      <c r="U10" s="40" t="s">
        <v>1043</v>
      </c>
      <c r="V10" s="26" t="s">
        <v>529</v>
      </c>
      <c r="W10" s="26" t="s">
        <v>782</v>
      </c>
      <c r="X10" s="26" t="s">
        <v>110</v>
      </c>
      <c r="Y10" s="26">
        <v>290</v>
      </c>
      <c r="Z10" s="43" t="s">
        <v>102</v>
      </c>
      <c r="AA10" s="43">
        <v>33.445</v>
      </c>
      <c r="AB10" s="43" t="s">
        <v>1044</v>
      </c>
      <c r="AC10" s="43">
        <v>33.445016286645</v>
      </c>
      <c r="AD10" s="43" t="s">
        <v>1045</v>
      </c>
      <c r="AE10" s="44">
        <v>9699.0499999999993</v>
      </c>
      <c r="AF10" s="45" t="s">
        <v>129</v>
      </c>
      <c r="AG10" s="99">
        <v>3</v>
      </c>
      <c r="AH10" s="59"/>
      <c r="AI10" s="31" t="str">
        <f t="shared" si="2"/>
        <v>Yes</v>
      </c>
      <c r="AJ10" s="102" t="s">
        <v>1054</v>
      </c>
      <c r="AK10" s="102" t="s">
        <v>1073</v>
      </c>
      <c r="AL10" s="102" t="s">
        <v>1080</v>
      </c>
      <c r="AM10" s="52" t="s">
        <v>1007</v>
      </c>
      <c r="AN10" s="53">
        <v>43623</v>
      </c>
      <c r="AO10" s="34" t="s">
        <v>996</v>
      </c>
      <c r="AP10" s="35" t="s">
        <v>135</v>
      </c>
      <c r="AQ10" s="35" t="s">
        <v>136</v>
      </c>
      <c r="AR10" s="53">
        <v>43616</v>
      </c>
      <c r="AS10" s="52"/>
    </row>
    <row r="11" spans="1:45" x14ac:dyDescent="0.25">
      <c r="A11" s="54" t="s">
        <v>1072</v>
      </c>
      <c r="B11" s="54" t="str">
        <f t="shared" si="0"/>
        <v>not found</v>
      </c>
      <c r="C11" s="54" t="str">
        <f t="shared" si="1"/>
        <v>not found</v>
      </c>
      <c r="D11" s="54" t="s">
        <v>1061</v>
      </c>
      <c r="E11" s="39" t="s">
        <v>991</v>
      </c>
      <c r="F11" s="40" t="s">
        <v>122</v>
      </c>
      <c r="G11" s="40" t="s">
        <v>122</v>
      </c>
      <c r="H11" s="41" t="s">
        <v>101</v>
      </c>
      <c r="I11" s="40" t="s">
        <v>117</v>
      </c>
      <c r="J11" s="40"/>
      <c r="K11" s="41"/>
      <c r="L11" s="41">
        <v>43800</v>
      </c>
      <c r="M11" s="40" t="s">
        <v>124</v>
      </c>
      <c r="N11" s="40" t="s">
        <v>124</v>
      </c>
      <c r="O11" s="40" t="s">
        <v>124</v>
      </c>
      <c r="P11" s="40" t="s">
        <v>124</v>
      </c>
      <c r="Q11" s="40" t="s">
        <v>124</v>
      </c>
      <c r="R11" s="42" t="s">
        <v>108</v>
      </c>
      <c r="S11" s="40" t="s">
        <v>109</v>
      </c>
      <c r="T11" s="40" t="s">
        <v>131</v>
      </c>
      <c r="U11" s="40" t="s">
        <v>1043</v>
      </c>
      <c r="V11" s="26" t="s">
        <v>529</v>
      </c>
      <c r="W11" s="26" t="s">
        <v>782</v>
      </c>
      <c r="X11" s="26" t="s">
        <v>110</v>
      </c>
      <c r="Y11" s="26">
        <v>365</v>
      </c>
      <c r="Z11" s="43" t="s">
        <v>102</v>
      </c>
      <c r="AA11" s="43">
        <v>67.215100000000007</v>
      </c>
      <c r="AB11" s="43" t="s">
        <v>1044</v>
      </c>
      <c r="AC11" s="43">
        <v>67.215136778115493</v>
      </c>
      <c r="AD11" s="43" t="s">
        <v>1045</v>
      </c>
      <c r="AE11" s="44">
        <v>24533.511500000004</v>
      </c>
      <c r="AF11" s="45" t="s">
        <v>129</v>
      </c>
      <c r="AG11" s="99">
        <v>5</v>
      </c>
      <c r="AH11" s="59"/>
      <c r="AI11" s="31" t="str">
        <f t="shared" si="2"/>
        <v>Yes</v>
      </c>
      <c r="AJ11" s="102" t="s">
        <v>1054</v>
      </c>
      <c r="AK11" s="102" t="s">
        <v>1073</v>
      </c>
      <c r="AL11" s="102" t="s">
        <v>1074</v>
      </c>
      <c r="AM11" s="52" t="s">
        <v>1007</v>
      </c>
      <c r="AN11" s="53">
        <v>43623</v>
      </c>
      <c r="AO11" s="34" t="s">
        <v>996</v>
      </c>
      <c r="AP11" s="35" t="s">
        <v>135</v>
      </c>
      <c r="AQ11" s="35" t="s">
        <v>136</v>
      </c>
      <c r="AR11" s="53">
        <v>43616</v>
      </c>
      <c r="AS11" s="52"/>
    </row>
    <row r="12" spans="1:45" x14ac:dyDescent="0.25">
      <c r="A12" s="38" t="s">
        <v>1066</v>
      </c>
      <c r="B12" s="54" t="str">
        <f t="shared" si="0"/>
        <v>not found</v>
      </c>
      <c r="C12" s="54" t="str">
        <f t="shared" si="1"/>
        <v>not found</v>
      </c>
      <c r="D12" s="38" t="s">
        <v>1061</v>
      </c>
      <c r="E12" s="39" t="s">
        <v>991</v>
      </c>
      <c r="F12" s="40" t="s">
        <v>122</v>
      </c>
      <c r="G12" s="40" t="s">
        <v>122</v>
      </c>
      <c r="H12" s="41"/>
      <c r="I12" s="40" t="s">
        <v>117</v>
      </c>
      <c r="J12" s="40"/>
      <c r="K12" s="41"/>
      <c r="L12" s="41">
        <v>43800</v>
      </c>
      <c r="M12" s="40" t="s">
        <v>124</v>
      </c>
      <c r="N12" s="40" t="s">
        <v>124</v>
      </c>
      <c r="O12" s="40" t="s">
        <v>124</v>
      </c>
      <c r="P12" s="40" t="s">
        <v>124</v>
      </c>
      <c r="Q12" s="40" t="s">
        <v>124</v>
      </c>
      <c r="R12" s="42" t="s">
        <v>108</v>
      </c>
      <c r="S12" s="40" t="s">
        <v>109</v>
      </c>
      <c r="T12" s="40" t="s">
        <v>131</v>
      </c>
      <c r="U12" s="40" t="s">
        <v>1043</v>
      </c>
      <c r="V12" s="26" t="s">
        <v>529</v>
      </c>
      <c r="W12" s="26" t="s">
        <v>95</v>
      </c>
      <c r="X12" s="26" t="s">
        <v>110</v>
      </c>
      <c r="Y12" s="26">
        <v>32</v>
      </c>
      <c r="Z12" s="43" t="s">
        <v>102</v>
      </c>
      <c r="AA12" s="43">
        <v>59.78</v>
      </c>
      <c r="AB12" s="43" t="s">
        <v>1044</v>
      </c>
      <c r="AC12" s="43">
        <v>59.78</v>
      </c>
      <c r="AD12" s="43" t="s">
        <v>1045</v>
      </c>
      <c r="AE12" s="44">
        <v>1912.96</v>
      </c>
      <c r="AF12" s="45" t="s">
        <v>129</v>
      </c>
      <c r="AG12" s="99">
        <v>5</v>
      </c>
      <c r="AH12" s="59"/>
      <c r="AI12" s="31" t="str">
        <f t="shared" si="2"/>
        <v>Yes</v>
      </c>
      <c r="AJ12" s="102" t="s">
        <v>1062</v>
      </c>
      <c r="AK12" s="102" t="s">
        <v>1063</v>
      </c>
      <c r="AL12" s="102" t="s">
        <v>1067</v>
      </c>
      <c r="AM12" s="52" t="s">
        <v>1068</v>
      </c>
      <c r="AN12" s="53">
        <v>43623</v>
      </c>
      <c r="AO12" s="34" t="s">
        <v>996</v>
      </c>
      <c r="AP12" s="35" t="s">
        <v>135</v>
      </c>
      <c r="AQ12" s="35" t="s">
        <v>136</v>
      </c>
      <c r="AR12" s="53">
        <v>43616</v>
      </c>
      <c r="AS12" s="52"/>
    </row>
    <row r="13" spans="1:45" x14ac:dyDescent="0.25">
      <c r="A13" s="38" t="s">
        <v>1060</v>
      </c>
      <c r="B13" s="54" t="str">
        <f t="shared" si="0"/>
        <v>not found</v>
      </c>
      <c r="C13" s="54" t="str">
        <f t="shared" si="1"/>
        <v>not found</v>
      </c>
      <c r="D13" s="38" t="s">
        <v>1061</v>
      </c>
      <c r="E13" s="39" t="s">
        <v>991</v>
      </c>
      <c r="F13" s="40" t="s">
        <v>99</v>
      </c>
      <c r="G13" s="40" t="s">
        <v>122</v>
      </c>
      <c r="H13" s="41"/>
      <c r="I13" s="40" t="s">
        <v>117</v>
      </c>
      <c r="J13" s="40"/>
      <c r="K13" s="41"/>
      <c r="L13" s="41">
        <v>43800</v>
      </c>
      <c r="M13" s="40" t="s">
        <v>124</v>
      </c>
      <c r="N13" s="40" t="s">
        <v>124</v>
      </c>
      <c r="O13" s="40" t="s">
        <v>124</v>
      </c>
      <c r="P13" s="40" t="s">
        <v>124</v>
      </c>
      <c r="Q13" s="40" t="s">
        <v>124</v>
      </c>
      <c r="R13" s="42" t="s">
        <v>108</v>
      </c>
      <c r="S13" s="40" t="s">
        <v>109</v>
      </c>
      <c r="T13" s="40" t="s">
        <v>131</v>
      </c>
      <c r="U13" s="40" t="s">
        <v>1043</v>
      </c>
      <c r="V13" s="26" t="s">
        <v>529</v>
      </c>
      <c r="W13" s="26" t="s">
        <v>95</v>
      </c>
      <c r="X13" s="26" t="s">
        <v>110</v>
      </c>
      <c r="Y13" s="26">
        <v>19</v>
      </c>
      <c r="Z13" s="43" t="s">
        <v>102</v>
      </c>
      <c r="AA13" s="43">
        <v>56.6</v>
      </c>
      <c r="AB13" s="43" t="s">
        <v>1044</v>
      </c>
      <c r="AC13" s="43">
        <v>56.6</v>
      </c>
      <c r="AD13" s="43" t="s">
        <v>1045</v>
      </c>
      <c r="AE13" s="44">
        <v>1075.4000000000001</v>
      </c>
      <c r="AF13" s="45" t="s">
        <v>129</v>
      </c>
      <c r="AG13" s="99">
        <v>5</v>
      </c>
      <c r="AH13" s="59"/>
      <c r="AI13" s="31" t="str">
        <f t="shared" si="2"/>
        <v>Yes</v>
      </c>
      <c r="AJ13" s="102" t="s">
        <v>1062</v>
      </c>
      <c r="AK13" s="102" t="s">
        <v>1063</v>
      </c>
      <c r="AL13" s="102" t="s">
        <v>1064</v>
      </c>
      <c r="AM13" s="52" t="s">
        <v>1065</v>
      </c>
      <c r="AN13" s="53">
        <v>43623</v>
      </c>
      <c r="AO13" s="34" t="s">
        <v>996</v>
      </c>
      <c r="AP13" s="35" t="s">
        <v>135</v>
      </c>
      <c r="AQ13" s="35" t="s">
        <v>136</v>
      </c>
      <c r="AR13" s="53">
        <v>43616</v>
      </c>
      <c r="AS13" s="52"/>
    </row>
    <row r="14" spans="1:45" x14ac:dyDescent="0.25">
      <c r="A14" s="38" t="s">
        <v>1069</v>
      </c>
      <c r="B14" s="54" t="str">
        <f t="shared" si="0"/>
        <v>not found</v>
      </c>
      <c r="C14" s="54" t="str">
        <f t="shared" si="1"/>
        <v>not found</v>
      </c>
      <c r="D14" s="38" t="s">
        <v>1061</v>
      </c>
      <c r="E14" s="39" t="s">
        <v>991</v>
      </c>
      <c r="F14" s="40" t="s">
        <v>99</v>
      </c>
      <c r="G14" s="40" t="s">
        <v>122</v>
      </c>
      <c r="H14" s="41"/>
      <c r="I14" s="40" t="s">
        <v>117</v>
      </c>
      <c r="J14" s="40"/>
      <c r="K14" s="41"/>
      <c r="L14" s="41">
        <v>43800</v>
      </c>
      <c r="M14" s="40" t="s">
        <v>124</v>
      </c>
      <c r="N14" s="40" t="s">
        <v>124</v>
      </c>
      <c r="O14" s="40" t="s">
        <v>124</v>
      </c>
      <c r="P14" s="40" t="s">
        <v>124</v>
      </c>
      <c r="Q14" s="40" t="s">
        <v>124</v>
      </c>
      <c r="R14" s="42" t="s">
        <v>108</v>
      </c>
      <c r="S14" s="40" t="s">
        <v>109</v>
      </c>
      <c r="T14" s="40" t="s">
        <v>131</v>
      </c>
      <c r="U14" s="40" t="s">
        <v>1043</v>
      </c>
      <c r="V14" s="26" t="s">
        <v>529</v>
      </c>
      <c r="W14" s="26" t="s">
        <v>95</v>
      </c>
      <c r="X14" s="26" t="s">
        <v>110</v>
      </c>
      <c r="Y14" s="26">
        <v>19</v>
      </c>
      <c r="Z14" s="43" t="s">
        <v>102</v>
      </c>
      <c r="AA14" s="43">
        <v>62.65</v>
      </c>
      <c r="AB14" s="43" t="s">
        <v>1044</v>
      </c>
      <c r="AC14" s="43">
        <v>62.65</v>
      </c>
      <c r="AD14" s="43" t="s">
        <v>1045</v>
      </c>
      <c r="AE14" s="44">
        <v>1190.3499999999999</v>
      </c>
      <c r="AF14" s="45" t="s">
        <v>129</v>
      </c>
      <c r="AG14" s="99">
        <v>5</v>
      </c>
      <c r="AH14" s="59"/>
      <c r="AI14" s="31" t="str">
        <f t="shared" si="2"/>
        <v>Yes</v>
      </c>
      <c r="AJ14" s="102" t="s">
        <v>1062</v>
      </c>
      <c r="AK14" s="102" t="s">
        <v>1063</v>
      </c>
      <c r="AL14" s="102" t="s">
        <v>1064</v>
      </c>
      <c r="AM14" s="52" t="s">
        <v>1007</v>
      </c>
      <c r="AN14" s="53">
        <v>43623</v>
      </c>
      <c r="AO14" s="34" t="s">
        <v>996</v>
      </c>
      <c r="AP14" s="35" t="s">
        <v>135</v>
      </c>
      <c r="AQ14" s="35" t="s">
        <v>136</v>
      </c>
      <c r="AR14" s="53">
        <v>43616</v>
      </c>
      <c r="AS14" s="52"/>
    </row>
    <row r="15" spans="1:45" x14ac:dyDescent="0.25">
      <c r="A15" s="38" t="s">
        <v>1070</v>
      </c>
      <c r="B15" s="54" t="str">
        <f t="shared" si="0"/>
        <v>not found</v>
      </c>
      <c r="C15" s="54" t="str">
        <f t="shared" si="1"/>
        <v>not found</v>
      </c>
      <c r="D15" s="38" t="s">
        <v>1061</v>
      </c>
      <c r="E15" s="39" t="s">
        <v>991</v>
      </c>
      <c r="F15" s="40" t="s">
        <v>99</v>
      </c>
      <c r="G15" s="40" t="s">
        <v>122</v>
      </c>
      <c r="H15" s="41"/>
      <c r="I15" s="40" t="s">
        <v>117</v>
      </c>
      <c r="J15" s="40"/>
      <c r="K15" s="41"/>
      <c r="L15" s="41">
        <v>43800</v>
      </c>
      <c r="M15" s="40" t="s">
        <v>124</v>
      </c>
      <c r="N15" s="40" t="s">
        <v>124</v>
      </c>
      <c r="O15" s="40" t="s">
        <v>124</v>
      </c>
      <c r="P15" s="40" t="s">
        <v>124</v>
      </c>
      <c r="Q15" s="40" t="s">
        <v>124</v>
      </c>
      <c r="R15" s="42" t="s">
        <v>108</v>
      </c>
      <c r="S15" s="40" t="s">
        <v>109</v>
      </c>
      <c r="T15" s="40" t="s">
        <v>131</v>
      </c>
      <c r="U15" s="40" t="s">
        <v>1043</v>
      </c>
      <c r="V15" s="26" t="s">
        <v>529</v>
      </c>
      <c r="W15" s="26" t="s">
        <v>95</v>
      </c>
      <c r="X15" s="26" t="s">
        <v>110</v>
      </c>
      <c r="Y15" s="26">
        <v>57</v>
      </c>
      <c r="Z15" s="43" t="s">
        <v>102</v>
      </c>
      <c r="AA15" s="43">
        <v>63.76</v>
      </c>
      <c r="AB15" s="43" t="s">
        <v>1044</v>
      </c>
      <c r="AC15" s="43">
        <v>63.76</v>
      </c>
      <c r="AD15" s="43" t="s">
        <v>1045</v>
      </c>
      <c r="AE15" s="44">
        <v>3634.3199999999997</v>
      </c>
      <c r="AF15" s="45" t="s">
        <v>129</v>
      </c>
      <c r="AG15" s="45">
        <v>5</v>
      </c>
      <c r="AH15" s="101"/>
      <c r="AI15" s="31" t="str">
        <f t="shared" si="2"/>
        <v>Yes</v>
      </c>
      <c r="AJ15" s="46" t="s">
        <v>1062</v>
      </c>
      <c r="AK15" s="46" t="s">
        <v>1063</v>
      </c>
      <c r="AL15" s="46" t="s">
        <v>1071</v>
      </c>
      <c r="AM15" s="47" t="s">
        <v>1007</v>
      </c>
      <c r="AN15" s="48">
        <v>43623</v>
      </c>
      <c r="AO15" s="34" t="s">
        <v>996</v>
      </c>
      <c r="AP15" s="35" t="s">
        <v>135</v>
      </c>
      <c r="AQ15" s="35" t="s">
        <v>136</v>
      </c>
      <c r="AR15" s="49">
        <v>43616</v>
      </c>
      <c r="AS15" s="35"/>
    </row>
    <row r="16" spans="1:45" x14ac:dyDescent="0.25">
      <c r="A16" s="38" t="s">
        <v>1077</v>
      </c>
      <c r="B16" s="54" t="str">
        <f t="shared" si="0"/>
        <v>not found</v>
      </c>
      <c r="C16" s="54" t="str">
        <f t="shared" si="1"/>
        <v>not found</v>
      </c>
      <c r="D16" s="38" t="s">
        <v>1061</v>
      </c>
      <c r="E16" s="39" t="s">
        <v>991</v>
      </c>
      <c r="F16" s="40" t="s">
        <v>99</v>
      </c>
      <c r="G16" s="40" t="s">
        <v>122</v>
      </c>
      <c r="H16" s="41"/>
      <c r="I16" s="40" t="s">
        <v>117</v>
      </c>
      <c r="J16" s="40"/>
      <c r="K16" s="41"/>
      <c r="L16" s="41">
        <v>43800</v>
      </c>
      <c r="M16" s="40" t="s">
        <v>124</v>
      </c>
      <c r="N16" s="40" t="s">
        <v>124</v>
      </c>
      <c r="O16" s="40" t="s">
        <v>124</v>
      </c>
      <c r="P16" s="40" t="s">
        <v>124</v>
      </c>
      <c r="Q16" s="40" t="s">
        <v>124</v>
      </c>
      <c r="R16" s="42" t="s">
        <v>108</v>
      </c>
      <c r="S16" s="40" t="s">
        <v>109</v>
      </c>
      <c r="T16" s="40" t="s">
        <v>131</v>
      </c>
      <c r="U16" s="40" t="s">
        <v>1043</v>
      </c>
      <c r="V16" s="26" t="s">
        <v>529</v>
      </c>
      <c r="W16" s="26" t="s">
        <v>95</v>
      </c>
      <c r="X16" s="26" t="s">
        <v>110</v>
      </c>
      <c r="Y16" s="26">
        <v>19</v>
      </c>
      <c r="Z16" s="43" t="s">
        <v>102</v>
      </c>
      <c r="AA16" s="43">
        <v>87.32</v>
      </c>
      <c r="AB16" s="43" t="s">
        <v>1044</v>
      </c>
      <c r="AC16" s="43">
        <v>83.24</v>
      </c>
      <c r="AD16" s="43" t="s">
        <v>1045</v>
      </c>
      <c r="AE16" s="44">
        <v>1659.08</v>
      </c>
      <c r="AF16" s="45" t="s">
        <v>129</v>
      </c>
      <c r="AG16" s="45">
        <v>5</v>
      </c>
      <c r="AH16" s="39"/>
      <c r="AI16" s="31" t="str">
        <f t="shared" si="2"/>
        <v>Yes</v>
      </c>
      <c r="AJ16" s="50" t="s">
        <v>1054</v>
      </c>
      <c r="AK16" s="50"/>
      <c r="AL16" s="50" t="s">
        <v>1064</v>
      </c>
      <c r="AM16" s="40" t="s">
        <v>1007</v>
      </c>
      <c r="AN16" s="51">
        <v>43623</v>
      </c>
      <c r="AO16" s="34" t="s">
        <v>996</v>
      </c>
      <c r="AP16" s="52" t="s">
        <v>135</v>
      </c>
      <c r="AQ16" s="52" t="s">
        <v>136</v>
      </c>
      <c r="AR16" s="53">
        <v>43616</v>
      </c>
      <c r="AS16" s="52"/>
    </row>
    <row r="17" spans="1:45" x14ac:dyDescent="0.25">
      <c r="A17" s="38" t="s">
        <v>1282</v>
      </c>
      <c r="B17" s="54" t="str">
        <f t="shared" si="0"/>
        <v>not found</v>
      </c>
      <c r="C17" s="54" t="str">
        <f t="shared" si="1"/>
        <v>not found</v>
      </c>
      <c r="D17" s="38" t="s">
        <v>1283</v>
      </c>
      <c r="E17" s="39" t="s">
        <v>991</v>
      </c>
      <c r="F17" s="40" t="s">
        <v>602</v>
      </c>
      <c r="G17" s="40" t="s">
        <v>603</v>
      </c>
      <c r="H17" s="41" t="s">
        <v>101</v>
      </c>
      <c r="I17" s="40" t="s">
        <v>350</v>
      </c>
      <c r="J17" s="40"/>
      <c r="K17" s="41"/>
      <c r="L17" s="41">
        <v>43739</v>
      </c>
      <c r="M17" s="40" t="s">
        <v>124</v>
      </c>
      <c r="N17" s="40" t="s">
        <v>124</v>
      </c>
      <c r="O17" s="40" t="s">
        <v>178</v>
      </c>
      <c r="P17" s="40" t="s">
        <v>466</v>
      </c>
      <c r="Q17" s="40" t="s">
        <v>466</v>
      </c>
      <c r="R17" s="42" t="s">
        <v>347</v>
      </c>
      <c r="S17" s="40" t="s">
        <v>1135</v>
      </c>
      <c r="T17" s="40" t="s">
        <v>352</v>
      </c>
      <c r="U17" s="40" t="s">
        <v>1043</v>
      </c>
      <c r="V17" s="26" t="s">
        <v>529</v>
      </c>
      <c r="W17" s="26" t="s">
        <v>782</v>
      </c>
      <c r="X17" s="26" t="s">
        <v>110</v>
      </c>
      <c r="Y17" s="26">
        <v>849</v>
      </c>
      <c r="Z17" s="43" t="s">
        <v>102</v>
      </c>
      <c r="AA17" s="43">
        <v>20.140699999999999</v>
      </c>
      <c r="AB17" s="43" t="s">
        <v>1044</v>
      </c>
      <c r="AC17" s="43">
        <v>20.1407272727273</v>
      </c>
      <c r="AD17" s="43" t="s">
        <v>1045</v>
      </c>
      <c r="AE17" s="44">
        <v>17099.454299999998</v>
      </c>
      <c r="AF17" s="45" t="s">
        <v>306</v>
      </c>
      <c r="AG17" s="45">
        <v>5</v>
      </c>
      <c r="AH17" s="39"/>
      <c r="AI17" s="31" t="str">
        <f t="shared" si="2"/>
        <v>Yes</v>
      </c>
      <c r="AJ17" s="50" t="s">
        <v>1284</v>
      </c>
      <c r="AK17" s="50" t="s">
        <v>1285</v>
      </c>
      <c r="AL17" s="50"/>
      <c r="AM17" s="75" t="s">
        <v>1286</v>
      </c>
      <c r="AN17" s="51">
        <v>43595</v>
      </c>
      <c r="AO17" s="34" t="s">
        <v>996</v>
      </c>
      <c r="AP17" s="52" t="s">
        <v>135</v>
      </c>
      <c r="AQ17" s="52" t="s">
        <v>136</v>
      </c>
      <c r="AR17" s="53">
        <v>43588</v>
      </c>
      <c r="AS17" s="52" t="s">
        <v>1287</v>
      </c>
    </row>
    <row r="18" spans="1:45" x14ac:dyDescent="0.25">
      <c r="A18" s="38" t="s">
        <v>1248</v>
      </c>
      <c r="B18" s="54" t="str">
        <f t="shared" si="0"/>
        <v>not found</v>
      </c>
      <c r="C18" s="54" t="str">
        <f t="shared" si="1"/>
        <v>not found</v>
      </c>
      <c r="D18" s="38" t="s">
        <v>1249</v>
      </c>
      <c r="E18" s="39" t="s">
        <v>991</v>
      </c>
      <c r="F18" s="40" t="s">
        <v>99</v>
      </c>
      <c r="G18" s="40" t="s">
        <v>100</v>
      </c>
      <c r="H18" s="41" t="s">
        <v>215</v>
      </c>
      <c r="I18" s="40" t="s">
        <v>350</v>
      </c>
      <c r="J18" s="40"/>
      <c r="K18" s="41"/>
      <c r="L18" s="41">
        <v>43585</v>
      </c>
      <c r="M18" s="40" t="s">
        <v>124</v>
      </c>
      <c r="N18" s="40" t="s">
        <v>124</v>
      </c>
      <c r="O18" s="40" t="s">
        <v>124</v>
      </c>
      <c r="P18" s="40" t="s">
        <v>124</v>
      </c>
      <c r="Q18" s="40" t="s">
        <v>124</v>
      </c>
      <c r="R18" s="42" t="s">
        <v>1250</v>
      </c>
      <c r="S18" s="40" t="s">
        <v>1251</v>
      </c>
      <c r="T18" s="40" t="s">
        <v>1252</v>
      </c>
      <c r="U18" s="40" t="s">
        <v>1043</v>
      </c>
      <c r="V18" s="26" t="s">
        <v>529</v>
      </c>
      <c r="W18" s="26" t="s">
        <v>782</v>
      </c>
      <c r="X18" s="26" t="s">
        <v>659</v>
      </c>
      <c r="Y18" s="26">
        <v>279</v>
      </c>
      <c r="Z18" s="43" t="s">
        <v>102</v>
      </c>
      <c r="AA18" s="43">
        <v>28.13</v>
      </c>
      <c r="AB18" s="43" t="s">
        <v>1044</v>
      </c>
      <c r="AC18" s="43">
        <v>28.13</v>
      </c>
      <c r="AD18" s="43" t="s">
        <v>1045</v>
      </c>
      <c r="AE18" s="44">
        <v>7848.2699999999995</v>
      </c>
      <c r="AF18" s="45" t="s">
        <v>1253</v>
      </c>
      <c r="AG18" s="45">
        <v>3</v>
      </c>
      <c r="AH18" s="39"/>
      <c r="AI18" s="31" t="str">
        <f t="shared" si="2"/>
        <v>Yes</v>
      </c>
      <c r="AJ18" s="50" t="s">
        <v>1054</v>
      </c>
      <c r="AK18" s="50" t="s">
        <v>1254</v>
      </c>
      <c r="AL18" s="50" t="s">
        <v>1255</v>
      </c>
      <c r="AM18" s="74" t="s">
        <v>1256</v>
      </c>
      <c r="AN18" s="51">
        <v>43602</v>
      </c>
      <c r="AO18" s="34" t="s">
        <v>996</v>
      </c>
      <c r="AP18" s="52" t="s">
        <v>135</v>
      </c>
      <c r="AQ18" s="52" t="s">
        <v>136</v>
      </c>
      <c r="AR18" s="53">
        <v>43595</v>
      </c>
      <c r="AS18" s="52" t="s">
        <v>1257</v>
      </c>
    </row>
    <row r="19" spans="1:45" x14ac:dyDescent="0.25">
      <c r="A19" s="54" t="s">
        <v>1304</v>
      </c>
      <c r="B19" s="54" t="str">
        <f t="shared" si="0"/>
        <v>not found</v>
      </c>
      <c r="C19" s="54" t="str">
        <f t="shared" si="1"/>
        <v>not found</v>
      </c>
      <c r="D19" s="54" t="s">
        <v>1305</v>
      </c>
      <c r="E19" s="39" t="s">
        <v>991</v>
      </c>
      <c r="F19" s="40" t="s">
        <v>99</v>
      </c>
      <c r="G19" s="40" t="s">
        <v>100</v>
      </c>
      <c r="H19" s="41" t="s">
        <v>123</v>
      </c>
      <c r="I19" s="40" t="s">
        <v>350</v>
      </c>
      <c r="J19" s="40"/>
      <c r="K19" s="41"/>
      <c r="L19" s="41">
        <v>43739</v>
      </c>
      <c r="M19" s="40" t="s">
        <v>124</v>
      </c>
      <c r="N19" s="40" t="s">
        <v>124</v>
      </c>
      <c r="O19" s="40" t="s">
        <v>124</v>
      </c>
      <c r="P19" s="40" t="s">
        <v>124</v>
      </c>
      <c r="Q19" s="40" t="s">
        <v>124</v>
      </c>
      <c r="R19" s="42" t="s">
        <v>1115</v>
      </c>
      <c r="S19" s="40" t="s">
        <v>1116</v>
      </c>
      <c r="T19" s="40" t="s">
        <v>1117</v>
      </c>
      <c r="U19" s="40" t="s">
        <v>1043</v>
      </c>
      <c r="V19" s="26" t="s">
        <v>529</v>
      </c>
      <c r="W19" s="26" t="s">
        <v>782</v>
      </c>
      <c r="X19" s="26" t="s">
        <v>110</v>
      </c>
      <c r="Y19" s="26">
        <v>486</v>
      </c>
      <c r="Z19" s="43" t="s">
        <v>102</v>
      </c>
      <c r="AA19" s="43">
        <v>32.5</v>
      </c>
      <c r="AB19" s="43" t="s">
        <v>1044</v>
      </c>
      <c r="AC19" s="43">
        <v>32.5</v>
      </c>
      <c r="AD19" s="43" t="s">
        <v>1045</v>
      </c>
      <c r="AE19" s="44">
        <v>15795</v>
      </c>
      <c r="AF19" s="45" t="s">
        <v>306</v>
      </c>
      <c r="AG19" s="45">
        <v>5</v>
      </c>
      <c r="AH19" s="39"/>
      <c r="AI19" s="31" t="str">
        <f t="shared" si="2"/>
        <v>Yes</v>
      </c>
      <c r="AJ19" s="50" t="s">
        <v>1054</v>
      </c>
      <c r="AK19" s="50" t="s">
        <v>1306</v>
      </c>
      <c r="AL19" s="50" t="s">
        <v>1307</v>
      </c>
      <c r="AM19" s="75" t="s">
        <v>1308</v>
      </c>
      <c r="AN19" s="51">
        <v>43595</v>
      </c>
      <c r="AO19" s="34" t="s">
        <v>996</v>
      </c>
      <c r="AP19" s="52" t="s">
        <v>135</v>
      </c>
      <c r="AQ19" s="52" t="s">
        <v>136</v>
      </c>
      <c r="AR19" s="53">
        <v>43588</v>
      </c>
      <c r="AS19" s="52" t="s">
        <v>1309</v>
      </c>
    </row>
    <row r="20" spans="1:45" x14ac:dyDescent="0.25">
      <c r="A20" s="54" t="s">
        <v>1310</v>
      </c>
      <c r="B20" s="54" t="str">
        <f t="shared" si="0"/>
        <v>not found</v>
      </c>
      <c r="C20" s="54" t="str">
        <f t="shared" si="1"/>
        <v>not found</v>
      </c>
      <c r="D20" s="54" t="s">
        <v>1305</v>
      </c>
      <c r="E20" s="39" t="s">
        <v>991</v>
      </c>
      <c r="F20" s="40" t="s">
        <v>99</v>
      </c>
      <c r="G20" s="40" t="s">
        <v>100</v>
      </c>
      <c r="H20" s="41" t="s">
        <v>123</v>
      </c>
      <c r="I20" s="40" t="s">
        <v>350</v>
      </c>
      <c r="J20" s="40"/>
      <c r="K20" s="41"/>
      <c r="L20" s="41">
        <v>43739</v>
      </c>
      <c r="M20" s="40" t="s">
        <v>124</v>
      </c>
      <c r="N20" s="40" t="s">
        <v>124</v>
      </c>
      <c r="O20" s="40" t="s">
        <v>124</v>
      </c>
      <c r="P20" s="40" t="s">
        <v>124</v>
      </c>
      <c r="Q20" s="40" t="s">
        <v>124</v>
      </c>
      <c r="R20" s="42" t="s">
        <v>1115</v>
      </c>
      <c r="S20" s="40" t="s">
        <v>1116</v>
      </c>
      <c r="T20" s="40" t="s">
        <v>1117</v>
      </c>
      <c r="U20" s="40" t="s">
        <v>1043</v>
      </c>
      <c r="V20" s="26" t="s">
        <v>529</v>
      </c>
      <c r="W20" s="26" t="s">
        <v>782</v>
      </c>
      <c r="X20" s="26" t="s">
        <v>110</v>
      </c>
      <c r="Y20" s="26">
        <v>480</v>
      </c>
      <c r="Z20" s="43" t="s">
        <v>102</v>
      </c>
      <c r="AA20" s="43">
        <v>48.66</v>
      </c>
      <c r="AB20" s="43" t="s">
        <v>1044</v>
      </c>
      <c r="AC20" s="43">
        <v>48.66</v>
      </c>
      <c r="AD20" s="43" t="s">
        <v>1045</v>
      </c>
      <c r="AE20" s="44">
        <v>23356.799999999999</v>
      </c>
      <c r="AF20" s="45" t="s">
        <v>306</v>
      </c>
      <c r="AG20" s="45">
        <v>5</v>
      </c>
      <c r="AH20" s="39"/>
      <c r="AI20" s="31" t="str">
        <f t="shared" si="2"/>
        <v>Yes</v>
      </c>
      <c r="AJ20" s="50" t="s">
        <v>1054</v>
      </c>
      <c r="AK20" s="50" t="s">
        <v>1306</v>
      </c>
      <c r="AL20" s="50" t="s">
        <v>1311</v>
      </c>
      <c r="AM20" s="75" t="s">
        <v>1308</v>
      </c>
      <c r="AN20" s="51">
        <v>43595</v>
      </c>
      <c r="AO20" s="34" t="s">
        <v>996</v>
      </c>
      <c r="AP20" s="52" t="s">
        <v>135</v>
      </c>
      <c r="AQ20" s="52" t="s">
        <v>136</v>
      </c>
      <c r="AR20" s="53">
        <v>43588</v>
      </c>
      <c r="AS20" s="52" t="s">
        <v>1312</v>
      </c>
    </row>
    <row r="21" spans="1:45" x14ac:dyDescent="0.25">
      <c r="A21" s="38" t="s">
        <v>1316</v>
      </c>
      <c r="B21" s="54" t="str">
        <f t="shared" si="0"/>
        <v>not found</v>
      </c>
      <c r="C21" s="54" t="str">
        <f t="shared" si="1"/>
        <v>not found</v>
      </c>
      <c r="D21" s="38" t="s">
        <v>1305</v>
      </c>
      <c r="E21" s="39" t="s">
        <v>991</v>
      </c>
      <c r="F21" s="40" t="s">
        <v>99</v>
      </c>
      <c r="G21" s="40" t="s">
        <v>100</v>
      </c>
      <c r="H21" s="41" t="s">
        <v>123</v>
      </c>
      <c r="I21" s="40" t="s">
        <v>350</v>
      </c>
      <c r="J21" s="40"/>
      <c r="K21" s="41"/>
      <c r="L21" s="41">
        <v>43739</v>
      </c>
      <c r="M21" s="40" t="s">
        <v>124</v>
      </c>
      <c r="N21" s="40" t="s">
        <v>124</v>
      </c>
      <c r="O21" s="40" t="s">
        <v>124</v>
      </c>
      <c r="P21" s="40" t="s">
        <v>124</v>
      </c>
      <c r="Q21" s="40" t="s">
        <v>124</v>
      </c>
      <c r="R21" s="42" t="s">
        <v>1115</v>
      </c>
      <c r="S21" s="40" t="s">
        <v>1116</v>
      </c>
      <c r="T21" s="40" t="s">
        <v>1117</v>
      </c>
      <c r="U21" s="40" t="s">
        <v>1043</v>
      </c>
      <c r="V21" s="26" t="s">
        <v>529</v>
      </c>
      <c r="W21" s="26" t="s">
        <v>782</v>
      </c>
      <c r="X21" s="26" t="s">
        <v>110</v>
      </c>
      <c r="Y21" s="26">
        <v>2221</v>
      </c>
      <c r="Z21" s="43" t="s">
        <v>102</v>
      </c>
      <c r="AA21" s="43">
        <v>61.77</v>
      </c>
      <c r="AB21" s="43" t="s">
        <v>1044</v>
      </c>
      <c r="AC21" s="43">
        <v>61.77</v>
      </c>
      <c r="AD21" s="43" t="s">
        <v>1045</v>
      </c>
      <c r="AE21" s="44">
        <v>137191.17000000001</v>
      </c>
      <c r="AF21" s="45" t="s">
        <v>306</v>
      </c>
      <c r="AG21" s="45">
        <v>5</v>
      </c>
      <c r="AH21" s="39"/>
      <c r="AI21" s="31" t="str">
        <f t="shared" si="2"/>
        <v>No</v>
      </c>
      <c r="AJ21" s="50" t="s">
        <v>1062</v>
      </c>
      <c r="AK21" s="50" t="s">
        <v>1306</v>
      </c>
      <c r="AL21" s="50" t="s">
        <v>1311</v>
      </c>
      <c r="AM21" s="75" t="s">
        <v>1308</v>
      </c>
      <c r="AN21" s="51">
        <v>43595</v>
      </c>
      <c r="AO21" s="34" t="s">
        <v>996</v>
      </c>
      <c r="AP21" s="52" t="s">
        <v>135</v>
      </c>
      <c r="AQ21" s="52" t="s">
        <v>136</v>
      </c>
      <c r="AR21" s="53">
        <v>43588</v>
      </c>
      <c r="AS21" s="52" t="s">
        <v>1315</v>
      </c>
    </row>
    <row r="22" spans="1:45" x14ac:dyDescent="0.25">
      <c r="A22" s="54" t="s">
        <v>1313</v>
      </c>
      <c r="B22" s="54" t="str">
        <f t="shared" si="0"/>
        <v>not found</v>
      </c>
      <c r="C22" s="54" t="str">
        <f t="shared" si="1"/>
        <v>not found</v>
      </c>
      <c r="D22" s="54" t="s">
        <v>1305</v>
      </c>
      <c r="E22" s="39" t="s">
        <v>991</v>
      </c>
      <c r="F22" s="40" t="s">
        <v>99</v>
      </c>
      <c r="G22" s="40" t="s">
        <v>100</v>
      </c>
      <c r="H22" s="41" t="s">
        <v>123</v>
      </c>
      <c r="I22" s="40" t="s">
        <v>350</v>
      </c>
      <c r="J22" s="40"/>
      <c r="K22" s="41"/>
      <c r="L22" s="41">
        <v>43739</v>
      </c>
      <c r="M22" s="40" t="s">
        <v>124</v>
      </c>
      <c r="N22" s="40" t="s">
        <v>124</v>
      </c>
      <c r="O22" s="40" t="s">
        <v>124</v>
      </c>
      <c r="P22" s="40" t="s">
        <v>124</v>
      </c>
      <c r="Q22" s="40" t="s">
        <v>124</v>
      </c>
      <c r="R22" s="42" t="s">
        <v>1115</v>
      </c>
      <c r="S22" s="40" t="s">
        <v>1116</v>
      </c>
      <c r="T22" s="40" t="s">
        <v>1117</v>
      </c>
      <c r="U22" s="40" t="s">
        <v>1043</v>
      </c>
      <c r="V22" s="26" t="s">
        <v>529</v>
      </c>
      <c r="W22" s="26" t="s">
        <v>782</v>
      </c>
      <c r="X22" s="26" t="s">
        <v>110</v>
      </c>
      <c r="Y22" s="26">
        <v>3625</v>
      </c>
      <c r="Z22" s="43" t="s">
        <v>102</v>
      </c>
      <c r="AA22" s="43">
        <v>52.61</v>
      </c>
      <c r="AB22" s="43" t="s">
        <v>1044</v>
      </c>
      <c r="AC22" s="43">
        <v>52.61</v>
      </c>
      <c r="AD22" s="43" t="s">
        <v>1045</v>
      </c>
      <c r="AE22" s="44">
        <v>190711.25</v>
      </c>
      <c r="AF22" s="45" t="s">
        <v>306</v>
      </c>
      <c r="AG22" s="45">
        <v>5</v>
      </c>
      <c r="AH22" s="39"/>
      <c r="AI22" s="31" t="str">
        <f t="shared" si="2"/>
        <v>No</v>
      </c>
      <c r="AJ22" s="50" t="s">
        <v>1054</v>
      </c>
      <c r="AK22" s="50" t="s">
        <v>1306</v>
      </c>
      <c r="AL22" s="50" t="s">
        <v>1314</v>
      </c>
      <c r="AM22" s="75" t="s">
        <v>1308</v>
      </c>
      <c r="AN22" s="51">
        <v>43595</v>
      </c>
      <c r="AO22" s="34" t="s">
        <v>996</v>
      </c>
      <c r="AP22" s="52" t="s">
        <v>135</v>
      </c>
      <c r="AQ22" s="52" t="s">
        <v>136</v>
      </c>
      <c r="AR22" s="53">
        <v>43588</v>
      </c>
      <c r="AS22" s="52" t="s">
        <v>1315</v>
      </c>
    </row>
    <row r="23" spans="1:45" x14ac:dyDescent="0.25">
      <c r="A23" s="38" t="s">
        <v>1239</v>
      </c>
      <c r="B23" s="54" t="str">
        <f t="shared" si="0"/>
        <v>not found</v>
      </c>
      <c r="C23" s="54" t="str">
        <f t="shared" si="1"/>
        <v>not found</v>
      </c>
      <c r="D23" s="38" t="s">
        <v>1240</v>
      </c>
      <c r="E23" s="39" t="s">
        <v>991</v>
      </c>
      <c r="F23" s="40" t="s">
        <v>99</v>
      </c>
      <c r="G23" s="40" t="s">
        <v>100</v>
      </c>
      <c r="H23" s="41" t="s">
        <v>123</v>
      </c>
      <c r="I23" s="40" t="s">
        <v>350</v>
      </c>
      <c r="J23" s="40"/>
      <c r="K23" s="41"/>
      <c r="L23" s="41">
        <v>43770</v>
      </c>
      <c r="M23" s="40" t="s">
        <v>124</v>
      </c>
      <c r="N23" s="40" t="s">
        <v>124</v>
      </c>
      <c r="O23" s="40" t="s">
        <v>124</v>
      </c>
      <c r="P23" s="40" t="s">
        <v>124</v>
      </c>
      <c r="Q23" s="40" t="s">
        <v>124</v>
      </c>
      <c r="R23" s="42" t="s">
        <v>1241</v>
      </c>
      <c r="S23" s="40" t="s">
        <v>1242</v>
      </c>
      <c r="T23" s="40" t="s">
        <v>1243</v>
      </c>
      <c r="U23" s="40" t="s">
        <v>91</v>
      </c>
      <c r="V23" s="26" t="s">
        <v>529</v>
      </c>
      <c r="W23" s="26" t="s">
        <v>782</v>
      </c>
      <c r="X23" s="26" t="s">
        <v>93</v>
      </c>
      <c r="Y23" s="26">
        <v>182</v>
      </c>
      <c r="Z23" s="43" t="s">
        <v>102</v>
      </c>
      <c r="AA23" s="43">
        <v>750</v>
      </c>
      <c r="AB23" s="43" t="s">
        <v>1044</v>
      </c>
      <c r="AC23" s="43">
        <v>750</v>
      </c>
      <c r="AD23" s="43" t="s">
        <v>1045</v>
      </c>
      <c r="AE23" s="44">
        <v>136500</v>
      </c>
      <c r="AF23" s="45" t="s">
        <v>1233</v>
      </c>
      <c r="AG23" s="45">
        <v>1</v>
      </c>
      <c r="AH23" s="39"/>
      <c r="AI23" s="31" t="str">
        <f t="shared" si="2"/>
        <v>No</v>
      </c>
      <c r="AJ23" s="50" t="s">
        <v>1054</v>
      </c>
      <c r="AK23" s="50" t="s">
        <v>1244</v>
      </c>
      <c r="AL23" s="50" t="s">
        <v>1245</v>
      </c>
      <c r="AM23" s="75" t="s">
        <v>1246</v>
      </c>
      <c r="AN23" s="51">
        <v>43602</v>
      </c>
      <c r="AO23" s="34" t="s">
        <v>996</v>
      </c>
      <c r="AP23" s="52" t="s">
        <v>135</v>
      </c>
      <c r="AQ23" s="52" t="s">
        <v>136</v>
      </c>
      <c r="AR23" s="53">
        <v>43595</v>
      </c>
      <c r="AS23" s="52" t="s">
        <v>1247</v>
      </c>
    </row>
    <row r="24" spans="1:45" x14ac:dyDescent="0.25">
      <c r="A24" s="23" t="s">
        <v>1032</v>
      </c>
      <c r="B24" s="54" t="str">
        <f t="shared" si="0"/>
        <v>not found</v>
      </c>
      <c r="C24" s="54" t="str">
        <f t="shared" si="1"/>
        <v>not found</v>
      </c>
      <c r="D24" s="23" t="s">
        <v>1033</v>
      </c>
      <c r="E24" s="23" t="s">
        <v>991</v>
      </c>
      <c r="F24" s="23" t="s">
        <v>122</v>
      </c>
      <c r="G24" s="23" t="s">
        <v>122</v>
      </c>
      <c r="H24" s="23" t="s">
        <v>123</v>
      </c>
      <c r="I24" s="23" t="s">
        <v>308</v>
      </c>
      <c r="J24" s="23"/>
      <c r="K24" s="24"/>
      <c r="L24" s="24"/>
      <c r="M24" s="23" t="s">
        <v>124</v>
      </c>
      <c r="N24" s="23" t="s">
        <v>124</v>
      </c>
      <c r="O24" s="23" t="s">
        <v>124</v>
      </c>
      <c r="P24" s="23" t="s">
        <v>124</v>
      </c>
      <c r="Q24" s="23" t="s">
        <v>124</v>
      </c>
      <c r="R24" s="23">
        <v>600020838</v>
      </c>
      <c r="S24" s="23" t="s">
        <v>1034</v>
      </c>
      <c r="T24" s="23" t="s">
        <v>1035</v>
      </c>
      <c r="U24" s="23" t="s">
        <v>1036</v>
      </c>
      <c r="V24" s="25" t="s">
        <v>529</v>
      </c>
      <c r="W24" s="25"/>
      <c r="X24" s="25" t="s">
        <v>659</v>
      </c>
      <c r="Y24" s="26">
        <v>1312</v>
      </c>
      <c r="Z24" s="25" t="s">
        <v>102</v>
      </c>
      <c r="AA24" s="25">
        <v>3.15</v>
      </c>
      <c r="AB24" s="25"/>
      <c r="AC24" s="25"/>
      <c r="AD24" s="25"/>
      <c r="AE24" s="27">
        <v>3883.95</v>
      </c>
      <c r="AF24" s="28"/>
      <c r="AG24" s="28"/>
      <c r="AH24" s="100"/>
      <c r="AI24" s="31" t="str">
        <f t="shared" si="2"/>
        <v>Yes</v>
      </c>
      <c r="AJ24" s="103"/>
      <c r="AK24" s="103"/>
      <c r="AL24" s="103"/>
      <c r="AM24" s="103"/>
      <c r="AN24" s="108"/>
      <c r="AO24" s="34" t="s">
        <v>996</v>
      </c>
      <c r="AP24" s="52" t="s">
        <v>135</v>
      </c>
      <c r="AQ24" s="52" t="s">
        <v>136</v>
      </c>
      <c r="AR24" s="36"/>
      <c r="AS24" s="36"/>
    </row>
    <row r="25" spans="1:45" x14ac:dyDescent="0.25">
      <c r="A25" s="54" t="s">
        <v>1317</v>
      </c>
      <c r="B25" s="54" t="str">
        <f t="shared" si="0"/>
        <v>not found</v>
      </c>
      <c r="C25" s="54" t="str">
        <f t="shared" si="1"/>
        <v>not found</v>
      </c>
      <c r="D25" s="54" t="s">
        <v>1275</v>
      </c>
      <c r="E25" s="39" t="s">
        <v>1260</v>
      </c>
      <c r="F25" s="40" t="s">
        <v>99</v>
      </c>
      <c r="G25" s="40" t="s">
        <v>100</v>
      </c>
      <c r="H25" s="41" t="s">
        <v>123</v>
      </c>
      <c r="I25" s="40" t="s">
        <v>350</v>
      </c>
      <c r="J25" s="40"/>
      <c r="K25" s="41"/>
      <c r="L25" s="41">
        <v>43739</v>
      </c>
      <c r="M25" s="40" t="s">
        <v>124</v>
      </c>
      <c r="N25" s="40" t="s">
        <v>124</v>
      </c>
      <c r="O25" s="40" t="s">
        <v>124</v>
      </c>
      <c r="P25" s="40" t="s">
        <v>124</v>
      </c>
      <c r="Q25" s="40" t="s">
        <v>124</v>
      </c>
      <c r="R25" s="42" t="s">
        <v>347</v>
      </c>
      <c r="S25" s="40" t="s">
        <v>1135</v>
      </c>
      <c r="T25" s="40" t="s">
        <v>352</v>
      </c>
      <c r="U25" s="40" t="s">
        <v>1043</v>
      </c>
      <c r="V25" s="26" t="s">
        <v>529</v>
      </c>
      <c r="W25" s="26" t="s">
        <v>1261</v>
      </c>
      <c r="X25" s="26" t="s">
        <v>110</v>
      </c>
      <c r="Y25" s="26">
        <v>3</v>
      </c>
      <c r="Z25" s="43" t="s">
        <v>102</v>
      </c>
      <c r="AA25" s="43">
        <v>12.53</v>
      </c>
      <c r="AB25" s="43" t="s">
        <v>1203</v>
      </c>
      <c r="AC25" s="43">
        <v>7.83</v>
      </c>
      <c r="AD25" s="43" t="s">
        <v>1318</v>
      </c>
      <c r="AE25" s="44">
        <v>37.589999999999996</v>
      </c>
      <c r="AF25" s="45"/>
      <c r="AG25" s="45"/>
      <c r="AH25" s="39"/>
      <c r="AI25" s="31" t="str">
        <f t="shared" si="2"/>
        <v>Yes</v>
      </c>
      <c r="AJ25" s="39" t="s">
        <v>1319</v>
      </c>
      <c r="AK25" s="39" t="s">
        <v>1320</v>
      </c>
      <c r="AL25" s="39" t="s">
        <v>1321</v>
      </c>
      <c r="AM25" s="89" t="s">
        <v>1322</v>
      </c>
      <c r="AN25" s="51">
        <v>43567</v>
      </c>
      <c r="AO25" s="102" t="s">
        <v>310</v>
      </c>
      <c r="AP25" s="52" t="s">
        <v>135</v>
      </c>
      <c r="AQ25" s="52" t="s">
        <v>136</v>
      </c>
      <c r="AR25" s="53">
        <v>43560</v>
      </c>
      <c r="AS25" s="52" t="s">
        <v>1323</v>
      </c>
    </row>
    <row r="26" spans="1:45" x14ac:dyDescent="0.25">
      <c r="A26" s="54" t="s">
        <v>1274</v>
      </c>
      <c r="B26" s="54" t="str">
        <f t="shared" si="0"/>
        <v>not found</v>
      </c>
      <c r="C26" s="54" t="str">
        <f t="shared" si="1"/>
        <v>not found</v>
      </c>
      <c r="D26" s="54" t="s">
        <v>1275</v>
      </c>
      <c r="E26" s="39" t="s">
        <v>1260</v>
      </c>
      <c r="F26" s="40" t="s">
        <v>99</v>
      </c>
      <c r="G26" s="40" t="s">
        <v>100</v>
      </c>
      <c r="H26" s="41" t="s">
        <v>123</v>
      </c>
      <c r="I26" s="40" t="s">
        <v>350</v>
      </c>
      <c r="J26" s="40"/>
      <c r="K26" s="41"/>
      <c r="L26" s="41">
        <v>43739</v>
      </c>
      <c r="M26" s="40" t="s">
        <v>124</v>
      </c>
      <c r="N26" s="40" t="s">
        <v>124</v>
      </c>
      <c r="O26" s="40" t="s">
        <v>124</v>
      </c>
      <c r="P26" s="40" t="s">
        <v>124</v>
      </c>
      <c r="Q26" s="40" t="s">
        <v>124</v>
      </c>
      <c r="R26" s="42" t="s">
        <v>347</v>
      </c>
      <c r="S26" s="40" t="s">
        <v>1135</v>
      </c>
      <c r="T26" s="40" t="s">
        <v>352</v>
      </c>
      <c r="U26" s="40" t="s">
        <v>1043</v>
      </c>
      <c r="V26" s="26" t="s">
        <v>529</v>
      </c>
      <c r="W26" s="26" t="s">
        <v>1261</v>
      </c>
      <c r="X26" s="26" t="s">
        <v>110</v>
      </c>
      <c r="Y26" s="26">
        <v>400</v>
      </c>
      <c r="Z26" s="43" t="s">
        <v>102</v>
      </c>
      <c r="AA26" s="43">
        <v>10.898300000000001</v>
      </c>
      <c r="AB26" s="43" t="s">
        <v>1044</v>
      </c>
      <c r="AC26" s="43">
        <v>10.8983333333333</v>
      </c>
      <c r="AD26" s="43" t="s">
        <v>1045</v>
      </c>
      <c r="AE26" s="44">
        <v>4359.3200000000006</v>
      </c>
      <c r="AF26" s="45" t="s">
        <v>306</v>
      </c>
      <c r="AG26" s="45">
        <v>5</v>
      </c>
      <c r="AH26" s="39"/>
      <c r="AI26" s="31" t="str">
        <f t="shared" si="2"/>
        <v>Yes</v>
      </c>
      <c r="AJ26" s="39" t="s">
        <v>1276</v>
      </c>
      <c r="AK26" s="39" t="s">
        <v>1277</v>
      </c>
      <c r="AL26" s="39" t="s">
        <v>1278</v>
      </c>
      <c r="AM26" s="39" t="s">
        <v>1141</v>
      </c>
      <c r="AN26" s="51">
        <v>43567</v>
      </c>
      <c r="AO26" s="102" t="s">
        <v>310</v>
      </c>
      <c r="AP26" s="52" t="s">
        <v>135</v>
      </c>
      <c r="AQ26" s="52" t="s">
        <v>136</v>
      </c>
      <c r="AR26" s="53">
        <v>43560</v>
      </c>
      <c r="AS26" s="52" t="s">
        <v>1279</v>
      </c>
    </row>
    <row r="27" spans="1:45" x14ac:dyDescent="0.25">
      <c r="A27" s="54" t="s">
        <v>1280</v>
      </c>
      <c r="B27" s="54" t="str">
        <f t="shared" si="0"/>
        <v>not found</v>
      </c>
      <c r="C27" s="54" t="str">
        <f t="shared" si="1"/>
        <v>not found</v>
      </c>
      <c r="D27" s="54" t="s">
        <v>1275</v>
      </c>
      <c r="E27" s="39" t="s">
        <v>1260</v>
      </c>
      <c r="F27" s="40" t="s">
        <v>99</v>
      </c>
      <c r="G27" s="40" t="s">
        <v>100</v>
      </c>
      <c r="H27" s="41" t="s">
        <v>123</v>
      </c>
      <c r="I27" s="40" t="s">
        <v>350</v>
      </c>
      <c r="J27" s="40"/>
      <c r="K27" s="41"/>
      <c r="L27" s="41">
        <v>43739</v>
      </c>
      <c r="M27" s="40" t="s">
        <v>124</v>
      </c>
      <c r="N27" s="40" t="s">
        <v>124</v>
      </c>
      <c r="O27" s="40" t="s">
        <v>124</v>
      </c>
      <c r="P27" s="40" t="s">
        <v>124</v>
      </c>
      <c r="Q27" s="40" t="s">
        <v>124</v>
      </c>
      <c r="R27" s="42" t="s">
        <v>347</v>
      </c>
      <c r="S27" s="40" t="s">
        <v>1135</v>
      </c>
      <c r="T27" s="40" t="s">
        <v>352</v>
      </c>
      <c r="U27" s="40" t="s">
        <v>1043</v>
      </c>
      <c r="V27" s="26" t="s">
        <v>529</v>
      </c>
      <c r="W27" s="26" t="s">
        <v>1261</v>
      </c>
      <c r="X27" s="26" t="s">
        <v>110</v>
      </c>
      <c r="Y27" s="26">
        <v>4</v>
      </c>
      <c r="Z27" s="43" t="s">
        <v>102</v>
      </c>
      <c r="AA27" s="43">
        <v>79.75</v>
      </c>
      <c r="AB27" s="43" t="s">
        <v>1044</v>
      </c>
      <c r="AC27" s="43">
        <v>79.75</v>
      </c>
      <c r="AD27" s="43" t="s">
        <v>1045</v>
      </c>
      <c r="AE27" s="44">
        <v>319</v>
      </c>
      <c r="AF27" s="45" t="s">
        <v>306</v>
      </c>
      <c r="AG27" s="45">
        <v>5</v>
      </c>
      <c r="AH27" s="39"/>
      <c r="AI27" s="31" t="str">
        <f t="shared" si="2"/>
        <v>Yes</v>
      </c>
      <c r="AJ27" s="39" t="s">
        <v>1262</v>
      </c>
      <c r="AK27" s="39" t="s">
        <v>1263</v>
      </c>
      <c r="AL27" s="39" t="s">
        <v>1281</v>
      </c>
      <c r="AM27" s="39" t="s">
        <v>1141</v>
      </c>
      <c r="AN27" s="51">
        <v>43567</v>
      </c>
      <c r="AO27" s="102" t="s">
        <v>310</v>
      </c>
      <c r="AP27" s="52" t="s">
        <v>135</v>
      </c>
      <c r="AQ27" s="52" t="s">
        <v>136</v>
      </c>
      <c r="AR27" s="53">
        <v>43560</v>
      </c>
      <c r="AS27" s="52" t="s">
        <v>1265</v>
      </c>
    </row>
    <row r="28" spans="1:45" x14ac:dyDescent="0.25">
      <c r="A28" s="54" t="s">
        <v>1258</v>
      </c>
      <c r="B28" s="54" t="str">
        <f t="shared" si="0"/>
        <v>not found</v>
      </c>
      <c r="C28" s="54" t="str">
        <f t="shared" si="1"/>
        <v>not found</v>
      </c>
      <c r="D28" s="54" t="s">
        <v>1259</v>
      </c>
      <c r="E28" s="39" t="s">
        <v>1260</v>
      </c>
      <c r="F28" s="40" t="s">
        <v>99</v>
      </c>
      <c r="G28" s="40" t="s">
        <v>100</v>
      </c>
      <c r="H28" s="41" t="s">
        <v>123</v>
      </c>
      <c r="I28" s="40" t="s">
        <v>350</v>
      </c>
      <c r="J28" s="40"/>
      <c r="K28" s="41"/>
      <c r="L28" s="41">
        <v>43739</v>
      </c>
      <c r="M28" s="40" t="s">
        <v>124</v>
      </c>
      <c r="N28" s="40" t="s">
        <v>124</v>
      </c>
      <c r="O28" s="40" t="s">
        <v>124</v>
      </c>
      <c r="P28" s="40" t="s">
        <v>124</v>
      </c>
      <c r="Q28" s="40" t="s">
        <v>124</v>
      </c>
      <c r="R28" s="42" t="s">
        <v>347</v>
      </c>
      <c r="S28" s="40" t="s">
        <v>1135</v>
      </c>
      <c r="T28" s="40" t="s">
        <v>352</v>
      </c>
      <c r="U28" s="40" t="s">
        <v>1043</v>
      </c>
      <c r="V28" s="26" t="s">
        <v>529</v>
      </c>
      <c r="W28" s="26" t="s">
        <v>1261</v>
      </c>
      <c r="X28" s="26" t="s">
        <v>110</v>
      </c>
      <c r="Y28" s="26" t="e">
        <v>#N/A</v>
      </c>
      <c r="Z28" s="43" t="s">
        <v>102</v>
      </c>
      <c r="AA28" s="43">
        <v>112.03</v>
      </c>
      <c r="AB28" s="43" t="s">
        <v>1044</v>
      </c>
      <c r="AC28" s="43">
        <v>112.03</v>
      </c>
      <c r="AD28" s="43" t="s">
        <v>1045</v>
      </c>
      <c r="AE28" s="44" t="e">
        <v>#N/A</v>
      </c>
      <c r="AF28" s="45" t="s">
        <v>306</v>
      </c>
      <c r="AG28" s="45">
        <v>5</v>
      </c>
      <c r="AH28" s="39"/>
      <c r="AI28" s="31" t="e">
        <f t="shared" si="2"/>
        <v>#N/A</v>
      </c>
      <c r="AJ28" s="39" t="s">
        <v>1262</v>
      </c>
      <c r="AK28" s="39" t="s">
        <v>1263</v>
      </c>
      <c r="AL28" s="39" t="s">
        <v>1264</v>
      </c>
      <c r="AM28" s="39" t="s">
        <v>1141</v>
      </c>
      <c r="AN28" s="51">
        <v>43567</v>
      </c>
      <c r="AO28" s="102" t="s">
        <v>310</v>
      </c>
      <c r="AP28" s="52" t="s">
        <v>135</v>
      </c>
      <c r="AQ28" s="52" t="s">
        <v>136</v>
      </c>
      <c r="AR28" s="53">
        <v>43560</v>
      </c>
      <c r="AS28" s="52" t="s">
        <v>1265</v>
      </c>
    </row>
    <row r="29" spans="1:45" x14ac:dyDescent="0.25">
      <c r="A29" s="54" t="s">
        <v>1266</v>
      </c>
      <c r="B29" s="54" t="str">
        <f t="shared" si="0"/>
        <v>not found</v>
      </c>
      <c r="C29" s="54" t="str">
        <f t="shared" si="1"/>
        <v>not found</v>
      </c>
      <c r="D29" s="54" t="s">
        <v>1267</v>
      </c>
      <c r="E29" s="39" t="s">
        <v>1260</v>
      </c>
      <c r="F29" s="40" t="s">
        <v>99</v>
      </c>
      <c r="G29" s="40" t="s">
        <v>100</v>
      </c>
      <c r="H29" s="41"/>
      <c r="I29" s="40" t="s">
        <v>350</v>
      </c>
      <c r="J29" s="40"/>
      <c r="K29" s="41"/>
      <c r="L29" s="41">
        <v>43739</v>
      </c>
      <c r="M29" s="40" t="s">
        <v>124</v>
      </c>
      <c r="N29" s="40" t="s">
        <v>124</v>
      </c>
      <c r="O29" s="40" t="s">
        <v>124</v>
      </c>
      <c r="P29" s="40" t="s">
        <v>124</v>
      </c>
      <c r="Q29" s="40" t="s">
        <v>124</v>
      </c>
      <c r="R29" s="42" t="s">
        <v>347</v>
      </c>
      <c r="S29" s="40" t="s">
        <v>1135</v>
      </c>
      <c r="T29" s="40" t="s">
        <v>352</v>
      </c>
      <c r="U29" s="40" t="s">
        <v>1043</v>
      </c>
      <c r="V29" s="26" t="s">
        <v>529</v>
      </c>
      <c r="W29" s="26" t="s">
        <v>1261</v>
      </c>
      <c r="X29" s="26" t="s">
        <v>110</v>
      </c>
      <c r="Y29" s="26">
        <v>22</v>
      </c>
      <c r="Z29" s="43" t="s">
        <v>102</v>
      </c>
      <c r="AA29" s="43">
        <v>91.163399999999996</v>
      </c>
      <c r="AB29" s="43" t="s">
        <v>1044</v>
      </c>
      <c r="AC29" s="43">
        <v>91.163352601156106</v>
      </c>
      <c r="AD29" s="43" t="s">
        <v>1045</v>
      </c>
      <c r="AE29" s="44">
        <v>2005.5947999999999</v>
      </c>
      <c r="AF29" s="45" t="s">
        <v>306</v>
      </c>
      <c r="AG29" s="45">
        <v>5</v>
      </c>
      <c r="AH29" s="76" t="s">
        <v>1268</v>
      </c>
      <c r="AI29" s="31" t="str">
        <f t="shared" si="2"/>
        <v>Yes</v>
      </c>
      <c r="AJ29" s="39" t="s">
        <v>1269</v>
      </c>
      <c r="AK29" s="39" t="s">
        <v>1270</v>
      </c>
      <c r="AL29" s="39" t="s">
        <v>1271</v>
      </c>
      <c r="AM29" s="39" t="s">
        <v>1272</v>
      </c>
      <c r="AN29" s="51">
        <v>43567</v>
      </c>
      <c r="AO29" s="102" t="s">
        <v>310</v>
      </c>
      <c r="AP29" s="52" t="s">
        <v>135</v>
      </c>
      <c r="AQ29" s="52" t="s">
        <v>136</v>
      </c>
      <c r="AR29" s="53">
        <v>43560</v>
      </c>
      <c r="AS29" s="52" t="s">
        <v>1273</v>
      </c>
    </row>
    <row r="30" spans="1:45" x14ac:dyDescent="0.25">
      <c r="A30" s="38" t="s">
        <v>1132</v>
      </c>
      <c r="B30" s="54" t="str">
        <f t="shared" si="0"/>
        <v>not found</v>
      </c>
      <c r="C30" s="54" t="str">
        <f t="shared" si="1"/>
        <v>not found</v>
      </c>
      <c r="D30" s="58" t="s">
        <v>1133</v>
      </c>
      <c r="E30" s="39" t="s">
        <v>1134</v>
      </c>
      <c r="F30" s="40" t="s">
        <v>99</v>
      </c>
      <c r="G30" s="40" t="s">
        <v>100</v>
      </c>
      <c r="H30" s="41" t="s">
        <v>123</v>
      </c>
      <c r="I30" s="40" t="s">
        <v>350</v>
      </c>
      <c r="J30" s="40"/>
      <c r="K30" s="41"/>
      <c r="L30" s="41">
        <v>43739</v>
      </c>
      <c r="M30" s="40" t="s">
        <v>124</v>
      </c>
      <c r="N30" s="40" t="s">
        <v>124</v>
      </c>
      <c r="O30" s="40" t="s">
        <v>124</v>
      </c>
      <c r="P30" s="40" t="s">
        <v>124</v>
      </c>
      <c r="Q30" s="40" t="s">
        <v>124</v>
      </c>
      <c r="R30" s="42" t="s">
        <v>347</v>
      </c>
      <c r="S30" s="40" t="s">
        <v>1135</v>
      </c>
      <c r="T30" s="40" t="s">
        <v>352</v>
      </c>
      <c r="U30" s="40" t="s">
        <v>1043</v>
      </c>
      <c r="V30" s="26" t="s">
        <v>529</v>
      </c>
      <c r="W30" s="26" t="s">
        <v>95</v>
      </c>
      <c r="X30" s="26" t="s">
        <v>110</v>
      </c>
      <c r="Y30" s="26">
        <v>3322</v>
      </c>
      <c r="Z30" s="43" t="s">
        <v>102</v>
      </c>
      <c r="AA30" s="43">
        <v>7.891</v>
      </c>
      <c r="AB30" s="43" t="s">
        <v>1136</v>
      </c>
      <c r="AC30" s="43">
        <v>7.8910192307692304</v>
      </c>
      <c r="AD30" s="43" t="s">
        <v>1045</v>
      </c>
      <c r="AE30" s="44">
        <v>26213.902000000002</v>
      </c>
      <c r="AF30" s="45" t="s">
        <v>246</v>
      </c>
      <c r="AG30" s="45">
        <v>3</v>
      </c>
      <c r="AH30" s="39" t="s">
        <v>1137</v>
      </c>
      <c r="AI30" s="31" t="str">
        <f t="shared" si="2"/>
        <v>Yes</v>
      </c>
      <c r="AJ30" s="39" t="s">
        <v>1138</v>
      </c>
      <c r="AK30" s="39" t="s">
        <v>1139</v>
      </c>
      <c r="AL30" s="39" t="s">
        <v>1140</v>
      </c>
      <c r="AM30" s="39" t="s">
        <v>1141</v>
      </c>
      <c r="AN30" s="51">
        <v>43560</v>
      </c>
      <c r="AO30" s="102" t="s">
        <v>310</v>
      </c>
      <c r="AP30" s="52" t="s">
        <v>135</v>
      </c>
      <c r="AQ30" s="52" t="s">
        <v>136</v>
      </c>
      <c r="AR30" s="53">
        <v>43560</v>
      </c>
      <c r="AS30" s="52" t="s">
        <v>1142</v>
      </c>
    </row>
    <row r="31" spans="1:45" x14ac:dyDescent="0.25">
      <c r="A31" s="38" t="s">
        <v>1170</v>
      </c>
      <c r="B31" s="54" t="str">
        <f t="shared" si="0"/>
        <v>not found</v>
      </c>
      <c r="C31" s="54" t="str">
        <f t="shared" si="1"/>
        <v>not found</v>
      </c>
      <c r="D31" s="38" t="s">
        <v>1171</v>
      </c>
      <c r="E31" s="39" t="s">
        <v>1158</v>
      </c>
      <c r="F31" s="40" t="s">
        <v>1159</v>
      </c>
      <c r="G31" s="40" t="s">
        <v>1160</v>
      </c>
      <c r="H31" s="41" t="s">
        <v>123</v>
      </c>
      <c r="I31" s="40" t="s">
        <v>350</v>
      </c>
      <c r="J31" s="40"/>
      <c r="K31" s="41">
        <v>43555</v>
      </c>
      <c r="L31" s="41"/>
      <c r="M31" s="40" t="s">
        <v>124</v>
      </c>
      <c r="N31" s="40" t="s">
        <v>124</v>
      </c>
      <c r="O31" s="40" t="s">
        <v>124</v>
      </c>
      <c r="P31" s="40" t="s">
        <v>124</v>
      </c>
      <c r="Q31" s="40" t="s">
        <v>124</v>
      </c>
      <c r="R31" s="42" t="s">
        <v>1161</v>
      </c>
      <c r="S31" s="40" t="s">
        <v>1162</v>
      </c>
      <c r="T31" s="40" t="s">
        <v>1163</v>
      </c>
      <c r="U31" s="40" t="s">
        <v>1043</v>
      </c>
      <c r="V31" s="62" t="s">
        <v>1104</v>
      </c>
      <c r="W31" s="26" t="s">
        <v>1172</v>
      </c>
      <c r="X31" s="26" t="s">
        <v>110</v>
      </c>
      <c r="Y31" s="26">
        <v>46</v>
      </c>
      <c r="Z31" s="43" t="s">
        <v>102</v>
      </c>
      <c r="AA31" s="43">
        <v>9.86</v>
      </c>
      <c r="AB31" s="43" t="s">
        <v>1044</v>
      </c>
      <c r="AC31" s="43">
        <v>9.86</v>
      </c>
      <c r="AD31" s="43" t="s">
        <v>1045</v>
      </c>
      <c r="AE31" s="44">
        <v>453.55999999999995</v>
      </c>
      <c r="AF31" s="45" t="s">
        <v>1164</v>
      </c>
      <c r="AG31" s="45">
        <v>1</v>
      </c>
      <c r="AH31" s="39"/>
      <c r="AI31" s="31" t="str">
        <f t="shared" si="2"/>
        <v>Yes</v>
      </c>
      <c r="AJ31" s="50" t="s">
        <v>1165</v>
      </c>
      <c r="AK31" s="50" t="s">
        <v>1173</v>
      </c>
      <c r="AL31" s="50" t="s">
        <v>1174</v>
      </c>
      <c r="AM31" s="106" t="s">
        <v>1167</v>
      </c>
      <c r="AN31" s="51">
        <v>43574</v>
      </c>
      <c r="AO31" s="102" t="s">
        <v>1168</v>
      </c>
      <c r="AP31" s="52" t="s">
        <v>135</v>
      </c>
      <c r="AQ31" s="52" t="s">
        <v>136</v>
      </c>
      <c r="AR31" s="53">
        <v>43567</v>
      </c>
      <c r="AS31" s="52" t="s">
        <v>1169</v>
      </c>
    </row>
    <row r="32" spans="1:45" x14ac:dyDescent="0.25">
      <c r="A32" s="38" t="s">
        <v>1213</v>
      </c>
      <c r="B32" s="54" t="str">
        <f t="shared" si="0"/>
        <v>not found</v>
      </c>
      <c r="C32" s="54" t="str">
        <f t="shared" si="1"/>
        <v>not found</v>
      </c>
      <c r="D32" s="38" t="s">
        <v>1157</v>
      </c>
      <c r="E32" s="39" t="s">
        <v>1158</v>
      </c>
      <c r="F32" s="40" t="s">
        <v>1159</v>
      </c>
      <c r="G32" s="40" t="s">
        <v>1160</v>
      </c>
      <c r="H32" s="41" t="s">
        <v>123</v>
      </c>
      <c r="I32" s="40" t="s">
        <v>350</v>
      </c>
      <c r="J32" s="40"/>
      <c r="K32" s="41">
        <v>43555</v>
      </c>
      <c r="L32" s="41"/>
      <c r="M32" s="40" t="s">
        <v>124</v>
      </c>
      <c r="N32" s="40" t="s">
        <v>124</v>
      </c>
      <c r="O32" s="40" t="s">
        <v>124</v>
      </c>
      <c r="P32" s="40" t="s">
        <v>124</v>
      </c>
      <c r="Q32" s="40" t="s">
        <v>124</v>
      </c>
      <c r="R32" s="42" t="s">
        <v>1161</v>
      </c>
      <c r="S32" s="40" t="s">
        <v>1162</v>
      </c>
      <c r="T32" s="40" t="s">
        <v>1163</v>
      </c>
      <c r="U32" s="40" t="s">
        <v>1043</v>
      </c>
      <c r="V32" s="26" t="s">
        <v>1209</v>
      </c>
      <c r="W32" s="26" t="s">
        <v>1210</v>
      </c>
      <c r="X32" s="26" t="s">
        <v>110</v>
      </c>
      <c r="Y32" s="26">
        <v>367</v>
      </c>
      <c r="Z32" s="43" t="s">
        <v>102</v>
      </c>
      <c r="AA32" s="43">
        <v>4.93</v>
      </c>
      <c r="AB32" s="43" t="s">
        <v>1044</v>
      </c>
      <c r="AC32" s="43">
        <v>4.93</v>
      </c>
      <c r="AD32" s="43" t="s">
        <v>1045</v>
      </c>
      <c r="AE32" s="44">
        <v>1809.31</v>
      </c>
      <c r="AF32" s="45" t="s">
        <v>1164</v>
      </c>
      <c r="AG32" s="45">
        <v>1</v>
      </c>
      <c r="AH32" s="39"/>
      <c r="AI32" s="31" t="str">
        <f t="shared" si="2"/>
        <v>Yes</v>
      </c>
      <c r="AJ32" s="50" t="s">
        <v>1165</v>
      </c>
      <c r="AK32" s="50" t="s">
        <v>1214</v>
      </c>
      <c r="AL32" s="50" t="s">
        <v>1215</v>
      </c>
      <c r="AM32" s="106" t="s">
        <v>1167</v>
      </c>
      <c r="AN32" s="51">
        <v>43574</v>
      </c>
      <c r="AO32" s="102" t="s">
        <v>1168</v>
      </c>
      <c r="AP32" s="52" t="s">
        <v>135</v>
      </c>
      <c r="AQ32" s="52" t="s">
        <v>136</v>
      </c>
      <c r="AR32" s="53">
        <v>43567</v>
      </c>
      <c r="AS32" s="52" t="s">
        <v>1169</v>
      </c>
    </row>
    <row r="33" spans="1:45" x14ac:dyDescent="0.25">
      <c r="A33" s="38" t="s">
        <v>1192</v>
      </c>
      <c r="B33" s="54" t="str">
        <f t="shared" si="0"/>
        <v>not found</v>
      </c>
      <c r="C33" s="54" t="str">
        <f t="shared" si="1"/>
        <v>not found</v>
      </c>
      <c r="D33" s="38" t="s">
        <v>1157</v>
      </c>
      <c r="E33" s="39" t="s">
        <v>1158</v>
      </c>
      <c r="F33" s="40" t="s">
        <v>1159</v>
      </c>
      <c r="G33" s="40" t="s">
        <v>1160</v>
      </c>
      <c r="H33" s="41" t="s">
        <v>123</v>
      </c>
      <c r="I33" s="40" t="s">
        <v>350</v>
      </c>
      <c r="J33" s="40"/>
      <c r="K33" s="41">
        <v>43555</v>
      </c>
      <c r="L33" s="41"/>
      <c r="M33" s="40" t="s">
        <v>124</v>
      </c>
      <c r="N33" s="40" t="s">
        <v>124</v>
      </c>
      <c r="O33" s="40" t="s">
        <v>124</v>
      </c>
      <c r="P33" s="40" t="s">
        <v>124</v>
      </c>
      <c r="Q33" s="40" t="s">
        <v>124</v>
      </c>
      <c r="R33" s="42" t="s">
        <v>1161</v>
      </c>
      <c r="S33" s="40" t="s">
        <v>1162</v>
      </c>
      <c r="T33" s="40" t="s">
        <v>1163</v>
      </c>
      <c r="U33" s="40" t="s">
        <v>1043</v>
      </c>
      <c r="V33" s="26" t="s">
        <v>1104</v>
      </c>
      <c r="W33" s="26" t="s">
        <v>1105</v>
      </c>
      <c r="X33" s="26" t="s">
        <v>110</v>
      </c>
      <c r="Y33" s="26">
        <v>120</v>
      </c>
      <c r="Z33" s="43" t="s">
        <v>102</v>
      </c>
      <c r="AA33" s="43">
        <v>10.26</v>
      </c>
      <c r="AB33" s="43" t="s">
        <v>1044</v>
      </c>
      <c r="AC33" s="43">
        <v>10.26</v>
      </c>
      <c r="AD33" s="43" t="s">
        <v>1045</v>
      </c>
      <c r="AE33" s="44">
        <v>1231.2</v>
      </c>
      <c r="AF33" s="45" t="s">
        <v>1164</v>
      </c>
      <c r="AG33" s="45">
        <v>1</v>
      </c>
      <c r="AH33" s="39"/>
      <c r="AI33" s="31" t="str">
        <f t="shared" si="2"/>
        <v>Yes</v>
      </c>
      <c r="AJ33" s="50" t="s">
        <v>1165</v>
      </c>
      <c r="AK33" s="50" t="s">
        <v>1193</v>
      </c>
      <c r="AL33" s="50" t="s">
        <v>1194</v>
      </c>
      <c r="AM33" s="106" t="s">
        <v>1167</v>
      </c>
      <c r="AN33" s="51">
        <v>43574</v>
      </c>
      <c r="AO33" s="102" t="s">
        <v>1168</v>
      </c>
      <c r="AP33" s="52" t="s">
        <v>135</v>
      </c>
      <c r="AQ33" s="52" t="s">
        <v>136</v>
      </c>
      <c r="AR33" s="53">
        <v>43567</v>
      </c>
      <c r="AS33" s="52" t="s">
        <v>1169</v>
      </c>
    </row>
    <row r="34" spans="1:45" x14ac:dyDescent="0.25">
      <c r="A34" s="38" t="s">
        <v>1156</v>
      </c>
      <c r="B34" s="54" t="str">
        <f t="shared" ref="B34:B65" si="3">IFERROR(VLOOKUP(A34,phxlistpn,1,0),"not found")</f>
        <v>not found</v>
      </c>
      <c r="C34" s="54" t="str">
        <f t="shared" ref="C34:C65" si="4">IFERROR(VLOOKUP(A34,phxlistpn,7,0),"not found")</f>
        <v>not found</v>
      </c>
      <c r="D34" s="38" t="s">
        <v>1157</v>
      </c>
      <c r="E34" s="39" t="s">
        <v>1158</v>
      </c>
      <c r="F34" s="40" t="s">
        <v>1159</v>
      </c>
      <c r="G34" s="40" t="s">
        <v>1160</v>
      </c>
      <c r="H34" s="41" t="s">
        <v>123</v>
      </c>
      <c r="I34" s="40" t="s">
        <v>350</v>
      </c>
      <c r="J34" s="40"/>
      <c r="K34" s="41">
        <v>43555</v>
      </c>
      <c r="L34" s="41"/>
      <c r="M34" s="40" t="s">
        <v>124</v>
      </c>
      <c r="N34" s="40" t="s">
        <v>124</v>
      </c>
      <c r="O34" s="40" t="s">
        <v>124</v>
      </c>
      <c r="P34" s="40" t="s">
        <v>124</v>
      </c>
      <c r="Q34" s="40" t="s">
        <v>124</v>
      </c>
      <c r="R34" s="42" t="s">
        <v>1161</v>
      </c>
      <c r="S34" s="40" t="s">
        <v>1162</v>
      </c>
      <c r="T34" s="40" t="s">
        <v>1163</v>
      </c>
      <c r="U34" s="40" t="s">
        <v>1043</v>
      </c>
      <c r="V34" s="26"/>
      <c r="W34" s="26" t="s">
        <v>95</v>
      </c>
      <c r="X34" s="26" t="s">
        <v>110</v>
      </c>
      <c r="Y34" s="26">
        <v>141</v>
      </c>
      <c r="Z34" s="43" t="s">
        <v>102</v>
      </c>
      <c r="AA34" s="43">
        <v>26.288799999999998</v>
      </c>
      <c r="AB34" s="43" t="s">
        <v>1044</v>
      </c>
      <c r="AC34" s="43">
        <v>26.28875</v>
      </c>
      <c r="AD34" s="43" t="s">
        <v>1045</v>
      </c>
      <c r="AE34" s="44">
        <v>3706.7207999999996</v>
      </c>
      <c r="AF34" s="45" t="s">
        <v>1164</v>
      </c>
      <c r="AG34" s="45">
        <v>1</v>
      </c>
      <c r="AH34" s="39"/>
      <c r="AI34" s="31" t="str">
        <f t="shared" ref="AI34:AI65" si="5">IF(OR(AA34&lt;25,AE34&lt;120000),"Yes","No")</f>
        <v>Yes</v>
      </c>
      <c r="AJ34" s="50" t="s">
        <v>1165</v>
      </c>
      <c r="AK34" s="50" t="s">
        <v>1166</v>
      </c>
      <c r="AL34" s="90">
        <v>7520061</v>
      </c>
      <c r="AM34" s="40" t="s">
        <v>1167</v>
      </c>
      <c r="AN34" s="51">
        <v>43574</v>
      </c>
      <c r="AO34" s="102" t="s">
        <v>1168</v>
      </c>
      <c r="AP34" s="52" t="s">
        <v>135</v>
      </c>
      <c r="AQ34" s="52" t="s">
        <v>136</v>
      </c>
      <c r="AR34" s="53">
        <v>43567</v>
      </c>
      <c r="AS34" s="52" t="s">
        <v>1169</v>
      </c>
    </row>
    <row r="35" spans="1:45" x14ac:dyDescent="0.25">
      <c r="A35" s="38" t="s">
        <v>1201</v>
      </c>
      <c r="B35" s="54" t="str">
        <f t="shared" si="3"/>
        <v>not found</v>
      </c>
      <c r="C35" s="54" t="str">
        <f t="shared" si="4"/>
        <v>not found</v>
      </c>
      <c r="D35" s="38" t="s">
        <v>1157</v>
      </c>
      <c r="E35" s="39" t="s">
        <v>1158</v>
      </c>
      <c r="F35" s="40" t="s">
        <v>1159</v>
      </c>
      <c r="G35" s="40" t="s">
        <v>1160</v>
      </c>
      <c r="H35" s="41"/>
      <c r="I35" s="40" t="s">
        <v>350</v>
      </c>
      <c r="J35" s="40"/>
      <c r="K35" s="41">
        <v>43555</v>
      </c>
      <c r="L35" s="41"/>
      <c r="M35" s="40" t="s">
        <v>124</v>
      </c>
      <c r="N35" s="40" t="s">
        <v>124</v>
      </c>
      <c r="O35" s="40" t="s">
        <v>124</v>
      </c>
      <c r="P35" s="40" t="s">
        <v>124</v>
      </c>
      <c r="Q35" s="40" t="s">
        <v>124</v>
      </c>
      <c r="R35" s="42" t="s">
        <v>1161</v>
      </c>
      <c r="S35" s="40" t="s">
        <v>1162</v>
      </c>
      <c r="T35" s="40" t="s">
        <v>1163</v>
      </c>
      <c r="U35" s="40" t="s">
        <v>1043</v>
      </c>
      <c r="V35" s="26" t="s">
        <v>1104</v>
      </c>
      <c r="W35" s="26" t="s">
        <v>1202</v>
      </c>
      <c r="X35" s="26" t="s">
        <v>110</v>
      </c>
      <c r="Y35" s="26">
        <v>2</v>
      </c>
      <c r="Z35" s="43" t="s">
        <v>102</v>
      </c>
      <c r="AA35" s="43">
        <v>513</v>
      </c>
      <c r="AB35" s="43" t="s">
        <v>1203</v>
      </c>
      <c r="AC35" s="43">
        <v>0</v>
      </c>
      <c r="AD35" s="43" t="s">
        <v>1204</v>
      </c>
      <c r="AE35" s="44">
        <v>1026</v>
      </c>
      <c r="AF35" s="45" t="s">
        <v>1164</v>
      </c>
      <c r="AG35" s="45">
        <v>1</v>
      </c>
      <c r="AH35" s="39"/>
      <c r="AI35" s="31" t="str">
        <f t="shared" si="5"/>
        <v>Yes</v>
      </c>
      <c r="AJ35" s="50" t="s">
        <v>1165</v>
      </c>
      <c r="AK35" s="50" t="s">
        <v>1205</v>
      </c>
      <c r="AL35" s="50" t="s">
        <v>1206</v>
      </c>
      <c r="AM35" s="106" t="s">
        <v>1167</v>
      </c>
      <c r="AN35" s="51">
        <v>43574</v>
      </c>
      <c r="AO35" s="55" t="s">
        <v>1168</v>
      </c>
      <c r="AP35" s="52" t="s">
        <v>135</v>
      </c>
      <c r="AQ35" s="52" t="s">
        <v>136</v>
      </c>
      <c r="AR35" s="53">
        <v>43567</v>
      </c>
      <c r="AS35" s="52" t="s">
        <v>1169</v>
      </c>
    </row>
    <row r="36" spans="1:45" x14ac:dyDescent="0.25">
      <c r="A36" s="54" t="s">
        <v>1330</v>
      </c>
      <c r="B36" s="54" t="str">
        <f t="shared" si="3"/>
        <v>not found</v>
      </c>
      <c r="C36" s="54" t="str">
        <f t="shared" si="4"/>
        <v>not found</v>
      </c>
      <c r="D36" s="54" t="s">
        <v>1157</v>
      </c>
      <c r="E36" s="39" t="s">
        <v>1158</v>
      </c>
      <c r="F36" s="40" t="s">
        <v>1159</v>
      </c>
      <c r="G36" s="40" t="s">
        <v>1160</v>
      </c>
      <c r="H36" s="41"/>
      <c r="I36" s="40" t="s">
        <v>350</v>
      </c>
      <c r="J36" s="40"/>
      <c r="K36" s="41"/>
      <c r="L36" s="41">
        <v>43586</v>
      </c>
      <c r="M36" s="40" t="s">
        <v>124</v>
      </c>
      <c r="N36" s="40" t="s">
        <v>124</v>
      </c>
      <c r="O36" s="40" t="s">
        <v>124</v>
      </c>
      <c r="P36" s="40" t="s">
        <v>124</v>
      </c>
      <c r="Q36" s="40" t="s">
        <v>124</v>
      </c>
      <c r="R36" s="42" t="s">
        <v>1161</v>
      </c>
      <c r="S36" s="40" t="s">
        <v>1162</v>
      </c>
      <c r="T36" s="40" t="s">
        <v>1163</v>
      </c>
      <c r="U36" s="40" t="s">
        <v>1043</v>
      </c>
      <c r="V36" s="26" t="s">
        <v>1104</v>
      </c>
      <c r="W36" s="26" t="s">
        <v>1176</v>
      </c>
      <c r="X36" s="26" t="s">
        <v>110</v>
      </c>
      <c r="Y36" s="26" t="e">
        <v>#N/A</v>
      </c>
      <c r="Z36" s="43" t="s">
        <v>102</v>
      </c>
      <c r="AA36" s="43">
        <v>0</v>
      </c>
      <c r="AB36" s="43" t="s">
        <v>1331</v>
      </c>
      <c r="AC36" s="43">
        <v>0</v>
      </c>
      <c r="AD36" s="43" t="s">
        <v>1204</v>
      </c>
      <c r="AE36" s="44" t="e">
        <v>#N/A</v>
      </c>
      <c r="AF36" s="45"/>
      <c r="AG36" s="45">
        <v>1</v>
      </c>
      <c r="AH36" s="39"/>
      <c r="AI36" s="31" t="e">
        <f t="shared" si="5"/>
        <v>#N/A</v>
      </c>
      <c r="AJ36" s="50" t="s">
        <v>1165</v>
      </c>
      <c r="AK36" s="50" t="s">
        <v>1332</v>
      </c>
      <c r="AL36" s="50" t="s">
        <v>1333</v>
      </c>
      <c r="AM36" s="40"/>
      <c r="AN36" s="51">
        <v>43574</v>
      </c>
      <c r="AO36" s="102" t="s">
        <v>1168</v>
      </c>
      <c r="AP36" s="52" t="s">
        <v>135</v>
      </c>
      <c r="AQ36" s="52" t="s">
        <v>136</v>
      </c>
      <c r="AR36" s="53">
        <v>43567</v>
      </c>
      <c r="AS36" s="52" t="s">
        <v>1334</v>
      </c>
    </row>
    <row r="37" spans="1:45" x14ac:dyDescent="0.25">
      <c r="A37" s="38" t="s">
        <v>1198</v>
      </c>
      <c r="B37" s="54" t="str">
        <f t="shared" si="3"/>
        <v>not found</v>
      </c>
      <c r="C37" s="54" t="str">
        <f t="shared" si="4"/>
        <v>not found</v>
      </c>
      <c r="D37" s="38" t="s">
        <v>1157</v>
      </c>
      <c r="E37" s="39" t="s">
        <v>1158</v>
      </c>
      <c r="F37" s="40" t="s">
        <v>1159</v>
      </c>
      <c r="G37" s="40" t="s">
        <v>1160</v>
      </c>
      <c r="H37" s="41"/>
      <c r="I37" s="40" t="s">
        <v>350</v>
      </c>
      <c r="J37" s="40"/>
      <c r="K37" s="41">
        <v>43555</v>
      </c>
      <c r="L37" s="41"/>
      <c r="M37" s="40" t="s">
        <v>124</v>
      </c>
      <c r="N37" s="40" t="s">
        <v>124</v>
      </c>
      <c r="O37" s="40" t="s">
        <v>124</v>
      </c>
      <c r="P37" s="40" t="s">
        <v>124</v>
      </c>
      <c r="Q37" s="40" t="s">
        <v>124</v>
      </c>
      <c r="R37" s="42" t="s">
        <v>1161</v>
      </c>
      <c r="S37" s="40" t="s">
        <v>1162</v>
      </c>
      <c r="T37" s="40" t="s">
        <v>1163</v>
      </c>
      <c r="U37" s="40" t="s">
        <v>1043</v>
      </c>
      <c r="V37" s="26" t="s">
        <v>1104</v>
      </c>
      <c r="W37" s="26" t="s">
        <v>1176</v>
      </c>
      <c r="X37" s="26" t="s">
        <v>110</v>
      </c>
      <c r="Y37" s="26">
        <v>28</v>
      </c>
      <c r="Z37" s="43" t="s">
        <v>102</v>
      </c>
      <c r="AA37" s="43">
        <v>12.26</v>
      </c>
      <c r="AB37" s="43" t="s">
        <v>1044</v>
      </c>
      <c r="AC37" s="43">
        <v>12.26</v>
      </c>
      <c r="AD37" s="43" t="s">
        <v>1045</v>
      </c>
      <c r="AE37" s="44">
        <v>343.28</v>
      </c>
      <c r="AF37" s="45" t="s">
        <v>1164</v>
      </c>
      <c r="AG37" s="45">
        <v>1</v>
      </c>
      <c r="AH37" s="39"/>
      <c r="AI37" s="31" t="str">
        <f t="shared" si="5"/>
        <v>Yes</v>
      </c>
      <c r="AJ37" s="50" t="s">
        <v>1165</v>
      </c>
      <c r="AK37" s="50" t="s">
        <v>1199</v>
      </c>
      <c r="AL37" s="90" t="s">
        <v>1200</v>
      </c>
      <c r="AM37" s="107" t="s">
        <v>1167</v>
      </c>
      <c r="AN37" s="51">
        <v>43574</v>
      </c>
      <c r="AO37" s="102" t="s">
        <v>1168</v>
      </c>
      <c r="AP37" s="52" t="s">
        <v>135</v>
      </c>
      <c r="AQ37" s="52" t="s">
        <v>136</v>
      </c>
      <c r="AR37" s="53">
        <v>43567</v>
      </c>
      <c r="AS37" s="52" t="s">
        <v>1169</v>
      </c>
    </row>
    <row r="38" spans="1:45" x14ac:dyDescent="0.25">
      <c r="A38" s="54" t="s">
        <v>1335</v>
      </c>
      <c r="B38" s="54" t="str">
        <f t="shared" si="3"/>
        <v>not found</v>
      </c>
      <c r="C38" s="54" t="str">
        <f t="shared" si="4"/>
        <v>not found</v>
      </c>
      <c r="D38" s="54" t="s">
        <v>1157</v>
      </c>
      <c r="E38" s="39" t="s">
        <v>1158</v>
      </c>
      <c r="F38" s="40" t="s">
        <v>1159</v>
      </c>
      <c r="G38" s="40" t="s">
        <v>1160</v>
      </c>
      <c r="H38" s="41" t="s">
        <v>215</v>
      </c>
      <c r="I38" s="40" t="s">
        <v>350</v>
      </c>
      <c r="J38" s="40"/>
      <c r="K38" s="41"/>
      <c r="L38" s="41">
        <v>43586</v>
      </c>
      <c r="M38" s="40" t="s">
        <v>124</v>
      </c>
      <c r="N38" s="40" t="s">
        <v>124</v>
      </c>
      <c r="O38" s="40" t="s">
        <v>124</v>
      </c>
      <c r="P38" s="40" t="s">
        <v>124</v>
      </c>
      <c r="Q38" s="40" t="s">
        <v>124</v>
      </c>
      <c r="R38" s="42" t="s">
        <v>1161</v>
      </c>
      <c r="S38" s="40" t="s">
        <v>1162</v>
      </c>
      <c r="T38" s="40" t="s">
        <v>1163</v>
      </c>
      <c r="U38" s="40" t="s">
        <v>1043</v>
      </c>
      <c r="V38" s="26" t="s">
        <v>1104</v>
      </c>
      <c r="W38" s="26" t="s">
        <v>1105</v>
      </c>
      <c r="X38" s="26" t="s">
        <v>110</v>
      </c>
      <c r="Y38" s="26">
        <v>34</v>
      </c>
      <c r="Z38" s="43" t="s">
        <v>102</v>
      </c>
      <c r="AA38" s="43">
        <v>13.55</v>
      </c>
      <c r="AB38" s="43" t="s">
        <v>1044</v>
      </c>
      <c r="AC38" s="43">
        <v>13.55</v>
      </c>
      <c r="AD38" s="43" t="s">
        <v>1045</v>
      </c>
      <c r="AE38" s="44">
        <v>460.70000000000005</v>
      </c>
      <c r="AF38" s="45"/>
      <c r="AG38" s="45">
        <v>1</v>
      </c>
      <c r="AH38" s="39"/>
      <c r="AI38" s="31" t="str">
        <f t="shared" si="5"/>
        <v>Yes</v>
      </c>
      <c r="AJ38" s="50" t="s">
        <v>1165</v>
      </c>
      <c r="AK38" s="50" t="s">
        <v>1336</v>
      </c>
      <c r="AL38" s="61">
        <v>7026208</v>
      </c>
      <c r="AM38" s="52"/>
      <c r="AN38" s="57">
        <v>43574</v>
      </c>
      <c r="AO38" s="102" t="s">
        <v>1168</v>
      </c>
      <c r="AP38" s="52" t="s">
        <v>135</v>
      </c>
      <c r="AQ38" s="52" t="s">
        <v>136</v>
      </c>
      <c r="AR38" s="53">
        <v>43567</v>
      </c>
      <c r="AS38" s="52" t="s">
        <v>1334</v>
      </c>
    </row>
    <row r="39" spans="1:45" x14ac:dyDescent="0.25">
      <c r="A39" s="38" t="s">
        <v>1187</v>
      </c>
      <c r="B39" s="54" t="str">
        <f t="shared" si="3"/>
        <v>not found</v>
      </c>
      <c r="C39" s="54" t="str">
        <f t="shared" si="4"/>
        <v>not found</v>
      </c>
      <c r="D39" s="38" t="s">
        <v>1157</v>
      </c>
      <c r="E39" s="39" t="s">
        <v>1158</v>
      </c>
      <c r="F39" s="40" t="s">
        <v>1159</v>
      </c>
      <c r="G39" s="40" t="s">
        <v>1160</v>
      </c>
      <c r="H39" s="41"/>
      <c r="I39" s="40" t="s">
        <v>350</v>
      </c>
      <c r="J39" s="40"/>
      <c r="K39" s="41">
        <v>43555</v>
      </c>
      <c r="L39" s="41"/>
      <c r="M39" s="40" t="s">
        <v>124</v>
      </c>
      <c r="N39" s="40" t="s">
        <v>124</v>
      </c>
      <c r="O39" s="40" t="s">
        <v>124</v>
      </c>
      <c r="P39" s="40" t="s">
        <v>124</v>
      </c>
      <c r="Q39" s="40" t="s">
        <v>124</v>
      </c>
      <c r="R39" s="42" t="s">
        <v>1161</v>
      </c>
      <c r="S39" s="40" t="s">
        <v>1162</v>
      </c>
      <c r="T39" s="40" t="s">
        <v>1163</v>
      </c>
      <c r="U39" s="40" t="s">
        <v>1043</v>
      </c>
      <c r="V39" s="26" t="s">
        <v>1104</v>
      </c>
      <c r="W39" s="26" t="s">
        <v>1105</v>
      </c>
      <c r="X39" s="26" t="s">
        <v>110</v>
      </c>
      <c r="Y39" s="26">
        <v>7</v>
      </c>
      <c r="Z39" s="43" t="s">
        <v>102</v>
      </c>
      <c r="AA39" s="43">
        <v>7.13</v>
      </c>
      <c r="AB39" s="43" t="s">
        <v>1044</v>
      </c>
      <c r="AC39" s="43">
        <v>7.13</v>
      </c>
      <c r="AD39" s="43" t="s">
        <v>1045</v>
      </c>
      <c r="AE39" s="44">
        <v>49.91</v>
      </c>
      <c r="AF39" s="45" t="s">
        <v>1164</v>
      </c>
      <c r="AG39" s="45">
        <v>1</v>
      </c>
      <c r="AH39" s="39"/>
      <c r="AI39" s="31" t="str">
        <f t="shared" si="5"/>
        <v>Yes</v>
      </c>
      <c r="AJ39" s="50" t="s">
        <v>1165</v>
      </c>
      <c r="AK39" s="50" t="s">
        <v>1188</v>
      </c>
      <c r="AL39" s="55" t="s">
        <v>1189</v>
      </c>
      <c r="AM39" s="63" t="s">
        <v>1167</v>
      </c>
      <c r="AN39" s="57">
        <v>43574</v>
      </c>
      <c r="AO39" s="102" t="s">
        <v>1168</v>
      </c>
      <c r="AP39" s="52" t="s">
        <v>135</v>
      </c>
      <c r="AQ39" s="52" t="s">
        <v>136</v>
      </c>
      <c r="AR39" s="53">
        <v>43567</v>
      </c>
      <c r="AS39" s="52" t="s">
        <v>1169</v>
      </c>
    </row>
    <row r="40" spans="1:45" x14ac:dyDescent="0.25">
      <c r="A40" s="38" t="s">
        <v>1190</v>
      </c>
      <c r="B40" s="54" t="str">
        <f t="shared" si="3"/>
        <v>not found</v>
      </c>
      <c r="C40" s="54" t="str">
        <f t="shared" si="4"/>
        <v>not found</v>
      </c>
      <c r="D40" s="38" t="s">
        <v>1157</v>
      </c>
      <c r="E40" s="39" t="s">
        <v>1158</v>
      </c>
      <c r="F40" s="40" t="s">
        <v>1159</v>
      </c>
      <c r="G40" s="40" t="s">
        <v>1160</v>
      </c>
      <c r="H40" s="41"/>
      <c r="I40" s="40" t="s">
        <v>350</v>
      </c>
      <c r="J40" s="40"/>
      <c r="K40" s="41">
        <v>43555</v>
      </c>
      <c r="L40" s="41"/>
      <c r="M40" s="40" t="s">
        <v>124</v>
      </c>
      <c r="N40" s="40" t="s">
        <v>124</v>
      </c>
      <c r="O40" s="40" t="s">
        <v>124</v>
      </c>
      <c r="P40" s="40" t="s">
        <v>124</v>
      </c>
      <c r="Q40" s="40" t="s">
        <v>124</v>
      </c>
      <c r="R40" s="42" t="s">
        <v>1161</v>
      </c>
      <c r="S40" s="40" t="s">
        <v>1162</v>
      </c>
      <c r="T40" s="40" t="s">
        <v>1163</v>
      </c>
      <c r="U40" s="40" t="s">
        <v>1043</v>
      </c>
      <c r="V40" s="26" t="s">
        <v>1104</v>
      </c>
      <c r="W40" s="26" t="s">
        <v>1176</v>
      </c>
      <c r="X40" s="26" t="s">
        <v>110</v>
      </c>
      <c r="Y40" s="26">
        <v>5</v>
      </c>
      <c r="Z40" s="43" t="s">
        <v>102</v>
      </c>
      <c r="AA40" s="43">
        <v>7.13</v>
      </c>
      <c r="AB40" s="43" t="s">
        <v>1044</v>
      </c>
      <c r="AC40" s="43">
        <v>7.13</v>
      </c>
      <c r="AD40" s="43" t="s">
        <v>1045</v>
      </c>
      <c r="AE40" s="44">
        <v>35.65</v>
      </c>
      <c r="AF40" s="45" t="s">
        <v>1164</v>
      </c>
      <c r="AG40" s="45">
        <v>1</v>
      </c>
      <c r="AH40" s="39"/>
      <c r="AI40" s="31" t="str">
        <f t="shared" si="5"/>
        <v>Yes</v>
      </c>
      <c r="AJ40" s="50" t="s">
        <v>1165</v>
      </c>
      <c r="AK40" s="50" t="s">
        <v>1191</v>
      </c>
      <c r="AL40" s="55" t="s">
        <v>1186</v>
      </c>
      <c r="AM40" s="63" t="s">
        <v>1167</v>
      </c>
      <c r="AN40" s="57">
        <v>43574</v>
      </c>
      <c r="AO40" s="55" t="s">
        <v>1168</v>
      </c>
      <c r="AP40" s="52" t="s">
        <v>135</v>
      </c>
      <c r="AQ40" s="52" t="s">
        <v>136</v>
      </c>
      <c r="AR40" s="60">
        <v>43567</v>
      </c>
      <c r="AS40" s="40" t="s">
        <v>1169</v>
      </c>
    </row>
    <row r="41" spans="1:45" x14ac:dyDescent="0.25">
      <c r="A41" s="38" t="s">
        <v>1175</v>
      </c>
      <c r="B41" s="54" t="str">
        <f t="shared" si="3"/>
        <v>not found</v>
      </c>
      <c r="C41" s="54" t="str">
        <f t="shared" si="4"/>
        <v>not found</v>
      </c>
      <c r="D41" s="38" t="s">
        <v>1157</v>
      </c>
      <c r="E41" s="39" t="s">
        <v>1158</v>
      </c>
      <c r="F41" s="40" t="s">
        <v>1159</v>
      </c>
      <c r="G41" s="40" t="s">
        <v>1160</v>
      </c>
      <c r="H41" s="41"/>
      <c r="I41" s="40" t="s">
        <v>350</v>
      </c>
      <c r="J41" s="40"/>
      <c r="K41" s="41">
        <v>43555</v>
      </c>
      <c r="L41" s="41"/>
      <c r="M41" s="40" t="s">
        <v>124</v>
      </c>
      <c r="N41" s="40" t="s">
        <v>124</v>
      </c>
      <c r="O41" s="40" t="s">
        <v>124</v>
      </c>
      <c r="P41" s="40" t="s">
        <v>124</v>
      </c>
      <c r="Q41" s="40" t="s">
        <v>124</v>
      </c>
      <c r="R41" s="42" t="s">
        <v>1161</v>
      </c>
      <c r="S41" s="40" t="s">
        <v>1162</v>
      </c>
      <c r="T41" s="40" t="s">
        <v>1163</v>
      </c>
      <c r="U41" s="40" t="s">
        <v>1043</v>
      </c>
      <c r="V41" s="26" t="s">
        <v>1104</v>
      </c>
      <c r="W41" s="26" t="s">
        <v>1176</v>
      </c>
      <c r="X41" s="26" t="s">
        <v>110</v>
      </c>
      <c r="Y41" s="26">
        <v>700</v>
      </c>
      <c r="Z41" s="43" t="s">
        <v>102</v>
      </c>
      <c r="AA41" s="43">
        <v>3.07</v>
      </c>
      <c r="AB41" s="43" t="s">
        <v>1044</v>
      </c>
      <c r="AC41" s="43">
        <v>3.07</v>
      </c>
      <c r="AD41" s="43" t="s">
        <v>1045</v>
      </c>
      <c r="AE41" s="44">
        <v>2149</v>
      </c>
      <c r="AF41" s="45" t="s">
        <v>1164</v>
      </c>
      <c r="AG41" s="45">
        <v>1</v>
      </c>
      <c r="AH41" s="39"/>
      <c r="AI41" s="31" t="str">
        <f t="shared" si="5"/>
        <v>Yes</v>
      </c>
      <c r="AJ41" s="50" t="s">
        <v>1165</v>
      </c>
      <c r="AK41" s="50" t="s">
        <v>1177</v>
      </c>
      <c r="AL41" s="55" t="s">
        <v>1178</v>
      </c>
      <c r="AM41" s="63" t="s">
        <v>1167</v>
      </c>
      <c r="AN41" s="57">
        <v>43574</v>
      </c>
      <c r="AO41" s="102" t="s">
        <v>1168</v>
      </c>
      <c r="AP41" s="52" t="s">
        <v>135</v>
      </c>
      <c r="AQ41" s="52" t="s">
        <v>136</v>
      </c>
      <c r="AR41" s="53">
        <v>43567</v>
      </c>
      <c r="AS41" s="35" t="s">
        <v>1169</v>
      </c>
    </row>
    <row r="42" spans="1:45" x14ac:dyDescent="0.25">
      <c r="A42" s="38" t="s">
        <v>1181</v>
      </c>
      <c r="B42" s="54" t="str">
        <f t="shared" si="3"/>
        <v>not found</v>
      </c>
      <c r="C42" s="54" t="str">
        <f t="shared" si="4"/>
        <v>not found</v>
      </c>
      <c r="D42" s="38" t="s">
        <v>1157</v>
      </c>
      <c r="E42" s="39" t="s">
        <v>1158</v>
      </c>
      <c r="F42" s="40" t="s">
        <v>1159</v>
      </c>
      <c r="G42" s="40" t="s">
        <v>1160</v>
      </c>
      <c r="H42" s="41"/>
      <c r="I42" s="40" t="s">
        <v>350</v>
      </c>
      <c r="J42" s="40"/>
      <c r="K42" s="41">
        <v>43555</v>
      </c>
      <c r="L42" s="41"/>
      <c r="M42" s="40" t="s">
        <v>124</v>
      </c>
      <c r="N42" s="40" t="s">
        <v>124</v>
      </c>
      <c r="O42" s="40" t="s">
        <v>124</v>
      </c>
      <c r="P42" s="40" t="s">
        <v>124</v>
      </c>
      <c r="Q42" s="40" t="s">
        <v>124</v>
      </c>
      <c r="R42" s="42" t="s">
        <v>1161</v>
      </c>
      <c r="S42" s="40" t="s">
        <v>1162</v>
      </c>
      <c r="T42" s="40" t="s">
        <v>1163</v>
      </c>
      <c r="U42" s="40" t="s">
        <v>1043</v>
      </c>
      <c r="V42" s="26" t="s">
        <v>1104</v>
      </c>
      <c r="W42" s="26" t="s">
        <v>1176</v>
      </c>
      <c r="X42" s="26" t="s">
        <v>110</v>
      </c>
      <c r="Y42" s="26">
        <v>14</v>
      </c>
      <c r="Z42" s="43" t="s">
        <v>102</v>
      </c>
      <c r="AA42" s="43">
        <v>5.13</v>
      </c>
      <c r="AB42" s="43" t="s">
        <v>1044</v>
      </c>
      <c r="AC42" s="43">
        <v>5.13</v>
      </c>
      <c r="AD42" s="43" t="s">
        <v>1045</v>
      </c>
      <c r="AE42" s="44">
        <v>71.819999999999993</v>
      </c>
      <c r="AF42" s="45" t="s">
        <v>1164</v>
      </c>
      <c r="AG42" s="45">
        <v>1</v>
      </c>
      <c r="AH42" s="39"/>
      <c r="AI42" s="31" t="str">
        <f t="shared" si="5"/>
        <v>Yes</v>
      </c>
      <c r="AJ42" s="50" t="s">
        <v>1165</v>
      </c>
      <c r="AK42" s="50" t="s">
        <v>1182</v>
      </c>
      <c r="AL42" s="61">
        <v>7007484</v>
      </c>
      <c r="AM42" s="63" t="s">
        <v>1167</v>
      </c>
      <c r="AN42" s="57">
        <v>43574</v>
      </c>
      <c r="AO42" s="102" t="s">
        <v>1168</v>
      </c>
      <c r="AP42" s="52" t="s">
        <v>135</v>
      </c>
      <c r="AQ42" s="52" t="s">
        <v>136</v>
      </c>
      <c r="AR42" s="53">
        <v>43567</v>
      </c>
      <c r="AS42" s="52" t="s">
        <v>1169</v>
      </c>
    </row>
    <row r="43" spans="1:45" x14ac:dyDescent="0.25">
      <c r="A43" s="38" t="s">
        <v>1183</v>
      </c>
      <c r="B43" s="54" t="str">
        <f t="shared" si="3"/>
        <v>not found</v>
      </c>
      <c r="C43" s="54" t="str">
        <f t="shared" si="4"/>
        <v>not found</v>
      </c>
      <c r="D43" s="38" t="s">
        <v>1157</v>
      </c>
      <c r="E43" s="39" t="s">
        <v>1158</v>
      </c>
      <c r="F43" s="40" t="s">
        <v>1159</v>
      </c>
      <c r="G43" s="40" t="s">
        <v>1160</v>
      </c>
      <c r="H43" s="41"/>
      <c r="I43" s="40" t="s">
        <v>350</v>
      </c>
      <c r="J43" s="40"/>
      <c r="K43" s="41">
        <v>43555</v>
      </c>
      <c r="L43" s="41"/>
      <c r="M43" s="40" t="s">
        <v>124</v>
      </c>
      <c r="N43" s="40" t="s">
        <v>124</v>
      </c>
      <c r="O43" s="40" t="s">
        <v>124</v>
      </c>
      <c r="P43" s="40" t="s">
        <v>124</v>
      </c>
      <c r="Q43" s="40" t="s">
        <v>124</v>
      </c>
      <c r="R43" s="42" t="s">
        <v>1161</v>
      </c>
      <c r="S43" s="40" t="s">
        <v>1162</v>
      </c>
      <c r="T43" s="40" t="s">
        <v>1163</v>
      </c>
      <c r="U43" s="40" t="s">
        <v>1043</v>
      </c>
      <c r="V43" s="26" t="s">
        <v>1104</v>
      </c>
      <c r="W43" s="26" t="s">
        <v>1176</v>
      </c>
      <c r="X43" s="26" t="s">
        <v>110</v>
      </c>
      <c r="Y43" s="26">
        <v>145</v>
      </c>
      <c r="Z43" s="43" t="s">
        <v>102</v>
      </c>
      <c r="AA43" s="43">
        <v>6.63</v>
      </c>
      <c r="AB43" s="43" t="s">
        <v>1136</v>
      </c>
      <c r="AC43" s="43">
        <v>6.63</v>
      </c>
      <c r="AD43" s="43" t="s">
        <v>1184</v>
      </c>
      <c r="AE43" s="44">
        <v>961.35</v>
      </c>
      <c r="AF43" s="45" t="s">
        <v>1164</v>
      </c>
      <c r="AG43" s="45">
        <v>1</v>
      </c>
      <c r="AH43" s="39"/>
      <c r="AI43" s="31" t="str">
        <f t="shared" si="5"/>
        <v>Yes</v>
      </c>
      <c r="AJ43" s="50" t="s">
        <v>1165</v>
      </c>
      <c r="AK43" s="50" t="s">
        <v>1185</v>
      </c>
      <c r="AL43" s="55" t="s">
        <v>1186</v>
      </c>
      <c r="AM43" s="63" t="s">
        <v>1167</v>
      </c>
      <c r="AN43" s="57">
        <v>43574</v>
      </c>
      <c r="AO43" s="102" t="s">
        <v>1168</v>
      </c>
      <c r="AP43" s="52" t="s">
        <v>135</v>
      </c>
      <c r="AQ43" s="52" t="s">
        <v>136</v>
      </c>
      <c r="AR43" s="53">
        <v>43567</v>
      </c>
      <c r="AS43" s="52" t="s">
        <v>1169</v>
      </c>
    </row>
    <row r="44" spans="1:45" x14ac:dyDescent="0.25">
      <c r="A44" s="38" t="s">
        <v>1179</v>
      </c>
      <c r="B44" s="54" t="str">
        <f t="shared" si="3"/>
        <v>not found</v>
      </c>
      <c r="C44" s="54" t="str">
        <f t="shared" si="4"/>
        <v>not found</v>
      </c>
      <c r="D44" s="38" t="s">
        <v>1157</v>
      </c>
      <c r="E44" s="39" t="s">
        <v>1158</v>
      </c>
      <c r="F44" s="40" t="s">
        <v>1159</v>
      </c>
      <c r="G44" s="40" t="s">
        <v>1160</v>
      </c>
      <c r="H44" s="41"/>
      <c r="I44" s="40" t="s">
        <v>350</v>
      </c>
      <c r="J44" s="40"/>
      <c r="K44" s="41">
        <v>43555</v>
      </c>
      <c r="L44" s="41"/>
      <c r="M44" s="40" t="s">
        <v>124</v>
      </c>
      <c r="N44" s="40" t="s">
        <v>124</v>
      </c>
      <c r="O44" s="40" t="s">
        <v>124</v>
      </c>
      <c r="P44" s="40" t="s">
        <v>124</v>
      </c>
      <c r="Q44" s="40" t="s">
        <v>124</v>
      </c>
      <c r="R44" s="42" t="s">
        <v>1161</v>
      </c>
      <c r="S44" s="40" t="s">
        <v>1162</v>
      </c>
      <c r="T44" s="40" t="s">
        <v>1163</v>
      </c>
      <c r="U44" s="40" t="s">
        <v>1043</v>
      </c>
      <c r="V44" s="26" t="s">
        <v>1104</v>
      </c>
      <c r="W44" s="26" t="s">
        <v>1176</v>
      </c>
      <c r="X44" s="26" t="s">
        <v>110</v>
      </c>
      <c r="Y44" s="26">
        <v>141</v>
      </c>
      <c r="Z44" s="43" t="s">
        <v>102</v>
      </c>
      <c r="AA44" s="43">
        <v>4.6100000000000003</v>
      </c>
      <c r="AB44" s="43" t="s">
        <v>1044</v>
      </c>
      <c r="AC44" s="43">
        <v>4.6100000000000003</v>
      </c>
      <c r="AD44" s="43" t="s">
        <v>1045</v>
      </c>
      <c r="AE44" s="44">
        <v>650.01</v>
      </c>
      <c r="AF44" s="45" t="s">
        <v>1164</v>
      </c>
      <c r="AG44" s="45">
        <v>1</v>
      </c>
      <c r="AH44" s="39"/>
      <c r="AI44" s="31" t="str">
        <f t="shared" si="5"/>
        <v>Yes</v>
      </c>
      <c r="AJ44" s="50" t="s">
        <v>1165</v>
      </c>
      <c r="AK44" s="50" t="s">
        <v>1180</v>
      </c>
      <c r="AL44" s="55" t="s">
        <v>1178</v>
      </c>
      <c r="AM44" s="63" t="s">
        <v>1167</v>
      </c>
      <c r="AN44" s="57">
        <v>43574</v>
      </c>
      <c r="AO44" s="55" t="s">
        <v>1168</v>
      </c>
      <c r="AP44" s="52" t="s">
        <v>135</v>
      </c>
      <c r="AQ44" s="52" t="s">
        <v>136</v>
      </c>
      <c r="AR44" s="53">
        <v>43567</v>
      </c>
      <c r="AS44" s="52" t="s">
        <v>1169</v>
      </c>
    </row>
    <row r="45" spans="1:45" x14ac:dyDescent="0.25">
      <c r="A45" s="38" t="s">
        <v>1195</v>
      </c>
      <c r="B45" s="54" t="str">
        <f t="shared" si="3"/>
        <v>not found</v>
      </c>
      <c r="C45" s="54" t="str">
        <f t="shared" si="4"/>
        <v>not found</v>
      </c>
      <c r="D45" s="38" t="s">
        <v>1157</v>
      </c>
      <c r="E45" s="39" t="s">
        <v>1158</v>
      </c>
      <c r="F45" s="40" t="s">
        <v>122</v>
      </c>
      <c r="G45" s="40" t="s">
        <v>1160</v>
      </c>
      <c r="H45" s="41"/>
      <c r="I45" s="40" t="s">
        <v>350</v>
      </c>
      <c r="J45" s="40"/>
      <c r="K45" s="41">
        <v>43555</v>
      </c>
      <c r="L45" s="41"/>
      <c r="M45" s="40" t="s">
        <v>124</v>
      </c>
      <c r="N45" s="40" t="s">
        <v>124</v>
      </c>
      <c r="O45" s="40" t="s">
        <v>124</v>
      </c>
      <c r="P45" s="40" t="s">
        <v>124</v>
      </c>
      <c r="Q45" s="40" t="s">
        <v>124</v>
      </c>
      <c r="R45" s="42" t="s">
        <v>1161</v>
      </c>
      <c r="S45" s="40" t="s">
        <v>1162</v>
      </c>
      <c r="T45" s="40" t="s">
        <v>1163</v>
      </c>
      <c r="U45" s="40" t="s">
        <v>1043</v>
      </c>
      <c r="V45" s="26" t="s">
        <v>1104</v>
      </c>
      <c r="W45" s="26" t="s">
        <v>1176</v>
      </c>
      <c r="X45" s="26" t="s">
        <v>110</v>
      </c>
      <c r="Y45" s="26">
        <v>2</v>
      </c>
      <c r="Z45" s="43" t="s">
        <v>102</v>
      </c>
      <c r="AA45" s="43">
        <v>10.26</v>
      </c>
      <c r="AB45" s="43" t="s">
        <v>1044</v>
      </c>
      <c r="AC45" s="43">
        <v>10.26</v>
      </c>
      <c r="AD45" s="43" t="s">
        <v>1045</v>
      </c>
      <c r="AE45" s="44">
        <v>20.52</v>
      </c>
      <c r="AF45" s="45" t="s">
        <v>1164</v>
      </c>
      <c r="AG45" s="45">
        <v>1</v>
      </c>
      <c r="AH45" s="39"/>
      <c r="AI45" s="31" t="str">
        <f t="shared" si="5"/>
        <v>Yes</v>
      </c>
      <c r="AJ45" s="50" t="s">
        <v>1165</v>
      </c>
      <c r="AK45" s="50" t="s">
        <v>1196</v>
      </c>
      <c r="AL45" s="55" t="s">
        <v>1197</v>
      </c>
      <c r="AM45" s="63" t="s">
        <v>1167</v>
      </c>
      <c r="AN45" s="57">
        <v>43574</v>
      </c>
      <c r="AO45" s="55" t="s">
        <v>1168</v>
      </c>
      <c r="AP45" s="52" t="s">
        <v>135</v>
      </c>
      <c r="AQ45" s="52" t="s">
        <v>136</v>
      </c>
      <c r="AR45" s="53">
        <v>43567</v>
      </c>
      <c r="AS45" s="52" t="s">
        <v>1169</v>
      </c>
    </row>
    <row r="46" spans="1:45" x14ac:dyDescent="0.25">
      <c r="A46" s="38" t="s">
        <v>1216</v>
      </c>
      <c r="B46" s="54" t="str">
        <f t="shared" si="3"/>
        <v>not found</v>
      </c>
      <c r="C46" s="54" t="str">
        <f t="shared" si="4"/>
        <v>not found</v>
      </c>
      <c r="D46" s="38" t="s">
        <v>1208</v>
      </c>
      <c r="E46" s="39" t="s">
        <v>1158</v>
      </c>
      <c r="F46" s="40" t="s">
        <v>1159</v>
      </c>
      <c r="G46" s="40" t="s">
        <v>1160</v>
      </c>
      <c r="H46" s="41" t="s">
        <v>123</v>
      </c>
      <c r="I46" s="40" t="s">
        <v>350</v>
      </c>
      <c r="J46" s="40"/>
      <c r="K46" s="41">
        <v>43555</v>
      </c>
      <c r="L46" s="41"/>
      <c r="M46" s="40" t="s">
        <v>124</v>
      </c>
      <c r="N46" s="40" t="s">
        <v>124</v>
      </c>
      <c r="O46" s="40" t="s">
        <v>124</v>
      </c>
      <c r="P46" s="40" t="s">
        <v>124</v>
      </c>
      <c r="Q46" s="40" t="s">
        <v>124</v>
      </c>
      <c r="R46" s="42" t="s">
        <v>1161</v>
      </c>
      <c r="S46" s="40" t="s">
        <v>1162</v>
      </c>
      <c r="T46" s="40" t="s">
        <v>1163</v>
      </c>
      <c r="U46" s="40" t="s">
        <v>1043</v>
      </c>
      <c r="V46" s="26"/>
      <c r="W46" s="26" t="s">
        <v>1172</v>
      </c>
      <c r="X46" s="26" t="s">
        <v>110</v>
      </c>
      <c r="Y46" s="26">
        <v>1788</v>
      </c>
      <c r="Z46" s="43" t="s">
        <v>102</v>
      </c>
      <c r="AA46" s="43">
        <v>2.6271</v>
      </c>
      <c r="AB46" s="43" t="s">
        <v>1044</v>
      </c>
      <c r="AC46" s="43">
        <v>2.6271428571428599</v>
      </c>
      <c r="AD46" s="43" t="s">
        <v>1045</v>
      </c>
      <c r="AE46" s="44">
        <v>4697.2547999999997</v>
      </c>
      <c r="AF46" s="45" t="s">
        <v>1164</v>
      </c>
      <c r="AG46" s="45">
        <v>1</v>
      </c>
      <c r="AH46" s="39"/>
      <c r="AI46" s="31" t="str">
        <f t="shared" si="5"/>
        <v>Yes</v>
      </c>
      <c r="AJ46" s="50" t="s">
        <v>1165</v>
      </c>
      <c r="AK46" s="50" t="s">
        <v>1217</v>
      </c>
      <c r="AL46" s="55" t="s">
        <v>1218</v>
      </c>
      <c r="AM46" s="63" t="s">
        <v>1167</v>
      </c>
      <c r="AN46" s="57">
        <v>43574</v>
      </c>
      <c r="AO46" s="55" t="s">
        <v>1168</v>
      </c>
      <c r="AP46" s="52" t="s">
        <v>135</v>
      </c>
      <c r="AQ46" s="52" t="s">
        <v>136</v>
      </c>
      <c r="AR46" s="53">
        <v>43567</v>
      </c>
      <c r="AS46" s="52" t="s">
        <v>1169</v>
      </c>
    </row>
    <row r="47" spans="1:45" x14ac:dyDescent="0.25">
      <c r="A47" s="38" t="s">
        <v>1207</v>
      </c>
      <c r="B47" s="54" t="str">
        <f t="shared" si="3"/>
        <v>not found</v>
      </c>
      <c r="C47" s="54" t="str">
        <f t="shared" si="4"/>
        <v>not found</v>
      </c>
      <c r="D47" s="38" t="s">
        <v>1208</v>
      </c>
      <c r="E47" s="39" t="s">
        <v>1158</v>
      </c>
      <c r="F47" s="40" t="s">
        <v>1159</v>
      </c>
      <c r="G47" s="40" t="s">
        <v>1160</v>
      </c>
      <c r="H47" s="41" t="s">
        <v>123</v>
      </c>
      <c r="I47" s="40" t="s">
        <v>350</v>
      </c>
      <c r="J47" s="40"/>
      <c r="K47" s="41">
        <v>43555</v>
      </c>
      <c r="L47" s="41"/>
      <c r="M47" s="40" t="s">
        <v>124</v>
      </c>
      <c r="N47" s="40" t="s">
        <v>124</v>
      </c>
      <c r="O47" s="40" t="s">
        <v>124</v>
      </c>
      <c r="P47" s="40" t="s">
        <v>124</v>
      </c>
      <c r="Q47" s="40" t="s">
        <v>124</v>
      </c>
      <c r="R47" s="42" t="s">
        <v>1161</v>
      </c>
      <c r="S47" s="40" t="s">
        <v>1162</v>
      </c>
      <c r="T47" s="40" t="s">
        <v>1163</v>
      </c>
      <c r="U47" s="40" t="s">
        <v>1043</v>
      </c>
      <c r="V47" s="26" t="s">
        <v>1209</v>
      </c>
      <c r="W47" s="26" t="s">
        <v>1210</v>
      </c>
      <c r="X47" s="26" t="s">
        <v>110</v>
      </c>
      <c r="Y47" s="26">
        <v>118</v>
      </c>
      <c r="Z47" s="43" t="s">
        <v>102</v>
      </c>
      <c r="AA47" s="43">
        <v>5.13</v>
      </c>
      <c r="AB47" s="43" t="s">
        <v>1044</v>
      </c>
      <c r="AC47" s="43">
        <v>5.13</v>
      </c>
      <c r="AD47" s="43" t="s">
        <v>1045</v>
      </c>
      <c r="AE47" s="44">
        <v>605.34</v>
      </c>
      <c r="AF47" s="45" t="s">
        <v>1164</v>
      </c>
      <c r="AG47" s="45">
        <v>1</v>
      </c>
      <c r="AH47" s="39"/>
      <c r="AI47" s="31" t="str">
        <f t="shared" si="5"/>
        <v>Yes</v>
      </c>
      <c r="AJ47" s="50" t="s">
        <v>1165</v>
      </c>
      <c r="AK47" s="50" t="s">
        <v>1211</v>
      </c>
      <c r="AL47" s="55" t="s">
        <v>1212</v>
      </c>
      <c r="AM47" s="63" t="s">
        <v>1167</v>
      </c>
      <c r="AN47" s="57">
        <v>43574</v>
      </c>
      <c r="AO47" s="55" t="s">
        <v>1168</v>
      </c>
      <c r="AP47" s="52" t="s">
        <v>135</v>
      </c>
      <c r="AQ47" s="52" t="s">
        <v>136</v>
      </c>
      <c r="AR47" s="53">
        <v>43567</v>
      </c>
      <c r="AS47" s="52" t="s">
        <v>1169</v>
      </c>
    </row>
    <row r="48" spans="1:45" x14ac:dyDescent="0.25">
      <c r="A48" s="23" t="s">
        <v>997</v>
      </c>
      <c r="B48" s="54" t="str">
        <f t="shared" si="3"/>
        <v>not found</v>
      </c>
      <c r="C48" s="54" t="str">
        <f t="shared" si="4"/>
        <v>not found</v>
      </c>
      <c r="D48" s="23" t="s">
        <v>998</v>
      </c>
      <c r="E48" s="23"/>
      <c r="F48" s="23"/>
      <c r="G48" s="23" t="s">
        <v>376</v>
      </c>
      <c r="H48" s="23" t="s">
        <v>123</v>
      </c>
      <c r="I48" s="23" t="s">
        <v>308</v>
      </c>
      <c r="J48" s="23" t="s">
        <v>992</v>
      </c>
      <c r="K48" s="24"/>
      <c r="L48" s="24"/>
      <c r="M48" s="23"/>
      <c r="N48" s="23"/>
      <c r="O48" s="23"/>
      <c r="P48" s="23"/>
      <c r="Q48" s="23"/>
      <c r="R48" s="23">
        <v>229872387</v>
      </c>
      <c r="S48" s="23" t="s">
        <v>993</v>
      </c>
      <c r="T48" s="23" t="s">
        <v>994</v>
      </c>
      <c r="U48" s="23" t="s">
        <v>995</v>
      </c>
      <c r="V48" s="25" t="s">
        <v>529</v>
      </c>
      <c r="W48" s="25"/>
      <c r="X48" s="25" t="s">
        <v>93</v>
      </c>
      <c r="Y48" s="26">
        <v>233</v>
      </c>
      <c r="Z48" s="25" t="s">
        <v>102</v>
      </c>
      <c r="AA48" s="25">
        <v>1750</v>
      </c>
      <c r="AB48" s="25"/>
      <c r="AC48" s="25"/>
      <c r="AD48" s="25"/>
      <c r="AE48" s="27">
        <v>325500</v>
      </c>
      <c r="AF48" s="28"/>
      <c r="AG48" s="28"/>
      <c r="AH48" s="100"/>
      <c r="AI48" s="31" t="str">
        <f t="shared" si="5"/>
        <v>No</v>
      </c>
      <c r="AJ48" s="103"/>
      <c r="AK48" s="103"/>
      <c r="AL48" s="104"/>
      <c r="AM48" s="32"/>
      <c r="AN48" s="109"/>
      <c r="AO48" s="110" t="s">
        <v>999</v>
      </c>
      <c r="AP48" s="52" t="s">
        <v>135</v>
      </c>
      <c r="AQ48" s="52" t="s">
        <v>136</v>
      </c>
      <c r="AR48" s="36"/>
      <c r="AS48" s="36"/>
    </row>
    <row r="49" spans="1:45" x14ac:dyDescent="0.25">
      <c r="A49" s="23" t="s">
        <v>1000</v>
      </c>
      <c r="B49" s="54" t="str">
        <f t="shared" si="3"/>
        <v>not found</v>
      </c>
      <c r="C49" s="54" t="str">
        <f t="shared" si="4"/>
        <v>not found</v>
      </c>
      <c r="D49" s="23" t="s">
        <v>1001</v>
      </c>
      <c r="E49" s="23"/>
      <c r="F49" s="23"/>
      <c r="G49" s="23" t="s">
        <v>376</v>
      </c>
      <c r="H49" s="23" t="s">
        <v>123</v>
      </c>
      <c r="I49" s="23" t="s">
        <v>308</v>
      </c>
      <c r="J49" s="23" t="s">
        <v>992</v>
      </c>
      <c r="K49" s="24"/>
      <c r="L49" s="24"/>
      <c r="M49" s="23"/>
      <c r="N49" s="23"/>
      <c r="O49" s="23"/>
      <c r="P49" s="23"/>
      <c r="Q49" s="23"/>
      <c r="R49" s="23">
        <v>229872387</v>
      </c>
      <c r="S49" s="23" t="s">
        <v>993</v>
      </c>
      <c r="T49" s="23" t="s">
        <v>994</v>
      </c>
      <c r="U49" s="23" t="s">
        <v>995</v>
      </c>
      <c r="V49" s="25" t="s">
        <v>529</v>
      </c>
      <c r="W49" s="25"/>
      <c r="X49" s="25" t="s">
        <v>93</v>
      </c>
      <c r="Y49" s="26">
        <v>1598</v>
      </c>
      <c r="Z49" s="25" t="s">
        <v>102</v>
      </c>
      <c r="AA49" s="25">
        <v>2544.4899999999998</v>
      </c>
      <c r="AB49" s="25"/>
      <c r="AC49" s="25"/>
      <c r="AD49" s="25"/>
      <c r="AE49" s="27">
        <v>3715448.94</v>
      </c>
      <c r="AF49" s="28"/>
      <c r="AG49" s="28"/>
      <c r="AH49" s="100"/>
      <c r="AI49" s="31" t="str">
        <f t="shared" si="5"/>
        <v>No</v>
      </c>
      <c r="AJ49" s="103"/>
      <c r="AK49" s="103"/>
      <c r="AL49" s="104"/>
      <c r="AM49" s="32"/>
      <c r="AN49" s="109"/>
      <c r="AO49" s="110" t="s">
        <v>999</v>
      </c>
      <c r="AP49" s="52" t="s">
        <v>135</v>
      </c>
      <c r="AQ49" s="52" t="s">
        <v>136</v>
      </c>
      <c r="AR49" s="36"/>
      <c r="AS49" s="36"/>
    </row>
    <row r="50" spans="1:45" x14ac:dyDescent="0.25">
      <c r="A50" s="23" t="s">
        <v>1002</v>
      </c>
      <c r="B50" s="54" t="str">
        <f t="shared" si="3"/>
        <v>not found</v>
      </c>
      <c r="C50" s="54" t="str">
        <f t="shared" si="4"/>
        <v>not found</v>
      </c>
      <c r="D50" s="23" t="s">
        <v>1003</v>
      </c>
      <c r="E50" s="23"/>
      <c r="F50" s="23"/>
      <c r="G50" s="23" t="s">
        <v>376</v>
      </c>
      <c r="H50" s="23" t="s">
        <v>123</v>
      </c>
      <c r="I50" s="23" t="s">
        <v>308</v>
      </c>
      <c r="J50" s="23" t="s">
        <v>1004</v>
      </c>
      <c r="K50" s="24"/>
      <c r="L50" s="24"/>
      <c r="M50" s="23"/>
      <c r="N50" s="23"/>
      <c r="O50" s="23"/>
      <c r="P50" s="23"/>
      <c r="Q50" s="23"/>
      <c r="R50" s="23">
        <v>229872387</v>
      </c>
      <c r="S50" s="23" t="s">
        <v>993</v>
      </c>
      <c r="T50" s="23" t="s">
        <v>994</v>
      </c>
      <c r="U50" s="23" t="s">
        <v>995</v>
      </c>
      <c r="V50" s="25" t="s">
        <v>529</v>
      </c>
      <c r="W50" s="25"/>
      <c r="X50" s="25" t="s">
        <v>93</v>
      </c>
      <c r="Y50" s="26">
        <v>624</v>
      </c>
      <c r="Z50" s="25" t="s">
        <v>102</v>
      </c>
      <c r="AA50" s="25">
        <v>2003.11</v>
      </c>
      <c r="AB50" s="25"/>
      <c r="AC50" s="25"/>
      <c r="AD50" s="25"/>
      <c r="AE50" s="27">
        <v>1260066.3799999999</v>
      </c>
      <c r="AF50" s="28"/>
      <c r="AG50" s="28"/>
      <c r="AH50" s="100"/>
      <c r="AI50" s="31" t="str">
        <f t="shared" si="5"/>
        <v>No</v>
      </c>
      <c r="AJ50" s="103"/>
      <c r="AK50" s="103"/>
      <c r="AL50" s="104"/>
      <c r="AM50" s="32"/>
      <c r="AN50" s="109"/>
      <c r="AO50" s="110" t="s">
        <v>999</v>
      </c>
      <c r="AP50" s="52" t="s">
        <v>135</v>
      </c>
      <c r="AQ50" s="52" t="s">
        <v>136</v>
      </c>
      <c r="AR50" s="36"/>
      <c r="AS50" s="36"/>
    </row>
    <row r="51" spans="1:45" x14ac:dyDescent="0.25">
      <c r="A51" s="54" t="s">
        <v>1350</v>
      </c>
      <c r="B51" s="54" t="str">
        <f t="shared" si="3"/>
        <v>not found</v>
      </c>
      <c r="C51" s="54" t="str">
        <f t="shared" si="4"/>
        <v>not found</v>
      </c>
      <c r="D51" s="54" t="s">
        <v>1351</v>
      </c>
      <c r="E51" s="39" t="s">
        <v>1352</v>
      </c>
      <c r="F51" s="40" t="s">
        <v>99</v>
      </c>
      <c r="G51" s="40" t="s">
        <v>100</v>
      </c>
      <c r="H51" s="41" t="s">
        <v>123</v>
      </c>
      <c r="I51" s="40" t="s">
        <v>350</v>
      </c>
      <c r="J51" s="40"/>
      <c r="K51" s="41"/>
      <c r="L51" s="41"/>
      <c r="M51" s="40" t="s">
        <v>124</v>
      </c>
      <c r="N51" s="40" t="s">
        <v>95</v>
      </c>
      <c r="O51" s="40" t="s">
        <v>95</v>
      </c>
      <c r="P51" s="40" t="s">
        <v>95</v>
      </c>
      <c r="Q51" s="40" t="s">
        <v>95</v>
      </c>
      <c r="R51" s="42">
        <v>801737867</v>
      </c>
      <c r="S51" s="40" t="s">
        <v>1353</v>
      </c>
      <c r="T51" s="40" t="s">
        <v>1354</v>
      </c>
      <c r="U51" s="40" t="s">
        <v>1043</v>
      </c>
      <c r="V51" s="26" t="s">
        <v>529</v>
      </c>
      <c r="W51" s="26" t="s">
        <v>782</v>
      </c>
      <c r="X51" s="26" t="s">
        <v>93</v>
      </c>
      <c r="Y51" s="26">
        <v>12</v>
      </c>
      <c r="Z51" s="43" t="s">
        <v>102</v>
      </c>
      <c r="AA51" s="43">
        <v>3824.9614999999999</v>
      </c>
      <c r="AB51" s="43" t="s">
        <v>1044</v>
      </c>
      <c r="AC51" s="43">
        <v>3683.2962962963002</v>
      </c>
      <c r="AD51" s="43" t="s">
        <v>1045</v>
      </c>
      <c r="AE51" s="44">
        <v>45899.538</v>
      </c>
      <c r="AF51" s="45" t="s">
        <v>1355</v>
      </c>
      <c r="AG51" s="45">
        <v>1</v>
      </c>
      <c r="AH51" s="39"/>
      <c r="AI51" s="31" t="str">
        <f t="shared" si="5"/>
        <v>Yes</v>
      </c>
      <c r="AJ51" s="50" t="s">
        <v>1356</v>
      </c>
      <c r="AK51" s="50" t="s">
        <v>1357</v>
      </c>
      <c r="AL51" s="55" t="s">
        <v>1358</v>
      </c>
      <c r="AM51" s="52" t="s">
        <v>1359</v>
      </c>
      <c r="AN51" s="57">
        <v>43630</v>
      </c>
      <c r="AO51" s="55" t="s">
        <v>999</v>
      </c>
      <c r="AP51" s="52" t="s">
        <v>135</v>
      </c>
      <c r="AQ51" s="52" t="s">
        <v>136</v>
      </c>
      <c r="AR51" s="53">
        <v>43623</v>
      </c>
      <c r="AS51" s="52" t="s">
        <v>1360</v>
      </c>
    </row>
    <row r="52" spans="1:45" x14ac:dyDescent="0.25">
      <c r="A52" s="54" t="s">
        <v>1361</v>
      </c>
      <c r="B52" s="54" t="str">
        <f t="shared" si="3"/>
        <v>not found</v>
      </c>
      <c r="C52" s="54" t="str">
        <f t="shared" si="4"/>
        <v>not found</v>
      </c>
      <c r="D52" s="54" t="s">
        <v>1362</v>
      </c>
      <c r="E52" s="39" t="s">
        <v>1352</v>
      </c>
      <c r="F52" s="40" t="s">
        <v>99</v>
      </c>
      <c r="G52" s="40" t="s">
        <v>100</v>
      </c>
      <c r="H52" s="41" t="s">
        <v>123</v>
      </c>
      <c r="I52" s="40" t="s">
        <v>350</v>
      </c>
      <c r="J52" s="40"/>
      <c r="K52" s="41"/>
      <c r="L52" s="41"/>
      <c r="M52" s="40" t="s">
        <v>124</v>
      </c>
      <c r="N52" s="40" t="s">
        <v>95</v>
      </c>
      <c r="O52" s="40" t="s">
        <v>95</v>
      </c>
      <c r="P52" s="40" t="s">
        <v>95</v>
      </c>
      <c r="Q52" s="40" t="s">
        <v>95</v>
      </c>
      <c r="R52" s="42">
        <v>801737867</v>
      </c>
      <c r="S52" s="40" t="s">
        <v>1353</v>
      </c>
      <c r="T52" s="40" t="s">
        <v>1354</v>
      </c>
      <c r="U52" s="40" t="s">
        <v>1043</v>
      </c>
      <c r="V52" s="26" t="s">
        <v>529</v>
      </c>
      <c r="W52" s="26" t="s">
        <v>782</v>
      </c>
      <c r="X52" s="26" t="s">
        <v>93</v>
      </c>
      <c r="Y52" s="26">
        <v>21</v>
      </c>
      <c r="Z52" s="43" t="s">
        <v>102</v>
      </c>
      <c r="AA52" s="43">
        <v>6980</v>
      </c>
      <c r="AB52" s="43" t="s">
        <v>1044</v>
      </c>
      <c r="AC52" s="43">
        <v>6498.6206896551703</v>
      </c>
      <c r="AD52" s="43" t="s">
        <v>1045</v>
      </c>
      <c r="AE52" s="44">
        <v>146580</v>
      </c>
      <c r="AF52" s="45" t="s">
        <v>246</v>
      </c>
      <c r="AG52" s="45">
        <v>3</v>
      </c>
      <c r="AH52" s="39"/>
      <c r="AI52" s="31" t="str">
        <f t="shared" si="5"/>
        <v>No</v>
      </c>
      <c r="AJ52" s="50" t="s">
        <v>1356</v>
      </c>
      <c r="AK52" s="50" t="s">
        <v>1363</v>
      </c>
      <c r="AL52" s="55" t="s">
        <v>1364</v>
      </c>
      <c r="AM52" s="52" t="s">
        <v>1359</v>
      </c>
      <c r="AN52" s="57">
        <v>43630</v>
      </c>
      <c r="AO52" s="55" t="s">
        <v>999</v>
      </c>
      <c r="AP52" s="52" t="s">
        <v>135</v>
      </c>
      <c r="AQ52" s="52" t="s">
        <v>136</v>
      </c>
      <c r="AR52" s="53">
        <v>43623</v>
      </c>
      <c r="AS52" s="52" t="s">
        <v>1360</v>
      </c>
    </row>
    <row r="53" spans="1:45" s="135" customFormat="1" x14ac:dyDescent="0.25">
      <c r="A53" s="118" t="s">
        <v>105</v>
      </c>
      <c r="B53" s="118" t="str">
        <f t="shared" si="3"/>
        <v>211-594-9011</v>
      </c>
      <c r="C53" s="118" t="str">
        <f t="shared" si="4"/>
        <v>TA AEROSPACE CO.</v>
      </c>
      <c r="D53" s="118" t="s">
        <v>106</v>
      </c>
      <c r="E53" s="119" t="s">
        <v>96</v>
      </c>
      <c r="F53" s="120" t="s">
        <v>122</v>
      </c>
      <c r="G53" s="120" t="s">
        <v>122</v>
      </c>
      <c r="H53" s="121" t="s">
        <v>123</v>
      </c>
      <c r="I53" s="120" t="s">
        <v>117</v>
      </c>
      <c r="J53" s="120"/>
      <c r="K53" s="121"/>
      <c r="L53" s="121">
        <v>43553</v>
      </c>
      <c r="M53" s="120" t="s">
        <v>124</v>
      </c>
      <c r="N53" s="120" t="s">
        <v>124</v>
      </c>
      <c r="O53" s="120" t="s">
        <v>124</v>
      </c>
      <c r="P53" s="120" t="s">
        <v>124</v>
      </c>
      <c r="Q53" s="120" t="s">
        <v>124</v>
      </c>
      <c r="R53" s="122" t="s">
        <v>108</v>
      </c>
      <c r="S53" s="120" t="s">
        <v>109</v>
      </c>
      <c r="T53" s="120" t="s">
        <v>131</v>
      </c>
      <c r="U53" s="120" t="s">
        <v>1043</v>
      </c>
      <c r="V53" s="119" t="s">
        <v>84</v>
      </c>
      <c r="W53" s="119" t="s">
        <v>114</v>
      </c>
      <c r="X53" s="119" t="s">
        <v>110</v>
      </c>
      <c r="Y53" s="119">
        <v>19</v>
      </c>
      <c r="Z53" s="123" t="s">
        <v>102</v>
      </c>
      <c r="AA53" s="123">
        <v>103.47029999999999</v>
      </c>
      <c r="AB53" s="123" t="s">
        <v>1044</v>
      </c>
      <c r="AC53" s="123">
        <v>103.470256410256</v>
      </c>
      <c r="AD53" s="123" t="s">
        <v>1045</v>
      </c>
      <c r="AE53" s="124">
        <v>1965.9357</v>
      </c>
      <c r="AF53" s="125" t="s">
        <v>129</v>
      </c>
      <c r="AG53" s="125">
        <v>3</v>
      </c>
      <c r="AH53" s="126"/>
      <c r="AI53" s="127" t="str">
        <f t="shared" si="5"/>
        <v>Yes</v>
      </c>
      <c r="AJ53" s="128" t="s">
        <v>1091</v>
      </c>
      <c r="AK53" s="128" t="s">
        <v>1092</v>
      </c>
      <c r="AL53" s="129" t="s">
        <v>1093</v>
      </c>
      <c r="AM53" s="130" t="s">
        <v>1068</v>
      </c>
      <c r="AN53" s="131">
        <v>43609</v>
      </c>
      <c r="AO53" s="132" t="s">
        <v>1008</v>
      </c>
      <c r="AP53" s="133" t="s">
        <v>135</v>
      </c>
      <c r="AQ53" s="133" t="s">
        <v>136</v>
      </c>
      <c r="AR53" s="134">
        <v>43602</v>
      </c>
      <c r="AS53" s="133" t="s">
        <v>1094</v>
      </c>
    </row>
    <row r="54" spans="1:45" s="135" customFormat="1" x14ac:dyDescent="0.25">
      <c r="A54" s="118" t="s">
        <v>137</v>
      </c>
      <c r="B54" s="118" t="str">
        <f t="shared" si="3"/>
        <v>211-594-9109</v>
      </c>
      <c r="C54" s="118" t="str">
        <f t="shared" si="4"/>
        <v>TA AEROSPACE CO.</v>
      </c>
      <c r="D54" s="118" t="s">
        <v>106</v>
      </c>
      <c r="E54" s="119" t="s">
        <v>96</v>
      </c>
      <c r="F54" s="120" t="s">
        <v>122</v>
      </c>
      <c r="G54" s="120" t="s">
        <v>122</v>
      </c>
      <c r="H54" s="121" t="s">
        <v>123</v>
      </c>
      <c r="I54" s="120" t="s">
        <v>117</v>
      </c>
      <c r="J54" s="120"/>
      <c r="K54" s="121"/>
      <c r="L54" s="121">
        <v>43553</v>
      </c>
      <c r="M54" s="120" t="s">
        <v>124</v>
      </c>
      <c r="N54" s="120" t="s">
        <v>124</v>
      </c>
      <c r="O54" s="120" t="s">
        <v>124</v>
      </c>
      <c r="P54" s="120" t="s">
        <v>124</v>
      </c>
      <c r="Q54" s="120" t="s">
        <v>124</v>
      </c>
      <c r="R54" s="122" t="s">
        <v>108</v>
      </c>
      <c r="S54" s="120" t="s">
        <v>109</v>
      </c>
      <c r="T54" s="120" t="s">
        <v>131</v>
      </c>
      <c r="U54" s="120" t="s">
        <v>1043</v>
      </c>
      <c r="V54" s="119" t="s">
        <v>84</v>
      </c>
      <c r="W54" s="119" t="s">
        <v>114</v>
      </c>
      <c r="X54" s="119" t="s">
        <v>110</v>
      </c>
      <c r="Y54" s="119">
        <v>76</v>
      </c>
      <c r="Z54" s="123" t="s">
        <v>102</v>
      </c>
      <c r="AA54" s="123">
        <v>77.700599999999994</v>
      </c>
      <c r="AB54" s="123" t="s">
        <v>1044</v>
      </c>
      <c r="AC54" s="123">
        <v>77.700560344827593</v>
      </c>
      <c r="AD54" s="123" t="s">
        <v>1045</v>
      </c>
      <c r="AE54" s="124">
        <v>5905.2455999999993</v>
      </c>
      <c r="AF54" s="125" t="s">
        <v>129</v>
      </c>
      <c r="AG54" s="125">
        <v>3</v>
      </c>
      <c r="AH54" s="126"/>
      <c r="AI54" s="127" t="str">
        <f t="shared" si="5"/>
        <v>Yes</v>
      </c>
      <c r="AJ54" s="128" t="s">
        <v>1091</v>
      </c>
      <c r="AK54" s="128" t="s">
        <v>1092</v>
      </c>
      <c r="AL54" s="129" t="s">
        <v>1093</v>
      </c>
      <c r="AM54" s="130" t="s">
        <v>1068</v>
      </c>
      <c r="AN54" s="131">
        <v>43609</v>
      </c>
      <c r="AO54" s="132" t="s">
        <v>1008</v>
      </c>
      <c r="AP54" s="133" t="s">
        <v>135</v>
      </c>
      <c r="AQ54" s="133" t="s">
        <v>136</v>
      </c>
      <c r="AR54" s="134">
        <v>43602</v>
      </c>
      <c r="AS54" s="133" t="s">
        <v>1094</v>
      </c>
    </row>
    <row r="55" spans="1:45" s="135" customFormat="1" x14ac:dyDescent="0.25">
      <c r="A55" s="118" t="s">
        <v>139</v>
      </c>
      <c r="B55" s="118" t="str">
        <f t="shared" si="3"/>
        <v>211-594-9208</v>
      </c>
      <c r="C55" s="118" t="str">
        <f t="shared" si="4"/>
        <v>TA AEROSPACE CO.</v>
      </c>
      <c r="D55" s="118" t="s">
        <v>106</v>
      </c>
      <c r="E55" s="119" t="s">
        <v>96</v>
      </c>
      <c r="F55" s="120" t="s">
        <v>122</v>
      </c>
      <c r="G55" s="120" t="s">
        <v>122</v>
      </c>
      <c r="H55" s="121" t="s">
        <v>215</v>
      </c>
      <c r="I55" s="120" t="s">
        <v>117</v>
      </c>
      <c r="J55" s="120"/>
      <c r="K55" s="121"/>
      <c r="L55" s="121">
        <v>43553</v>
      </c>
      <c r="M55" s="120" t="s">
        <v>124</v>
      </c>
      <c r="N55" s="120" t="s">
        <v>124</v>
      </c>
      <c r="O55" s="120" t="s">
        <v>124</v>
      </c>
      <c r="P55" s="120" t="s">
        <v>124</v>
      </c>
      <c r="Q55" s="120" t="s">
        <v>124</v>
      </c>
      <c r="R55" s="122" t="s">
        <v>108</v>
      </c>
      <c r="S55" s="120" t="s">
        <v>109</v>
      </c>
      <c r="T55" s="120" t="s">
        <v>131</v>
      </c>
      <c r="U55" s="120" t="s">
        <v>1043</v>
      </c>
      <c r="V55" s="119" t="s">
        <v>84</v>
      </c>
      <c r="W55" s="119" t="s">
        <v>114</v>
      </c>
      <c r="X55" s="119" t="s">
        <v>110</v>
      </c>
      <c r="Y55" s="119">
        <v>19</v>
      </c>
      <c r="Z55" s="123" t="s">
        <v>102</v>
      </c>
      <c r="AA55" s="123">
        <v>103.0127</v>
      </c>
      <c r="AB55" s="123" t="s">
        <v>1044</v>
      </c>
      <c r="AC55" s="123">
        <v>103.01272727272701</v>
      </c>
      <c r="AD55" s="123" t="s">
        <v>1045</v>
      </c>
      <c r="AE55" s="124">
        <v>1957.2412999999999</v>
      </c>
      <c r="AF55" s="125" t="s">
        <v>129</v>
      </c>
      <c r="AG55" s="125">
        <v>3</v>
      </c>
      <c r="AH55" s="126"/>
      <c r="AI55" s="127" t="str">
        <f t="shared" si="5"/>
        <v>Yes</v>
      </c>
      <c r="AJ55" s="128" t="s">
        <v>1091</v>
      </c>
      <c r="AK55" s="128" t="s">
        <v>1092</v>
      </c>
      <c r="AL55" s="129" t="s">
        <v>1093</v>
      </c>
      <c r="AM55" s="130" t="s">
        <v>1068</v>
      </c>
      <c r="AN55" s="131">
        <v>43609</v>
      </c>
      <c r="AO55" s="132" t="s">
        <v>1008</v>
      </c>
      <c r="AP55" s="133" t="s">
        <v>135</v>
      </c>
      <c r="AQ55" s="133" t="s">
        <v>136</v>
      </c>
      <c r="AR55" s="134">
        <v>43602</v>
      </c>
      <c r="AS55" s="133" t="s">
        <v>1094</v>
      </c>
    </row>
    <row r="56" spans="1:45" s="135" customFormat="1" x14ac:dyDescent="0.25">
      <c r="A56" s="118" t="s">
        <v>141</v>
      </c>
      <c r="B56" s="118" t="str">
        <f t="shared" si="3"/>
        <v>211-594-9212</v>
      </c>
      <c r="C56" s="118" t="str">
        <f t="shared" si="4"/>
        <v>TA AEROSPACE CO.</v>
      </c>
      <c r="D56" s="118" t="s">
        <v>106</v>
      </c>
      <c r="E56" s="119" t="s">
        <v>96</v>
      </c>
      <c r="F56" s="120" t="s">
        <v>122</v>
      </c>
      <c r="G56" s="120" t="s">
        <v>122</v>
      </c>
      <c r="H56" s="121" t="s">
        <v>123</v>
      </c>
      <c r="I56" s="120" t="s">
        <v>117</v>
      </c>
      <c r="J56" s="120"/>
      <c r="K56" s="121"/>
      <c r="L56" s="121">
        <v>43553</v>
      </c>
      <c r="M56" s="120" t="s">
        <v>124</v>
      </c>
      <c r="N56" s="120" t="s">
        <v>124</v>
      </c>
      <c r="O56" s="120" t="s">
        <v>124</v>
      </c>
      <c r="P56" s="120" t="s">
        <v>124</v>
      </c>
      <c r="Q56" s="120" t="s">
        <v>124</v>
      </c>
      <c r="R56" s="122" t="s">
        <v>108</v>
      </c>
      <c r="S56" s="120" t="s">
        <v>109</v>
      </c>
      <c r="T56" s="120" t="s">
        <v>131</v>
      </c>
      <c r="U56" s="120" t="s">
        <v>1043</v>
      </c>
      <c r="V56" s="119" t="s">
        <v>84</v>
      </c>
      <c r="W56" s="119" t="s">
        <v>114</v>
      </c>
      <c r="X56" s="119" t="s">
        <v>110</v>
      </c>
      <c r="Y56" s="119">
        <v>38</v>
      </c>
      <c r="Z56" s="123" t="s">
        <v>102</v>
      </c>
      <c r="AA56" s="123">
        <v>74.299700000000001</v>
      </c>
      <c r="AB56" s="123" t="s">
        <v>1044</v>
      </c>
      <c r="AC56" s="123">
        <v>74.299732620320896</v>
      </c>
      <c r="AD56" s="123" t="s">
        <v>1045</v>
      </c>
      <c r="AE56" s="124">
        <v>2823.3886000000002</v>
      </c>
      <c r="AF56" s="125" t="s">
        <v>129</v>
      </c>
      <c r="AG56" s="125">
        <v>3</v>
      </c>
      <c r="AH56" s="126"/>
      <c r="AI56" s="127" t="str">
        <f t="shared" si="5"/>
        <v>Yes</v>
      </c>
      <c r="AJ56" s="128" t="s">
        <v>1091</v>
      </c>
      <c r="AK56" s="128" t="s">
        <v>1092</v>
      </c>
      <c r="AL56" s="129" t="s">
        <v>1093</v>
      </c>
      <c r="AM56" s="130" t="s">
        <v>1068</v>
      </c>
      <c r="AN56" s="131">
        <v>43609</v>
      </c>
      <c r="AO56" s="132" t="s">
        <v>1008</v>
      </c>
      <c r="AP56" s="133" t="s">
        <v>135</v>
      </c>
      <c r="AQ56" s="133" t="s">
        <v>136</v>
      </c>
      <c r="AR56" s="134">
        <v>43602</v>
      </c>
      <c r="AS56" s="133" t="s">
        <v>1095</v>
      </c>
    </row>
    <row r="57" spans="1:45" s="135" customFormat="1" x14ac:dyDescent="0.25">
      <c r="A57" s="118" t="s">
        <v>143</v>
      </c>
      <c r="B57" s="118" t="str">
        <f t="shared" si="3"/>
        <v>211-594-9220</v>
      </c>
      <c r="C57" s="118" t="str">
        <f t="shared" si="4"/>
        <v>TA AEROSPACE CO.</v>
      </c>
      <c r="D57" s="118" t="s">
        <v>106</v>
      </c>
      <c r="E57" s="119" t="s">
        <v>96</v>
      </c>
      <c r="F57" s="120" t="s">
        <v>122</v>
      </c>
      <c r="G57" s="120" t="s">
        <v>122</v>
      </c>
      <c r="H57" s="121" t="s">
        <v>123</v>
      </c>
      <c r="I57" s="120" t="s">
        <v>117</v>
      </c>
      <c r="J57" s="120"/>
      <c r="K57" s="121"/>
      <c r="L57" s="121">
        <v>43553</v>
      </c>
      <c r="M57" s="120" t="s">
        <v>124</v>
      </c>
      <c r="N57" s="120" t="s">
        <v>124</v>
      </c>
      <c r="O57" s="120" t="s">
        <v>124</v>
      </c>
      <c r="P57" s="120" t="s">
        <v>124</v>
      </c>
      <c r="Q57" s="120" t="s">
        <v>124</v>
      </c>
      <c r="R57" s="122" t="s">
        <v>108</v>
      </c>
      <c r="S57" s="120" t="s">
        <v>109</v>
      </c>
      <c r="T57" s="120" t="s">
        <v>131</v>
      </c>
      <c r="U57" s="120" t="s">
        <v>1043</v>
      </c>
      <c r="V57" s="119" t="s">
        <v>84</v>
      </c>
      <c r="W57" s="119" t="s">
        <v>95</v>
      </c>
      <c r="X57" s="119" t="s">
        <v>110</v>
      </c>
      <c r="Y57" s="119">
        <v>8</v>
      </c>
      <c r="Z57" s="123" t="s">
        <v>102</v>
      </c>
      <c r="AA57" s="123">
        <v>208.09</v>
      </c>
      <c r="AB57" s="123" t="s">
        <v>1044</v>
      </c>
      <c r="AC57" s="123">
        <v>208.09</v>
      </c>
      <c r="AD57" s="123" t="s">
        <v>1045</v>
      </c>
      <c r="AE57" s="124">
        <v>1664.72</v>
      </c>
      <c r="AF57" s="125" t="s">
        <v>129</v>
      </c>
      <c r="AG57" s="125">
        <v>3</v>
      </c>
      <c r="AH57" s="126"/>
      <c r="AI57" s="127" t="str">
        <f t="shared" si="5"/>
        <v>Yes</v>
      </c>
      <c r="AJ57" s="128" t="s">
        <v>1091</v>
      </c>
      <c r="AK57" s="128" t="s">
        <v>1092</v>
      </c>
      <c r="AL57" s="129" t="s">
        <v>1096</v>
      </c>
      <c r="AM57" s="130" t="s">
        <v>1097</v>
      </c>
      <c r="AN57" s="131">
        <v>43609</v>
      </c>
      <c r="AO57" s="132" t="s">
        <v>1008</v>
      </c>
      <c r="AP57" s="133" t="s">
        <v>135</v>
      </c>
      <c r="AQ57" s="133" t="s">
        <v>136</v>
      </c>
      <c r="AR57" s="134">
        <v>43602</v>
      </c>
      <c r="AS57" s="133" t="s">
        <v>1094</v>
      </c>
    </row>
    <row r="58" spans="1:45" s="135" customFormat="1" x14ac:dyDescent="0.25">
      <c r="A58" s="118" t="s">
        <v>231</v>
      </c>
      <c r="B58" s="118" t="str">
        <f t="shared" si="3"/>
        <v>2-310-046-06</v>
      </c>
      <c r="C58" s="118" t="str">
        <f t="shared" si="4"/>
        <v>TA AEROSPACE CO.</v>
      </c>
      <c r="D58" s="118" t="s">
        <v>129</v>
      </c>
      <c r="E58" s="119" t="s">
        <v>96</v>
      </c>
      <c r="F58" s="120" t="s">
        <v>236</v>
      </c>
      <c r="G58" s="120" t="s">
        <v>177</v>
      </c>
      <c r="H58" s="121" t="s">
        <v>101</v>
      </c>
      <c r="I58" s="120" t="s">
        <v>117</v>
      </c>
      <c r="J58" s="120"/>
      <c r="K58" s="121"/>
      <c r="L58" s="121">
        <v>43800</v>
      </c>
      <c r="M58" s="120" t="s">
        <v>124</v>
      </c>
      <c r="N58" s="120" t="s">
        <v>124</v>
      </c>
      <c r="O58" s="120" t="s">
        <v>178</v>
      </c>
      <c r="P58" s="120" t="s">
        <v>124</v>
      </c>
      <c r="Q58" s="120" t="s">
        <v>124</v>
      </c>
      <c r="R58" s="122" t="s">
        <v>108</v>
      </c>
      <c r="S58" s="120" t="s">
        <v>109</v>
      </c>
      <c r="T58" s="120" t="s">
        <v>131</v>
      </c>
      <c r="U58" s="120" t="s">
        <v>1043</v>
      </c>
      <c r="V58" s="119" t="s">
        <v>84</v>
      </c>
      <c r="W58" s="119" t="s">
        <v>89</v>
      </c>
      <c r="X58" s="119" t="s">
        <v>110</v>
      </c>
      <c r="Y58" s="119">
        <v>1128</v>
      </c>
      <c r="Z58" s="123" t="s">
        <v>102</v>
      </c>
      <c r="AA58" s="123">
        <v>32.056399999999996</v>
      </c>
      <c r="AB58" s="123" t="s">
        <v>1044</v>
      </c>
      <c r="AC58" s="123">
        <v>32.0563692688971</v>
      </c>
      <c r="AD58" s="123" t="s">
        <v>1045</v>
      </c>
      <c r="AE58" s="124">
        <v>36159.619199999994</v>
      </c>
      <c r="AF58" s="125" t="s">
        <v>129</v>
      </c>
      <c r="AG58" s="125">
        <v>1</v>
      </c>
      <c r="AH58" s="126"/>
      <c r="AI58" s="127" t="str">
        <f t="shared" si="5"/>
        <v>Yes</v>
      </c>
      <c r="AJ58" s="136" t="s">
        <v>1081</v>
      </c>
      <c r="AK58" s="137" t="s">
        <v>1082</v>
      </c>
      <c r="AL58" s="138" t="s">
        <v>1083</v>
      </c>
      <c r="AM58" s="139" t="s">
        <v>1068</v>
      </c>
      <c r="AN58" s="140">
        <v>43609</v>
      </c>
      <c r="AO58" s="132" t="s">
        <v>1008</v>
      </c>
      <c r="AP58" s="133" t="s">
        <v>135</v>
      </c>
      <c r="AQ58" s="133" t="s">
        <v>136</v>
      </c>
      <c r="AR58" s="134">
        <v>43602</v>
      </c>
      <c r="AS58" s="133" t="s">
        <v>1084</v>
      </c>
    </row>
    <row r="59" spans="1:45" s="144" customFormat="1" x14ac:dyDescent="0.25">
      <c r="A59" s="118" t="s">
        <v>238</v>
      </c>
      <c r="B59" s="118" t="str">
        <f t="shared" si="3"/>
        <v>2-310-046-09</v>
      </c>
      <c r="C59" s="118" t="str">
        <f t="shared" si="4"/>
        <v>TA AEROSPACE CO.</v>
      </c>
      <c r="D59" s="118" t="s">
        <v>239</v>
      </c>
      <c r="E59" s="119" t="s">
        <v>96</v>
      </c>
      <c r="F59" s="120" t="s">
        <v>236</v>
      </c>
      <c r="G59" s="120" t="s">
        <v>177</v>
      </c>
      <c r="H59" s="121"/>
      <c r="I59" s="120" t="s">
        <v>117</v>
      </c>
      <c r="J59" s="120"/>
      <c r="K59" s="121"/>
      <c r="L59" s="121">
        <v>43800</v>
      </c>
      <c r="M59" s="120" t="s">
        <v>124</v>
      </c>
      <c r="N59" s="120" t="s">
        <v>124</v>
      </c>
      <c r="O59" s="120" t="s">
        <v>178</v>
      </c>
      <c r="P59" s="120" t="s">
        <v>124</v>
      </c>
      <c r="Q59" s="120" t="s">
        <v>124</v>
      </c>
      <c r="R59" s="122" t="s">
        <v>108</v>
      </c>
      <c r="S59" s="120" t="s">
        <v>109</v>
      </c>
      <c r="T59" s="120" t="s">
        <v>131</v>
      </c>
      <c r="U59" s="120" t="s">
        <v>1043</v>
      </c>
      <c r="V59" s="119" t="s">
        <v>84</v>
      </c>
      <c r="W59" s="119" t="s">
        <v>89</v>
      </c>
      <c r="X59" s="119" t="s">
        <v>110</v>
      </c>
      <c r="Y59" s="119">
        <v>76</v>
      </c>
      <c r="Z59" s="123" t="s">
        <v>102</v>
      </c>
      <c r="AA59" s="123">
        <v>88.75</v>
      </c>
      <c r="AB59" s="123" t="s">
        <v>1044</v>
      </c>
      <c r="AC59" s="123">
        <v>88.75</v>
      </c>
      <c r="AD59" s="123" t="s">
        <v>1045</v>
      </c>
      <c r="AE59" s="124">
        <v>6745</v>
      </c>
      <c r="AF59" s="125"/>
      <c r="AG59" s="125"/>
      <c r="AH59" s="126"/>
      <c r="AI59" s="127" t="str">
        <f t="shared" si="5"/>
        <v>Yes</v>
      </c>
      <c r="AJ59" s="141" t="s">
        <v>1349</v>
      </c>
      <c r="AK59" s="137" t="s">
        <v>148</v>
      </c>
      <c r="AL59" s="137" t="s">
        <v>1083</v>
      </c>
      <c r="AM59" s="142" t="s">
        <v>1097</v>
      </c>
      <c r="AN59" s="143">
        <v>43609</v>
      </c>
      <c r="AO59" s="132" t="s">
        <v>1008</v>
      </c>
      <c r="AP59" s="133" t="s">
        <v>135</v>
      </c>
      <c r="AQ59" s="133" t="s">
        <v>136</v>
      </c>
      <c r="AR59" s="134">
        <v>43602</v>
      </c>
      <c r="AS59" s="133" t="s">
        <v>1085</v>
      </c>
    </row>
    <row r="60" spans="1:45" s="135" customFormat="1" x14ac:dyDescent="0.25">
      <c r="A60" s="118" t="s">
        <v>241</v>
      </c>
      <c r="B60" s="118" t="str">
        <f t="shared" si="3"/>
        <v>2-310-046-12</v>
      </c>
      <c r="C60" s="118" t="str">
        <f t="shared" si="4"/>
        <v>TA AEROSPACE CO.</v>
      </c>
      <c r="D60" s="118" t="s">
        <v>129</v>
      </c>
      <c r="E60" s="119" t="s">
        <v>96</v>
      </c>
      <c r="F60" s="120" t="s">
        <v>236</v>
      </c>
      <c r="G60" s="120" t="s">
        <v>177</v>
      </c>
      <c r="H60" s="121" t="s">
        <v>101</v>
      </c>
      <c r="I60" s="120" t="s">
        <v>117</v>
      </c>
      <c r="J60" s="120"/>
      <c r="K60" s="121"/>
      <c r="L60" s="121">
        <v>43800</v>
      </c>
      <c r="M60" s="120" t="s">
        <v>124</v>
      </c>
      <c r="N60" s="120" t="s">
        <v>124</v>
      </c>
      <c r="O60" s="120" t="s">
        <v>178</v>
      </c>
      <c r="P60" s="120" t="s">
        <v>124</v>
      </c>
      <c r="Q60" s="120" t="s">
        <v>124</v>
      </c>
      <c r="R60" s="122" t="s">
        <v>108</v>
      </c>
      <c r="S60" s="120" t="s">
        <v>109</v>
      </c>
      <c r="T60" s="120" t="s">
        <v>131</v>
      </c>
      <c r="U60" s="120" t="s">
        <v>1043</v>
      </c>
      <c r="V60" s="119" t="s">
        <v>84</v>
      </c>
      <c r="W60" s="119" t="s">
        <v>89</v>
      </c>
      <c r="X60" s="119" t="s">
        <v>110</v>
      </c>
      <c r="Y60" s="119">
        <v>194</v>
      </c>
      <c r="Z60" s="123" t="s">
        <v>102</v>
      </c>
      <c r="AA60" s="123">
        <v>97.534000000000006</v>
      </c>
      <c r="AB60" s="123" t="s">
        <v>1044</v>
      </c>
      <c r="AC60" s="123">
        <v>97.533980582524293</v>
      </c>
      <c r="AD60" s="123" t="s">
        <v>1045</v>
      </c>
      <c r="AE60" s="124">
        <v>18921.596000000001</v>
      </c>
      <c r="AF60" s="125" t="s">
        <v>129</v>
      </c>
      <c r="AG60" s="125">
        <v>5</v>
      </c>
      <c r="AH60" s="126"/>
      <c r="AI60" s="127" t="str">
        <f t="shared" si="5"/>
        <v>Yes</v>
      </c>
      <c r="AJ60" s="136" t="s">
        <v>1081</v>
      </c>
      <c r="AK60" s="137" t="s">
        <v>1082</v>
      </c>
      <c r="AL60" s="137" t="s">
        <v>1083</v>
      </c>
      <c r="AM60" s="126" t="s">
        <v>1068</v>
      </c>
      <c r="AN60" s="145">
        <v>43609</v>
      </c>
      <c r="AO60" s="132" t="s">
        <v>1008</v>
      </c>
      <c r="AP60" s="133" t="s">
        <v>135</v>
      </c>
      <c r="AQ60" s="133" t="s">
        <v>136</v>
      </c>
      <c r="AR60" s="134">
        <v>43602</v>
      </c>
      <c r="AS60" s="133" t="s">
        <v>1085</v>
      </c>
    </row>
    <row r="61" spans="1:45" s="135" customFormat="1" x14ac:dyDescent="0.25">
      <c r="A61" s="118" t="s">
        <v>243</v>
      </c>
      <c r="B61" s="118" t="str">
        <f t="shared" si="3"/>
        <v>2-310-084-01</v>
      </c>
      <c r="C61" s="118" t="str">
        <f t="shared" si="4"/>
        <v>TA AEROSPACE CO.</v>
      </c>
      <c r="D61" s="118" t="s">
        <v>244</v>
      </c>
      <c r="E61" s="119" t="s">
        <v>96</v>
      </c>
      <c r="F61" s="120" t="s">
        <v>236</v>
      </c>
      <c r="G61" s="120" t="s">
        <v>177</v>
      </c>
      <c r="H61" s="121" t="s">
        <v>215</v>
      </c>
      <c r="I61" s="120" t="s">
        <v>117</v>
      </c>
      <c r="J61" s="120"/>
      <c r="K61" s="121"/>
      <c r="L61" s="121">
        <v>43800</v>
      </c>
      <c r="M61" s="120" t="s">
        <v>124</v>
      </c>
      <c r="N61" s="120" t="s">
        <v>124</v>
      </c>
      <c r="O61" s="120" t="s">
        <v>178</v>
      </c>
      <c r="P61" s="120" t="s">
        <v>124</v>
      </c>
      <c r="Q61" s="120" t="s">
        <v>124</v>
      </c>
      <c r="R61" s="122" t="s">
        <v>108</v>
      </c>
      <c r="S61" s="120" t="s">
        <v>109</v>
      </c>
      <c r="T61" s="120" t="s">
        <v>131</v>
      </c>
      <c r="U61" s="120" t="s">
        <v>1043</v>
      </c>
      <c r="V61" s="119" t="s">
        <v>84</v>
      </c>
      <c r="W61" s="119" t="s">
        <v>89</v>
      </c>
      <c r="X61" s="119" t="s">
        <v>110</v>
      </c>
      <c r="Y61" s="119">
        <v>199</v>
      </c>
      <c r="Z61" s="123" t="s">
        <v>102</v>
      </c>
      <c r="AA61" s="123">
        <v>135.07550000000001</v>
      </c>
      <c r="AB61" s="123" t="s">
        <v>1044</v>
      </c>
      <c r="AC61" s="123">
        <v>135.07550000000001</v>
      </c>
      <c r="AD61" s="123" t="s">
        <v>1045</v>
      </c>
      <c r="AE61" s="124">
        <v>26880.0245</v>
      </c>
      <c r="AF61" s="125" t="s">
        <v>246</v>
      </c>
      <c r="AG61" s="125">
        <v>1</v>
      </c>
      <c r="AH61" s="146" t="s">
        <v>1153</v>
      </c>
      <c r="AI61" s="127" t="str">
        <f t="shared" si="5"/>
        <v>Yes</v>
      </c>
      <c r="AJ61" s="136" t="s">
        <v>1154</v>
      </c>
      <c r="AK61" s="137" t="s">
        <v>1155</v>
      </c>
      <c r="AL61" s="137" t="s">
        <v>1153</v>
      </c>
      <c r="AM61" s="147" t="s">
        <v>1068</v>
      </c>
      <c r="AN61" s="143">
        <v>43609</v>
      </c>
      <c r="AO61" s="148" t="s">
        <v>1008</v>
      </c>
      <c r="AP61" s="133" t="s">
        <v>135</v>
      </c>
      <c r="AQ61" s="133" t="s">
        <v>136</v>
      </c>
      <c r="AR61" s="134">
        <v>43602</v>
      </c>
      <c r="AS61" s="133" t="s">
        <v>1085</v>
      </c>
    </row>
    <row r="62" spans="1:45" s="135" customFormat="1" x14ac:dyDescent="0.25">
      <c r="A62" s="149" t="s">
        <v>305</v>
      </c>
      <c r="B62" s="118" t="str">
        <f t="shared" si="3"/>
        <v>3034246-1</v>
      </c>
      <c r="C62" s="118" t="str">
        <f t="shared" si="4"/>
        <v>TA AEROSPACE CO.</v>
      </c>
      <c r="D62" s="149" t="s">
        <v>306</v>
      </c>
      <c r="E62" s="149" t="s">
        <v>96</v>
      </c>
      <c r="F62" s="149" t="s">
        <v>99</v>
      </c>
      <c r="G62" s="150" t="s">
        <v>100</v>
      </c>
      <c r="H62" s="149" t="s">
        <v>215</v>
      </c>
      <c r="I62" s="149" t="s">
        <v>308</v>
      </c>
      <c r="J62" s="149" t="s">
        <v>309</v>
      </c>
      <c r="K62" s="151"/>
      <c r="L62" s="151"/>
      <c r="M62" s="149" t="s">
        <v>124</v>
      </c>
      <c r="N62" s="149" t="s">
        <v>124</v>
      </c>
      <c r="O62" s="149" t="s">
        <v>124</v>
      </c>
      <c r="P62" s="149" t="s">
        <v>124</v>
      </c>
      <c r="Q62" s="149" t="s">
        <v>124</v>
      </c>
      <c r="R62" s="149">
        <v>110859241</v>
      </c>
      <c r="S62" s="149" t="s">
        <v>109</v>
      </c>
      <c r="T62" s="149" t="s">
        <v>131</v>
      </c>
      <c r="U62" s="149" t="s">
        <v>91</v>
      </c>
      <c r="V62" s="152" t="s">
        <v>84</v>
      </c>
      <c r="W62" s="152"/>
      <c r="X62" s="152" t="s">
        <v>110</v>
      </c>
      <c r="Y62" s="119">
        <v>317</v>
      </c>
      <c r="Z62" s="152" t="s">
        <v>102</v>
      </c>
      <c r="AA62" s="152">
        <v>447.62</v>
      </c>
      <c r="AB62" s="152"/>
      <c r="AC62" s="152"/>
      <c r="AD62" s="152"/>
      <c r="AE62" s="153">
        <v>288677.5</v>
      </c>
      <c r="AF62" s="154" t="s">
        <v>306</v>
      </c>
      <c r="AG62" s="154">
        <v>1</v>
      </c>
      <c r="AH62" s="155"/>
      <c r="AI62" s="127" t="str">
        <f t="shared" si="5"/>
        <v>No</v>
      </c>
      <c r="AJ62" s="156" t="s">
        <v>1005</v>
      </c>
      <c r="AK62" s="156" t="s">
        <v>293</v>
      </c>
      <c r="AL62" s="156" t="s">
        <v>1006</v>
      </c>
      <c r="AM62" s="156" t="s">
        <v>1007</v>
      </c>
      <c r="AN62" s="157"/>
      <c r="AO62" s="148" t="s">
        <v>1008</v>
      </c>
      <c r="AP62" s="133" t="s">
        <v>135</v>
      </c>
      <c r="AQ62" s="133" t="s">
        <v>136</v>
      </c>
      <c r="AR62" s="158"/>
      <c r="AS62" s="159" t="s">
        <v>1009</v>
      </c>
    </row>
    <row r="63" spans="1:45" s="135" customFormat="1" x14ac:dyDescent="0.25">
      <c r="A63" s="118" t="s">
        <v>305</v>
      </c>
      <c r="B63" s="118" t="str">
        <f t="shared" si="3"/>
        <v>3034246-1</v>
      </c>
      <c r="C63" s="118" t="str">
        <f t="shared" si="4"/>
        <v>TA AEROSPACE CO.</v>
      </c>
      <c r="D63" s="118" t="s">
        <v>306</v>
      </c>
      <c r="E63" s="119" t="s">
        <v>96</v>
      </c>
      <c r="F63" s="120" t="s">
        <v>99</v>
      </c>
      <c r="G63" s="120" t="s">
        <v>100</v>
      </c>
      <c r="H63" s="121" t="s">
        <v>215</v>
      </c>
      <c r="I63" s="120" t="s">
        <v>117</v>
      </c>
      <c r="J63" s="120"/>
      <c r="K63" s="121"/>
      <c r="L63" s="121">
        <v>43800</v>
      </c>
      <c r="M63" s="120" t="s">
        <v>124</v>
      </c>
      <c r="N63" s="120" t="s">
        <v>124</v>
      </c>
      <c r="O63" s="120" t="s">
        <v>124</v>
      </c>
      <c r="P63" s="120" t="s">
        <v>124</v>
      </c>
      <c r="Q63" s="120" t="s">
        <v>124</v>
      </c>
      <c r="R63" s="122" t="s">
        <v>108</v>
      </c>
      <c r="S63" s="120" t="s">
        <v>109</v>
      </c>
      <c r="T63" s="120" t="s">
        <v>131</v>
      </c>
      <c r="U63" s="120" t="s">
        <v>1043</v>
      </c>
      <c r="V63" s="119" t="s">
        <v>84</v>
      </c>
      <c r="W63" s="119" t="s">
        <v>89</v>
      </c>
      <c r="X63" s="119" t="s">
        <v>110</v>
      </c>
      <c r="Y63" s="119">
        <v>320</v>
      </c>
      <c r="Z63" s="123" t="s">
        <v>102</v>
      </c>
      <c r="AA63" s="123">
        <v>447.61520000000002</v>
      </c>
      <c r="AB63" s="123" t="s">
        <v>1044</v>
      </c>
      <c r="AC63" s="123">
        <v>447.61515151515198</v>
      </c>
      <c r="AD63" s="123" t="s">
        <v>1045</v>
      </c>
      <c r="AE63" s="124">
        <v>143236.864</v>
      </c>
      <c r="AF63" s="125" t="s">
        <v>306</v>
      </c>
      <c r="AG63" s="125">
        <v>1</v>
      </c>
      <c r="AH63" s="119"/>
      <c r="AI63" s="127" t="str">
        <f t="shared" si="5"/>
        <v>No</v>
      </c>
      <c r="AJ63" s="160" t="s">
        <v>1005</v>
      </c>
      <c r="AK63" s="160" t="s">
        <v>293</v>
      </c>
      <c r="AL63" s="160" t="s">
        <v>1006</v>
      </c>
      <c r="AM63" s="156" t="s">
        <v>1007</v>
      </c>
      <c r="AN63" s="143">
        <v>43609</v>
      </c>
      <c r="AO63" s="132" t="s">
        <v>1008</v>
      </c>
      <c r="AP63" s="133" t="s">
        <v>135</v>
      </c>
      <c r="AQ63" s="133" t="s">
        <v>136</v>
      </c>
      <c r="AR63" s="161">
        <v>43602</v>
      </c>
      <c r="AS63" s="120" t="s">
        <v>1009</v>
      </c>
    </row>
    <row r="64" spans="1:45" s="135" customFormat="1" x14ac:dyDescent="0.25">
      <c r="A64" s="149" t="s">
        <v>311</v>
      </c>
      <c r="B64" s="118" t="str">
        <f t="shared" si="3"/>
        <v>3034247-1</v>
      </c>
      <c r="C64" s="118" t="str">
        <f t="shared" si="4"/>
        <v>TA AEROSPACE CO.</v>
      </c>
      <c r="D64" s="149" t="s">
        <v>312</v>
      </c>
      <c r="E64" s="149" t="s">
        <v>96</v>
      </c>
      <c r="F64" s="149" t="s">
        <v>99</v>
      </c>
      <c r="G64" s="150" t="s">
        <v>100</v>
      </c>
      <c r="H64" s="149" t="s">
        <v>215</v>
      </c>
      <c r="I64" s="149" t="s">
        <v>308</v>
      </c>
      <c r="J64" s="149" t="s">
        <v>309</v>
      </c>
      <c r="K64" s="151"/>
      <c r="L64" s="151"/>
      <c r="M64" s="149" t="s">
        <v>124</v>
      </c>
      <c r="N64" s="149" t="s">
        <v>124</v>
      </c>
      <c r="O64" s="149" t="s">
        <v>124</v>
      </c>
      <c r="P64" s="149" t="s">
        <v>124</v>
      </c>
      <c r="Q64" s="149" t="s">
        <v>124</v>
      </c>
      <c r="R64" s="149">
        <v>110859241</v>
      </c>
      <c r="S64" s="149" t="s">
        <v>109</v>
      </c>
      <c r="T64" s="149" t="s">
        <v>131</v>
      </c>
      <c r="U64" s="149" t="s">
        <v>91</v>
      </c>
      <c r="V64" s="152" t="s">
        <v>84</v>
      </c>
      <c r="W64" s="152"/>
      <c r="X64" s="152" t="s">
        <v>110</v>
      </c>
      <c r="Y64" s="119">
        <v>317</v>
      </c>
      <c r="Z64" s="152" t="s">
        <v>102</v>
      </c>
      <c r="AA64" s="152">
        <v>312.88</v>
      </c>
      <c r="AB64" s="152"/>
      <c r="AC64" s="152"/>
      <c r="AD64" s="152"/>
      <c r="AE64" s="153">
        <v>135252.66</v>
      </c>
      <c r="AF64" s="154" t="s">
        <v>306</v>
      </c>
      <c r="AG64" s="154">
        <v>1</v>
      </c>
      <c r="AH64" s="155"/>
      <c r="AI64" s="127" t="str">
        <f t="shared" si="5"/>
        <v>No</v>
      </c>
      <c r="AJ64" s="156" t="s">
        <v>1005</v>
      </c>
      <c r="AK64" s="156" t="s">
        <v>293</v>
      </c>
      <c r="AL64" s="156" t="s">
        <v>1006</v>
      </c>
      <c r="AM64" s="156" t="s">
        <v>1007</v>
      </c>
      <c r="AN64" s="157"/>
      <c r="AO64" s="132" t="s">
        <v>1008</v>
      </c>
      <c r="AP64" s="133" t="s">
        <v>135</v>
      </c>
      <c r="AQ64" s="133" t="s">
        <v>136</v>
      </c>
      <c r="AR64" s="162"/>
      <c r="AS64" s="149" t="s">
        <v>1009</v>
      </c>
    </row>
    <row r="65" spans="1:45" s="135" customFormat="1" x14ac:dyDescent="0.25">
      <c r="A65" s="118" t="s">
        <v>311</v>
      </c>
      <c r="B65" s="118" t="str">
        <f t="shared" si="3"/>
        <v>3034247-1</v>
      </c>
      <c r="C65" s="118" t="str">
        <f t="shared" si="4"/>
        <v>TA AEROSPACE CO.</v>
      </c>
      <c r="D65" s="118" t="s">
        <v>312</v>
      </c>
      <c r="E65" s="119" t="s">
        <v>96</v>
      </c>
      <c r="F65" s="120" t="s">
        <v>99</v>
      </c>
      <c r="G65" s="120" t="s">
        <v>100</v>
      </c>
      <c r="H65" s="121" t="s">
        <v>215</v>
      </c>
      <c r="I65" s="120" t="s">
        <v>117</v>
      </c>
      <c r="J65" s="120"/>
      <c r="K65" s="121"/>
      <c r="L65" s="121">
        <v>43800</v>
      </c>
      <c r="M65" s="120" t="s">
        <v>124</v>
      </c>
      <c r="N65" s="120" t="s">
        <v>124</v>
      </c>
      <c r="O65" s="120" t="s">
        <v>124</v>
      </c>
      <c r="P65" s="120" t="s">
        <v>124</v>
      </c>
      <c r="Q65" s="120" t="s">
        <v>124</v>
      </c>
      <c r="R65" s="122" t="s">
        <v>108</v>
      </c>
      <c r="S65" s="120" t="s">
        <v>109</v>
      </c>
      <c r="T65" s="120" t="s">
        <v>131</v>
      </c>
      <c r="U65" s="120" t="s">
        <v>1043</v>
      </c>
      <c r="V65" s="119" t="s">
        <v>84</v>
      </c>
      <c r="W65" s="119" t="s">
        <v>89</v>
      </c>
      <c r="X65" s="119" t="s">
        <v>110</v>
      </c>
      <c r="Y65" s="119">
        <v>320</v>
      </c>
      <c r="Z65" s="123" t="s">
        <v>102</v>
      </c>
      <c r="AA65" s="123">
        <v>312.87779999999998</v>
      </c>
      <c r="AB65" s="123" t="s">
        <v>1044</v>
      </c>
      <c r="AC65" s="123">
        <v>312.87779956426999</v>
      </c>
      <c r="AD65" s="123" t="s">
        <v>1045</v>
      </c>
      <c r="AE65" s="124">
        <v>100120.89599999999</v>
      </c>
      <c r="AF65" s="125" t="s">
        <v>306</v>
      </c>
      <c r="AG65" s="125">
        <v>1</v>
      </c>
      <c r="AH65" s="119"/>
      <c r="AI65" s="127" t="str">
        <f t="shared" si="5"/>
        <v>Yes</v>
      </c>
      <c r="AJ65" s="160" t="s">
        <v>1005</v>
      </c>
      <c r="AK65" s="160" t="s">
        <v>293</v>
      </c>
      <c r="AL65" s="160" t="s">
        <v>1006</v>
      </c>
      <c r="AM65" s="156" t="s">
        <v>1007</v>
      </c>
      <c r="AN65" s="143">
        <v>43609</v>
      </c>
      <c r="AO65" s="132" t="s">
        <v>1008</v>
      </c>
      <c r="AP65" s="133" t="s">
        <v>135</v>
      </c>
      <c r="AQ65" s="133" t="s">
        <v>136</v>
      </c>
      <c r="AR65" s="161">
        <v>43602</v>
      </c>
      <c r="AS65" s="120" t="s">
        <v>1009</v>
      </c>
    </row>
    <row r="66" spans="1:45" s="135" customFormat="1" x14ac:dyDescent="0.25">
      <c r="A66" s="149" t="s">
        <v>329</v>
      </c>
      <c r="B66" s="118" t="str">
        <f t="shared" ref="B66:B97" si="6">IFERROR(VLOOKUP(A66,phxlistpn,1,0),"not found")</f>
        <v>3036111-2</v>
      </c>
      <c r="C66" s="118" t="str">
        <f t="shared" ref="C66:C86" si="7">IFERROR(VLOOKUP(A66,phxlistpn,7,0),"not found")</f>
        <v>TA AEROSPACE CO.</v>
      </c>
      <c r="D66" s="149" t="s">
        <v>330</v>
      </c>
      <c r="E66" s="149" t="s">
        <v>96</v>
      </c>
      <c r="F66" s="149" t="s">
        <v>99</v>
      </c>
      <c r="G66" s="150" t="s">
        <v>100</v>
      </c>
      <c r="H66" s="149" t="s">
        <v>215</v>
      </c>
      <c r="I66" s="149" t="s">
        <v>308</v>
      </c>
      <c r="J66" s="149" t="s">
        <v>309</v>
      </c>
      <c r="K66" s="151"/>
      <c r="L66" s="151"/>
      <c r="M66" s="149" t="s">
        <v>124</v>
      </c>
      <c r="N66" s="149" t="s">
        <v>124</v>
      </c>
      <c r="O66" s="149" t="s">
        <v>124</v>
      </c>
      <c r="P66" s="149" t="s">
        <v>124</v>
      </c>
      <c r="Q66" s="149" t="s">
        <v>124</v>
      </c>
      <c r="R66" s="149">
        <v>110859241</v>
      </c>
      <c r="S66" s="149" t="s">
        <v>109</v>
      </c>
      <c r="T66" s="149" t="s">
        <v>131</v>
      </c>
      <c r="U66" s="149" t="s">
        <v>91</v>
      </c>
      <c r="V66" s="152" t="s">
        <v>84</v>
      </c>
      <c r="W66" s="152"/>
      <c r="X66" s="152" t="s">
        <v>110</v>
      </c>
      <c r="Y66" s="119">
        <v>321</v>
      </c>
      <c r="Z66" s="152" t="s">
        <v>102</v>
      </c>
      <c r="AA66" s="152">
        <v>288.06</v>
      </c>
      <c r="AB66" s="152"/>
      <c r="AC66" s="152"/>
      <c r="AD66" s="152"/>
      <c r="AE66" s="153">
        <v>157505.03</v>
      </c>
      <c r="AF66" s="154" t="s">
        <v>306</v>
      </c>
      <c r="AG66" s="154">
        <v>1</v>
      </c>
      <c r="AH66" s="155"/>
      <c r="AI66" s="127" t="str">
        <f t="shared" ref="AI66:AI86" si="8">IF(OR(AA66&lt;25,AE66&lt;120000),"Yes","No")</f>
        <v>No</v>
      </c>
      <c r="AJ66" s="156" t="s">
        <v>1005</v>
      </c>
      <c r="AK66" s="156" t="s">
        <v>293</v>
      </c>
      <c r="AL66" s="156" t="s">
        <v>1010</v>
      </c>
      <c r="AM66" s="156" t="s">
        <v>1007</v>
      </c>
      <c r="AN66" s="157"/>
      <c r="AO66" s="132" t="s">
        <v>1008</v>
      </c>
      <c r="AP66" s="133" t="s">
        <v>135</v>
      </c>
      <c r="AQ66" s="133" t="s">
        <v>136</v>
      </c>
      <c r="AR66" s="162"/>
      <c r="AS66" s="149" t="s">
        <v>1009</v>
      </c>
    </row>
    <row r="67" spans="1:45" s="135" customFormat="1" x14ac:dyDescent="0.25">
      <c r="A67" s="118" t="s">
        <v>329</v>
      </c>
      <c r="B67" s="118" t="str">
        <f t="shared" si="6"/>
        <v>3036111-2</v>
      </c>
      <c r="C67" s="118" t="str">
        <f t="shared" si="7"/>
        <v>TA AEROSPACE CO.</v>
      </c>
      <c r="D67" s="118" t="s">
        <v>330</v>
      </c>
      <c r="E67" s="119" t="s">
        <v>96</v>
      </c>
      <c r="F67" s="120" t="s">
        <v>99</v>
      </c>
      <c r="G67" s="120" t="s">
        <v>100</v>
      </c>
      <c r="H67" s="121" t="s">
        <v>215</v>
      </c>
      <c r="I67" s="120" t="s">
        <v>117</v>
      </c>
      <c r="J67" s="120"/>
      <c r="K67" s="121"/>
      <c r="L67" s="121">
        <v>43800</v>
      </c>
      <c r="M67" s="120" t="s">
        <v>124</v>
      </c>
      <c r="N67" s="120" t="s">
        <v>124</v>
      </c>
      <c r="O67" s="120" t="s">
        <v>124</v>
      </c>
      <c r="P67" s="120" t="s">
        <v>124</v>
      </c>
      <c r="Q67" s="120" t="s">
        <v>124</v>
      </c>
      <c r="R67" s="122" t="s">
        <v>108</v>
      </c>
      <c r="S67" s="120" t="s">
        <v>109</v>
      </c>
      <c r="T67" s="120" t="s">
        <v>131</v>
      </c>
      <c r="U67" s="120" t="s">
        <v>1043</v>
      </c>
      <c r="V67" s="119" t="s">
        <v>84</v>
      </c>
      <c r="W67" s="119" t="s">
        <v>89</v>
      </c>
      <c r="X67" s="119" t="s">
        <v>110</v>
      </c>
      <c r="Y67" s="119">
        <v>324</v>
      </c>
      <c r="Z67" s="123" t="s">
        <v>102</v>
      </c>
      <c r="AA67" s="123">
        <v>288.06389999999999</v>
      </c>
      <c r="AB67" s="123" t="s">
        <v>1044</v>
      </c>
      <c r="AC67" s="123">
        <v>288.06390924956401</v>
      </c>
      <c r="AD67" s="123" t="s">
        <v>1045</v>
      </c>
      <c r="AE67" s="124">
        <v>93332.703599999993</v>
      </c>
      <c r="AF67" s="125" t="s">
        <v>306</v>
      </c>
      <c r="AG67" s="125">
        <v>1</v>
      </c>
      <c r="AH67" s="119"/>
      <c r="AI67" s="127" t="str">
        <f t="shared" si="8"/>
        <v>Yes</v>
      </c>
      <c r="AJ67" s="160" t="s">
        <v>1005</v>
      </c>
      <c r="AK67" s="160" t="s">
        <v>293</v>
      </c>
      <c r="AL67" s="160" t="s">
        <v>1010</v>
      </c>
      <c r="AM67" s="156" t="s">
        <v>1007</v>
      </c>
      <c r="AN67" s="143">
        <v>43609</v>
      </c>
      <c r="AO67" s="148" t="s">
        <v>1008</v>
      </c>
      <c r="AP67" s="133" t="s">
        <v>135</v>
      </c>
      <c r="AQ67" s="133" t="s">
        <v>136</v>
      </c>
      <c r="AR67" s="134">
        <v>43602</v>
      </c>
      <c r="AS67" s="133" t="s">
        <v>1009</v>
      </c>
    </row>
    <row r="68" spans="1:45" s="135" customFormat="1" x14ac:dyDescent="0.25">
      <c r="A68" s="118" t="s">
        <v>345</v>
      </c>
      <c r="B68" s="118" t="str">
        <f t="shared" si="6"/>
        <v>3038242-1</v>
      </c>
      <c r="C68" s="118" t="str">
        <f t="shared" si="7"/>
        <v>BRYANT RUBBER CORP</v>
      </c>
      <c r="D68" s="118" t="s">
        <v>346</v>
      </c>
      <c r="E68" s="119" t="s">
        <v>96</v>
      </c>
      <c r="F68" s="120" t="s">
        <v>99</v>
      </c>
      <c r="G68" s="120" t="s">
        <v>100</v>
      </c>
      <c r="H68" s="121" t="s">
        <v>215</v>
      </c>
      <c r="I68" s="120" t="s">
        <v>350</v>
      </c>
      <c r="J68" s="120"/>
      <c r="K68" s="121"/>
      <c r="L68" s="121">
        <v>43739</v>
      </c>
      <c r="M68" s="120" t="s">
        <v>124</v>
      </c>
      <c r="N68" s="120" t="s">
        <v>124</v>
      </c>
      <c r="O68" s="120" t="s">
        <v>124</v>
      </c>
      <c r="P68" s="120" t="s">
        <v>124</v>
      </c>
      <c r="Q68" s="120" t="s">
        <v>124</v>
      </c>
      <c r="R68" s="122" t="s">
        <v>347</v>
      </c>
      <c r="S68" s="120" t="s">
        <v>1135</v>
      </c>
      <c r="T68" s="120" t="s">
        <v>352</v>
      </c>
      <c r="U68" s="120" t="s">
        <v>1043</v>
      </c>
      <c r="V68" s="119" t="s">
        <v>84</v>
      </c>
      <c r="W68" s="119" t="s">
        <v>89</v>
      </c>
      <c r="X68" s="119" t="s">
        <v>110</v>
      </c>
      <c r="Y68" s="119">
        <v>636</v>
      </c>
      <c r="Z68" s="123" t="s">
        <v>102</v>
      </c>
      <c r="AA68" s="123">
        <v>33.028799999999997</v>
      </c>
      <c r="AB68" s="123" t="s">
        <v>1044</v>
      </c>
      <c r="AC68" s="123">
        <v>33.028788368336002</v>
      </c>
      <c r="AD68" s="123" t="s">
        <v>1045</v>
      </c>
      <c r="AE68" s="124">
        <v>21006.316799999997</v>
      </c>
      <c r="AF68" s="125" t="s">
        <v>306</v>
      </c>
      <c r="AG68" s="125">
        <v>1</v>
      </c>
      <c r="AH68" s="163" t="s">
        <v>1288</v>
      </c>
      <c r="AI68" s="127" t="str">
        <f t="shared" si="8"/>
        <v>Yes</v>
      </c>
      <c r="AJ68" s="141" t="s">
        <v>1289</v>
      </c>
      <c r="AK68" s="164" t="s">
        <v>1290</v>
      </c>
      <c r="AL68" s="164" t="s">
        <v>1291</v>
      </c>
      <c r="AM68" s="165" t="s">
        <v>1007</v>
      </c>
      <c r="AN68" s="145">
        <v>43616</v>
      </c>
      <c r="AO68" s="148" t="s">
        <v>1008</v>
      </c>
      <c r="AP68" s="133" t="s">
        <v>135</v>
      </c>
      <c r="AQ68" s="133" t="s">
        <v>136</v>
      </c>
      <c r="AR68" s="134">
        <v>43609</v>
      </c>
      <c r="AS68" s="133" t="s">
        <v>1292</v>
      </c>
    </row>
    <row r="69" spans="1:45" s="135" customFormat="1" x14ac:dyDescent="0.25">
      <c r="A69" s="118" t="s">
        <v>353</v>
      </c>
      <c r="B69" s="118" t="str">
        <f t="shared" si="6"/>
        <v>3038243-1</v>
      </c>
      <c r="C69" s="118" t="str">
        <f t="shared" si="7"/>
        <v>BRYANT RUBBER CORP</v>
      </c>
      <c r="D69" s="118" t="s">
        <v>346</v>
      </c>
      <c r="E69" s="119" t="s">
        <v>96</v>
      </c>
      <c r="F69" s="120" t="s">
        <v>99</v>
      </c>
      <c r="G69" s="120" t="s">
        <v>100</v>
      </c>
      <c r="H69" s="121" t="s">
        <v>215</v>
      </c>
      <c r="I69" s="120" t="s">
        <v>350</v>
      </c>
      <c r="J69" s="120"/>
      <c r="K69" s="121"/>
      <c r="L69" s="121">
        <v>43739</v>
      </c>
      <c r="M69" s="120" t="s">
        <v>124</v>
      </c>
      <c r="N69" s="120" t="s">
        <v>124</v>
      </c>
      <c r="O69" s="120" t="s">
        <v>124</v>
      </c>
      <c r="P69" s="120" t="s">
        <v>124</v>
      </c>
      <c r="Q69" s="120" t="s">
        <v>124</v>
      </c>
      <c r="R69" s="122" t="s">
        <v>347</v>
      </c>
      <c r="S69" s="120" t="s">
        <v>1135</v>
      </c>
      <c r="T69" s="120" t="s">
        <v>352</v>
      </c>
      <c r="U69" s="120" t="s">
        <v>1043</v>
      </c>
      <c r="V69" s="119" t="s">
        <v>84</v>
      </c>
      <c r="W69" s="119" t="s">
        <v>89</v>
      </c>
      <c r="X69" s="119" t="s">
        <v>110</v>
      </c>
      <c r="Y69" s="119">
        <v>319</v>
      </c>
      <c r="Z69" s="123" t="s">
        <v>102</v>
      </c>
      <c r="AA69" s="123">
        <v>37.447299999999998</v>
      </c>
      <c r="AB69" s="123" t="s">
        <v>1044</v>
      </c>
      <c r="AC69" s="123">
        <v>37.447333333333297</v>
      </c>
      <c r="AD69" s="123" t="s">
        <v>1045</v>
      </c>
      <c r="AE69" s="124">
        <v>11945.688699999999</v>
      </c>
      <c r="AF69" s="125" t="s">
        <v>306</v>
      </c>
      <c r="AG69" s="125">
        <v>1</v>
      </c>
      <c r="AH69" s="163" t="s">
        <v>1288</v>
      </c>
      <c r="AI69" s="127" t="str">
        <f t="shared" si="8"/>
        <v>Yes</v>
      </c>
      <c r="AJ69" s="141" t="s">
        <v>1289</v>
      </c>
      <c r="AK69" s="164" t="s">
        <v>1290</v>
      </c>
      <c r="AL69" s="164" t="s">
        <v>1291</v>
      </c>
      <c r="AM69" s="165" t="s">
        <v>1007</v>
      </c>
      <c r="AN69" s="145">
        <v>43616</v>
      </c>
      <c r="AO69" s="148" t="s">
        <v>1008</v>
      </c>
      <c r="AP69" s="133" t="s">
        <v>135</v>
      </c>
      <c r="AQ69" s="133" t="s">
        <v>136</v>
      </c>
      <c r="AR69" s="134">
        <v>43609</v>
      </c>
      <c r="AS69" s="133" t="s">
        <v>1292</v>
      </c>
    </row>
    <row r="70" spans="1:45" s="166" customFormat="1" x14ac:dyDescent="0.25">
      <c r="A70" s="118" t="s">
        <v>471</v>
      </c>
      <c r="B70" s="118" t="str">
        <f t="shared" si="6"/>
        <v>3093578-1</v>
      </c>
      <c r="C70" s="118" t="str">
        <f t="shared" si="7"/>
        <v>TA AEROSPACE CO.</v>
      </c>
      <c r="D70" s="118" t="s">
        <v>472</v>
      </c>
      <c r="E70" s="119" t="s">
        <v>96</v>
      </c>
      <c r="F70" s="120" t="s">
        <v>122</v>
      </c>
      <c r="G70" s="120" t="s">
        <v>122</v>
      </c>
      <c r="H70" s="121" t="s">
        <v>215</v>
      </c>
      <c r="I70" s="120" t="s">
        <v>117</v>
      </c>
      <c r="J70" s="120"/>
      <c r="K70" s="121"/>
      <c r="L70" s="121">
        <v>43800</v>
      </c>
      <c r="M70" s="120" t="s">
        <v>124</v>
      </c>
      <c r="N70" s="120" t="s">
        <v>124</v>
      </c>
      <c r="O70" s="120" t="s">
        <v>124</v>
      </c>
      <c r="P70" s="120" t="s">
        <v>124</v>
      </c>
      <c r="Q70" s="120" t="s">
        <v>124</v>
      </c>
      <c r="R70" s="122" t="s">
        <v>108</v>
      </c>
      <c r="S70" s="120" t="s">
        <v>109</v>
      </c>
      <c r="T70" s="120" t="s">
        <v>131</v>
      </c>
      <c r="U70" s="120" t="s">
        <v>1043</v>
      </c>
      <c r="V70" s="119" t="s">
        <v>84</v>
      </c>
      <c r="W70" s="119" t="s">
        <v>89</v>
      </c>
      <c r="X70" s="119" t="s">
        <v>110</v>
      </c>
      <c r="Y70" s="119">
        <v>1</v>
      </c>
      <c r="Z70" s="123" t="s">
        <v>102</v>
      </c>
      <c r="AA70" s="123">
        <v>152.36000000000001</v>
      </c>
      <c r="AB70" s="123" t="s">
        <v>1044</v>
      </c>
      <c r="AC70" s="123">
        <v>152.36000000000001</v>
      </c>
      <c r="AD70" s="123" t="s">
        <v>1045</v>
      </c>
      <c r="AE70" s="124">
        <v>152.36000000000001</v>
      </c>
      <c r="AF70" s="125" t="s">
        <v>129</v>
      </c>
      <c r="AG70" s="125">
        <v>5</v>
      </c>
      <c r="AH70" s="126"/>
      <c r="AI70" s="127" t="str">
        <f t="shared" si="8"/>
        <v>Yes</v>
      </c>
      <c r="AJ70" s="128" t="s">
        <v>1086</v>
      </c>
      <c r="AK70" s="128" t="s">
        <v>1087</v>
      </c>
      <c r="AL70" s="128" t="s">
        <v>1088</v>
      </c>
      <c r="AM70" s="147" t="s">
        <v>1068</v>
      </c>
      <c r="AN70" s="143">
        <v>43609</v>
      </c>
      <c r="AO70" s="132" t="s">
        <v>1008</v>
      </c>
      <c r="AP70" s="133" t="s">
        <v>135</v>
      </c>
      <c r="AQ70" s="133" t="s">
        <v>136</v>
      </c>
      <c r="AR70" s="134">
        <v>43602</v>
      </c>
      <c r="AS70" s="133" t="s">
        <v>1090</v>
      </c>
    </row>
    <row r="71" spans="1:45" s="135" customFormat="1" x14ac:dyDescent="0.25">
      <c r="A71" s="118" t="s">
        <v>474</v>
      </c>
      <c r="B71" s="118" t="str">
        <f t="shared" si="6"/>
        <v>3093578-2</v>
      </c>
      <c r="C71" s="118" t="str">
        <f t="shared" si="7"/>
        <v>TA AEROSPACE CO.</v>
      </c>
      <c r="D71" s="118" t="s">
        <v>475</v>
      </c>
      <c r="E71" s="119" t="s">
        <v>96</v>
      </c>
      <c r="F71" s="120" t="s">
        <v>122</v>
      </c>
      <c r="G71" s="120" t="s">
        <v>122</v>
      </c>
      <c r="H71" s="121" t="s">
        <v>215</v>
      </c>
      <c r="I71" s="120" t="s">
        <v>117</v>
      </c>
      <c r="J71" s="120"/>
      <c r="K71" s="121"/>
      <c r="L71" s="121">
        <v>43800</v>
      </c>
      <c r="M71" s="120" t="s">
        <v>124</v>
      </c>
      <c r="N71" s="120" t="s">
        <v>124</v>
      </c>
      <c r="O71" s="120" t="s">
        <v>124</v>
      </c>
      <c r="P71" s="120" t="s">
        <v>124</v>
      </c>
      <c r="Q71" s="120" t="s">
        <v>124</v>
      </c>
      <c r="R71" s="122" t="s">
        <v>108</v>
      </c>
      <c r="S71" s="120" t="s">
        <v>109</v>
      </c>
      <c r="T71" s="120" t="s">
        <v>131</v>
      </c>
      <c r="U71" s="120" t="s">
        <v>1043</v>
      </c>
      <c r="V71" s="119" t="s">
        <v>84</v>
      </c>
      <c r="W71" s="119" t="s">
        <v>89</v>
      </c>
      <c r="X71" s="119" t="s">
        <v>110</v>
      </c>
      <c r="Y71" s="119">
        <v>1</v>
      </c>
      <c r="Z71" s="123" t="s">
        <v>102</v>
      </c>
      <c r="AA71" s="123">
        <v>204.32</v>
      </c>
      <c r="AB71" s="123" t="s">
        <v>1044</v>
      </c>
      <c r="AC71" s="123">
        <v>204.32</v>
      </c>
      <c r="AD71" s="123" t="s">
        <v>1045</v>
      </c>
      <c r="AE71" s="124">
        <v>204.32</v>
      </c>
      <c r="AF71" s="125" t="s">
        <v>129</v>
      </c>
      <c r="AG71" s="125">
        <v>5</v>
      </c>
      <c r="AH71" s="126"/>
      <c r="AI71" s="127" t="str">
        <f t="shared" si="8"/>
        <v>Yes</v>
      </c>
      <c r="AJ71" s="128" t="s">
        <v>1086</v>
      </c>
      <c r="AK71" s="128" t="s">
        <v>1087</v>
      </c>
      <c r="AL71" s="128" t="s">
        <v>1088</v>
      </c>
      <c r="AM71" s="147" t="s">
        <v>1068</v>
      </c>
      <c r="AN71" s="143">
        <v>43609</v>
      </c>
      <c r="AO71" s="148" t="s">
        <v>1008</v>
      </c>
      <c r="AP71" s="133" t="s">
        <v>135</v>
      </c>
      <c r="AQ71" s="133" t="s">
        <v>136</v>
      </c>
      <c r="AR71" s="134">
        <v>43602</v>
      </c>
      <c r="AS71" s="133" t="s">
        <v>1089</v>
      </c>
    </row>
    <row r="72" spans="1:45" s="135" customFormat="1" x14ac:dyDescent="0.25">
      <c r="A72" s="149" t="s">
        <v>614</v>
      </c>
      <c r="B72" s="118" t="str">
        <f t="shared" si="6"/>
        <v>3844908-111</v>
      </c>
      <c r="C72" s="118" t="str">
        <f t="shared" si="7"/>
        <v>MILLER CASTINGS, INC.</v>
      </c>
      <c r="D72" s="149" t="s">
        <v>615</v>
      </c>
      <c r="E72" s="149" t="s">
        <v>96</v>
      </c>
      <c r="F72" s="149" t="s">
        <v>99</v>
      </c>
      <c r="G72" s="150" t="s">
        <v>100</v>
      </c>
      <c r="H72" s="149" t="s">
        <v>123</v>
      </c>
      <c r="I72" s="149" t="s">
        <v>308</v>
      </c>
      <c r="J72" s="149" t="s">
        <v>620</v>
      </c>
      <c r="K72" s="151"/>
      <c r="L72" s="151"/>
      <c r="M72" s="149"/>
      <c r="N72" s="149"/>
      <c r="O72" s="149"/>
      <c r="P72" s="149"/>
      <c r="Q72" s="149"/>
      <c r="R72" s="149">
        <v>76215466</v>
      </c>
      <c r="S72" s="149" t="s">
        <v>617</v>
      </c>
      <c r="T72" s="149"/>
      <c r="U72" s="149" t="s">
        <v>91</v>
      </c>
      <c r="V72" s="152" t="s">
        <v>84</v>
      </c>
      <c r="W72" s="152"/>
      <c r="X72" s="152" t="s">
        <v>618</v>
      </c>
      <c r="Y72" s="119">
        <v>1766</v>
      </c>
      <c r="Z72" s="152" t="s">
        <v>102</v>
      </c>
      <c r="AA72" s="152">
        <v>1537.42</v>
      </c>
      <c r="AB72" s="152"/>
      <c r="AC72" s="152"/>
      <c r="AD72" s="152"/>
      <c r="AE72" s="153">
        <v>2718988.52</v>
      </c>
      <c r="AF72" s="154"/>
      <c r="AG72" s="154"/>
      <c r="AH72" s="155"/>
      <c r="AI72" s="127" t="str">
        <f t="shared" si="8"/>
        <v>No</v>
      </c>
      <c r="AJ72" s="156"/>
      <c r="AK72" s="156"/>
      <c r="AL72" s="156"/>
      <c r="AM72" s="156"/>
      <c r="AN72" s="157"/>
      <c r="AO72" s="148" t="s">
        <v>1008</v>
      </c>
      <c r="AP72" s="133" t="s">
        <v>135</v>
      </c>
      <c r="AQ72" s="133" t="s">
        <v>136</v>
      </c>
      <c r="AR72" s="158"/>
      <c r="AS72" s="158"/>
    </row>
    <row r="73" spans="1:45" s="135" customFormat="1" x14ac:dyDescent="0.25">
      <c r="A73" s="149" t="s">
        <v>729</v>
      </c>
      <c r="B73" s="118" t="str">
        <f t="shared" si="6"/>
        <v>3884538-6</v>
      </c>
      <c r="C73" s="118" t="str">
        <f t="shared" si="7"/>
        <v>DUKES, INC.</v>
      </c>
      <c r="D73" s="149" t="s">
        <v>730</v>
      </c>
      <c r="E73" s="149" t="s">
        <v>96</v>
      </c>
      <c r="F73" s="149" t="s">
        <v>99</v>
      </c>
      <c r="G73" s="150" t="s">
        <v>100</v>
      </c>
      <c r="H73" s="149" t="s">
        <v>123</v>
      </c>
      <c r="I73" s="149" t="s">
        <v>308</v>
      </c>
      <c r="J73" s="149" t="s">
        <v>734</v>
      </c>
      <c r="K73" s="151"/>
      <c r="L73" s="151"/>
      <c r="M73" s="149" t="s">
        <v>124</v>
      </c>
      <c r="N73" s="149" t="s">
        <v>124</v>
      </c>
      <c r="O73" s="149" t="s">
        <v>124</v>
      </c>
      <c r="P73" s="149" t="s">
        <v>124</v>
      </c>
      <c r="Q73" s="149" t="s">
        <v>124</v>
      </c>
      <c r="R73" s="149">
        <v>44408177</v>
      </c>
      <c r="S73" s="149" t="s">
        <v>732</v>
      </c>
      <c r="T73" s="149"/>
      <c r="U73" s="149" t="s">
        <v>91</v>
      </c>
      <c r="V73" s="152" t="s">
        <v>84</v>
      </c>
      <c r="W73" s="152"/>
      <c r="X73" s="152" t="s">
        <v>110</v>
      </c>
      <c r="Y73" s="119">
        <v>244</v>
      </c>
      <c r="Z73" s="152" t="s">
        <v>102</v>
      </c>
      <c r="AA73" s="152">
        <v>7972.82</v>
      </c>
      <c r="AB73" s="152"/>
      <c r="AC73" s="152"/>
      <c r="AD73" s="152"/>
      <c r="AE73" s="153">
        <v>706039.85</v>
      </c>
      <c r="AF73" s="154"/>
      <c r="AG73" s="154"/>
      <c r="AH73" s="155"/>
      <c r="AI73" s="127" t="str">
        <f t="shared" si="8"/>
        <v>No</v>
      </c>
      <c r="AJ73" s="156"/>
      <c r="AK73" s="156"/>
      <c r="AL73" s="156"/>
      <c r="AM73" s="156"/>
      <c r="AN73" s="157"/>
      <c r="AO73" s="148" t="s">
        <v>1008</v>
      </c>
      <c r="AP73" s="133" t="s">
        <v>135</v>
      </c>
      <c r="AQ73" s="133" t="s">
        <v>136</v>
      </c>
      <c r="AR73" s="158"/>
      <c r="AS73" s="158"/>
    </row>
    <row r="74" spans="1:45" s="135" customFormat="1" x14ac:dyDescent="0.25">
      <c r="A74" s="149" t="s">
        <v>841</v>
      </c>
      <c r="B74" s="118" t="str">
        <f t="shared" si="6"/>
        <v>70720170-3</v>
      </c>
      <c r="C74" s="118" t="str">
        <f t="shared" si="7"/>
        <v>AIR FLUID PRODUCTS</v>
      </c>
      <c r="D74" s="149" t="s">
        <v>656</v>
      </c>
      <c r="E74" s="149" t="s">
        <v>96</v>
      </c>
      <c r="F74" s="149" t="s">
        <v>99</v>
      </c>
      <c r="G74" s="150" t="s">
        <v>100</v>
      </c>
      <c r="H74" s="149" t="s">
        <v>123</v>
      </c>
      <c r="I74" s="149" t="s">
        <v>308</v>
      </c>
      <c r="J74" s="149" t="s">
        <v>734</v>
      </c>
      <c r="K74" s="151"/>
      <c r="L74" s="151"/>
      <c r="M74" s="149" t="s">
        <v>124</v>
      </c>
      <c r="N74" s="149" t="s">
        <v>124</v>
      </c>
      <c r="O74" s="149" t="s">
        <v>124</v>
      </c>
      <c r="P74" s="149" t="s">
        <v>124</v>
      </c>
      <c r="Q74" s="149" t="s">
        <v>124</v>
      </c>
      <c r="R74" s="149">
        <v>961600827</v>
      </c>
      <c r="S74" s="149" t="s">
        <v>843</v>
      </c>
      <c r="T74" s="149"/>
      <c r="U74" s="149" t="s">
        <v>91</v>
      </c>
      <c r="V74" s="152" t="s">
        <v>84</v>
      </c>
      <c r="W74" s="152"/>
      <c r="X74" s="152" t="s">
        <v>110</v>
      </c>
      <c r="Y74" s="119">
        <v>220</v>
      </c>
      <c r="Z74" s="152" t="s">
        <v>102</v>
      </c>
      <c r="AA74" s="152">
        <v>4664</v>
      </c>
      <c r="AB74" s="152"/>
      <c r="AC74" s="152"/>
      <c r="AD74" s="152"/>
      <c r="AE74" s="153">
        <v>129076</v>
      </c>
      <c r="AF74" s="154"/>
      <c r="AG74" s="154"/>
      <c r="AH74" s="155"/>
      <c r="AI74" s="127" t="str">
        <f t="shared" si="8"/>
        <v>No</v>
      </c>
      <c r="AJ74" s="156" t="s">
        <v>1017</v>
      </c>
      <c r="AK74" s="156" t="s">
        <v>1018</v>
      </c>
      <c r="AL74" s="156" t="s">
        <v>1019</v>
      </c>
      <c r="AM74" s="156"/>
      <c r="AN74" s="157"/>
      <c r="AO74" s="148" t="s">
        <v>1008</v>
      </c>
      <c r="AP74" s="133" t="s">
        <v>135</v>
      </c>
      <c r="AQ74" s="133" t="s">
        <v>136</v>
      </c>
      <c r="AR74" s="158"/>
      <c r="AS74" s="158"/>
    </row>
    <row r="75" spans="1:45" x14ac:dyDescent="0.25">
      <c r="A75" s="54" t="s">
        <v>1337</v>
      </c>
      <c r="B75" s="54" t="str">
        <f t="shared" si="6"/>
        <v>not found</v>
      </c>
      <c r="C75" s="54" t="str">
        <f t="shared" si="7"/>
        <v>not found</v>
      </c>
      <c r="D75" s="54" t="s">
        <v>1338</v>
      </c>
      <c r="E75" s="39" t="s">
        <v>1013</v>
      </c>
      <c r="F75" s="40" t="s">
        <v>99</v>
      </c>
      <c r="G75" s="40" t="s">
        <v>100</v>
      </c>
      <c r="H75" s="41" t="s">
        <v>215</v>
      </c>
      <c r="I75" s="40" t="s">
        <v>117</v>
      </c>
      <c r="J75" s="40"/>
      <c r="K75" s="41"/>
      <c r="L75" s="41">
        <v>43770</v>
      </c>
      <c r="M75" s="40" t="s">
        <v>124</v>
      </c>
      <c r="N75" s="40" t="s">
        <v>124</v>
      </c>
      <c r="O75" s="40" t="s">
        <v>124</v>
      </c>
      <c r="P75" s="40" t="s">
        <v>124</v>
      </c>
      <c r="Q75" s="40" t="s">
        <v>124</v>
      </c>
      <c r="R75" s="42" t="s">
        <v>1339</v>
      </c>
      <c r="S75" s="40" t="s">
        <v>1340</v>
      </c>
      <c r="T75" s="40" t="s">
        <v>1341</v>
      </c>
      <c r="U75" s="40" t="s">
        <v>1043</v>
      </c>
      <c r="V75" s="26" t="s">
        <v>529</v>
      </c>
      <c r="W75" s="26" t="s">
        <v>533</v>
      </c>
      <c r="X75" s="26" t="s">
        <v>659</v>
      </c>
      <c r="Y75" s="26">
        <v>10</v>
      </c>
      <c r="Z75" s="43" t="s">
        <v>102</v>
      </c>
      <c r="AA75" s="43">
        <v>140.96</v>
      </c>
      <c r="AB75" s="43" t="s">
        <v>1044</v>
      </c>
      <c r="AC75" s="43">
        <v>140.96</v>
      </c>
      <c r="AD75" s="43" t="s">
        <v>1045</v>
      </c>
      <c r="AE75" s="44">
        <v>1409.6000000000001</v>
      </c>
      <c r="AF75" s="45"/>
      <c r="AG75" s="45"/>
      <c r="AH75" s="39" t="s">
        <v>1234</v>
      </c>
      <c r="AI75" s="31" t="str">
        <f t="shared" si="8"/>
        <v>Yes</v>
      </c>
      <c r="AJ75" s="50" t="s">
        <v>1342</v>
      </c>
      <c r="AK75" s="50" t="s">
        <v>1343</v>
      </c>
      <c r="AL75" s="50" t="s">
        <v>1344</v>
      </c>
      <c r="AM75" s="52"/>
      <c r="AN75" s="51">
        <v>43630</v>
      </c>
      <c r="AO75" s="34" t="s">
        <v>1123</v>
      </c>
      <c r="AP75" s="52" t="s">
        <v>135</v>
      </c>
      <c r="AQ75" s="52" t="s">
        <v>136</v>
      </c>
      <c r="AR75" s="53">
        <v>43623</v>
      </c>
      <c r="AS75" s="52" t="s">
        <v>1345</v>
      </c>
    </row>
    <row r="76" spans="1:45" x14ac:dyDescent="0.25">
      <c r="A76" s="54" t="s">
        <v>1346</v>
      </c>
      <c r="B76" s="54" t="str">
        <f t="shared" si="6"/>
        <v>not found</v>
      </c>
      <c r="C76" s="54" t="str">
        <f t="shared" si="7"/>
        <v>not found</v>
      </c>
      <c r="D76" s="54" t="s">
        <v>1338</v>
      </c>
      <c r="E76" s="39" t="s">
        <v>1013</v>
      </c>
      <c r="F76" s="40" t="s">
        <v>99</v>
      </c>
      <c r="G76" s="40" t="s">
        <v>100</v>
      </c>
      <c r="H76" s="41" t="s">
        <v>215</v>
      </c>
      <c r="I76" s="40" t="s">
        <v>117</v>
      </c>
      <c r="J76" s="40"/>
      <c r="K76" s="41"/>
      <c r="L76" s="41">
        <v>43770</v>
      </c>
      <c r="M76" s="40" t="s">
        <v>124</v>
      </c>
      <c r="N76" s="40" t="s">
        <v>124</v>
      </c>
      <c r="O76" s="40" t="s">
        <v>124</v>
      </c>
      <c r="P76" s="40" t="s">
        <v>124</v>
      </c>
      <c r="Q76" s="40" t="s">
        <v>124</v>
      </c>
      <c r="R76" s="42" t="s">
        <v>1339</v>
      </c>
      <c r="S76" s="40" t="s">
        <v>1340</v>
      </c>
      <c r="T76" s="40" t="s">
        <v>1341</v>
      </c>
      <c r="U76" s="40" t="s">
        <v>1043</v>
      </c>
      <c r="V76" s="26" t="s">
        <v>529</v>
      </c>
      <c r="W76" s="26" t="s">
        <v>533</v>
      </c>
      <c r="X76" s="26" t="s">
        <v>659</v>
      </c>
      <c r="Y76" s="26">
        <v>4</v>
      </c>
      <c r="Z76" s="43" t="s">
        <v>102</v>
      </c>
      <c r="AA76" s="43">
        <v>140.96</v>
      </c>
      <c r="AB76" s="43" t="s">
        <v>1044</v>
      </c>
      <c r="AC76" s="43">
        <v>140.96</v>
      </c>
      <c r="AD76" s="43" t="s">
        <v>1045</v>
      </c>
      <c r="AE76" s="44">
        <v>563.84</v>
      </c>
      <c r="AF76" s="45"/>
      <c r="AG76" s="45"/>
      <c r="AH76" s="39" t="s">
        <v>1234</v>
      </c>
      <c r="AI76" s="31" t="str">
        <f t="shared" si="8"/>
        <v>Yes</v>
      </c>
      <c r="AJ76" s="50" t="s">
        <v>1342</v>
      </c>
      <c r="AK76" s="50" t="s">
        <v>1343</v>
      </c>
      <c r="AL76" s="50" t="s">
        <v>1347</v>
      </c>
      <c r="AM76" s="52"/>
      <c r="AN76" s="51">
        <v>43630</v>
      </c>
      <c r="AO76" s="34" t="s">
        <v>1123</v>
      </c>
      <c r="AP76" s="52" t="s">
        <v>135</v>
      </c>
      <c r="AQ76" s="52" t="s">
        <v>136</v>
      </c>
      <c r="AR76" s="53">
        <v>43623</v>
      </c>
      <c r="AS76" s="52" t="s">
        <v>1348</v>
      </c>
    </row>
    <row r="77" spans="1:45" x14ac:dyDescent="0.25">
      <c r="A77" s="38" t="s">
        <v>1125</v>
      </c>
      <c r="B77" s="54" t="str">
        <f t="shared" si="6"/>
        <v>not found</v>
      </c>
      <c r="C77" s="54" t="str">
        <f t="shared" si="7"/>
        <v>not found</v>
      </c>
      <c r="D77" s="38" t="s">
        <v>1114</v>
      </c>
      <c r="E77" s="39" t="s">
        <v>1013</v>
      </c>
      <c r="F77" s="40" t="s">
        <v>99</v>
      </c>
      <c r="G77" s="40" t="s">
        <v>100</v>
      </c>
      <c r="H77" s="41" t="s">
        <v>123</v>
      </c>
      <c r="I77" s="40" t="s">
        <v>350</v>
      </c>
      <c r="J77" s="40"/>
      <c r="K77" s="41"/>
      <c r="L77" s="41">
        <v>43616</v>
      </c>
      <c r="M77" s="40" t="s">
        <v>124</v>
      </c>
      <c r="N77" s="40" t="s">
        <v>124</v>
      </c>
      <c r="O77" s="40" t="s">
        <v>124</v>
      </c>
      <c r="P77" s="40" t="s">
        <v>124</v>
      </c>
      <c r="Q77" s="40" t="s">
        <v>124</v>
      </c>
      <c r="R77" s="42" t="s">
        <v>1115</v>
      </c>
      <c r="S77" s="40" t="s">
        <v>1116</v>
      </c>
      <c r="T77" s="40" t="s">
        <v>1117</v>
      </c>
      <c r="U77" s="40" t="s">
        <v>1043</v>
      </c>
      <c r="V77" s="26" t="s">
        <v>529</v>
      </c>
      <c r="W77" s="26" t="s">
        <v>95</v>
      </c>
      <c r="X77" s="26" t="s">
        <v>110</v>
      </c>
      <c r="Y77" s="26">
        <v>114</v>
      </c>
      <c r="Z77" s="43" t="s">
        <v>102</v>
      </c>
      <c r="AA77" s="43">
        <v>489.25</v>
      </c>
      <c r="AB77" s="43" t="s">
        <v>1044</v>
      </c>
      <c r="AC77" s="43">
        <v>489.25</v>
      </c>
      <c r="AD77" s="43" t="s">
        <v>1045</v>
      </c>
      <c r="AE77" s="44">
        <v>55774.5</v>
      </c>
      <c r="AF77" s="45" t="s">
        <v>1118</v>
      </c>
      <c r="AG77" s="45">
        <v>1</v>
      </c>
      <c r="AH77" s="39"/>
      <c r="AI77" s="31" t="str">
        <f t="shared" si="8"/>
        <v>Yes</v>
      </c>
      <c r="AJ77" s="50" t="s">
        <v>1119</v>
      </c>
      <c r="AK77" s="50" t="s">
        <v>1120</v>
      </c>
      <c r="AL77" s="50" t="s">
        <v>1121</v>
      </c>
      <c r="AM77" s="52" t="s">
        <v>1122</v>
      </c>
      <c r="AN77" s="51">
        <v>43581</v>
      </c>
      <c r="AO77" s="34" t="s">
        <v>1123</v>
      </c>
      <c r="AP77" s="52" t="s">
        <v>135</v>
      </c>
      <c r="AQ77" s="52" t="s">
        <v>136</v>
      </c>
      <c r="AR77" s="53">
        <v>43574</v>
      </c>
      <c r="AS77" s="88" t="s">
        <v>1124</v>
      </c>
    </row>
    <row r="78" spans="1:45" x14ac:dyDescent="0.25">
      <c r="A78" s="38" t="s">
        <v>1113</v>
      </c>
      <c r="B78" s="54" t="str">
        <f t="shared" si="6"/>
        <v>not found</v>
      </c>
      <c r="C78" s="54" t="str">
        <f t="shared" si="7"/>
        <v>not found</v>
      </c>
      <c r="D78" s="38" t="s">
        <v>1114</v>
      </c>
      <c r="E78" s="39" t="s">
        <v>1013</v>
      </c>
      <c r="F78" s="40" t="s">
        <v>99</v>
      </c>
      <c r="G78" s="40" t="s">
        <v>100</v>
      </c>
      <c r="H78" s="41" t="s">
        <v>123</v>
      </c>
      <c r="I78" s="40" t="s">
        <v>350</v>
      </c>
      <c r="J78" s="40"/>
      <c r="K78" s="41"/>
      <c r="L78" s="41">
        <v>43616</v>
      </c>
      <c r="M78" s="40" t="s">
        <v>124</v>
      </c>
      <c r="N78" s="40" t="s">
        <v>124</v>
      </c>
      <c r="O78" s="40" t="s">
        <v>124</v>
      </c>
      <c r="P78" s="40" t="s">
        <v>124</v>
      </c>
      <c r="Q78" s="40" t="s">
        <v>124</v>
      </c>
      <c r="R78" s="42" t="s">
        <v>1115</v>
      </c>
      <c r="S78" s="40" t="s">
        <v>1116</v>
      </c>
      <c r="T78" s="40" t="s">
        <v>1117</v>
      </c>
      <c r="U78" s="40" t="s">
        <v>1043</v>
      </c>
      <c r="V78" s="26" t="s">
        <v>529</v>
      </c>
      <c r="W78" s="26" t="s">
        <v>95</v>
      </c>
      <c r="X78" s="26" t="s">
        <v>110</v>
      </c>
      <c r="Y78" s="26">
        <v>114</v>
      </c>
      <c r="Z78" s="43" t="s">
        <v>102</v>
      </c>
      <c r="AA78" s="43">
        <v>277</v>
      </c>
      <c r="AB78" s="43" t="s">
        <v>1044</v>
      </c>
      <c r="AC78" s="43">
        <v>277</v>
      </c>
      <c r="AD78" s="43" t="s">
        <v>1045</v>
      </c>
      <c r="AE78" s="44">
        <v>31578</v>
      </c>
      <c r="AF78" s="45" t="s">
        <v>1118</v>
      </c>
      <c r="AG78" s="45">
        <v>1</v>
      </c>
      <c r="AH78" s="39"/>
      <c r="AI78" s="31" t="str">
        <f t="shared" si="8"/>
        <v>Yes</v>
      </c>
      <c r="AJ78" s="50" t="s">
        <v>1119</v>
      </c>
      <c r="AK78" s="50" t="s">
        <v>1120</v>
      </c>
      <c r="AL78" s="50" t="s">
        <v>1121</v>
      </c>
      <c r="AM78" s="40" t="s">
        <v>1122</v>
      </c>
      <c r="AN78" s="51">
        <v>43581</v>
      </c>
      <c r="AO78" s="110" t="s">
        <v>1123</v>
      </c>
      <c r="AP78" s="52" t="s">
        <v>135</v>
      </c>
      <c r="AQ78" s="52" t="s">
        <v>136</v>
      </c>
      <c r="AR78" s="60">
        <v>43574</v>
      </c>
      <c r="AS78" s="40" t="s">
        <v>1124</v>
      </c>
    </row>
    <row r="79" spans="1:45" x14ac:dyDescent="0.25">
      <c r="A79" s="38" t="s">
        <v>1131</v>
      </c>
      <c r="B79" s="54" t="str">
        <f t="shared" si="6"/>
        <v>not found</v>
      </c>
      <c r="C79" s="54" t="str">
        <f t="shared" si="7"/>
        <v>not found</v>
      </c>
      <c r="D79" s="38" t="s">
        <v>1127</v>
      </c>
      <c r="E79" s="39" t="s">
        <v>1013</v>
      </c>
      <c r="F79" s="40" t="s">
        <v>99</v>
      </c>
      <c r="G79" s="40" t="s">
        <v>100</v>
      </c>
      <c r="H79" s="41" t="s">
        <v>123</v>
      </c>
      <c r="I79" s="40" t="s">
        <v>350</v>
      </c>
      <c r="J79" s="40"/>
      <c r="K79" s="41"/>
      <c r="L79" s="41">
        <v>43739</v>
      </c>
      <c r="M79" s="40" t="s">
        <v>124</v>
      </c>
      <c r="N79" s="40" t="s">
        <v>124</v>
      </c>
      <c r="O79" s="40" t="s">
        <v>124</v>
      </c>
      <c r="P79" s="40" t="s">
        <v>124</v>
      </c>
      <c r="Q79" s="40" t="s">
        <v>124</v>
      </c>
      <c r="R79" s="42" t="s">
        <v>1115</v>
      </c>
      <c r="S79" s="40" t="s">
        <v>1116</v>
      </c>
      <c r="T79" s="40" t="s">
        <v>1117</v>
      </c>
      <c r="U79" s="40" t="s">
        <v>1043</v>
      </c>
      <c r="V79" s="26" t="s">
        <v>529</v>
      </c>
      <c r="W79" s="26" t="s">
        <v>95</v>
      </c>
      <c r="X79" s="26" t="s">
        <v>110</v>
      </c>
      <c r="Y79" s="26">
        <v>106</v>
      </c>
      <c r="Z79" s="43" t="s">
        <v>102</v>
      </c>
      <c r="AA79" s="43">
        <v>427.45</v>
      </c>
      <c r="AB79" s="43" t="s">
        <v>1044</v>
      </c>
      <c r="AC79" s="43">
        <v>427.45</v>
      </c>
      <c r="AD79" s="43" t="s">
        <v>1045</v>
      </c>
      <c r="AE79" s="44">
        <v>45309.7</v>
      </c>
      <c r="AF79" s="45" t="s">
        <v>1128</v>
      </c>
      <c r="AG79" s="45">
        <v>3</v>
      </c>
      <c r="AH79" s="39"/>
      <c r="AI79" s="31" t="str">
        <f t="shared" si="8"/>
        <v>Yes</v>
      </c>
      <c r="AJ79" s="50" t="s">
        <v>1048</v>
      </c>
      <c r="AK79" s="50" t="s">
        <v>1129</v>
      </c>
      <c r="AL79" s="50" t="s">
        <v>1121</v>
      </c>
      <c r="AM79" s="56" t="s">
        <v>1130</v>
      </c>
      <c r="AN79" s="51">
        <v>43581</v>
      </c>
      <c r="AO79" s="34" t="s">
        <v>1123</v>
      </c>
      <c r="AP79" s="52" t="s">
        <v>135</v>
      </c>
      <c r="AQ79" s="52" t="s">
        <v>136</v>
      </c>
      <c r="AR79" s="53">
        <v>43574</v>
      </c>
      <c r="AS79" s="35" t="s">
        <v>1124</v>
      </c>
    </row>
    <row r="80" spans="1:45" x14ac:dyDescent="0.25">
      <c r="A80" s="38" t="s">
        <v>1126</v>
      </c>
      <c r="B80" s="54" t="str">
        <f t="shared" si="6"/>
        <v>not found</v>
      </c>
      <c r="C80" s="54" t="str">
        <f t="shared" si="7"/>
        <v>not found</v>
      </c>
      <c r="D80" s="38" t="s">
        <v>1127</v>
      </c>
      <c r="E80" s="39" t="s">
        <v>1013</v>
      </c>
      <c r="F80" s="40" t="s">
        <v>99</v>
      </c>
      <c r="G80" s="40" t="s">
        <v>100</v>
      </c>
      <c r="H80" s="41" t="s">
        <v>123</v>
      </c>
      <c r="I80" s="40" t="s">
        <v>350</v>
      </c>
      <c r="J80" s="40"/>
      <c r="K80" s="41"/>
      <c r="L80" s="41">
        <v>43739</v>
      </c>
      <c r="M80" s="40" t="s">
        <v>124</v>
      </c>
      <c r="N80" s="40" t="s">
        <v>124</v>
      </c>
      <c r="O80" s="40" t="s">
        <v>124</v>
      </c>
      <c r="P80" s="40" t="s">
        <v>124</v>
      </c>
      <c r="Q80" s="40" t="s">
        <v>124</v>
      </c>
      <c r="R80" s="42" t="s">
        <v>1115</v>
      </c>
      <c r="S80" s="40" t="s">
        <v>1116</v>
      </c>
      <c r="T80" s="40" t="s">
        <v>1117</v>
      </c>
      <c r="U80" s="40" t="s">
        <v>1043</v>
      </c>
      <c r="V80" s="26" t="s">
        <v>529</v>
      </c>
      <c r="W80" s="26" t="s">
        <v>95</v>
      </c>
      <c r="X80" s="26" t="s">
        <v>110</v>
      </c>
      <c r="Y80" s="26">
        <v>90</v>
      </c>
      <c r="Z80" s="43" t="s">
        <v>102</v>
      </c>
      <c r="AA80" s="43">
        <v>350.2</v>
      </c>
      <c r="AB80" s="43" t="s">
        <v>1044</v>
      </c>
      <c r="AC80" s="43">
        <v>350.2</v>
      </c>
      <c r="AD80" s="43" t="s">
        <v>1045</v>
      </c>
      <c r="AE80" s="44">
        <v>31518</v>
      </c>
      <c r="AF80" s="45" t="s">
        <v>1128</v>
      </c>
      <c r="AG80" s="45">
        <v>3</v>
      </c>
      <c r="AH80" s="39"/>
      <c r="AI80" s="31" t="str">
        <f t="shared" si="8"/>
        <v>Yes</v>
      </c>
      <c r="AJ80" s="50" t="s">
        <v>1048</v>
      </c>
      <c r="AK80" s="50" t="s">
        <v>1129</v>
      </c>
      <c r="AL80" s="50" t="s">
        <v>1121</v>
      </c>
      <c r="AM80" s="40" t="s">
        <v>1130</v>
      </c>
      <c r="AN80" s="51">
        <v>43581</v>
      </c>
      <c r="AO80" s="110" t="s">
        <v>1123</v>
      </c>
      <c r="AP80" s="52" t="s">
        <v>135</v>
      </c>
      <c r="AQ80" s="52" t="s">
        <v>136</v>
      </c>
      <c r="AR80" s="53">
        <v>43574</v>
      </c>
      <c r="AS80" s="52" t="s">
        <v>1124</v>
      </c>
    </row>
    <row r="81" spans="1:45" x14ac:dyDescent="0.25">
      <c r="A81" s="23" t="s">
        <v>1011</v>
      </c>
      <c r="B81" s="54" t="str">
        <f t="shared" si="6"/>
        <v>not found</v>
      </c>
      <c r="C81" s="54" t="str">
        <f t="shared" si="7"/>
        <v>not found</v>
      </c>
      <c r="D81" s="23" t="s">
        <v>1012</v>
      </c>
      <c r="E81" s="23" t="s">
        <v>1013</v>
      </c>
      <c r="F81" s="23" t="s">
        <v>99</v>
      </c>
      <c r="G81" s="37" t="s">
        <v>100</v>
      </c>
      <c r="H81" s="23" t="s">
        <v>596</v>
      </c>
      <c r="I81" s="23" t="s">
        <v>308</v>
      </c>
      <c r="J81" s="23" t="s">
        <v>1014</v>
      </c>
      <c r="K81" s="24"/>
      <c r="L81" s="24"/>
      <c r="M81" s="23"/>
      <c r="N81" s="23"/>
      <c r="O81" s="23"/>
      <c r="P81" s="23"/>
      <c r="Q81" s="23"/>
      <c r="R81" s="23">
        <v>5451240</v>
      </c>
      <c r="S81" s="23" t="s">
        <v>1015</v>
      </c>
      <c r="T81" s="23"/>
      <c r="U81" s="23" t="s">
        <v>91</v>
      </c>
      <c r="V81" s="25" t="s">
        <v>529</v>
      </c>
      <c r="W81" s="25"/>
      <c r="X81" s="25" t="s">
        <v>93</v>
      </c>
      <c r="Y81" s="26">
        <v>677</v>
      </c>
      <c r="Z81" s="25" t="s">
        <v>102</v>
      </c>
      <c r="AA81" s="25">
        <v>1583.3</v>
      </c>
      <c r="AB81" s="25"/>
      <c r="AC81" s="25"/>
      <c r="AD81" s="25"/>
      <c r="AE81" s="27">
        <v>865286</v>
      </c>
      <c r="AF81" s="28"/>
      <c r="AG81" s="28"/>
      <c r="AH81" s="100"/>
      <c r="AI81" s="31" t="str">
        <f t="shared" si="8"/>
        <v>No</v>
      </c>
      <c r="AJ81" s="103"/>
      <c r="AK81" s="103"/>
      <c r="AL81" s="103"/>
      <c r="AM81" s="103"/>
      <c r="AN81" s="108"/>
      <c r="AO81" s="110" t="s">
        <v>1016</v>
      </c>
      <c r="AP81" s="52" t="s">
        <v>135</v>
      </c>
      <c r="AQ81" s="52" t="s">
        <v>136</v>
      </c>
      <c r="AR81" s="36"/>
      <c r="AS81" s="36"/>
    </row>
    <row r="82" spans="1:45" x14ac:dyDescent="0.25">
      <c r="A82" s="38" t="s">
        <v>1149</v>
      </c>
      <c r="B82" s="54" t="str">
        <f t="shared" si="6"/>
        <v>not found</v>
      </c>
      <c r="C82" s="54" t="str">
        <f t="shared" si="7"/>
        <v>not found</v>
      </c>
      <c r="D82" s="38" t="s">
        <v>1150</v>
      </c>
      <c r="E82" s="39" t="s">
        <v>1013</v>
      </c>
      <c r="F82" s="40" t="s">
        <v>99</v>
      </c>
      <c r="G82" s="40" t="s">
        <v>100</v>
      </c>
      <c r="H82" s="41" t="s">
        <v>215</v>
      </c>
      <c r="I82" s="40" t="s">
        <v>350</v>
      </c>
      <c r="J82" s="40"/>
      <c r="K82" s="41">
        <v>43705</v>
      </c>
      <c r="L82" s="41"/>
      <c r="M82" s="40" t="s">
        <v>124</v>
      </c>
      <c r="N82" s="40" t="s">
        <v>124</v>
      </c>
      <c r="O82" s="40" t="s">
        <v>124</v>
      </c>
      <c r="P82" s="40" t="s">
        <v>124</v>
      </c>
      <c r="Q82" s="40" t="s">
        <v>124</v>
      </c>
      <c r="R82" s="42" t="s">
        <v>1040</v>
      </c>
      <c r="S82" s="40" t="s">
        <v>1041</v>
      </c>
      <c r="T82" s="40" t="s">
        <v>1042</v>
      </c>
      <c r="U82" s="40" t="s">
        <v>1043</v>
      </c>
      <c r="V82" s="26" t="s">
        <v>529</v>
      </c>
      <c r="W82" s="26" t="s">
        <v>533</v>
      </c>
      <c r="X82" s="26" t="s">
        <v>93</v>
      </c>
      <c r="Y82" s="26">
        <v>28</v>
      </c>
      <c r="Z82" s="43" t="s">
        <v>102</v>
      </c>
      <c r="AA82" s="43">
        <v>489</v>
      </c>
      <c r="AB82" s="43" t="s">
        <v>1044</v>
      </c>
      <c r="AC82" s="43">
        <v>489</v>
      </c>
      <c r="AD82" s="43" t="s">
        <v>1045</v>
      </c>
      <c r="AE82" s="44">
        <v>13692</v>
      </c>
      <c r="AF82" s="45" t="s">
        <v>246</v>
      </c>
      <c r="AG82" s="45">
        <v>3</v>
      </c>
      <c r="AH82" s="39"/>
      <c r="AI82" s="31" t="str">
        <f t="shared" si="8"/>
        <v>Yes</v>
      </c>
      <c r="AJ82" s="50" t="s">
        <v>1048</v>
      </c>
      <c r="AK82" s="50"/>
      <c r="AL82" s="50" t="s">
        <v>1151</v>
      </c>
      <c r="AM82" s="40" t="s">
        <v>1152</v>
      </c>
      <c r="AN82" s="51">
        <v>43588</v>
      </c>
      <c r="AO82" s="34" t="s">
        <v>1016</v>
      </c>
      <c r="AP82" s="52" t="s">
        <v>135</v>
      </c>
      <c r="AQ82" s="52" t="s">
        <v>136</v>
      </c>
      <c r="AR82" s="53">
        <v>43581</v>
      </c>
      <c r="AS82" s="52" t="s">
        <v>1148</v>
      </c>
    </row>
    <row r="83" spans="1:45" x14ac:dyDescent="0.25">
      <c r="A83" s="38" t="s">
        <v>1037</v>
      </c>
      <c r="B83" s="54" t="str">
        <f t="shared" si="6"/>
        <v>not found</v>
      </c>
      <c r="C83" s="54" t="str">
        <f t="shared" si="7"/>
        <v>not found</v>
      </c>
      <c r="D83" s="38" t="s">
        <v>1038</v>
      </c>
      <c r="E83" s="39" t="s">
        <v>1013</v>
      </c>
      <c r="F83" s="40" t="s">
        <v>99</v>
      </c>
      <c r="G83" s="40" t="s">
        <v>100</v>
      </c>
      <c r="H83" s="41" t="s">
        <v>123</v>
      </c>
      <c r="I83" s="40" t="s">
        <v>350</v>
      </c>
      <c r="J83" s="40" t="s">
        <v>1039</v>
      </c>
      <c r="K83" s="41">
        <v>43705</v>
      </c>
      <c r="L83" s="41"/>
      <c r="M83" s="40" t="s">
        <v>124</v>
      </c>
      <c r="N83" s="40" t="s">
        <v>124</v>
      </c>
      <c r="O83" s="40" t="s">
        <v>124</v>
      </c>
      <c r="P83" s="40" t="s">
        <v>124</v>
      </c>
      <c r="Q83" s="40" t="s">
        <v>124</v>
      </c>
      <c r="R83" s="42" t="s">
        <v>1040</v>
      </c>
      <c r="S83" s="40" t="s">
        <v>1041</v>
      </c>
      <c r="T83" s="40" t="s">
        <v>1042</v>
      </c>
      <c r="U83" s="40" t="s">
        <v>1043</v>
      </c>
      <c r="V83" s="26" t="s">
        <v>529</v>
      </c>
      <c r="W83" s="26" t="s">
        <v>782</v>
      </c>
      <c r="X83" s="26" t="s">
        <v>93</v>
      </c>
      <c r="Y83" s="26">
        <v>81</v>
      </c>
      <c r="Z83" s="43" t="s">
        <v>102</v>
      </c>
      <c r="AA83" s="43">
        <v>6</v>
      </c>
      <c r="AB83" s="43" t="s">
        <v>1044</v>
      </c>
      <c r="AC83" s="43">
        <v>6</v>
      </c>
      <c r="AD83" s="43" t="s">
        <v>1045</v>
      </c>
      <c r="AE83" s="44">
        <v>486</v>
      </c>
      <c r="AF83" s="45" t="s">
        <v>1046</v>
      </c>
      <c r="AG83" s="45">
        <v>1</v>
      </c>
      <c r="AH83" s="76" t="s">
        <v>1047</v>
      </c>
      <c r="AI83" s="31" t="str">
        <f t="shared" si="8"/>
        <v>Yes</v>
      </c>
      <c r="AJ83" s="50" t="s">
        <v>1048</v>
      </c>
      <c r="AK83" s="50" t="s">
        <v>1049</v>
      </c>
      <c r="AL83" s="50" t="s">
        <v>1050</v>
      </c>
      <c r="AM83" s="40" t="s">
        <v>1051</v>
      </c>
      <c r="AN83" s="51">
        <v>43630</v>
      </c>
      <c r="AO83" s="34" t="s">
        <v>1016</v>
      </c>
      <c r="AP83" s="52" t="s">
        <v>135</v>
      </c>
      <c r="AQ83" s="52" t="s">
        <v>136</v>
      </c>
      <c r="AR83" s="53">
        <v>43623</v>
      </c>
      <c r="AS83" s="52" t="s">
        <v>1052</v>
      </c>
    </row>
    <row r="84" spans="1:45" x14ac:dyDescent="0.25">
      <c r="A84" s="38" t="s">
        <v>1143</v>
      </c>
      <c r="B84" s="54" t="str">
        <f t="shared" si="6"/>
        <v>not found</v>
      </c>
      <c r="C84" s="54" t="str">
        <f t="shared" si="7"/>
        <v>not found</v>
      </c>
      <c r="D84" s="38" t="s">
        <v>1144</v>
      </c>
      <c r="E84" s="39" t="s">
        <v>1013</v>
      </c>
      <c r="F84" s="40" t="s">
        <v>99</v>
      </c>
      <c r="G84" s="40" t="s">
        <v>100</v>
      </c>
      <c r="H84" s="41" t="s">
        <v>123</v>
      </c>
      <c r="I84" s="40" t="s">
        <v>350</v>
      </c>
      <c r="J84" s="40"/>
      <c r="K84" s="41">
        <v>43705</v>
      </c>
      <c r="L84" s="41"/>
      <c r="M84" s="40" t="s">
        <v>124</v>
      </c>
      <c r="N84" s="40" t="s">
        <v>124</v>
      </c>
      <c r="O84" s="40" t="s">
        <v>124</v>
      </c>
      <c r="P84" s="40" t="s">
        <v>124</v>
      </c>
      <c r="Q84" s="40" t="s">
        <v>124</v>
      </c>
      <c r="R84" s="42" t="s">
        <v>1040</v>
      </c>
      <c r="S84" s="40" t="s">
        <v>1041</v>
      </c>
      <c r="T84" s="40" t="s">
        <v>1042</v>
      </c>
      <c r="U84" s="40" t="s">
        <v>1043</v>
      </c>
      <c r="V84" s="26" t="s">
        <v>529</v>
      </c>
      <c r="W84" s="26" t="s">
        <v>533</v>
      </c>
      <c r="X84" s="26" t="s">
        <v>93</v>
      </c>
      <c r="Y84" s="26">
        <v>55</v>
      </c>
      <c r="Z84" s="43" t="s">
        <v>102</v>
      </c>
      <c r="AA84" s="43">
        <v>96</v>
      </c>
      <c r="AB84" s="43" t="s">
        <v>1044</v>
      </c>
      <c r="AC84" s="43">
        <v>96</v>
      </c>
      <c r="AD84" s="43" t="s">
        <v>1045</v>
      </c>
      <c r="AE84" s="44">
        <v>5280</v>
      </c>
      <c r="AF84" s="45" t="s">
        <v>246</v>
      </c>
      <c r="AG84" s="45">
        <v>3</v>
      </c>
      <c r="AH84" s="39"/>
      <c r="AI84" s="31" t="str">
        <f t="shared" si="8"/>
        <v>Yes</v>
      </c>
      <c r="AJ84" s="50" t="s">
        <v>1048</v>
      </c>
      <c r="AK84" s="50" t="s">
        <v>1145</v>
      </c>
      <c r="AL84" s="50" t="s">
        <v>1146</v>
      </c>
      <c r="AM84" s="40" t="s">
        <v>1147</v>
      </c>
      <c r="AN84" s="51">
        <v>43588</v>
      </c>
      <c r="AO84" s="34" t="s">
        <v>1016</v>
      </c>
      <c r="AP84" s="52" t="s">
        <v>135</v>
      </c>
      <c r="AQ84" s="52" t="s">
        <v>136</v>
      </c>
      <c r="AR84" s="53">
        <v>43581</v>
      </c>
      <c r="AS84" s="52" t="s">
        <v>1148</v>
      </c>
    </row>
    <row r="85" spans="1:45" x14ac:dyDescent="0.25">
      <c r="A85" s="54" t="s">
        <v>1324</v>
      </c>
      <c r="B85" s="54" t="str">
        <f t="shared" si="6"/>
        <v>not found</v>
      </c>
      <c r="C85" s="54" t="str">
        <f t="shared" si="7"/>
        <v>not found</v>
      </c>
      <c r="D85" s="54" t="s">
        <v>1325</v>
      </c>
      <c r="E85" s="39" t="s">
        <v>1013</v>
      </c>
      <c r="F85" s="40" t="s">
        <v>99</v>
      </c>
      <c r="G85" s="40" t="s">
        <v>100</v>
      </c>
      <c r="H85" s="41" t="s">
        <v>215</v>
      </c>
      <c r="I85" s="40" t="s">
        <v>350</v>
      </c>
      <c r="J85" s="40"/>
      <c r="K85" s="41">
        <v>43705</v>
      </c>
      <c r="L85" s="41"/>
      <c r="M85" s="40" t="s">
        <v>124</v>
      </c>
      <c r="N85" s="40" t="s">
        <v>124</v>
      </c>
      <c r="O85" s="40" t="s">
        <v>124</v>
      </c>
      <c r="P85" s="40" t="s">
        <v>124</v>
      </c>
      <c r="Q85" s="40" t="s">
        <v>124</v>
      </c>
      <c r="R85" s="42" t="s">
        <v>1040</v>
      </c>
      <c r="S85" s="40" t="s">
        <v>1041</v>
      </c>
      <c r="T85" s="40" t="s">
        <v>1042</v>
      </c>
      <c r="U85" s="40" t="s">
        <v>1043</v>
      </c>
      <c r="V85" s="26" t="s">
        <v>529</v>
      </c>
      <c r="W85" s="26" t="s">
        <v>782</v>
      </c>
      <c r="X85" s="26" t="s">
        <v>93</v>
      </c>
      <c r="Y85" s="26">
        <v>5</v>
      </c>
      <c r="Z85" s="43" t="s">
        <v>102</v>
      </c>
      <c r="AA85" s="43">
        <v>66</v>
      </c>
      <c r="AB85" s="43" t="s">
        <v>1203</v>
      </c>
      <c r="AC85" s="43">
        <v>0</v>
      </c>
      <c r="AD85" s="43" t="s">
        <v>1204</v>
      </c>
      <c r="AE85" s="44">
        <v>330</v>
      </c>
      <c r="AF85" s="45" t="s">
        <v>1325</v>
      </c>
      <c r="AG85" s="45"/>
      <c r="AH85" s="39"/>
      <c r="AI85" s="31" t="str">
        <f t="shared" si="8"/>
        <v>Yes</v>
      </c>
      <c r="AJ85" s="50" t="s">
        <v>1048</v>
      </c>
      <c r="AK85" s="50" t="s">
        <v>1326</v>
      </c>
      <c r="AL85" s="50" t="s">
        <v>1327</v>
      </c>
      <c r="AM85" s="40" t="s">
        <v>1328</v>
      </c>
      <c r="AN85" s="51">
        <v>43588</v>
      </c>
      <c r="AO85" s="110" t="s">
        <v>1016</v>
      </c>
      <c r="AP85" s="52" t="s">
        <v>135</v>
      </c>
      <c r="AQ85" s="52" t="s">
        <v>136</v>
      </c>
      <c r="AR85" s="53">
        <v>43581</v>
      </c>
      <c r="AS85" s="52" t="s">
        <v>1329</v>
      </c>
    </row>
    <row r="86" spans="1:45" x14ac:dyDescent="0.25">
      <c r="A86" s="23" t="s">
        <v>1020</v>
      </c>
      <c r="B86" s="54" t="str">
        <f t="shared" si="6"/>
        <v>not found</v>
      </c>
      <c r="C86" s="54" t="str">
        <f t="shared" si="7"/>
        <v>not found</v>
      </c>
      <c r="D86" s="23" t="s">
        <v>1021</v>
      </c>
      <c r="E86" s="23" t="s">
        <v>1022</v>
      </c>
      <c r="F86" s="23" t="s">
        <v>1023</v>
      </c>
      <c r="G86" s="37" t="s">
        <v>1024</v>
      </c>
      <c r="H86" s="23" t="s">
        <v>123</v>
      </c>
      <c r="I86" s="23" t="s">
        <v>308</v>
      </c>
      <c r="J86" s="23" t="s">
        <v>1025</v>
      </c>
      <c r="K86" s="24"/>
      <c r="L86" s="24"/>
      <c r="M86" s="23" t="s">
        <v>124</v>
      </c>
      <c r="N86" s="23" t="s">
        <v>124</v>
      </c>
      <c r="O86" s="23" t="s">
        <v>178</v>
      </c>
      <c r="P86" s="23" t="s">
        <v>466</v>
      </c>
      <c r="Q86" s="23" t="s">
        <v>466</v>
      </c>
      <c r="R86" s="23">
        <v>131188997</v>
      </c>
      <c r="S86" s="23" t="s">
        <v>1026</v>
      </c>
      <c r="T86" s="23" t="s">
        <v>1027</v>
      </c>
      <c r="U86" s="23" t="s">
        <v>91</v>
      </c>
      <c r="V86" s="25" t="s">
        <v>144</v>
      </c>
      <c r="W86" s="25"/>
      <c r="X86" s="25" t="s">
        <v>93</v>
      </c>
      <c r="Y86" s="26">
        <v>2</v>
      </c>
      <c r="Z86" s="25" t="s">
        <v>102</v>
      </c>
      <c r="AA86" s="25">
        <v>268.91000000000003</v>
      </c>
      <c r="AB86" s="25"/>
      <c r="AC86" s="25"/>
      <c r="AD86" s="25"/>
      <c r="AE86" s="27"/>
      <c r="AF86" s="28" t="s">
        <v>1028</v>
      </c>
      <c r="AG86" s="28">
        <v>1</v>
      </c>
      <c r="AH86" s="100"/>
      <c r="AI86" s="31" t="str">
        <f t="shared" si="8"/>
        <v>Yes</v>
      </c>
      <c r="AJ86" s="103" t="s">
        <v>1029</v>
      </c>
      <c r="AK86" s="103" t="s">
        <v>1030</v>
      </c>
      <c r="AL86" s="103" t="s">
        <v>1031</v>
      </c>
      <c r="AM86" s="103"/>
      <c r="AN86" s="108"/>
      <c r="AO86" s="110" t="s">
        <v>1016</v>
      </c>
      <c r="AP86" s="52" t="s">
        <v>135</v>
      </c>
      <c r="AQ86" s="52" t="s">
        <v>136</v>
      </c>
      <c r="AR86" s="36"/>
      <c r="AS86" s="36"/>
    </row>
    <row r="87" spans="1:45" x14ac:dyDescent="0.25">
      <c r="D87" s="91"/>
      <c r="K87" s="92"/>
      <c r="L87" s="92"/>
      <c r="Z87" s="93"/>
      <c r="AA87" s="93"/>
      <c r="AB87" s="93"/>
      <c r="AC87" s="93"/>
      <c r="AD87" s="93"/>
      <c r="AE87" s="94"/>
      <c r="AF87" s="95"/>
      <c r="AG87" s="95"/>
    </row>
  </sheetData>
  <autoFilter ref="A1:AS86" xr:uid="{00000000-0009-0000-0000-000002000000}">
    <sortState ref="A2:AS86">
      <sortCondition ref="AO2:AO86"/>
    </sortState>
  </autoFilter>
  <pageMargins left="0.7" right="0.7" top="0.75" bottom="0.75" header="0.3" footer="0.3"/>
  <pageSetup orientation="portrait" r:id="rId1"/>
  <headerFooter>
    <oddFooter>&amp;C&amp;"Calibri,Regular"&amp;11</oddFooter>
    <evenFooter>&amp;C&amp;"Calibri,Regular"&amp;11</evenFooter>
    <firstFooter>&amp;C&amp;"Calibri,Regular"&amp;11</first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pivot</vt:lpstr>
      <vt:lpstr>India</vt:lpstr>
      <vt:lpstr>PhxList</vt:lpstr>
      <vt:lpstr>Part Scope 01Apr</vt:lpstr>
      <vt:lpstr>colors</vt:lpstr>
      <vt:lpstr>india</vt:lpstr>
      <vt:lpstr>phxlistpn</vt:lpstr>
      <vt:lpstr>Wave01Apr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2019-04-01T20:29:16Z</dcterms:created>
  <dcterms:modified xsi:type="dcterms:W3CDTF">2019-04-03T19:59:52Z</dcterms:modified>
</cp:coreProperties>
</file>