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berteugenedelcarlo/Desktop/IV_SSA_fSSI/fSSA/"/>
    </mc:Choice>
  </mc:AlternateContent>
  <xr:revisionPtr revIDLastSave="0" documentId="13_ncr:1_{8550198C-9274-CE48-81CE-EE659629C9C9}" xr6:coauthVersionLast="36" xr6:coauthVersionMax="36" xr10:uidLastSave="{00000000-0000-0000-0000-000000000000}"/>
  <bookViews>
    <workbookView xWindow="0" yWindow="0" windowWidth="25600" windowHeight="16000" xr2:uid="{00000000-000D-0000-FFFF-FFFF00000000}"/>
  </bookViews>
  <sheets>
    <sheet name="MetaData" sheetId="5" r:id="rId1"/>
    <sheet name="Current" sheetId="1" r:id="rId2"/>
    <sheet name="Conductance_Eeq" sheetId="6" r:id="rId3"/>
    <sheet name="Relative_Conductance_Eeq" sheetId="3" r:id="rId4"/>
    <sheet name="Conductance_Erev" sheetId="8" r:id="rId5"/>
    <sheet name="Relative_Conductance_Erev" sheetId="9" r:id="rId6"/>
    <sheet name="fSSA_report_Eeq" sheetId="4" r:id="rId7"/>
    <sheet name="fSSA_report_Erev" sheetId="10" r:id="rId8"/>
    <sheet name="fSSA_report_EeqErev_error" sheetId="12" r:id="rId9"/>
    <sheet name="SSA_Central_tendency" sheetId="13" r:id="rId10"/>
    <sheet name="SSA_Central_Tendency_Normalized" sheetId="14" r:id="rId11"/>
    <sheet name="k_act_V_act_by_GT_Eeq" sheetId="7" r:id="rId12"/>
    <sheet name="k_act_V_act_by_GT_Erev" sheetId="11"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5" l="1"/>
  <c r="G7" i="9" l="1"/>
  <c r="G8" i="9"/>
  <c r="G9" i="9"/>
  <c r="G10" i="9"/>
  <c r="G11" i="9"/>
  <c r="G12" i="9"/>
  <c r="G13" i="9"/>
  <c r="G14" i="9"/>
  <c r="G15" i="9"/>
  <c r="G16" i="9"/>
  <c r="G6" i="9"/>
  <c r="G8" i="3"/>
  <c r="G9" i="3"/>
  <c r="G10" i="3"/>
  <c r="G11" i="3"/>
  <c r="G12" i="3"/>
  <c r="G13" i="3"/>
  <c r="G14" i="3"/>
  <c r="G15" i="3"/>
  <c r="G16" i="3"/>
  <c r="G17" i="3"/>
  <c r="G18" i="3"/>
  <c r="G7" i="3"/>
  <c r="G8" i="6"/>
  <c r="G9" i="6"/>
  <c r="G10" i="6"/>
  <c r="G11" i="6"/>
  <c r="G12" i="6"/>
  <c r="G13" i="6"/>
  <c r="G14" i="6"/>
  <c r="G15" i="6"/>
  <c r="G16" i="6"/>
  <c r="G17" i="6"/>
  <c r="G18" i="6"/>
  <c r="G7" i="6"/>
  <c r="A3" i="14" l="1"/>
  <c r="A4" i="14" s="1"/>
  <c r="A5" i="14" s="1"/>
  <c r="A6" i="14" s="1"/>
  <c r="A7" i="14" s="1"/>
  <c r="A8" i="14" s="1"/>
  <c r="A9" i="14" s="1"/>
  <c r="A10" i="14" s="1"/>
  <c r="A11" i="14" s="1"/>
  <c r="A12" i="14" s="1"/>
  <c r="A13" i="14" s="1"/>
  <c r="A14" i="14" s="1"/>
  <c r="A15" i="14" s="1"/>
  <c r="N3" i="13"/>
  <c r="O3" i="13"/>
  <c r="P3" i="13"/>
  <c r="N4" i="13"/>
  <c r="O4" i="13"/>
  <c r="P4" i="13"/>
  <c r="N5" i="13"/>
  <c r="O5" i="13"/>
  <c r="P5" i="13"/>
  <c r="N6" i="13"/>
  <c r="O6" i="13"/>
  <c r="P6" i="13"/>
  <c r="N7" i="13"/>
  <c r="O7" i="13"/>
  <c r="P7" i="13"/>
  <c r="N8" i="13"/>
  <c r="O8" i="13"/>
  <c r="P8" i="13"/>
  <c r="N9" i="13"/>
  <c r="O9" i="13"/>
  <c r="P9" i="13"/>
  <c r="N10" i="13"/>
  <c r="O10" i="13"/>
  <c r="P10" i="13"/>
  <c r="N11" i="13"/>
  <c r="O11" i="13"/>
  <c r="P11" i="13"/>
  <c r="N12" i="13"/>
  <c r="O12" i="13"/>
  <c r="P12" i="13"/>
  <c r="N13" i="13"/>
  <c r="O13" i="13"/>
  <c r="P13" i="13"/>
  <c r="N14" i="13"/>
  <c r="O14" i="13"/>
  <c r="P14" i="13"/>
  <c r="N15" i="13"/>
  <c r="O15" i="13"/>
  <c r="P15" i="13"/>
  <c r="P2" i="13"/>
  <c r="O2" i="13"/>
  <c r="N2" i="13"/>
  <c r="M3" i="13"/>
  <c r="M4" i="13"/>
  <c r="M5" i="13"/>
  <c r="M6" i="13"/>
  <c r="M7" i="13"/>
  <c r="M8" i="13"/>
  <c r="M9" i="13"/>
  <c r="M10" i="13"/>
  <c r="M11" i="13"/>
  <c r="M12" i="13"/>
  <c r="M13" i="13"/>
  <c r="M14" i="13"/>
  <c r="M15" i="13"/>
  <c r="M2" i="13"/>
  <c r="L2" i="13"/>
  <c r="L3" i="13"/>
  <c r="L4" i="13"/>
  <c r="L5" i="13"/>
  <c r="L6" i="13"/>
  <c r="L7" i="13"/>
  <c r="L8" i="13"/>
  <c r="L9" i="13"/>
  <c r="L10" i="13"/>
  <c r="L11" i="13"/>
  <c r="L12" i="13"/>
  <c r="L13" i="13"/>
  <c r="L14" i="13"/>
  <c r="L15" i="13"/>
  <c r="G2" i="13"/>
  <c r="I3" i="13"/>
  <c r="J3" i="13"/>
  <c r="K3" i="13"/>
  <c r="I4" i="13"/>
  <c r="J4" i="13"/>
  <c r="K4" i="13"/>
  <c r="I5" i="13"/>
  <c r="J5" i="13"/>
  <c r="K5" i="13"/>
  <c r="I6" i="13"/>
  <c r="J6" i="13"/>
  <c r="K6" i="13"/>
  <c r="I7" i="13"/>
  <c r="J7" i="13"/>
  <c r="K7" i="13"/>
  <c r="I8" i="13"/>
  <c r="J8" i="13"/>
  <c r="K8" i="13"/>
  <c r="I9" i="13"/>
  <c r="J9" i="13"/>
  <c r="K9" i="13"/>
  <c r="I10" i="13"/>
  <c r="J10" i="13"/>
  <c r="K10" i="13"/>
  <c r="I11" i="13"/>
  <c r="J11" i="13"/>
  <c r="K11" i="13"/>
  <c r="I12" i="13"/>
  <c r="J12" i="13"/>
  <c r="K12" i="13"/>
  <c r="I13" i="13"/>
  <c r="J13" i="13"/>
  <c r="K13" i="13"/>
  <c r="I14" i="13"/>
  <c r="J14" i="13"/>
  <c r="K14" i="13"/>
  <c r="I15" i="13"/>
  <c r="J15" i="13"/>
  <c r="K15" i="13"/>
  <c r="K2" i="13"/>
  <c r="J2" i="13"/>
  <c r="I2" i="13"/>
  <c r="H3" i="13"/>
  <c r="H4" i="13"/>
  <c r="H5" i="13"/>
  <c r="H6" i="13"/>
  <c r="H7" i="13"/>
  <c r="H8" i="13"/>
  <c r="H9" i="13"/>
  <c r="H10" i="13"/>
  <c r="H11" i="13"/>
  <c r="H12" i="13"/>
  <c r="H13" i="13"/>
  <c r="H14" i="13"/>
  <c r="H15" i="13"/>
  <c r="H2" i="13"/>
  <c r="G3" i="13"/>
  <c r="G4" i="13"/>
  <c r="G5" i="13"/>
  <c r="G6" i="13"/>
  <c r="G7" i="13"/>
  <c r="G8" i="13"/>
  <c r="G9" i="13"/>
  <c r="G10" i="13"/>
  <c r="G11" i="13"/>
  <c r="G12" i="13"/>
  <c r="G13" i="13"/>
  <c r="G14" i="13"/>
  <c r="G15" i="13"/>
  <c r="B2" i="13"/>
  <c r="D3" i="13"/>
  <c r="E3" i="13"/>
  <c r="F3" i="13"/>
  <c r="D4" i="13"/>
  <c r="E4" i="13"/>
  <c r="F4" i="13"/>
  <c r="D5" i="13"/>
  <c r="E5" i="13"/>
  <c r="F5" i="13"/>
  <c r="D6" i="13"/>
  <c r="E6" i="13"/>
  <c r="F6" i="13"/>
  <c r="D7" i="13"/>
  <c r="E7" i="13"/>
  <c r="F7" i="13"/>
  <c r="D8" i="13"/>
  <c r="E8" i="13"/>
  <c r="F8" i="13"/>
  <c r="D9" i="13"/>
  <c r="E9" i="13"/>
  <c r="F9" i="13"/>
  <c r="D10" i="13"/>
  <c r="E10" i="13"/>
  <c r="F10" i="13"/>
  <c r="D11" i="13"/>
  <c r="E11" i="13"/>
  <c r="F11" i="13"/>
  <c r="D12" i="13"/>
  <c r="E12" i="13"/>
  <c r="F12" i="13"/>
  <c r="D13" i="13"/>
  <c r="E13" i="13"/>
  <c r="F13" i="13"/>
  <c r="D14" i="13"/>
  <c r="E14" i="13"/>
  <c r="F14" i="13"/>
  <c r="D15" i="13"/>
  <c r="E15" i="13"/>
  <c r="F15" i="13"/>
  <c r="F2" i="13"/>
  <c r="E2" i="13"/>
  <c r="D2" i="13"/>
  <c r="C3" i="13"/>
  <c r="C4" i="13"/>
  <c r="C5" i="13"/>
  <c r="C6" i="13"/>
  <c r="C7" i="13"/>
  <c r="C8" i="13"/>
  <c r="C9" i="13"/>
  <c r="C10" i="13"/>
  <c r="C11" i="13"/>
  <c r="C12" i="13"/>
  <c r="C13" i="13"/>
  <c r="C14" i="13"/>
  <c r="C15" i="13"/>
  <c r="C2" i="13"/>
  <c r="B3" i="13"/>
  <c r="B4" i="13"/>
  <c r="B5" i="13"/>
  <c r="B6" i="13"/>
  <c r="B7" i="13"/>
  <c r="B8" i="13"/>
  <c r="B9" i="13"/>
  <c r="B10" i="13"/>
  <c r="B11" i="13"/>
  <c r="B12" i="13"/>
  <c r="B13" i="13"/>
  <c r="B14" i="13"/>
  <c r="B15" i="13"/>
  <c r="A4" i="13"/>
  <c r="A5" i="13" s="1"/>
  <c r="A6" i="13" s="1"/>
  <c r="A7" i="13" s="1"/>
  <c r="A8" i="13" s="1"/>
  <c r="A9" i="13" s="1"/>
  <c r="A10" i="13" s="1"/>
  <c r="A11" i="13" s="1"/>
  <c r="A12" i="13" s="1"/>
  <c r="A13" i="13" s="1"/>
  <c r="A14" i="13" s="1"/>
  <c r="A15" i="13" s="1"/>
  <c r="A3" i="13"/>
  <c r="C1" i="9" l="1"/>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M1" i="9"/>
  <c r="AN1" i="9"/>
  <c r="AO1" i="9"/>
  <c r="AP1" i="9"/>
  <c r="AQ1" i="9"/>
  <c r="AR1" i="9"/>
  <c r="AS1" i="9"/>
  <c r="AT1" i="9"/>
  <c r="AU1" i="9"/>
  <c r="AV1" i="9"/>
  <c r="AW1" i="9"/>
  <c r="AX1" i="9"/>
  <c r="AY1" i="9"/>
  <c r="AZ1" i="9"/>
  <c r="BA1" i="9"/>
  <c r="BB1" i="9"/>
  <c r="BC1" i="9"/>
  <c r="BD1" i="9"/>
  <c r="BE1" i="9"/>
  <c r="BF1" i="9"/>
  <c r="BG1" i="9"/>
  <c r="BH1" i="9"/>
  <c r="BI1" i="9"/>
  <c r="BJ1" i="9"/>
  <c r="BK1" i="9"/>
  <c r="BL1" i="9"/>
  <c r="BM1" i="9"/>
  <c r="BN1" i="9"/>
  <c r="BO1" i="9"/>
  <c r="BP1" i="9"/>
  <c r="BQ1" i="9"/>
  <c r="BR1" i="9"/>
  <c r="BS1" i="9"/>
  <c r="BT1" i="9"/>
  <c r="BU1" i="9"/>
  <c r="BV1" i="9"/>
  <c r="BW1" i="9"/>
  <c r="BX1" i="9"/>
  <c r="BY1" i="9"/>
  <c r="BZ1" i="9"/>
  <c r="CA1" i="9"/>
  <c r="CB1" i="9"/>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D2" i="9"/>
  <c r="BE2" i="9"/>
  <c r="BF2" i="9"/>
  <c r="BG2" i="9"/>
  <c r="BH2" i="9"/>
  <c r="BI2" i="9"/>
  <c r="BJ2" i="9"/>
  <c r="BK2" i="9"/>
  <c r="BL2" i="9"/>
  <c r="BM2" i="9"/>
  <c r="BO2" i="9"/>
  <c r="BP2" i="9"/>
  <c r="BQ2" i="9"/>
  <c r="BR2" i="9"/>
  <c r="BS2" i="9"/>
  <c r="BT2" i="9"/>
  <c r="BU2" i="9"/>
  <c r="BV2" i="9"/>
  <c r="BW2" i="9"/>
  <c r="BX2" i="9"/>
  <c r="BY2" i="9"/>
  <c r="BZ2" i="9"/>
  <c r="CA2" i="9"/>
  <c r="CB2" i="9"/>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B2" i="9"/>
  <c r="B3" i="9"/>
  <c r="B4" i="9"/>
  <c r="B5" i="9"/>
  <c r="B1" i="9"/>
  <c r="A5" i="9"/>
  <c r="A4" i="9"/>
  <c r="A3" i="9"/>
  <c r="A2" i="9"/>
  <c r="A1" i="9"/>
  <c r="A9" i="3" l="1"/>
  <c r="A10" i="3"/>
  <c r="A11" i="3" s="1"/>
  <c r="A12" i="3" s="1"/>
  <c r="A13" i="3" s="1"/>
  <c r="A14" i="3" s="1"/>
  <c r="A15" i="3" s="1"/>
  <c r="A16" i="3" s="1"/>
  <c r="A17" i="3" s="1"/>
  <c r="A18" i="3" s="1"/>
  <c r="A8" i="3"/>
  <c r="B2" i="3" l="1"/>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AQ2" i="3"/>
  <c r="AR2" i="3"/>
  <c r="AS2" i="3"/>
  <c r="AT2" i="3"/>
  <c r="AU2" i="3"/>
  <c r="AV2" i="3"/>
  <c r="AW2" i="3"/>
  <c r="AX2" i="3"/>
  <c r="AY2" i="3"/>
  <c r="AZ2" i="3"/>
  <c r="BA2" i="3"/>
  <c r="BB2" i="3"/>
  <c r="BC2" i="3"/>
  <c r="BD2" i="3"/>
  <c r="BE2" i="3"/>
  <c r="BF2" i="3"/>
  <c r="BG2" i="3"/>
  <c r="BH2" i="3"/>
  <c r="BI2" i="3"/>
  <c r="BJ2" i="3"/>
  <c r="BK2" i="3"/>
  <c r="BL2" i="3"/>
  <c r="BM2" i="3"/>
  <c r="BN2" i="3"/>
  <c r="BO2" i="3"/>
  <c r="BP2" i="3"/>
  <c r="BQ2" i="3"/>
  <c r="BR2" i="3"/>
  <c r="BS2" i="3"/>
  <c r="BT2" i="3"/>
  <c r="BU2" i="3"/>
  <c r="BV2" i="3"/>
  <c r="BW2" i="3"/>
  <c r="BX2" i="3"/>
  <c r="BY2" i="3"/>
  <c r="BZ2" i="3"/>
  <c r="CA2" i="3"/>
  <c r="CB2" i="3"/>
  <c r="CC2" i="3"/>
  <c r="CD2" i="3"/>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B4" i="3"/>
  <c r="C4"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AT4" i="3"/>
  <c r="AU4" i="3"/>
  <c r="AV4" i="3"/>
  <c r="AW4" i="3"/>
  <c r="AX4" i="3"/>
  <c r="AY4" i="3"/>
  <c r="AZ4" i="3"/>
  <c r="BA4" i="3"/>
  <c r="BB4" i="3"/>
  <c r="BC4" i="3"/>
  <c r="BD4" i="3"/>
  <c r="BE4" i="3"/>
  <c r="BF4" i="3"/>
  <c r="BG4" i="3"/>
  <c r="BH4" i="3"/>
  <c r="BI4" i="3"/>
  <c r="BJ4" i="3"/>
  <c r="BK4" i="3"/>
  <c r="BL4" i="3"/>
  <c r="BM4" i="3"/>
  <c r="BN4" i="3"/>
  <c r="BO4" i="3"/>
  <c r="BP4" i="3"/>
  <c r="BQ4" i="3"/>
  <c r="BR4" i="3"/>
  <c r="BS4" i="3"/>
  <c r="BT4" i="3"/>
  <c r="BU4" i="3"/>
  <c r="BV4" i="3"/>
  <c r="BW4" i="3"/>
  <c r="BX4" i="3"/>
  <c r="BY4" i="3"/>
  <c r="BZ4" i="3"/>
  <c r="CA4" i="3"/>
  <c r="CB4" i="3"/>
  <c r="CC4" i="3"/>
  <c r="CD4" i="3"/>
  <c r="B5"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AQ5" i="3"/>
  <c r="AR5" i="3"/>
  <c r="AS5" i="3"/>
  <c r="AT5" i="3"/>
  <c r="AU5" i="3"/>
  <c r="AV5" i="3"/>
  <c r="AW5" i="3"/>
  <c r="AX5" i="3"/>
  <c r="AY5" i="3"/>
  <c r="AZ5" i="3"/>
  <c r="BA5" i="3"/>
  <c r="BB5" i="3"/>
  <c r="BC5" i="3"/>
  <c r="BD5" i="3"/>
  <c r="BE5" i="3"/>
  <c r="BF5" i="3"/>
  <c r="BG5" i="3"/>
  <c r="BH5" i="3"/>
  <c r="BI5" i="3"/>
  <c r="BJ5" i="3"/>
  <c r="BK5" i="3"/>
  <c r="BL5" i="3"/>
  <c r="BM5" i="3"/>
  <c r="BN5" i="3"/>
  <c r="BO5" i="3"/>
  <c r="BP5" i="3"/>
  <c r="BQ5" i="3"/>
  <c r="BR5" i="3"/>
  <c r="BS5" i="3"/>
  <c r="BT5" i="3"/>
  <c r="BU5" i="3"/>
  <c r="BV5" i="3"/>
  <c r="BW5" i="3"/>
  <c r="BX5" i="3"/>
  <c r="BY5" i="3"/>
  <c r="BZ5" i="3"/>
  <c r="CA5" i="3"/>
  <c r="CB5" i="3"/>
  <c r="CC5" i="3"/>
  <c r="CD5" i="3"/>
  <c r="B1" i="3"/>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AG1" i="3"/>
  <c r="AH1" i="3"/>
  <c r="AI1" i="3"/>
  <c r="AJ1" i="3"/>
  <c r="AK1" i="3"/>
  <c r="AL1" i="3"/>
  <c r="AM1" i="3"/>
  <c r="AN1" i="3"/>
  <c r="AO1" i="3"/>
  <c r="AP1" i="3"/>
  <c r="AQ1" i="3"/>
  <c r="AR1" i="3"/>
  <c r="AS1" i="3"/>
  <c r="AT1" i="3"/>
  <c r="AU1" i="3"/>
  <c r="AV1" i="3"/>
  <c r="AW1" i="3"/>
  <c r="AX1" i="3"/>
  <c r="AY1" i="3"/>
  <c r="AZ1" i="3"/>
  <c r="BA1" i="3"/>
  <c r="BB1" i="3"/>
  <c r="BC1" i="3"/>
  <c r="BD1" i="3"/>
  <c r="BE1" i="3"/>
  <c r="BF1" i="3"/>
  <c r="BG1" i="3"/>
  <c r="BH1" i="3"/>
  <c r="BI1" i="3"/>
  <c r="BJ1" i="3"/>
  <c r="BK1" i="3"/>
  <c r="BL1" i="3"/>
  <c r="BM1" i="3"/>
  <c r="BN1" i="3"/>
  <c r="BO1" i="3"/>
  <c r="BP1" i="3"/>
  <c r="BQ1" i="3"/>
  <c r="BR1" i="3"/>
  <c r="BS1" i="3"/>
  <c r="BT1" i="3"/>
  <c r="BU1" i="3"/>
  <c r="BV1" i="3"/>
  <c r="BW1" i="3"/>
  <c r="BX1" i="3"/>
  <c r="BY1" i="3"/>
  <c r="BZ1" i="3"/>
  <c r="CA1" i="3"/>
  <c r="CB1" i="3"/>
  <c r="CC1" i="3"/>
  <c r="CD1" i="3"/>
  <c r="A2" i="3"/>
  <c r="A3" i="3"/>
  <c r="A4" i="3"/>
  <c r="A5" i="3"/>
  <c r="A6" i="3"/>
  <c r="A1" i="3"/>
</calcChain>
</file>

<file path=xl/sharedStrings.xml><?xml version="1.0" encoding="utf-8"?>
<sst xmlns="http://schemas.openxmlformats.org/spreadsheetml/2006/main" count="2742" uniqueCount="253">
  <si>
    <t>Collector</t>
  </si>
  <si>
    <t>Filename</t>
  </si>
  <si>
    <t>Capacitance (picoFarads)</t>
  </si>
  <si>
    <t>Genotype</t>
  </si>
  <si>
    <t>CellID</t>
  </si>
  <si>
    <t>Em (mV)</t>
  </si>
  <si>
    <t>DrivingForce</t>
  </si>
  <si>
    <r>
      <t>V</t>
    </r>
    <r>
      <rPr>
        <vertAlign val="superscript"/>
        <sz val="11"/>
        <color theme="1"/>
        <rFont val="Calibri"/>
        <family val="2"/>
        <scheme val="minor"/>
      </rPr>
      <t>(act)</t>
    </r>
    <r>
      <rPr>
        <vertAlign val="subscript"/>
        <sz val="11"/>
        <color theme="1"/>
        <rFont val="Calibri"/>
        <family val="2"/>
        <scheme val="minor"/>
      </rPr>
      <t>(1/2)</t>
    </r>
  </si>
  <si>
    <r>
      <t>k</t>
    </r>
    <r>
      <rPr>
        <vertAlign val="superscript"/>
        <sz val="11"/>
        <color theme="1"/>
        <rFont val="Calibri"/>
        <family val="2"/>
        <scheme val="minor"/>
      </rPr>
      <t>(act)</t>
    </r>
    <r>
      <rPr>
        <vertAlign val="subscript"/>
        <sz val="11"/>
        <color theme="1"/>
        <rFont val="Calibri"/>
        <family val="2"/>
        <scheme val="minor"/>
      </rPr>
      <t>(1/2)</t>
    </r>
  </si>
  <si>
    <t>Author who collected data</t>
  </si>
  <si>
    <t>Filename from which these traces were extracted</t>
  </si>
  <si>
    <t>Capacitance of the cell collected either from capac.pro or from a part within the abovementioned filename</t>
  </si>
  <si>
    <t>SCN4A encoding NaV1.4 pore sequence; AA sequence reported here. NaV1.4+ (scored, WT, is TTX-sensitive) for translated SCN4A sequences reading 1276-MDIMYA-1281 in DIII and 1556-ICLFEITTSAGWDG-1569 in DIV. NaV1.4EPN (TTX-resistant, scored EPN) were mutagenized to reflect D1277E and A1281P in DIII and D1568N in DIV. NaV1.4LVNV (TTX-resistant, scored LVNV) were mutagenized to reflect I1556L, I1561V, D1568N, and G1569V.</t>
  </si>
  <si>
    <t>A unique identifier for each cell from which recordings were obtained in the course of this research program. Each tab in this sheet shall bear this identifier to signify from which cell the enclosed current family were recorded. Simply, the CellID is composed of the Genotype (as written above) and the roughly chronological order in which the cell was recorded. There is an additional sheet in this document showing all the recordings which were obtained from each cell, ordered under its CellID.</t>
  </si>
  <si>
    <t>Each cell in this row, rightward, describes the time in milliseconds from the onset of the test pulse and therefore the application of the membrane potential indicated most leftward.</t>
  </si>
  <si>
    <t>Each value in this array represents the raw current in picoAmperes (pA). The values here were exported from Clampfit 10.6 where they were baseline adjusted and potentially filtered (5000Hz).</t>
  </si>
  <si>
    <t>*Driving Force, in the farthest left column, is described as the electrical difference between the test pulse (Em) and the theoretical, calculated Equilibrium potential based on the sodium gradient at 25ºC ( +68.7mV).</t>
  </si>
  <si>
    <r>
      <t>E</t>
    </r>
    <r>
      <rPr>
        <vertAlign val="subscript"/>
        <sz val="11"/>
        <color theme="1"/>
        <rFont val="Calibri"/>
        <family val="2"/>
        <scheme val="minor"/>
      </rPr>
      <t>Na</t>
    </r>
  </si>
  <si>
    <t>This is the point at which half of the current has developed as a result of the test voltage.</t>
  </si>
  <si>
    <t>This is the rate at which current has developed with respect to test pulse potential.</t>
  </si>
  <si>
    <t>REdC</t>
  </si>
  <si>
    <t>WT1_REdC_IV_18704034</t>
  </si>
  <si>
    <t>WT2_REdC_IV_1.26.2018 WT cell 5 IV'</t>
  </si>
  <si>
    <t>WT3_REdC_IV_17728035 Final</t>
  </si>
  <si>
    <t>WT4_REdC_IV_18705015</t>
  </si>
  <si>
    <t>WT5_REdC_IV_17728025 Final</t>
  </si>
  <si>
    <t>WT6_REdC_IV_wt iv final</t>
  </si>
  <si>
    <t>WT7_REdC_IV_1.26.2018</t>
  </si>
  <si>
    <t>WT8_REdC_IV</t>
  </si>
  <si>
    <t>WT9_REdC_IV_17504013 Final</t>
  </si>
  <si>
    <t>WT10_REdC_IV_1.26.2018 WT cell 2 IV' -120 conditioning</t>
  </si>
  <si>
    <t>WT11_REdC_IV_17723017</t>
  </si>
  <si>
    <t>WT12_REdC_IV_17721049 Final filtered</t>
  </si>
  <si>
    <t>WT13_REdC_IV_17723001</t>
  </si>
  <si>
    <t>WT14_REdC_IV_19n15007</t>
  </si>
  <si>
    <t>WT15_REdC_IV_19825000</t>
  </si>
  <si>
    <t>WT16_REdC_IV_18705033</t>
  </si>
  <si>
    <t>WT17_REdC_IV_17721059</t>
  </si>
  <si>
    <t>WT19_REdC_IV_19n23000 (-80:-10); WT19_REdC_IV_19n23009 (0:+80)</t>
  </si>
  <si>
    <t>WT20_REdC_IV_18115016</t>
  </si>
  <si>
    <t>WT21_REdC_IV_19o30001 (-80:0),WT21_REdC_IV_19o30004(10:+80)</t>
  </si>
  <si>
    <t>WT23_REdC_1.19.2018 IV cell 2 WT leak</t>
  </si>
  <si>
    <t>WT24_REdC_IV_18705003(-80:10),WT24_REdC_IV_18705002(20:+80)</t>
  </si>
  <si>
    <t>WT25_REdC_IV_18704045</t>
  </si>
  <si>
    <t>WT26_REdC_IV_17809014</t>
  </si>
  <si>
    <t>WT27_REdC_IV_1.23.2018 IV cell 1 WT</t>
  </si>
  <si>
    <t>WT28_REdC_IV_1.23.2018 IV cell 1 WT</t>
  </si>
  <si>
    <t>WT29_REdC_IV_18o19010</t>
  </si>
  <si>
    <t>WT30_REdC_IV_1.26.2018 WT cell 1 IV p8 20 sweeps</t>
  </si>
  <si>
    <t>WT31_REdC_IV_18o07001</t>
  </si>
  <si>
    <t>WT33_REdC_IV_17728018</t>
  </si>
  <si>
    <t>WT38_REdC_IV_19o21015</t>
  </si>
  <si>
    <t>WT39_REdC_IV_17429002</t>
  </si>
  <si>
    <t>WT40_REdC_IV_17810003</t>
  </si>
  <si>
    <t>WT43_REdC_IV_1.26.2018 WT cell 4 IV</t>
  </si>
  <si>
    <t>WT44_REdC_IV_1.14.2018 IV cell 2 NaV1.4 wt</t>
  </si>
  <si>
    <t>WT47_REdC_IV_19911011</t>
  </si>
  <si>
    <t>WT48_REdC_IV_19n06031</t>
  </si>
  <si>
    <t>WT50_REdC_IV_19n06011</t>
  </si>
  <si>
    <t>WT53_REdC_IV_17504004</t>
  </si>
  <si>
    <t>WT54_REdC_IV_1.19.2018 IV cell 1 WT</t>
  </si>
  <si>
    <t>WT63_REdC_IV_19n07011</t>
  </si>
  <si>
    <t>WT66_REdC_IV_18704009</t>
  </si>
  <si>
    <t>WT69_REdC_IV_18o18036</t>
  </si>
  <si>
    <t>WT71_REdC_IV_17722009</t>
  </si>
  <si>
    <t>WT74_REdC_IV_0003.abf</t>
  </si>
  <si>
    <t>WT75_REdC_IV_0015.abf</t>
  </si>
  <si>
    <t>WT76_REdC_IV_0012.abf</t>
  </si>
  <si>
    <t>EPN1_REdC_IV_17725093.abf</t>
  </si>
  <si>
    <t>EPN2_REdC_IV_17725017.abf</t>
  </si>
  <si>
    <t>EPN3_REdC_IV_18115045.abf</t>
  </si>
  <si>
    <t>EPN4_REdC_IV_IV cell 2 NaV1.4 EPN.abf</t>
  </si>
  <si>
    <t>EPN5_REdC_IV_17725043.abf</t>
  </si>
  <si>
    <t>EPN6_REdC_IV_1.14.2018 IV cell 1 NaV1.4 EPN.abf</t>
  </si>
  <si>
    <t>EPN7_REdC_IV_17718015.abf</t>
  </si>
  <si>
    <t>EPN9_REdC_IV_17725067.abf</t>
  </si>
  <si>
    <t>EPN10_REdC_IV_2016_09_30_0029.abf</t>
  </si>
  <si>
    <t>EPN11_REdC_IV_17725020.abf</t>
  </si>
  <si>
    <t>EPN12_REdC_IV_1.19.2018 IV cell 1 EPN'.abf</t>
  </si>
  <si>
    <t>EPN13_REdC_IV_2016_09_30_0015.abf</t>
  </si>
  <si>
    <t>EPN14_REdC_IV_17725071.abf</t>
  </si>
  <si>
    <t>EPN18_REdC_IV_0012.abf</t>
  </si>
  <si>
    <t>LVNV1_REdC_IV_17724088.abf</t>
  </si>
  <si>
    <t>LVNV2_REdC_IV_17724059.abf;LVNV2_REdC_IV_17724048.abf;LVNV2_REdC_IV_17724046.abf</t>
  </si>
  <si>
    <t>LVNV3_REdC_IV_17726022.abf</t>
  </si>
  <si>
    <t>LVNV4_REdC_IV_17429000.abf</t>
  </si>
  <si>
    <t>LVNV4_REdC_IV_17429001.abf</t>
  </si>
  <si>
    <t>LVNV4_REdC_IV_17429002.abf</t>
  </si>
  <si>
    <t>LVNV5_REdC_IV_17724073.abf</t>
  </si>
  <si>
    <t>LVNV6_REdC_IV_19915011.abf</t>
  </si>
  <si>
    <t>LVNV7_REdC_IV_19d06007.abf</t>
  </si>
  <si>
    <t>LVNV8_REdC_IV_17724003.abf;LVNV8_REdC_IV_17724001.abf</t>
  </si>
  <si>
    <t>LVNV9_REdC_IV_17724034.abf</t>
  </si>
  <si>
    <t>LVNV10_REdC_IV_17726060.abf;LVNV10_REdC_IV_17726061.abf</t>
  </si>
  <si>
    <t>LVNV12_REdC_IV_19912002.abf</t>
  </si>
  <si>
    <t>LVNV14_REdC_IV_17726099.abf;LVNV14_REdC_IV_17726072.abf;LVNV14_REdC_IV_17726074.abf;LVNV14_REdC_IV_17726083.abf;LVNV14_REdC_IV_17726088.abf;LVNV14_REdC_IV_17726095.abf;LVNV14_REdC_IV_17726098.abf;LVNV14_REdC_IV_17726100.abf</t>
  </si>
  <si>
    <t>LVNV15_REdC_IV_17724016.abf</t>
  </si>
  <si>
    <t>LVNV16_REdC_IV_17726035.abf</t>
  </si>
  <si>
    <t>LVNV18_REdC_IV_19911028.abf;LVNV18_REdC_IV_19911026.abf;LVNV18_REdC_IV_19911027.abf;LVNV18_REdC_IV_19911029.abf</t>
  </si>
  <si>
    <t>LVNV19_REdC_IV_17714002.abf;LVNV19_REdC_IV_17714003.abf</t>
  </si>
  <si>
    <t>LVNV20_REdC_IV_17726011.abf</t>
  </si>
  <si>
    <t>LVNV21_REdC_IV_17615002.abf;LVNV4_REdC_IV_17615007.abf</t>
  </si>
  <si>
    <t>WT</t>
  </si>
  <si>
    <t>EPN</t>
  </si>
  <si>
    <t>LVNV</t>
  </si>
  <si>
    <t>WT1</t>
  </si>
  <si>
    <t>WT2</t>
  </si>
  <si>
    <t>WT3</t>
  </si>
  <si>
    <t>WT4</t>
  </si>
  <si>
    <t>WT5</t>
  </si>
  <si>
    <t>WT6</t>
  </si>
  <si>
    <t>WT7</t>
  </si>
  <si>
    <t>WT8</t>
  </si>
  <si>
    <t>WT9</t>
  </si>
  <si>
    <t>WT10</t>
  </si>
  <si>
    <t>WT11</t>
  </si>
  <si>
    <t>WT12</t>
  </si>
  <si>
    <t>WT13</t>
  </si>
  <si>
    <t>WT14</t>
  </si>
  <si>
    <t>WT15</t>
  </si>
  <si>
    <t>WT16</t>
  </si>
  <si>
    <t>WT17</t>
  </si>
  <si>
    <t>WT19</t>
  </si>
  <si>
    <t>WT20</t>
  </si>
  <si>
    <t>WT21</t>
  </si>
  <si>
    <t>WT23</t>
  </si>
  <si>
    <t>WT24</t>
  </si>
  <si>
    <t>WT25</t>
  </si>
  <si>
    <t>WT26</t>
  </si>
  <si>
    <t>WT27</t>
  </si>
  <si>
    <t>WT28</t>
  </si>
  <si>
    <t>WT29</t>
  </si>
  <si>
    <t>WT30</t>
  </si>
  <si>
    <t>WT31</t>
  </si>
  <si>
    <t>WT33</t>
  </si>
  <si>
    <t>WT38</t>
  </si>
  <si>
    <t>WT39</t>
  </si>
  <si>
    <t>WT40</t>
  </si>
  <si>
    <t>WT43</t>
  </si>
  <si>
    <t>WT44</t>
  </si>
  <si>
    <t>WT47</t>
  </si>
  <si>
    <t>WT48</t>
  </si>
  <si>
    <t>WT50</t>
  </si>
  <si>
    <t>WT53</t>
  </si>
  <si>
    <t>WT54</t>
  </si>
  <si>
    <t>WT63</t>
  </si>
  <si>
    <t>WT66</t>
  </si>
  <si>
    <t>WT69</t>
  </si>
  <si>
    <t>WT71</t>
  </si>
  <si>
    <t>WT74</t>
  </si>
  <si>
    <t>WT75</t>
  </si>
  <si>
    <t>WT76</t>
  </si>
  <si>
    <t>EPN1</t>
  </si>
  <si>
    <t>EPN2</t>
  </si>
  <si>
    <t>EPN3</t>
  </si>
  <si>
    <t>EPN4</t>
  </si>
  <si>
    <t>EPN5</t>
  </si>
  <si>
    <t>EPN6</t>
  </si>
  <si>
    <t>EPN7</t>
  </si>
  <si>
    <t>EPN9</t>
  </si>
  <si>
    <t>EPN10</t>
  </si>
  <si>
    <t>EPN11</t>
  </si>
  <si>
    <t>EPN12</t>
  </si>
  <si>
    <t>EPN13</t>
  </si>
  <si>
    <t>EPN14</t>
  </si>
  <si>
    <t>EPN18</t>
  </si>
  <si>
    <t>LVNV1</t>
  </si>
  <si>
    <t>LVNV2</t>
  </si>
  <si>
    <t>LVNV3</t>
  </si>
  <si>
    <t>LVNV4</t>
  </si>
  <si>
    <t>LVNV5</t>
  </si>
  <si>
    <t>LVNV6</t>
  </si>
  <si>
    <t>LVNV7</t>
  </si>
  <si>
    <t>LVNV8</t>
  </si>
  <si>
    <t>LVNV9</t>
  </si>
  <si>
    <t>LVNV10</t>
  </si>
  <si>
    <t>LVNV12</t>
  </si>
  <si>
    <t>LVNV14</t>
  </si>
  <si>
    <t>LVNV15</t>
  </si>
  <si>
    <t>LVNV16</t>
  </si>
  <si>
    <t>LVNV18</t>
  </si>
  <si>
    <t>LVNV19</t>
  </si>
  <si>
    <t>LVNV20</t>
  </si>
  <si>
    <t>LVNV21</t>
  </si>
  <si>
    <t/>
  </si>
  <si>
    <t>EC50 is described as e^(x0)</t>
  </si>
  <si>
    <t>Span refrs to |A1-A2| which should be ~1 as these driving-force corrected values have been normalized to 1 for common scaling.</t>
  </si>
  <si>
    <t>These parameters were fit in OriginPro2020 using the Boltzmann equation: y = A2 + (A1-A2)/(1 + exp((x-x0)/dx)) where x0 is V1/2 and dx is k. The fitting routine is an orthogonal distance regression (pro)</t>
  </si>
  <si>
    <t>A1_Value</t>
  </si>
  <si>
    <t>A1_Standard_Error</t>
  </si>
  <si>
    <t>A2_Value</t>
  </si>
  <si>
    <t>A2_Standard_Error</t>
  </si>
  <si>
    <t>x0_Value</t>
  </si>
  <si>
    <t>x0_Standard_Error</t>
  </si>
  <si>
    <t>dx_Value</t>
  </si>
  <si>
    <t>dx_Standard_Error</t>
  </si>
  <si>
    <t>span_Value</t>
  </si>
  <si>
    <t>span_Standard_Error</t>
  </si>
  <si>
    <t>EC50_Value</t>
  </si>
  <si>
    <t>EC50_Standard_Error</t>
  </si>
  <si>
    <t>V_act</t>
  </si>
  <si>
    <t>k_act</t>
  </si>
  <si>
    <t>V_act_Standard_Error</t>
  </si>
  <si>
    <t>k_act_Value</t>
  </si>
  <si>
    <t>k_act_Standard_Error</t>
  </si>
  <si>
    <t>E_rev</t>
  </si>
  <si>
    <t>LVNV4_REdC_IV_17429000.abf;LVNV4_REdC_IV_17429001.abf;LVNV4_REdC_IV_17429002.abf</t>
  </si>
  <si>
    <t>Current</t>
  </si>
  <si>
    <t>Conductance_Eeq</t>
  </si>
  <si>
    <t>Relative_Conductance_Eeq</t>
  </si>
  <si>
    <t>Conductance_Erev</t>
  </si>
  <si>
    <t>Relative_Conductance_Erev</t>
  </si>
  <si>
    <t>This is the raw, baseline-corrected current (pA) pulled from the IV sheet.</t>
  </si>
  <si>
    <t>This is the conductance of the current as calculated by I/(V-Eeq) where driving force is calculated as the difference between the test voltage, V, and the predicted equilibrium poential for sodium, Eeq (R=8.314J/mol*K, T=22+273.15K, z=+1,F=96.485J/mol*mV,Na_out=145,Na_in=10)</t>
  </si>
  <si>
    <t>This is the conductance of the current as calculated by I/(V-Erev) where driving force is calculated as the difference between the test voltage, V, and the observed reversal potential (pulled from the Reversal_Potential sheet. Due to the increased variability of this calculation, many points were deleted if drastically deviating from the trend or revalued at 1 if beyond the peak (at 1) the concuctance entered a bimodal morphology. Raw values are included in this sheet; pruned or edited data are only in Relative_Conductance_Erev</t>
  </si>
  <si>
    <t>fSSA_report_Eeq</t>
  </si>
  <si>
    <t>fSSA_report_Erev</t>
  </si>
  <si>
    <t>fSSA_report_Eeq/Erev_error</t>
  </si>
  <si>
    <t>k_act_V_act_by_GT_Eeq</t>
  </si>
  <si>
    <t>Parameters Grouped by Genotype</t>
  </si>
  <si>
    <t>This calculates the percent error in the V_act_1/2 and the k_act_1/2 when conductance is calculated relative to the predicted Equilibrium Potential (accepted values) as opposed to by the observed Reversal Potential (experimental values).</t>
  </si>
  <si>
    <t>V_act_Erev/V_act_Eeq</t>
  </si>
  <si>
    <t>k_act_Erev/k_act_Eeq</t>
  </si>
  <si>
    <t>V_act_Eeq/V_act_Erev</t>
  </si>
  <si>
    <t>k_act_Eeq/k_act_Erev</t>
  </si>
  <si>
    <t>V_act_Erev-V_act_Eeq</t>
  </si>
  <si>
    <t>k_act_Erev-k_act_Eeq</t>
  </si>
  <si>
    <t>Average</t>
  </si>
  <si>
    <t>Wtsem</t>
  </si>
  <si>
    <t>Wtmed</t>
  </si>
  <si>
    <t>WT3rd</t>
  </si>
  <si>
    <t>WT1st</t>
  </si>
  <si>
    <t>EPN_average_N=17</t>
  </si>
  <si>
    <t>EPNsem</t>
  </si>
  <si>
    <t>EPNmed</t>
  </si>
  <si>
    <t>EPN3rd</t>
  </si>
  <si>
    <t>EPN1st</t>
  </si>
  <si>
    <t>LVNV_average</t>
  </si>
  <si>
    <t>LVNVsem</t>
  </si>
  <si>
    <t>LVNVmed</t>
  </si>
  <si>
    <t>LVNV3rd</t>
  </si>
  <si>
    <t>LVNV1st</t>
  </si>
  <si>
    <t>WT_average_N=45</t>
  </si>
  <si>
    <t>Test_Potential_(mV)</t>
  </si>
  <si>
    <t>EPN_average_N=14</t>
  </si>
  <si>
    <t>LVNV_average_N=16</t>
  </si>
  <si>
    <t>This sheet includes the result of the fitting parameters from fitting the values in Relative_Conductance_Eeq in OriginPro 2020 to a Boltzmann sigmoidal equation (using an Orthoganal Distance Regression Pro iteration algorithm), reporting the following: A1_Value ,A1_Standard_Error ,A2_Value ,A2_Standard_Error ,x0_Value ,x0_Standard_Error ,dx_Value ,dx_Standard_Error ,span_Value ,span_Standard_Error ,EC50_Value ,EC50_Standard_Error. In OriginPro 2020, the equation is f(x) = (A1-A2)/(1-exp((x-x0)/dx))+A2.</t>
  </si>
  <si>
    <t>This sheet includes the result of the fitting parameters from fitting the values in Relative_Conductance_Erev in OriginPro 2020 to a Boltzmann sigmoidal equation (using an Orthoganal Distance Regression Pro iteration algorithm), reporting the following: A1_Value ,A1_Standard_Error ,A2_Value ,A2_Standard_Error ,x0_Value ,x0_Standard_Error ,dx_Value ,dx_Standard_Error ,span_Value ,span_Standard_Error ,EC50_Value ,EC50_Standard_Error. In OriginPro 2020, the equation is f(x) = (A1-A2)/(1-exp((x-x0)/dx))+A2.</t>
  </si>
  <si>
    <t>These values were calculated from Conductance_Erev by normalizing each value to the maximum in each column in said sheet. An example equation might look as such: =(Conductance_Erev!G7-min(Conductance_Erev!G$7:G$20))/(max(Conductance_Erev!G$7:G$20)-min(Conductance_Erev!G$7:G$20))</t>
  </si>
  <si>
    <t>These values were calculated from Conductance_Eeq by normalizing each value to the maximum in each column in said sheet. An exapmle equation might look as such: =(Conductance_Erev!G7-min(Conductance_Eeq!G$7:G$20))/(max(Conductance_Eeq!G$7:G$20)-min(Conductance_Eeq!G$7:G$20))</t>
  </si>
  <si>
    <t>((8.314*(273.15+25))/(1*96.485))*LN(145/10)</t>
  </si>
  <si>
    <t>As described in the Origin Pro 2020 fitting routine, the following parameters were collected from a sigmoidal curve.</t>
  </si>
  <si>
    <t>Sheets in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</si>
</sst>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sz val="15"/>
      <color rgb="FF181817"/>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right"/>
    </xf>
    <xf numFmtId="0" fontId="0" fillId="0" borderId="0" xfId="0" applyAlignment="1">
      <alignment horizontal="right"/>
    </xf>
    <xf numFmtId="0" fontId="4" fillId="0" borderId="0" xfId="0" applyFont="1"/>
    <xf numFmtId="11" fontId="0" fillId="0" borderId="0" xfId="0" applyNumberForma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tabSelected="1" workbookViewId="0"/>
  </sheetViews>
  <sheetFormatPr baseColWidth="10" defaultColWidth="8.83203125" defaultRowHeight="15" x14ac:dyDescent="0.2"/>
  <cols>
    <col min="1" max="1" width="21.6640625" bestFit="1" customWidth="1"/>
    <col min="2" max="2" width="11.1640625" bestFit="1" customWidth="1"/>
  </cols>
  <sheetData>
    <row r="1" spans="1:3" x14ac:dyDescent="0.2">
      <c r="A1" s="1" t="s">
        <v>0</v>
      </c>
      <c r="B1" t="s">
        <v>9</v>
      </c>
    </row>
    <row r="2" spans="1:3" x14ac:dyDescent="0.2">
      <c r="A2" s="1" t="s">
        <v>1</v>
      </c>
      <c r="B2" t="s">
        <v>10</v>
      </c>
    </row>
    <row r="3" spans="1:3" x14ac:dyDescent="0.2">
      <c r="A3" s="1" t="s">
        <v>2</v>
      </c>
      <c r="B3" t="s">
        <v>11</v>
      </c>
    </row>
    <row r="4" spans="1:3" x14ac:dyDescent="0.2">
      <c r="A4" s="2" t="s">
        <v>3</v>
      </c>
      <c r="B4" t="s">
        <v>12</v>
      </c>
    </row>
    <row r="5" spans="1:3" x14ac:dyDescent="0.2">
      <c r="A5" s="2" t="s">
        <v>4</v>
      </c>
      <c r="B5" t="s">
        <v>13</v>
      </c>
    </row>
    <row r="6" spans="1:3" x14ac:dyDescent="0.2">
      <c r="A6" s="2" t="s">
        <v>5</v>
      </c>
      <c r="B6" t="s">
        <v>14</v>
      </c>
    </row>
    <row r="7" spans="1:3" x14ac:dyDescent="0.2">
      <c r="A7" s="2"/>
      <c r="B7" t="s">
        <v>15</v>
      </c>
    </row>
    <row r="8" spans="1:3" x14ac:dyDescent="0.2">
      <c r="A8" t="s">
        <v>6</v>
      </c>
      <c r="B8" t="s">
        <v>16</v>
      </c>
    </row>
    <row r="9" spans="1:3" ht="17" x14ac:dyDescent="0.25">
      <c r="A9" s="2" t="s">
        <v>17</v>
      </c>
      <c r="B9">
        <f>((8.314*(273.15+25))/(1*96.485))*LN(145/10)</f>
        <v>68.702189443309138</v>
      </c>
      <c r="C9" s="5" t="s">
        <v>250</v>
      </c>
    </row>
    <row r="10" spans="1:3" ht="18" x14ac:dyDescent="0.25">
      <c r="A10" s="2" t="s">
        <v>7</v>
      </c>
      <c r="B10" t="s">
        <v>18</v>
      </c>
    </row>
    <row r="11" spans="1:3" ht="18" x14ac:dyDescent="0.25">
      <c r="A11" s="2" t="s">
        <v>8</v>
      </c>
      <c r="B11" t="s">
        <v>19</v>
      </c>
    </row>
    <row r="12" spans="1:3" x14ac:dyDescent="0.2">
      <c r="B12" t="s">
        <v>187</v>
      </c>
    </row>
    <row r="13" spans="1:3" x14ac:dyDescent="0.2">
      <c r="B13" t="s">
        <v>185</v>
      </c>
    </row>
    <row r="14" spans="1:3" x14ac:dyDescent="0.2">
      <c r="B14" t="s">
        <v>186</v>
      </c>
    </row>
    <row r="15" spans="1:3" x14ac:dyDescent="0.2">
      <c r="A15" t="s">
        <v>251</v>
      </c>
    </row>
    <row r="16" spans="1:3" x14ac:dyDescent="0.2">
      <c r="B16" t="s">
        <v>188</v>
      </c>
    </row>
    <row r="17" spans="1:2" x14ac:dyDescent="0.2">
      <c r="B17" t="s">
        <v>189</v>
      </c>
    </row>
    <row r="18" spans="1:2" x14ac:dyDescent="0.2">
      <c r="B18" t="s">
        <v>190</v>
      </c>
    </row>
    <row r="19" spans="1:2" x14ac:dyDescent="0.2">
      <c r="B19" t="s">
        <v>191</v>
      </c>
    </row>
    <row r="20" spans="1:2" x14ac:dyDescent="0.2">
      <c r="A20" t="s">
        <v>200</v>
      </c>
      <c r="B20" t="s">
        <v>192</v>
      </c>
    </row>
    <row r="21" spans="1:2" x14ac:dyDescent="0.2">
      <c r="B21" t="s">
        <v>193</v>
      </c>
    </row>
    <row r="22" spans="1:2" x14ac:dyDescent="0.2">
      <c r="A22" t="s">
        <v>201</v>
      </c>
      <c r="B22" t="s">
        <v>194</v>
      </c>
    </row>
    <row r="23" spans="1:2" x14ac:dyDescent="0.2">
      <c r="B23" t="s">
        <v>195</v>
      </c>
    </row>
    <row r="24" spans="1:2" x14ac:dyDescent="0.2">
      <c r="B24" t="s">
        <v>196</v>
      </c>
    </row>
    <row r="25" spans="1:2" x14ac:dyDescent="0.2">
      <c r="B25" t="s">
        <v>197</v>
      </c>
    </row>
    <row r="26" spans="1:2" x14ac:dyDescent="0.2">
      <c r="B26" t="s">
        <v>198</v>
      </c>
    </row>
    <row r="27" spans="1:2" x14ac:dyDescent="0.2">
      <c r="B27" t="s">
        <v>199</v>
      </c>
    </row>
    <row r="29" spans="1:2" x14ac:dyDescent="0.2">
      <c r="A29" t="s">
        <v>252</v>
      </c>
    </row>
    <row r="30" spans="1:2" x14ac:dyDescent="0.2">
      <c r="A30" t="s">
        <v>207</v>
      </c>
      <c r="B30" t="s">
        <v>212</v>
      </c>
    </row>
    <row r="31" spans="1:2" x14ac:dyDescent="0.2">
      <c r="A31" t="s">
        <v>208</v>
      </c>
      <c r="B31" t="s">
        <v>213</v>
      </c>
    </row>
    <row r="32" spans="1:2" x14ac:dyDescent="0.2">
      <c r="A32" t="s">
        <v>209</v>
      </c>
      <c r="B32" t="s">
        <v>249</v>
      </c>
    </row>
    <row r="33" spans="1:2" x14ac:dyDescent="0.2">
      <c r="A33" t="s">
        <v>210</v>
      </c>
      <c r="B33" t="s">
        <v>214</v>
      </c>
    </row>
    <row r="34" spans="1:2" x14ac:dyDescent="0.2">
      <c r="A34" t="s">
        <v>211</v>
      </c>
      <c r="B34" t="s">
        <v>248</v>
      </c>
    </row>
    <row r="35" spans="1:2" x14ac:dyDescent="0.2">
      <c r="A35" t="s">
        <v>215</v>
      </c>
      <c r="B35" t="s">
        <v>246</v>
      </c>
    </row>
    <row r="36" spans="1:2" x14ac:dyDescent="0.2">
      <c r="A36" t="s">
        <v>216</v>
      </c>
      <c r="B36" t="s">
        <v>247</v>
      </c>
    </row>
    <row r="37" spans="1:2" x14ac:dyDescent="0.2">
      <c r="A37" t="s">
        <v>217</v>
      </c>
      <c r="B37" t="s">
        <v>220</v>
      </c>
    </row>
    <row r="38" spans="1:2" x14ac:dyDescent="0.2">
      <c r="A38" t="s">
        <v>218</v>
      </c>
      <c r="B38" t="s">
        <v>219</v>
      </c>
    </row>
    <row r="39" spans="1:2" x14ac:dyDescent="0.2">
      <c r="A39" t="s">
        <v>218</v>
      </c>
      <c r="B39" t="s">
        <v>219</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B65A7-A993-A04F-ACDA-4F739DED7F7F}">
  <dimension ref="A1:P15"/>
  <sheetViews>
    <sheetView workbookViewId="0">
      <selection activeCell="A2" sqref="A2"/>
    </sheetView>
  </sheetViews>
  <sheetFormatPr baseColWidth="10" defaultRowHeight="15" x14ac:dyDescent="0.2"/>
  <sheetData>
    <row r="1" spans="1:16" x14ac:dyDescent="0.2">
      <c r="A1" t="s">
        <v>243</v>
      </c>
      <c r="B1" t="s">
        <v>242</v>
      </c>
      <c r="C1" t="s">
        <v>228</v>
      </c>
      <c r="D1" t="s">
        <v>229</v>
      </c>
      <c r="E1" t="s">
        <v>230</v>
      </c>
      <c r="F1" t="s">
        <v>231</v>
      </c>
      <c r="G1" t="s">
        <v>232</v>
      </c>
      <c r="H1" t="s">
        <v>233</v>
      </c>
      <c r="I1" t="s">
        <v>234</v>
      </c>
      <c r="J1" t="s">
        <v>235</v>
      </c>
      <c r="K1" t="s">
        <v>236</v>
      </c>
      <c r="L1" t="s">
        <v>237</v>
      </c>
      <c r="M1" t="s">
        <v>238</v>
      </c>
      <c r="N1" t="s">
        <v>239</v>
      </c>
      <c r="O1" t="s">
        <v>240</v>
      </c>
      <c r="P1" t="s">
        <v>241</v>
      </c>
    </row>
    <row r="2" spans="1:16" x14ac:dyDescent="0.2">
      <c r="A2">
        <v>-80</v>
      </c>
      <c r="B2">
        <f>AVERAGE(Relative_Conductance_Erev!B6:AV6)</f>
        <v>-1.4650578137759922E-2</v>
      </c>
      <c r="C2">
        <f>STDEV(Relative_Conductance_Erev!B6:AV6)/SQRT(COUNT(Relative_Conductance_Erev!B6:AV6))</f>
        <v>6.8368253866099337E-3</v>
      </c>
      <c r="D2">
        <f>MEDIAN(Relative_Conductance_Erev!B6:AV6)</f>
        <v>-1.3563411840369199E-2</v>
      </c>
      <c r="E2">
        <f>_xlfn.QUARTILE.EXC((Relative_Conductance_Erev!B6:AV6),3)</f>
        <v>6.7752464241739507E-3</v>
      </c>
      <c r="F2">
        <f>_xlfn.QUARTILE.EXC((Relative_Conductance_Erev!B6:AV6),1)</f>
        <v>-2.8124905129581282E-2</v>
      </c>
      <c r="G2">
        <f>AVERAGE(Relative_Conductance_Erev!AW6:BJ6)</f>
        <v>-3.4129388760882264E-2</v>
      </c>
      <c r="H2">
        <f>STDEV(Relative_Conductance_Erev!AW6:BJ6)/SQRT(COUNT(Relative_Conductance_Erev!AW6:BJ6))</f>
        <v>8.7884405123291043E-3</v>
      </c>
      <c r="I2">
        <f>MEDIAN(Relative_Conductance_Erev!AW6:BJ6)</f>
        <v>-3.1176287059248787E-2</v>
      </c>
      <c r="J2">
        <f>_xlfn.QUARTILE.EXC((Relative_Conductance_Erev!AW6:BJ6),3)</f>
        <v>-1.4816247549014276E-2</v>
      </c>
      <c r="K2">
        <f>_xlfn.QUARTILE.EXC((Relative_Conductance_Erev!AW6:BJ6),1)</f>
        <v>-3.93680048282656E-2</v>
      </c>
      <c r="L2">
        <f>AVERAGE(Relative_Conductance_Erev!BK6:CB6)</f>
        <v>-2.8540122662245176E-2</v>
      </c>
      <c r="M2">
        <f>STDEV(Relative_Conductance_Erev!BK6:CB6)/SQRT(COUNT(Relative_Conductance_Erev!BK6:CB6))</f>
        <v>2.1941441465604929E-2</v>
      </c>
      <c r="N2">
        <f>MEDIAN(Relative_Conductance_Erev!BK6:CB6)</f>
        <v>-3.3209883496388377E-2</v>
      </c>
      <c r="O2">
        <f>_xlfn.QUARTILE.EXC((Relative_Conductance_Erev!BK6:CB6),3)</f>
        <v>1.2213196464349057E-2</v>
      </c>
      <c r="P2">
        <f>_xlfn.QUARTILE.EXC((Relative_Conductance_Erev!BK6:CB6),1)</f>
        <v>-7.6750527791634007E-2</v>
      </c>
    </row>
    <row r="3" spans="1:16" x14ac:dyDescent="0.2">
      <c r="A3">
        <f>A2+10</f>
        <v>-70</v>
      </c>
      <c r="B3">
        <f>AVERAGE(Relative_Conductance_Erev!B7:AV7)</f>
        <v>-1.5598853245582755E-2</v>
      </c>
      <c r="C3">
        <f>STDEV(Relative_Conductance_Erev!B7:AV7)/SQRT(COUNT(Relative_Conductance_Erev!B7:AV7))</f>
        <v>5.5306169019342698E-3</v>
      </c>
      <c r="D3">
        <f>MEDIAN(Relative_Conductance_Erev!B7:AV7)</f>
        <v>-2.0756516601121433E-2</v>
      </c>
      <c r="E3">
        <f>_xlfn.QUARTILE.EXC((Relative_Conductance_Erev!B7:AV7),3)</f>
        <v>-3.7359211396388917E-3</v>
      </c>
      <c r="F3">
        <f>_xlfn.QUARTILE.EXC((Relative_Conductance_Erev!B7:AV7),1)</f>
        <v>-3.0243101812418439E-2</v>
      </c>
      <c r="G3">
        <f>AVERAGE(Relative_Conductance_Erev!AW7:BJ7)</f>
        <v>7.740853857729819E-4</v>
      </c>
      <c r="H3">
        <f>STDEV(Relative_Conductance_Erev!AW7:BJ7)/SQRT(COUNT(Relative_Conductance_Erev!AW7:BJ7))</f>
        <v>1.5976816801801103E-2</v>
      </c>
      <c r="I3">
        <f>MEDIAN(Relative_Conductance_Erev!AW7:BJ7)</f>
        <v>-1.2123372417711257E-2</v>
      </c>
      <c r="J3">
        <f>_xlfn.QUARTILE.EXC((Relative_Conductance_Erev!AW7:BJ7),3)</f>
        <v>4.4441662734331783E-2</v>
      </c>
      <c r="K3">
        <f>_xlfn.QUARTILE.EXC((Relative_Conductance_Erev!AW7:BJ7),1)</f>
        <v>-5.0709975763474656E-2</v>
      </c>
      <c r="L3">
        <f>AVERAGE(Relative_Conductance_Erev!BK7:CB7)</f>
        <v>-1.8815639869001213E-2</v>
      </c>
      <c r="M3">
        <f>STDEV(Relative_Conductance_Erev!BK7:CB7)/SQRT(COUNT(Relative_Conductance_Erev!BK7:CB7))</f>
        <v>1.9412416881648232E-2</v>
      </c>
      <c r="N3">
        <f>MEDIAN(Relative_Conductance_Erev!BK7:CB7)</f>
        <v>-3.5212356792781521E-2</v>
      </c>
      <c r="O3">
        <f>_xlfn.QUARTILE.EXC((Relative_Conductance_Erev!BK7:CB7),3)</f>
        <v>2.2652377194372492E-2</v>
      </c>
      <c r="P3">
        <f>_xlfn.QUARTILE.EXC((Relative_Conductance_Erev!BK7:CB7),1)</f>
        <v>-6.1860783648986957E-2</v>
      </c>
    </row>
    <row r="4" spans="1:16" x14ac:dyDescent="0.2">
      <c r="A4">
        <f t="shared" ref="A4:A15" si="0">A3+10</f>
        <v>-60</v>
      </c>
      <c r="B4">
        <f>AVERAGE(Relative_Conductance_Erev!B8:AV8)</f>
        <v>-1.0869464144803484E-2</v>
      </c>
      <c r="C4">
        <f>STDEV(Relative_Conductance_Erev!B8:AV8)/SQRT(COUNT(Relative_Conductance_Erev!B8:AV8))</f>
        <v>8.6870575130332233E-3</v>
      </c>
      <c r="D4">
        <f>MEDIAN(Relative_Conductance_Erev!B8:AV8)</f>
        <v>-9.1888149272383556E-3</v>
      </c>
      <c r="E4">
        <f>_xlfn.QUARTILE.EXC((Relative_Conductance_Erev!B8:AV8),3)</f>
        <v>1.8007230065850414E-2</v>
      </c>
      <c r="F4">
        <f>_xlfn.QUARTILE.EXC((Relative_Conductance_Erev!B8:AV8),1)</f>
        <v>-2.6461041528695217E-2</v>
      </c>
      <c r="G4">
        <f>AVERAGE(Relative_Conductance_Erev!AW8:BJ8)</f>
        <v>-2.0974117515489856E-2</v>
      </c>
      <c r="H4">
        <f>STDEV(Relative_Conductance_Erev!AW8:BJ8)/SQRT(COUNT(Relative_Conductance_Erev!AW8:BJ8))</f>
        <v>1.3354563610677113E-2</v>
      </c>
      <c r="I4">
        <f>MEDIAN(Relative_Conductance_Erev!AW8:BJ8)</f>
        <v>-1.7387063456199645E-2</v>
      </c>
      <c r="J4">
        <f>_xlfn.QUARTILE.EXC((Relative_Conductance_Erev!AW8:BJ8),3)</f>
        <v>1.3644783632350358E-2</v>
      </c>
      <c r="K4">
        <f>_xlfn.QUARTILE.EXC((Relative_Conductance_Erev!AW8:BJ8),1)</f>
        <v>-5.1087714963025846E-2</v>
      </c>
      <c r="L4">
        <f>AVERAGE(Relative_Conductance_Erev!BK8:CB8)</f>
        <v>-3.6639267025607401E-2</v>
      </c>
      <c r="M4">
        <f>STDEV(Relative_Conductance_Erev!BK8:CB8)/SQRT(COUNT(Relative_Conductance_Erev!BK8:CB8))</f>
        <v>2.0883151333232507E-2</v>
      </c>
      <c r="N4">
        <f>MEDIAN(Relative_Conductance_Erev!BK8:CB8)</f>
        <v>-3.0220723278746028E-2</v>
      </c>
      <c r="O4">
        <f>_xlfn.QUARTILE.EXC((Relative_Conductance_Erev!BK8:CB8),3)</f>
        <v>3.4984486864845676E-2</v>
      </c>
      <c r="P4">
        <f>_xlfn.QUARTILE.EXC((Relative_Conductance_Erev!BK8:CB8),1)</f>
        <v>-8.8659818107069105E-2</v>
      </c>
    </row>
    <row r="5" spans="1:16" x14ac:dyDescent="0.2">
      <c r="A5">
        <f t="shared" si="0"/>
        <v>-50</v>
      </c>
      <c r="B5">
        <f>AVERAGE(Relative_Conductance_Erev!B9:AV9)</f>
        <v>-9.6447159760997773E-3</v>
      </c>
      <c r="C5">
        <f>STDEV(Relative_Conductance_Erev!B9:AV9)/SQRT(COUNT(Relative_Conductance_Erev!B9:AV9))</f>
        <v>6.5744980241751894E-3</v>
      </c>
      <c r="D5">
        <f>MEDIAN(Relative_Conductance_Erev!B9:AV9)</f>
        <v>-1.3961792312141428E-2</v>
      </c>
      <c r="E5">
        <f>_xlfn.QUARTILE.EXC((Relative_Conductance_Erev!B9:AV9),3)</f>
        <v>8.6377547989786169E-3</v>
      </c>
      <c r="F5">
        <f>_xlfn.QUARTILE.EXC((Relative_Conductance_Erev!B9:AV9),1)</f>
        <v>-3.166177591430018E-2</v>
      </c>
      <c r="G5">
        <f>AVERAGE(Relative_Conductance_Erev!AW9:BJ9)</f>
        <v>-5.432691051251843E-3</v>
      </c>
      <c r="H5">
        <f>STDEV(Relative_Conductance_Erev!AW9:BJ9)/SQRT(COUNT(Relative_Conductance_Erev!AW9:BJ9))</f>
        <v>2.0859935958182103E-2</v>
      </c>
      <c r="I5">
        <f>MEDIAN(Relative_Conductance_Erev!AW9:BJ9)</f>
        <v>-1.5037169093183025E-2</v>
      </c>
      <c r="J5">
        <f>_xlfn.QUARTILE.EXC((Relative_Conductance_Erev!AW9:BJ9),3)</f>
        <v>3.5111679375717429E-2</v>
      </c>
      <c r="K5">
        <f>_xlfn.QUARTILE.EXC((Relative_Conductance_Erev!AW9:BJ9),1)</f>
        <v>-3.8102378898063283E-2</v>
      </c>
      <c r="L5">
        <f>AVERAGE(Relative_Conductance_Erev!BK9:CB9)</f>
        <v>-3.8535660977844832E-2</v>
      </c>
      <c r="M5">
        <f>STDEV(Relative_Conductance_Erev!BK9:CB9)/SQRT(COUNT(Relative_Conductance_Erev!BK9:CB9))</f>
        <v>9.3227270546594378E-3</v>
      </c>
      <c r="N5">
        <f>MEDIAN(Relative_Conductance_Erev!BK9:CB9)</f>
        <v>-2.9574056847787505E-2</v>
      </c>
      <c r="O5">
        <f>_xlfn.QUARTILE.EXC((Relative_Conductance_Erev!BK9:CB9),3)</f>
        <v>-1.2739960106051806E-2</v>
      </c>
      <c r="P5">
        <f>_xlfn.QUARTILE.EXC((Relative_Conductance_Erev!BK9:CB9),1)</f>
        <v>-6.9507048839798843E-2</v>
      </c>
    </row>
    <row r="6" spans="1:16" x14ac:dyDescent="0.2">
      <c r="A6">
        <f t="shared" si="0"/>
        <v>-40</v>
      </c>
      <c r="B6">
        <f>AVERAGE(Relative_Conductance_Erev!B10:AV10)</f>
        <v>-1.0535019487412461E-2</v>
      </c>
      <c r="C6">
        <f>STDEV(Relative_Conductance_Erev!B10:AV10)/SQRT(COUNT(Relative_Conductance_Erev!B10:AV10))</f>
        <v>6.3243695385277725E-3</v>
      </c>
      <c r="D6">
        <f>MEDIAN(Relative_Conductance_Erev!B10:AV10)</f>
        <v>-1.8919162563509305E-2</v>
      </c>
      <c r="E6">
        <f>_xlfn.QUARTILE.EXC((Relative_Conductance_Erev!B10:AV10),3)</f>
        <v>1.0627289835913134E-2</v>
      </c>
      <c r="F6">
        <f>_xlfn.QUARTILE.EXC((Relative_Conductance_Erev!B10:AV10),1)</f>
        <v>-3.3673954386173779E-2</v>
      </c>
      <c r="G6">
        <f>AVERAGE(Relative_Conductance_Erev!AW10:BJ10)</f>
        <v>-3.7152094063447126E-2</v>
      </c>
      <c r="H6">
        <f>STDEV(Relative_Conductance_Erev!AW10:BJ10)/SQRT(COUNT(Relative_Conductance_Erev!AW10:BJ10))</f>
        <v>2.1762245146831845E-2</v>
      </c>
      <c r="I6">
        <f>MEDIAN(Relative_Conductance_Erev!AW10:BJ10)</f>
        <v>-2.9241875348053649E-2</v>
      </c>
      <c r="J6">
        <f>_xlfn.QUARTILE.EXC((Relative_Conductance_Erev!AW10:BJ10),3)</f>
        <v>1.9225967832987391E-2</v>
      </c>
      <c r="K6">
        <f>_xlfn.QUARTILE.EXC((Relative_Conductance_Erev!AW10:BJ10),1)</f>
        <v>-6.5635927128317478E-2</v>
      </c>
      <c r="L6">
        <f>AVERAGE(Relative_Conductance_Erev!BK10:CB10)</f>
        <v>-2.7765536202767262E-2</v>
      </c>
      <c r="M6">
        <f>STDEV(Relative_Conductance_Erev!BK10:CB10)/SQRT(COUNT(Relative_Conductance_Erev!BK10:CB10))</f>
        <v>1.4651856700855783E-2</v>
      </c>
      <c r="N6">
        <f>MEDIAN(Relative_Conductance_Erev!BK10:CB10)</f>
        <v>-4.7895184632442009E-2</v>
      </c>
      <c r="O6">
        <f>_xlfn.QUARTILE.EXC((Relative_Conductance_Erev!BK10:CB10),3)</f>
        <v>1.717101739462968E-2</v>
      </c>
      <c r="P6">
        <f>_xlfn.QUARTILE.EXC((Relative_Conductance_Erev!BK10:CB10),1)</f>
        <v>-7.6010909898097584E-2</v>
      </c>
    </row>
    <row r="7" spans="1:16" x14ac:dyDescent="0.2">
      <c r="A7">
        <f t="shared" si="0"/>
        <v>-30</v>
      </c>
      <c r="B7">
        <f>AVERAGE(Relative_Conductance_Erev!B11:AV11)</f>
        <v>3.9592072893573749E-2</v>
      </c>
      <c r="C7">
        <f>STDEV(Relative_Conductance_Erev!B11:AV11)/SQRT(COUNT(Relative_Conductance_Erev!B11:AV11))</f>
        <v>1.0998430587937527E-2</v>
      </c>
      <c r="D7">
        <f>MEDIAN(Relative_Conductance_Erev!B11:AV11)</f>
        <v>2.7937788457110369E-2</v>
      </c>
      <c r="E7">
        <f>_xlfn.QUARTILE.EXC((Relative_Conductance_Erev!B11:AV11),3)</f>
        <v>4.8146885990558705E-2</v>
      </c>
      <c r="F7">
        <f>_xlfn.QUARTILE.EXC((Relative_Conductance_Erev!B11:AV11),1)</f>
        <v>9.4385242180371632E-3</v>
      </c>
      <c r="G7">
        <f>AVERAGE(Relative_Conductance_Erev!AW11:BJ11)</f>
        <v>1.0113340287180543E-2</v>
      </c>
      <c r="H7">
        <f>STDEV(Relative_Conductance_Erev!AW11:BJ11)/SQRT(COUNT(Relative_Conductance_Erev!AW11:BJ11))</f>
        <v>2.0714976631146291E-2</v>
      </c>
      <c r="I7">
        <f>MEDIAN(Relative_Conductance_Erev!AW11:BJ11)</f>
        <v>1.9707472757029509E-2</v>
      </c>
      <c r="J7">
        <f>_xlfn.QUARTILE.EXC((Relative_Conductance_Erev!AW11:BJ11),3)</f>
        <v>6.0828004531745958E-2</v>
      </c>
      <c r="K7">
        <f>_xlfn.QUARTILE.EXC((Relative_Conductance_Erev!AW11:BJ11),1)</f>
        <v>-5.3931606788949413E-2</v>
      </c>
      <c r="L7">
        <f>AVERAGE(Relative_Conductance_Erev!BK11:CB11)</f>
        <v>3.0762962040423843E-2</v>
      </c>
      <c r="M7">
        <f>STDEV(Relative_Conductance_Erev!BK11:CB11)/SQRT(COUNT(Relative_Conductance_Erev!BK11:CB11))</f>
        <v>2.8384483542440574E-2</v>
      </c>
      <c r="N7">
        <f>MEDIAN(Relative_Conductance_Erev!BK11:CB11)</f>
        <v>4.1990335823439869E-2</v>
      </c>
      <c r="O7">
        <f>_xlfn.QUARTILE.EXC((Relative_Conductance_Erev!BK11:CB11),3)</f>
        <v>6.82902469719565E-2</v>
      </c>
      <c r="P7">
        <f>_xlfn.QUARTILE.EXC((Relative_Conductance_Erev!BK11:CB11),1)</f>
        <v>-2.7657439222844228E-2</v>
      </c>
    </row>
    <row r="8" spans="1:16" x14ac:dyDescent="0.2">
      <c r="A8">
        <f t="shared" si="0"/>
        <v>-20</v>
      </c>
      <c r="B8">
        <f>AVERAGE(Relative_Conductance_Erev!B12:AV12)</f>
        <v>0.20636972502910042</v>
      </c>
      <c r="C8">
        <f>STDEV(Relative_Conductance_Erev!B12:AV12)/SQRT(COUNT(Relative_Conductance_Erev!B12:AV12))</f>
        <v>2.7263121409671215E-2</v>
      </c>
      <c r="D8">
        <f>MEDIAN(Relative_Conductance_Erev!B12:AV12)</f>
        <v>0.15884965910947763</v>
      </c>
      <c r="E8">
        <f>_xlfn.QUARTILE.EXC((Relative_Conductance_Erev!B12:AV12),3)</f>
        <v>0.22871973967614326</v>
      </c>
      <c r="F8">
        <f>_xlfn.QUARTILE.EXC((Relative_Conductance_Erev!B12:AV12),1)</f>
        <v>9.5838894880839798E-2</v>
      </c>
      <c r="G8">
        <f>AVERAGE(Relative_Conductance_Erev!AW12:BJ12)</f>
        <v>0.12519177685354835</v>
      </c>
      <c r="H8">
        <f>STDEV(Relative_Conductance_Erev!AW12:BJ12)/SQRT(COUNT(Relative_Conductance_Erev!AW12:BJ12))</f>
        <v>2.522646945107784E-2</v>
      </c>
      <c r="I8">
        <f>MEDIAN(Relative_Conductance_Erev!AW12:BJ12)</f>
        <v>9.9337458635641557E-2</v>
      </c>
      <c r="J8">
        <f>_xlfn.QUARTILE.EXC((Relative_Conductance_Erev!AW12:BJ12),3)</f>
        <v>0.13858777889790283</v>
      </c>
      <c r="K8">
        <f>_xlfn.QUARTILE.EXC((Relative_Conductance_Erev!AW12:BJ12),1)</f>
        <v>6.6314737340688906E-2</v>
      </c>
      <c r="L8">
        <f>AVERAGE(Relative_Conductance_Erev!BK12:CB12)</f>
        <v>0.16960663137930626</v>
      </c>
      <c r="M8">
        <f>STDEV(Relative_Conductance_Erev!BK12:CB12)/SQRT(COUNT(Relative_Conductance_Erev!BK12:CB12))</f>
        <v>1.9783569882807321E-2</v>
      </c>
      <c r="N8">
        <f>MEDIAN(Relative_Conductance_Erev!BK12:CB12)</f>
        <v>0.1360678478508312</v>
      </c>
      <c r="O8">
        <f>_xlfn.QUARTILE.EXC((Relative_Conductance_Erev!BK12:CB12),3)</f>
        <v>0.25286610960230599</v>
      </c>
      <c r="P8">
        <f>_xlfn.QUARTILE.EXC((Relative_Conductance_Erev!BK12:CB12),1)</f>
        <v>0.11379363458624768</v>
      </c>
    </row>
    <row r="9" spans="1:16" x14ac:dyDescent="0.2">
      <c r="A9">
        <f t="shared" si="0"/>
        <v>-10</v>
      </c>
      <c r="B9">
        <f>AVERAGE(Relative_Conductance_Erev!B13:AV13)</f>
        <v>0.46797603223361806</v>
      </c>
      <c r="C9">
        <f>STDEV(Relative_Conductance_Erev!B13:AV13)/SQRT(COUNT(Relative_Conductance_Erev!B13:AV13))</f>
        <v>3.1713526396498708E-2</v>
      </c>
      <c r="D9">
        <f>MEDIAN(Relative_Conductance_Erev!B13:AV13)</f>
        <v>0.45335406674138817</v>
      </c>
      <c r="E9">
        <f>_xlfn.QUARTILE.EXC((Relative_Conductance_Erev!B13:AV13),3)</f>
        <v>0.63823837456166066</v>
      </c>
      <c r="F9">
        <f>_xlfn.QUARTILE.EXC((Relative_Conductance_Erev!B13:AV13),1)</f>
        <v>0.34750080999323363</v>
      </c>
      <c r="G9">
        <f>AVERAGE(Relative_Conductance_Erev!AW13:BJ13)</f>
        <v>0.43424298977921216</v>
      </c>
      <c r="H9">
        <f>STDEV(Relative_Conductance_Erev!AW13:BJ13)/SQRT(COUNT(Relative_Conductance_Erev!AW13:BJ13))</f>
        <v>4.0300149886000509E-2</v>
      </c>
      <c r="I9">
        <f>MEDIAN(Relative_Conductance_Erev!AW13:BJ13)</f>
        <v>0.34631960404323581</v>
      </c>
      <c r="J9">
        <f>_xlfn.QUARTILE.EXC((Relative_Conductance_Erev!AW13:BJ13),3)</f>
        <v>0.60031292494101995</v>
      </c>
      <c r="K9">
        <f>_xlfn.QUARTILE.EXC((Relative_Conductance_Erev!AW13:BJ13),1)</f>
        <v>0.32119410667223514</v>
      </c>
      <c r="L9">
        <f>AVERAGE(Relative_Conductance_Erev!BK13:CB13)</f>
        <v>0.44512805908825664</v>
      </c>
      <c r="M9">
        <f>STDEV(Relative_Conductance_Erev!BK13:CB13)/SQRT(COUNT(Relative_Conductance_Erev!BK13:CB13))</f>
        <v>4.6759507414973797E-2</v>
      </c>
      <c r="N9">
        <f>MEDIAN(Relative_Conductance_Erev!BK13:CB13)</f>
        <v>0.42623909109824099</v>
      </c>
      <c r="O9">
        <f>_xlfn.QUARTILE.EXC((Relative_Conductance_Erev!BK13:CB13),3)</f>
        <v>0.53796488095710093</v>
      </c>
      <c r="P9">
        <f>_xlfn.QUARTILE.EXC((Relative_Conductance_Erev!BK13:CB13),1)</f>
        <v>0.3346925245904574</v>
      </c>
    </row>
    <row r="10" spans="1:16" x14ac:dyDescent="0.2">
      <c r="A10">
        <f t="shared" si="0"/>
        <v>0</v>
      </c>
      <c r="B10">
        <f>AVERAGE(Relative_Conductance_Erev!B14:AV14)</f>
        <v>0.70499057216764216</v>
      </c>
      <c r="C10">
        <f>STDEV(Relative_Conductance_Erev!B14:AV14)/SQRT(COUNT(Relative_Conductance_Erev!B14:AV14))</f>
        <v>2.9373349264879004E-2</v>
      </c>
      <c r="D10">
        <f>MEDIAN(Relative_Conductance_Erev!B14:AV14)</f>
        <v>0.72627751876184798</v>
      </c>
      <c r="E10">
        <f>_xlfn.QUARTILE.EXC((Relative_Conductance_Erev!B14:AV14),3)</f>
        <v>0.85823059813984326</v>
      </c>
      <c r="F10">
        <f>_xlfn.QUARTILE.EXC((Relative_Conductance_Erev!B14:AV14),1)</f>
        <v>0.61489554744160169</v>
      </c>
      <c r="G10">
        <f>AVERAGE(Relative_Conductance_Erev!AW14:BJ14)</f>
        <v>0.69329765762137363</v>
      </c>
      <c r="H10">
        <f>STDEV(Relative_Conductance_Erev!AW14:BJ14)/SQRT(COUNT(Relative_Conductance_Erev!AW14:BJ14))</f>
        <v>3.9336036493561696E-2</v>
      </c>
      <c r="I10">
        <f>MEDIAN(Relative_Conductance_Erev!AW14:BJ14)</f>
        <v>0.66912008876962648</v>
      </c>
      <c r="J10">
        <f>_xlfn.QUARTILE.EXC((Relative_Conductance_Erev!AW14:BJ14),3)</f>
        <v>0.81923487716182886</v>
      </c>
      <c r="K10">
        <f>_xlfn.QUARTILE.EXC((Relative_Conductance_Erev!AW14:BJ14),1)</f>
        <v>0.58177355080322468</v>
      </c>
      <c r="L10">
        <f>AVERAGE(Relative_Conductance_Erev!BK14:CB14)</f>
        <v>0.68606855512865161</v>
      </c>
      <c r="M10">
        <f>STDEV(Relative_Conductance_Erev!BK14:CB14)/SQRT(COUNT(Relative_Conductance_Erev!BK14:CB14))</f>
        <v>3.0776240531749832E-2</v>
      </c>
      <c r="N10">
        <f>MEDIAN(Relative_Conductance_Erev!BK14:CB14)</f>
        <v>0.6915799110358134</v>
      </c>
      <c r="O10">
        <f>_xlfn.QUARTILE.EXC((Relative_Conductance_Erev!BK14:CB14),3)</f>
        <v>0.77017839155159495</v>
      </c>
      <c r="P10">
        <f>_xlfn.QUARTILE.EXC((Relative_Conductance_Erev!BK14:CB14),1)</f>
        <v>0.59554760648685812</v>
      </c>
    </row>
    <row r="11" spans="1:16" x14ac:dyDescent="0.2">
      <c r="A11">
        <f t="shared" si="0"/>
        <v>10</v>
      </c>
      <c r="B11">
        <f>AVERAGE(Relative_Conductance_Erev!B15:AV15)</f>
        <v>0.91525387921460355</v>
      </c>
      <c r="C11">
        <f>STDEV(Relative_Conductance_Erev!B15:AV15)/SQRT(COUNT(Relative_Conductance_Erev!B15:AV15))</f>
        <v>1.4549469193679351E-2</v>
      </c>
      <c r="D11">
        <f>MEDIAN(Relative_Conductance_Erev!B15:AV15)</f>
        <v>0.95119788134834371</v>
      </c>
      <c r="E11">
        <f>_xlfn.QUARTILE.EXC((Relative_Conductance_Erev!B15:AV15),3)</f>
        <v>0.98616217345715484</v>
      </c>
      <c r="F11">
        <f>_xlfn.QUARTILE.EXC((Relative_Conductance_Erev!B15:AV15),1)</f>
        <v>0.86383777986583909</v>
      </c>
      <c r="G11">
        <f>AVERAGE(Relative_Conductance_Erev!AW15:BJ15)</f>
        <v>0.85825957827722243</v>
      </c>
      <c r="H11">
        <f>STDEV(Relative_Conductance_Erev!AW15:BJ15)/SQRT(COUNT(Relative_Conductance_Erev!AW15:BJ15))</f>
        <v>2.8043159534270622E-2</v>
      </c>
      <c r="I11">
        <f>MEDIAN(Relative_Conductance_Erev!AW15:BJ15)</f>
        <v>0.85559043263620549</v>
      </c>
      <c r="J11">
        <f>_xlfn.QUARTILE.EXC((Relative_Conductance_Erev!AW15:BJ15),3)</f>
        <v>0.95615936389020639</v>
      </c>
      <c r="K11">
        <f>_xlfn.QUARTILE.EXC((Relative_Conductance_Erev!AW15:BJ15),1)</f>
        <v>0.79943179952432875</v>
      </c>
      <c r="L11">
        <f>AVERAGE(Relative_Conductance_Erev!BK15:CB15)</f>
        <v>0.8740573847314369</v>
      </c>
      <c r="M11">
        <f>STDEV(Relative_Conductance_Erev!BK15:CB15)/SQRT(COUNT(Relative_Conductance_Erev!BK15:CB15))</f>
        <v>2.9042792607666415E-2</v>
      </c>
      <c r="N11">
        <f>MEDIAN(Relative_Conductance_Erev!BK15:CB15)</f>
        <v>0.91053485805470169</v>
      </c>
      <c r="O11">
        <f>_xlfn.QUARTILE.EXC((Relative_Conductance_Erev!BK15:CB15),3)</f>
        <v>0.98628866990041053</v>
      </c>
      <c r="P11">
        <f>_xlfn.QUARTILE.EXC((Relative_Conductance_Erev!BK15:CB15),1)</f>
        <v>0.7846132040563778</v>
      </c>
    </row>
    <row r="12" spans="1:16" x14ac:dyDescent="0.2">
      <c r="A12">
        <f t="shared" si="0"/>
        <v>20</v>
      </c>
      <c r="B12">
        <f>AVERAGE(Relative_Conductance_Erev!B16:AV16)</f>
        <v>0.966033212350347</v>
      </c>
      <c r="C12">
        <f>STDEV(Relative_Conductance_Erev!B16:AV16)/SQRT(COUNT(Relative_Conductance_Erev!B16:AV16))</f>
        <v>8.4708353212288659E-3</v>
      </c>
      <c r="D12">
        <f>MEDIAN(Relative_Conductance_Erev!B16:AV16)</f>
        <v>0.98933366323944583</v>
      </c>
      <c r="E12">
        <f>_xlfn.QUARTILE.EXC((Relative_Conductance_Erev!B16:AV16),3)</f>
        <v>1</v>
      </c>
      <c r="F12">
        <f>_xlfn.QUARTILE.EXC((Relative_Conductance_Erev!B16:AV16),1)</f>
        <v>0.95080114700744656</v>
      </c>
      <c r="G12">
        <f>AVERAGE(Relative_Conductance_Erev!AW16:BJ16)</f>
        <v>0.92859696335175845</v>
      </c>
      <c r="H12">
        <f>STDEV(Relative_Conductance_Erev!AW16:BJ16)/SQRT(COUNT(Relative_Conductance_Erev!AW16:BJ16))</f>
        <v>2.1243203475089092E-2</v>
      </c>
      <c r="I12">
        <f>MEDIAN(Relative_Conductance_Erev!AW16:BJ16)</f>
        <v>0.93936742372217474</v>
      </c>
      <c r="J12">
        <f>_xlfn.QUARTILE.EXC((Relative_Conductance_Erev!AW16:BJ16),3)</f>
        <v>1</v>
      </c>
      <c r="K12">
        <f>_xlfn.QUARTILE.EXC((Relative_Conductance_Erev!AW16:BJ16),1)</f>
        <v>0.91264496477916712</v>
      </c>
      <c r="L12">
        <f>AVERAGE(Relative_Conductance_Erev!BK16:CB16)</f>
        <v>0.93872744624044591</v>
      </c>
      <c r="M12">
        <f>STDEV(Relative_Conductance_Erev!BK16:CB16)/SQRT(COUNT(Relative_Conductance_Erev!BK16:CB16))</f>
        <v>2.1535632656352666E-2</v>
      </c>
      <c r="N12">
        <f>MEDIAN(Relative_Conductance_Erev!BK16:CB16)</f>
        <v>0.97350154527588173</v>
      </c>
      <c r="O12">
        <f>_xlfn.QUARTILE.EXC((Relative_Conductance_Erev!BK16:CB16),3)</f>
        <v>1</v>
      </c>
      <c r="P12">
        <f>_xlfn.QUARTILE.EXC((Relative_Conductance_Erev!BK16:CB16),1)</f>
        <v>0.88900623299038273</v>
      </c>
    </row>
    <row r="13" spans="1:16" x14ac:dyDescent="0.2">
      <c r="A13">
        <f t="shared" si="0"/>
        <v>30</v>
      </c>
      <c r="B13">
        <f>AVERAGE(Relative_Conductance_Erev!B17:AV17)</f>
        <v>0.96915051906779648</v>
      </c>
      <c r="C13">
        <f>STDEV(Relative_Conductance_Erev!B17:AV17)/SQRT(COUNT(Relative_Conductance_Erev!B17:AV17))</f>
        <v>7.4588694348835865E-3</v>
      </c>
      <c r="D13">
        <f>MEDIAN(Relative_Conductance_Erev!B17:AV17)</f>
        <v>0.98902972499103381</v>
      </c>
      <c r="E13">
        <f>_xlfn.QUARTILE.EXC((Relative_Conductance_Erev!B17:AV17),3)</f>
        <v>1</v>
      </c>
      <c r="F13">
        <f>_xlfn.QUARTILE.EXC((Relative_Conductance_Erev!B17:AV17),1)</f>
        <v>0.95160650469833163</v>
      </c>
      <c r="G13">
        <f>AVERAGE(Relative_Conductance_Erev!AW17:BJ17)</f>
        <v>0.96848619647213718</v>
      </c>
      <c r="H13">
        <f>STDEV(Relative_Conductance_Erev!AW17:BJ17)/SQRT(COUNT(Relative_Conductance_Erev!AW17:BJ17))</f>
        <v>1.4826131223971053E-2</v>
      </c>
      <c r="I13">
        <f>MEDIAN(Relative_Conductance_Erev!AW17:BJ17)</f>
        <v>0.99895548989555916</v>
      </c>
      <c r="J13">
        <f>_xlfn.QUARTILE.EXC((Relative_Conductance_Erev!AW17:BJ17),3)</f>
        <v>1</v>
      </c>
      <c r="K13">
        <f>_xlfn.QUARTILE.EXC((Relative_Conductance_Erev!AW17:BJ17),1)</f>
        <v>0.94172914796717078</v>
      </c>
      <c r="L13">
        <f>AVERAGE(Relative_Conductance_Erev!BK17:CB17)</f>
        <v>0.96428362520413879</v>
      </c>
      <c r="M13">
        <f>STDEV(Relative_Conductance_Erev!BK17:CB17)/SQRT(COUNT(Relative_Conductance_Erev!BK17:CB17))</f>
        <v>1.4435078273645111E-2</v>
      </c>
      <c r="N13">
        <f>MEDIAN(Relative_Conductance_Erev!BK17:CB17)</f>
        <v>0.98477308923084927</v>
      </c>
      <c r="O13">
        <f>_xlfn.QUARTILE.EXC((Relative_Conductance_Erev!BK17:CB17),3)</f>
        <v>1</v>
      </c>
      <c r="P13">
        <f>_xlfn.QUARTILE.EXC((Relative_Conductance_Erev!BK17:CB17),1)</f>
        <v>0.95723390437627198</v>
      </c>
    </row>
    <row r="14" spans="1:16" x14ac:dyDescent="0.2">
      <c r="A14">
        <f t="shared" si="0"/>
        <v>40</v>
      </c>
      <c r="B14">
        <f>AVERAGE(Relative_Conductance_Erev!B18:AV18)</f>
        <v>0.96975612562104596</v>
      </c>
      <c r="C14">
        <f>STDEV(Relative_Conductance_Erev!B18:AV18)/SQRT(COUNT(Relative_Conductance_Erev!B18:AV18))</f>
        <v>7.9011833192244394E-3</v>
      </c>
      <c r="D14">
        <f>MEDIAN(Relative_Conductance_Erev!B18:AV18)</f>
        <v>0.99154550725128532</v>
      </c>
      <c r="E14">
        <f>_xlfn.QUARTILE.EXC((Relative_Conductance_Erev!B18:AV18),3)</f>
        <v>1</v>
      </c>
      <c r="F14">
        <f>_xlfn.QUARTILE.EXC((Relative_Conductance_Erev!B18:AV18),1)</f>
        <v>0.96364984872754822</v>
      </c>
      <c r="G14">
        <f>AVERAGE(Relative_Conductance_Erev!AW18:BJ18)</f>
        <v>0.95709077790800856</v>
      </c>
      <c r="H14">
        <f>STDEV(Relative_Conductance_Erev!AW18:BJ18)/SQRT(COUNT(Relative_Conductance_Erev!AW18:BJ18))</f>
        <v>2.1933560953712447E-2</v>
      </c>
      <c r="I14">
        <f>MEDIAN(Relative_Conductance_Erev!AW18:BJ18)</f>
        <v>0.98305093362121887</v>
      </c>
      <c r="J14">
        <f>_xlfn.QUARTILE.EXC((Relative_Conductance_Erev!AW18:BJ18),3)</f>
        <v>1</v>
      </c>
      <c r="K14">
        <f>_xlfn.QUARTILE.EXC((Relative_Conductance_Erev!AW18:BJ18),1)</f>
        <v>0.95923356764190892</v>
      </c>
      <c r="L14">
        <f>AVERAGE(Relative_Conductance_Erev!BK18:CB18)</f>
        <v>0.96355636595792293</v>
      </c>
      <c r="M14">
        <f>STDEV(Relative_Conductance_Erev!BK18:CB18)/SQRT(COUNT(Relative_Conductance_Erev!BK18:CB18))</f>
        <v>1.3906412364245958E-2</v>
      </c>
      <c r="N14">
        <f>MEDIAN(Relative_Conductance_Erev!BK18:CB18)</f>
        <v>0.99974574522848569</v>
      </c>
      <c r="O14">
        <f>_xlfn.QUARTILE.EXC((Relative_Conductance_Erev!BK18:CB18),3)</f>
        <v>1</v>
      </c>
      <c r="P14">
        <f>_xlfn.QUARTILE.EXC((Relative_Conductance_Erev!BK18:CB18),1)</f>
        <v>0.93577259568840532</v>
      </c>
    </row>
    <row r="15" spans="1:16" x14ac:dyDescent="0.2">
      <c r="A15">
        <f t="shared" si="0"/>
        <v>50</v>
      </c>
      <c r="B15">
        <f>AVERAGE(Relative_Conductance_Erev!B19:AV19)</f>
        <v>0.96379553996040701</v>
      </c>
      <c r="C15">
        <f>STDEV(Relative_Conductance_Erev!B19:AV19)/SQRT(COUNT(Relative_Conductance_Erev!B19:AV19))</f>
        <v>8.608427977308564E-3</v>
      </c>
      <c r="D15">
        <f>MEDIAN(Relative_Conductance_Erev!B19:AV19)</f>
        <v>1</v>
      </c>
      <c r="E15">
        <f>_xlfn.QUARTILE.EXC((Relative_Conductance_Erev!B19:AV19),3)</f>
        <v>1</v>
      </c>
      <c r="F15">
        <f>_xlfn.QUARTILE.EXC((Relative_Conductance_Erev!B19:AV19),1)</f>
        <v>0.93828008109674987</v>
      </c>
      <c r="G15">
        <f>AVERAGE(Relative_Conductance_Erev!AW19:BJ19)</f>
        <v>0.922097265010975</v>
      </c>
      <c r="H15">
        <f>STDEV(Relative_Conductance_Erev!AW19:BJ19)/SQRT(COUNT(Relative_Conductance_Erev!AW19:BJ19))</f>
        <v>3.2536829569205845E-2</v>
      </c>
      <c r="I15">
        <f>MEDIAN(Relative_Conductance_Erev!AW19:BJ19)</f>
        <v>0.99988538989643605</v>
      </c>
      <c r="J15">
        <f>_xlfn.QUARTILE.EXC((Relative_Conductance_Erev!AW19:BJ19),3)</f>
        <v>1</v>
      </c>
      <c r="K15">
        <f>_xlfn.QUARTILE.EXC((Relative_Conductance_Erev!AW19:BJ19),1)</f>
        <v>0.86087061576963597</v>
      </c>
      <c r="L15">
        <f>AVERAGE(Relative_Conductance_Erev!BK19:CB19)</f>
        <v>0.9738406570998801</v>
      </c>
      <c r="M15">
        <f>STDEV(Relative_Conductance_Erev!BK19:CB19)/SQRT(COUNT(Relative_Conductance_Erev!BK19:CB19))</f>
        <v>1.0886079572902007E-2</v>
      </c>
      <c r="N15">
        <f>MEDIAN(Relative_Conductance_Erev!BK19:CB19)</f>
        <v>1</v>
      </c>
      <c r="O15">
        <f>_xlfn.QUARTILE.EXC((Relative_Conductance_Erev!BK19:CB19),3)</f>
        <v>1</v>
      </c>
      <c r="P15">
        <f>_xlfn.QUARTILE.EXC((Relative_Conductance_Erev!BK19:CB19),1)</f>
        <v>0.94420665670983728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563D8-5B63-6840-BB40-402FDFD15C66}">
  <dimension ref="A1:P15"/>
  <sheetViews>
    <sheetView workbookViewId="0">
      <selection activeCell="L1" sqref="L1"/>
    </sheetView>
  </sheetViews>
  <sheetFormatPr baseColWidth="10" defaultRowHeight="15" x14ac:dyDescent="0.2"/>
  <sheetData>
    <row r="1" spans="1:16" x14ac:dyDescent="0.2">
      <c r="A1" t="s">
        <v>243</v>
      </c>
      <c r="B1" t="s">
        <v>242</v>
      </c>
      <c r="C1" t="s">
        <v>228</v>
      </c>
      <c r="D1" t="s">
        <v>229</v>
      </c>
      <c r="E1" t="s">
        <v>230</v>
      </c>
      <c r="F1" t="s">
        <v>231</v>
      </c>
      <c r="G1" t="s">
        <v>244</v>
      </c>
      <c r="H1" t="s">
        <v>233</v>
      </c>
      <c r="I1" t="s">
        <v>234</v>
      </c>
      <c r="J1" t="s">
        <v>235</v>
      </c>
      <c r="K1" t="s">
        <v>236</v>
      </c>
      <c r="L1" t="s">
        <v>245</v>
      </c>
      <c r="M1" t="s">
        <v>238</v>
      </c>
      <c r="N1" t="s">
        <v>239</v>
      </c>
      <c r="O1" t="s">
        <v>240</v>
      </c>
      <c r="P1" t="s">
        <v>241</v>
      </c>
    </row>
    <row r="2" spans="1:16" x14ac:dyDescent="0.2">
      <c r="A2">
        <v>-80</v>
      </c>
      <c r="B2">
        <v>1.007940497393296E-3</v>
      </c>
      <c r="C2">
        <v>6.9238707436943365E-3</v>
      </c>
      <c r="D2">
        <v>7.1039640367629555E-3</v>
      </c>
      <c r="E2">
        <v>2.7378782940000679E-2</v>
      </c>
      <c r="F2">
        <v>-7.0369549370304365E-3</v>
      </c>
      <c r="G2">
        <v>3.0057579658736202E-3</v>
      </c>
      <c r="H2">
        <v>8.7391665522685534E-3</v>
      </c>
      <c r="I2">
        <v>0</v>
      </c>
      <c r="J2">
        <v>1.5867178342365708E-2</v>
      </c>
      <c r="K2">
        <v>-7.944934771704151E-3</v>
      </c>
      <c r="L2">
        <v>9.8733426860270063E-3</v>
      </c>
      <c r="M2">
        <v>2.1673206962472998E-2</v>
      </c>
      <c r="N2">
        <v>1.4014093538567623E-2</v>
      </c>
      <c r="O2">
        <v>5.0128451778242461E-2</v>
      </c>
      <c r="P2">
        <v>-3.7747689403038007E-2</v>
      </c>
    </row>
    <row r="3" spans="1:16" x14ac:dyDescent="0.2">
      <c r="A3">
        <f>A2+10</f>
        <v>-70</v>
      </c>
      <c r="B3">
        <v>0</v>
      </c>
      <c r="C3">
        <v>5.5985613666034066E-3</v>
      </c>
      <c r="D3">
        <v>0</v>
      </c>
      <c r="E3">
        <v>1.2782127920899172E-2</v>
      </c>
      <c r="F3">
        <v>-9.1257510758161586E-3</v>
      </c>
      <c r="G3">
        <v>3.7713539556077695E-2</v>
      </c>
      <c r="H3">
        <v>1.5887239927282547E-2</v>
      </c>
      <c r="I3">
        <v>1.8478928145009919E-2</v>
      </c>
      <c r="J3">
        <v>7.3339889827784416E-2</v>
      </c>
      <c r="K3">
        <v>-1.8945218448910919E-2</v>
      </c>
      <c r="L3">
        <v>1.9478943508168488E-2</v>
      </c>
      <c r="M3">
        <v>1.9175099747994941E-2</v>
      </c>
      <c r="N3">
        <v>1.210314545353035E-2</v>
      </c>
      <c r="O3">
        <v>6.0440013342468984E-2</v>
      </c>
      <c r="P3">
        <v>-2.3039972641232153E-2</v>
      </c>
    </row>
    <row r="4" spans="1:16" x14ac:dyDescent="0.2">
      <c r="A4">
        <f t="shared" ref="A4:A15" si="0">A3+10</f>
        <v>-60</v>
      </c>
      <c r="B4">
        <v>5.6615683226450509E-3</v>
      </c>
      <c r="C4">
        <v>8.8112548108245231E-3</v>
      </c>
      <c r="D4">
        <v>1.1636302564899489E-2</v>
      </c>
      <c r="E4">
        <v>3.8454866786102063E-2</v>
      </c>
      <c r="F4">
        <v>-5.3961857425749915E-3</v>
      </c>
      <c r="G4">
        <v>1.6087271835424227E-2</v>
      </c>
      <c r="H4">
        <v>1.3279688866624917E-2</v>
      </c>
      <c r="I4">
        <v>1.3373810617967332E-2</v>
      </c>
      <c r="J4">
        <v>4.3470794903305826E-2</v>
      </c>
      <c r="K4">
        <v>-1.9311577909255234E-2</v>
      </c>
      <c r="L4">
        <v>1.8732105032230077E-3</v>
      </c>
      <c r="M4">
        <v>2.0627854445355771E-2</v>
      </c>
      <c r="N4">
        <v>1.6866630950208485E-2</v>
      </c>
      <c r="O4">
        <v>7.2621362757960148E-2</v>
      </c>
      <c r="P4">
        <v>-4.9511388437452564E-2</v>
      </c>
    </row>
    <row r="5" spans="1:16" x14ac:dyDescent="0.2">
      <c r="A5">
        <f t="shared" si="0"/>
        <v>-50</v>
      </c>
      <c r="B5">
        <v>6.0351843409689396E-3</v>
      </c>
      <c r="C5">
        <v>6.680090140868589E-3</v>
      </c>
      <c r="D5">
        <v>5.6400436267569059E-3</v>
      </c>
      <c r="E5">
        <v>2.9215439721342235E-2</v>
      </c>
      <c r="F5">
        <v>-1.172300319057229E-2</v>
      </c>
      <c r="G5">
        <v>3.1541562518768169E-2</v>
      </c>
      <c r="H5">
        <v>2.0742981004703478E-2</v>
      </c>
      <c r="I5">
        <v>1.5652912261968809E-2</v>
      </c>
      <c r="J5">
        <v>6.4290980759451971E-2</v>
      </c>
      <c r="K5">
        <v>-6.7174369813302447E-3</v>
      </c>
      <c r="L5">
        <v>0</v>
      </c>
      <c r="M5">
        <v>9.2087565544413368E-3</v>
      </c>
      <c r="N5">
        <v>1.7483740791385344E-2</v>
      </c>
      <c r="O5">
        <v>2.5480347980455786E-2</v>
      </c>
      <c r="P5">
        <v>-3.0592762107238654E-2</v>
      </c>
    </row>
    <row r="6" spans="1:16" x14ac:dyDescent="0.2">
      <c r="A6">
        <f t="shared" si="0"/>
        <v>-40</v>
      </c>
      <c r="B6">
        <v>5.1948158256885481E-3</v>
      </c>
      <c r="C6">
        <v>6.3796846137955301E-3</v>
      </c>
      <c r="D6">
        <v>2.041012034814162E-3</v>
      </c>
      <c r="E6">
        <v>3.0255679864093572E-2</v>
      </c>
      <c r="F6">
        <v>-1.2508983457808393E-2</v>
      </c>
      <c r="G6">
        <v>0</v>
      </c>
      <c r="H6">
        <v>2.1640231235866801E-2</v>
      </c>
      <c r="I6">
        <v>1.8761357874406569E-3</v>
      </c>
      <c r="J6">
        <v>4.8883840820322211E-2</v>
      </c>
      <c r="K6">
        <v>-3.3421511864173158E-2</v>
      </c>
      <c r="L6">
        <v>1.0638459812579985E-2</v>
      </c>
      <c r="M6">
        <v>1.4472737498123587E-2</v>
      </c>
      <c r="N6">
        <v>0</v>
      </c>
      <c r="O6">
        <v>5.5025663261512252E-2</v>
      </c>
      <c r="P6">
        <v>-3.7017113351100334E-2</v>
      </c>
    </row>
    <row r="7" spans="1:16" x14ac:dyDescent="0.2">
      <c r="A7">
        <f t="shared" si="0"/>
        <v>-30</v>
      </c>
      <c r="B7">
        <v>5.3468244009453166E-2</v>
      </c>
      <c r="C7">
        <v>1.0790588407882532E-2</v>
      </c>
      <c r="D7">
        <v>4.6611895515119628E-2</v>
      </c>
      <c r="E7">
        <v>6.7692335581200844E-2</v>
      </c>
      <c r="F7">
        <v>3.000509447065796E-2</v>
      </c>
      <c r="G7">
        <v>4.7000432258257563E-2</v>
      </c>
      <c r="H7">
        <v>2.0598834418003194E-2</v>
      </c>
      <c r="I7">
        <v>4.93508399677096E-2</v>
      </c>
      <c r="J7">
        <v>8.9232578076848743E-2</v>
      </c>
      <c r="K7">
        <v>-2.2069794890338702E-2</v>
      </c>
      <c r="L7">
        <v>6.8451446147862458E-2</v>
      </c>
      <c r="M7">
        <v>2.8037482737976651E-2</v>
      </c>
      <c r="N7">
        <v>8.5777205367548265E-2</v>
      </c>
      <c r="O7">
        <v>0.10551995936910072</v>
      </c>
      <c r="P7">
        <v>1.0745235305045363E-2</v>
      </c>
    </row>
    <row r="8" spans="1:16" x14ac:dyDescent="0.2">
      <c r="A8">
        <f t="shared" si="0"/>
        <v>-20</v>
      </c>
      <c r="B8">
        <v>0.2138396558944802</v>
      </c>
      <c r="C8">
        <v>2.5207273243051786E-2</v>
      </c>
      <c r="D8">
        <v>0.1773424046371597</v>
      </c>
      <c r="E8">
        <v>0.24562297070005021</v>
      </c>
      <c r="F8">
        <v>0.11520622904536998</v>
      </c>
      <c r="G8">
        <v>0.16143366103386353</v>
      </c>
      <c r="H8">
        <v>2.5085032748348009E-2</v>
      </c>
      <c r="I8">
        <v>0.12658189962044322</v>
      </c>
      <c r="J8">
        <v>0.16464976805111933</v>
      </c>
      <c r="K8">
        <v>9.4554018036816109E-2</v>
      </c>
      <c r="L8">
        <v>0.2055977492167799</v>
      </c>
      <c r="M8">
        <v>1.9541715397266377E-2</v>
      </c>
      <c r="N8">
        <v>0.17555480279050981</v>
      </c>
      <c r="O8">
        <v>0.28783937887193695</v>
      </c>
      <c r="P8">
        <v>0.15046706727922243</v>
      </c>
    </row>
    <row r="9" spans="1:16" x14ac:dyDescent="0.2">
      <c r="A9">
        <f t="shared" si="0"/>
        <v>-10</v>
      </c>
      <c r="B9">
        <v>0.48215677000797352</v>
      </c>
      <c r="C9">
        <v>3.0828297302132591E-2</v>
      </c>
      <c r="D9">
        <v>0.46775909469303922</v>
      </c>
      <c r="E9">
        <v>0.62498581934385589</v>
      </c>
      <c r="F9">
        <v>0.36337507985392387</v>
      </c>
      <c r="G9">
        <v>0.46875212318298159</v>
      </c>
      <c r="H9">
        <v>4.0074199903960897E-2</v>
      </c>
      <c r="I9">
        <v>0.36612348178537668</v>
      </c>
      <c r="J9">
        <v>0.61246502136012393</v>
      </c>
      <c r="K9">
        <v>0.34175491302508071</v>
      </c>
      <c r="L9">
        <v>0.477750922685025</v>
      </c>
      <c r="M9">
        <v>4.6187871624416885E-2</v>
      </c>
      <c r="N9">
        <v>0.45246345501338436</v>
      </c>
      <c r="O9">
        <v>0.56945281279355753</v>
      </c>
      <c r="P9">
        <v>0.36866546451519</v>
      </c>
    </row>
    <row r="10" spans="1:16" x14ac:dyDescent="0.2">
      <c r="A10">
        <f t="shared" si="0"/>
        <v>0</v>
      </c>
      <c r="B10">
        <v>0.72472910435122362</v>
      </c>
      <c r="C10">
        <v>2.948554724966854E-2</v>
      </c>
      <c r="D10">
        <v>0.72654559981576661</v>
      </c>
      <c r="E10">
        <v>0.85234531141942727</v>
      </c>
      <c r="F10">
        <v>0.6270583816168469</v>
      </c>
      <c r="G10">
        <v>0.72635435480066768</v>
      </c>
      <c r="H10">
        <v>3.9115491985306221E-2</v>
      </c>
      <c r="I10">
        <v>0.6791993063854066</v>
      </c>
      <c r="J10">
        <v>0.8247917493471425</v>
      </c>
      <c r="K10">
        <v>0.59448416284103456</v>
      </c>
      <c r="L10">
        <v>0.71574591697517875</v>
      </c>
      <c r="M10">
        <v>3.0400000456536749E-2</v>
      </c>
      <c r="N10">
        <v>0.70567658532339994</v>
      </c>
      <c r="O10">
        <v>0.7988275091865108</v>
      </c>
      <c r="P10">
        <v>0.62633158850325987</v>
      </c>
    </row>
    <row r="11" spans="1:16" x14ac:dyDescent="0.2">
      <c r="A11">
        <f t="shared" si="0"/>
        <v>10</v>
      </c>
      <c r="B11">
        <v>0.94087400053003367</v>
      </c>
      <c r="C11">
        <v>1.4852458437181859E-2</v>
      </c>
      <c r="D11">
        <v>0.94306043334266376</v>
      </c>
      <c r="E11">
        <v>0.99317183140403498</v>
      </c>
      <c r="F11">
        <v>0.85922114556691653</v>
      </c>
      <c r="G11">
        <v>0.8903913870103235</v>
      </c>
      <c r="H11">
        <v>2.7885930555941098E-2</v>
      </c>
      <c r="I11">
        <v>0.86005206042932736</v>
      </c>
      <c r="J11">
        <v>0.95759126055840305</v>
      </c>
      <c r="K11">
        <v>0.80558525755319799</v>
      </c>
      <c r="L11">
        <v>0.9014365798699151</v>
      </c>
      <c r="M11">
        <v>2.8687743963442515E-2</v>
      </c>
      <c r="N11">
        <v>0.91462395928779938</v>
      </c>
      <c r="O11">
        <v>1.0122958356277698</v>
      </c>
      <c r="P11">
        <v>0.81308585585762938</v>
      </c>
    </row>
    <row r="12" spans="1:16" x14ac:dyDescent="0.2">
      <c r="A12">
        <f t="shared" si="0"/>
        <v>20</v>
      </c>
      <c r="B12">
        <v>0.99441256525633759</v>
      </c>
      <c r="C12">
        <v>8.5673918602777385E-3</v>
      </c>
      <c r="D12">
        <v>0.99505170794931086</v>
      </c>
      <c r="E12">
        <v>1.0068175890837072</v>
      </c>
      <c r="F12">
        <v>0.95439422047451661</v>
      </c>
      <c r="G12">
        <v>0.96033441298348488</v>
      </c>
      <c r="H12">
        <v>2.1124099663881488E-2</v>
      </c>
      <c r="I12">
        <v>0.9413051929609616</v>
      </c>
      <c r="J12">
        <v>1.0001111573692685</v>
      </c>
      <c r="K12">
        <v>0.91538777255803438</v>
      </c>
      <c r="L12">
        <v>0.96531604875338606</v>
      </c>
      <c r="M12">
        <v>2.1272359172964446E-2</v>
      </c>
      <c r="N12">
        <v>0.97471268585568238</v>
      </c>
      <c r="O12">
        <v>1.0258395444786683</v>
      </c>
      <c r="P12">
        <v>0.91620267819917112</v>
      </c>
    </row>
    <row r="13" spans="1:16" x14ac:dyDescent="0.2">
      <c r="A13">
        <f t="shared" si="0"/>
        <v>30</v>
      </c>
      <c r="B13">
        <v>0.99893144816479496</v>
      </c>
      <c r="C13">
        <v>7.560804860057147E-3</v>
      </c>
      <c r="D13">
        <v>0.99599958135769495</v>
      </c>
      <c r="E13">
        <v>1.0068175890837072</v>
      </c>
      <c r="F13">
        <v>0.95909579490495533</v>
      </c>
      <c r="G13">
        <v>1</v>
      </c>
      <c r="H13">
        <v>1.4743005873488499E-2</v>
      </c>
      <c r="I13">
        <v>0.99909811408797333</v>
      </c>
      <c r="J13">
        <v>1.0001111573692685</v>
      </c>
      <c r="K13">
        <v>0.94359576810091761</v>
      </c>
      <c r="L13">
        <v>0.99055980298522972</v>
      </c>
      <c r="M13">
        <v>1.4258609190951916E-2</v>
      </c>
      <c r="N13">
        <v>0.9854690516833593</v>
      </c>
      <c r="O13">
        <v>1.0258395444786683</v>
      </c>
      <c r="P13">
        <v>0.98359626511696685</v>
      </c>
    </row>
    <row r="14" spans="1:16" x14ac:dyDescent="0.2">
      <c r="A14">
        <f t="shared" si="0"/>
        <v>40</v>
      </c>
      <c r="B14">
        <v>1</v>
      </c>
      <c r="C14">
        <v>7.8423504219790902E-3</v>
      </c>
      <c r="D14">
        <v>0.99689759593065197</v>
      </c>
      <c r="E14">
        <v>1.0068175890837072</v>
      </c>
      <c r="F14">
        <v>0.97177032831505328</v>
      </c>
      <c r="G14">
        <v>0.98866847188360374</v>
      </c>
      <c r="H14">
        <v>2.1810586530104217E-2</v>
      </c>
      <c r="I14">
        <v>0.98367269713202543</v>
      </c>
      <c r="J14">
        <v>1.0001111573692685</v>
      </c>
      <c r="K14">
        <v>0.96057285110765067</v>
      </c>
      <c r="L14">
        <v>0.98984143449593454</v>
      </c>
      <c r="M14">
        <v>1.3736406231480314E-2</v>
      </c>
      <c r="N14">
        <v>0.99975736621826017</v>
      </c>
      <c r="O14">
        <v>1.0258395444786683</v>
      </c>
      <c r="P14">
        <v>0.96239732130068245</v>
      </c>
    </row>
    <row r="15" spans="1:16" x14ac:dyDescent="0.2">
      <c r="A15">
        <f t="shared" si="0"/>
        <v>50</v>
      </c>
      <c r="B15">
        <v>0.99360964811331998</v>
      </c>
      <c r="C15">
        <v>8.5057895738050397E-3</v>
      </c>
      <c r="D15">
        <v>1</v>
      </c>
      <c r="E15">
        <v>1.0068175890837072</v>
      </c>
      <c r="F15">
        <v>0.94673457637408787</v>
      </c>
      <c r="G15">
        <v>0.95387115636134312</v>
      </c>
      <c r="H15">
        <v>3.2354406027914208E-2</v>
      </c>
      <c r="I15">
        <v>1</v>
      </c>
      <c r="J15">
        <v>1.0001111573692685</v>
      </c>
      <c r="K15">
        <v>0.86517317321185339</v>
      </c>
      <c r="L15">
        <v>1</v>
      </c>
      <c r="M15">
        <v>1.0752997060986397E-2</v>
      </c>
      <c r="N15">
        <v>1</v>
      </c>
      <c r="O15">
        <v>1.0258395444786683</v>
      </c>
      <c r="P15">
        <v>0.97072827577959242</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14541-1950-2D4F-AED8-31A2F95E7220}">
  <dimension ref="A1:CD6"/>
  <sheetViews>
    <sheetView topLeftCell="BY1" workbookViewId="0">
      <selection activeCell="CE5" sqref="CE5:CG7"/>
    </sheetView>
  </sheetViews>
  <sheetFormatPr baseColWidth="10" defaultRowHeight="15" x14ac:dyDescent="0.2"/>
  <sheetData>
    <row r="1" spans="1:82" x14ac:dyDescent="0.2">
      <c r="A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59</v>
      </c>
      <c r="AO2" t="s">
        <v>60</v>
      </c>
      <c r="AP2" t="s">
        <v>61</v>
      </c>
      <c r="AQ2" t="s">
        <v>62</v>
      </c>
      <c r="AR2" t="s">
        <v>63</v>
      </c>
      <c r="AS2" t="s">
        <v>64</v>
      </c>
      <c r="AT2" t="s">
        <v>65</v>
      </c>
      <c r="AU2" t="s">
        <v>66</v>
      </c>
      <c r="AV2" t="s">
        <v>67</v>
      </c>
      <c r="AW2" t="s">
        <v>68</v>
      </c>
      <c r="AX2" t="s">
        <v>69</v>
      </c>
      <c r="AY2" t="s">
        <v>70</v>
      </c>
      <c r="AZ2" t="s">
        <v>71</v>
      </c>
      <c r="BA2" t="s">
        <v>72</v>
      </c>
      <c r="BB2" t="s">
        <v>73</v>
      </c>
      <c r="BC2" t="s">
        <v>74</v>
      </c>
      <c r="BD2" t="s">
        <v>75</v>
      </c>
      <c r="BE2" t="s">
        <v>76</v>
      </c>
      <c r="BF2" t="s">
        <v>77</v>
      </c>
      <c r="BG2" t="s">
        <v>78</v>
      </c>
      <c r="BH2" t="s">
        <v>79</v>
      </c>
      <c r="BI2" t="s">
        <v>80</v>
      </c>
      <c r="BJ2" t="s">
        <v>81</v>
      </c>
      <c r="BK2" t="s">
        <v>82</v>
      </c>
      <c r="BL2" t="s">
        <v>83</v>
      </c>
      <c r="BM2" t="s">
        <v>84</v>
      </c>
      <c r="BN2" t="s">
        <v>85</v>
      </c>
      <c r="BO2" t="s">
        <v>86</v>
      </c>
      <c r="BP2" t="s">
        <v>87</v>
      </c>
      <c r="BQ2" t="s">
        <v>88</v>
      </c>
      <c r="BR2" t="s">
        <v>89</v>
      </c>
      <c r="BS2" t="s">
        <v>90</v>
      </c>
      <c r="BT2" t="s">
        <v>91</v>
      </c>
      <c r="BU2" t="s">
        <v>92</v>
      </c>
      <c r="BV2" t="s">
        <v>93</v>
      </c>
      <c r="BW2" t="s">
        <v>94</v>
      </c>
      <c r="BX2" t="s">
        <v>95</v>
      </c>
      <c r="BY2" t="s">
        <v>96</v>
      </c>
      <c r="BZ2" t="s">
        <v>97</v>
      </c>
      <c r="CA2" t="s">
        <v>98</v>
      </c>
      <c r="CB2" t="s">
        <v>99</v>
      </c>
      <c r="CC2" t="s">
        <v>100</v>
      </c>
      <c r="CD2" t="s">
        <v>101</v>
      </c>
    </row>
    <row r="3" spans="1:82" x14ac:dyDescent="0.2">
      <c r="A3" t="s">
        <v>3</v>
      </c>
      <c r="B3" t="s">
        <v>102</v>
      </c>
      <c r="C3" t="s">
        <v>102</v>
      </c>
      <c r="D3" t="s">
        <v>102</v>
      </c>
      <c r="E3" t="s">
        <v>102</v>
      </c>
      <c r="F3" t="s">
        <v>102</v>
      </c>
      <c r="G3" t="s">
        <v>102</v>
      </c>
      <c r="H3" t="s">
        <v>102</v>
      </c>
      <c r="I3" t="s">
        <v>102</v>
      </c>
      <c r="J3" t="s">
        <v>102</v>
      </c>
      <c r="K3" t="s">
        <v>102</v>
      </c>
      <c r="L3" t="s">
        <v>102</v>
      </c>
      <c r="M3" t="s">
        <v>102</v>
      </c>
      <c r="N3" t="s">
        <v>102</v>
      </c>
      <c r="O3" t="s">
        <v>102</v>
      </c>
      <c r="P3" t="s">
        <v>102</v>
      </c>
      <c r="Q3" t="s">
        <v>102</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102</v>
      </c>
      <c r="AI3" t="s">
        <v>102</v>
      </c>
      <c r="AJ3" t="s">
        <v>102</v>
      </c>
      <c r="AK3" t="s">
        <v>102</v>
      </c>
      <c r="AL3" t="s">
        <v>102</v>
      </c>
      <c r="AM3" t="s">
        <v>102</v>
      </c>
      <c r="AN3" t="s">
        <v>102</v>
      </c>
      <c r="AO3" t="s">
        <v>102</v>
      </c>
      <c r="AP3" t="s">
        <v>102</v>
      </c>
      <c r="AQ3" t="s">
        <v>102</v>
      </c>
      <c r="AR3" t="s">
        <v>102</v>
      </c>
      <c r="AS3" t="s">
        <v>102</v>
      </c>
      <c r="AT3" t="s">
        <v>102</v>
      </c>
      <c r="AU3" t="s">
        <v>102</v>
      </c>
      <c r="AV3" t="s">
        <v>102</v>
      </c>
      <c r="AW3" t="s">
        <v>103</v>
      </c>
      <c r="AX3" t="s">
        <v>103</v>
      </c>
      <c r="AY3" t="s">
        <v>103</v>
      </c>
      <c r="AZ3" t="s">
        <v>103</v>
      </c>
      <c r="BA3" t="s">
        <v>103</v>
      </c>
      <c r="BB3" t="s">
        <v>103</v>
      </c>
      <c r="BC3" t="s">
        <v>103</v>
      </c>
      <c r="BD3" t="s">
        <v>103</v>
      </c>
      <c r="BE3" t="s">
        <v>103</v>
      </c>
      <c r="BF3" t="s">
        <v>103</v>
      </c>
      <c r="BG3" t="s">
        <v>103</v>
      </c>
      <c r="BH3" t="s">
        <v>103</v>
      </c>
      <c r="BI3" t="s">
        <v>103</v>
      </c>
      <c r="BJ3" t="s">
        <v>103</v>
      </c>
      <c r="BK3" t="s">
        <v>104</v>
      </c>
      <c r="BL3" t="s">
        <v>104</v>
      </c>
      <c r="BM3" t="s">
        <v>104</v>
      </c>
      <c r="BN3" t="s">
        <v>104</v>
      </c>
      <c r="BO3" t="s">
        <v>104</v>
      </c>
      <c r="BP3" t="s">
        <v>104</v>
      </c>
      <c r="BQ3" t="s">
        <v>104</v>
      </c>
      <c r="BR3" t="s">
        <v>104</v>
      </c>
      <c r="BS3" t="s">
        <v>104</v>
      </c>
      <c r="BT3" t="s">
        <v>104</v>
      </c>
      <c r="BU3" t="s">
        <v>104</v>
      </c>
      <c r="BV3" t="s">
        <v>104</v>
      </c>
      <c r="BW3" t="s">
        <v>104</v>
      </c>
      <c r="BX3" t="s">
        <v>104</v>
      </c>
      <c r="BY3" t="s">
        <v>104</v>
      </c>
      <c r="BZ3" t="s">
        <v>104</v>
      </c>
      <c r="CA3" t="s">
        <v>104</v>
      </c>
      <c r="CB3" t="s">
        <v>104</v>
      </c>
      <c r="CC3" t="s">
        <v>104</v>
      </c>
      <c r="CD3" t="s">
        <v>104</v>
      </c>
    </row>
    <row r="4" spans="1:82" x14ac:dyDescent="0.2">
      <c r="A4" t="s">
        <v>4</v>
      </c>
      <c r="B4" t="s">
        <v>105</v>
      </c>
      <c r="C4" t="s">
        <v>106</v>
      </c>
      <c r="D4" t="s">
        <v>107</v>
      </c>
      <c r="E4" t="s">
        <v>108</v>
      </c>
      <c r="F4" t="s">
        <v>109</v>
      </c>
      <c r="G4" t="s">
        <v>110</v>
      </c>
      <c r="H4" t="s">
        <v>111</v>
      </c>
      <c r="I4" t="s">
        <v>112</v>
      </c>
      <c r="J4" t="s">
        <v>113</v>
      </c>
      <c r="K4" t="s">
        <v>114</v>
      </c>
      <c r="L4" t="s">
        <v>115</v>
      </c>
      <c r="M4" t="s">
        <v>116</v>
      </c>
      <c r="N4" t="s">
        <v>117</v>
      </c>
      <c r="O4" t="s">
        <v>118</v>
      </c>
      <c r="P4" t="s">
        <v>119</v>
      </c>
      <c r="Q4" t="s">
        <v>120</v>
      </c>
      <c r="R4" t="s">
        <v>121</v>
      </c>
      <c r="S4" t="s">
        <v>122</v>
      </c>
      <c r="T4" t="s">
        <v>123</v>
      </c>
      <c r="U4" t="s">
        <v>124</v>
      </c>
      <c r="V4" t="s">
        <v>125</v>
      </c>
      <c r="W4" t="s">
        <v>126</v>
      </c>
      <c r="X4" t="s">
        <v>127</v>
      </c>
      <c r="Y4" t="s">
        <v>128</v>
      </c>
      <c r="Z4" t="s">
        <v>129</v>
      </c>
      <c r="AA4" t="s">
        <v>130</v>
      </c>
      <c r="AB4" t="s">
        <v>131</v>
      </c>
      <c r="AC4" t="s">
        <v>132</v>
      </c>
      <c r="AD4" t="s">
        <v>133</v>
      </c>
      <c r="AE4" t="s">
        <v>134</v>
      </c>
      <c r="AF4" t="s">
        <v>135</v>
      </c>
      <c r="AG4" t="s">
        <v>136</v>
      </c>
      <c r="AH4" t="s">
        <v>137</v>
      </c>
      <c r="AI4" t="s">
        <v>138</v>
      </c>
      <c r="AJ4" t="s">
        <v>139</v>
      </c>
      <c r="AK4" t="s">
        <v>140</v>
      </c>
      <c r="AL4" t="s">
        <v>141</v>
      </c>
      <c r="AM4" t="s">
        <v>142</v>
      </c>
      <c r="AN4" t="s">
        <v>143</v>
      </c>
      <c r="AO4" t="s">
        <v>144</v>
      </c>
      <c r="AP4" t="s">
        <v>145</v>
      </c>
      <c r="AQ4" t="s">
        <v>146</v>
      </c>
      <c r="AR4" t="s">
        <v>147</v>
      </c>
      <c r="AS4" t="s">
        <v>148</v>
      </c>
      <c r="AT4" t="s">
        <v>149</v>
      </c>
      <c r="AU4" t="s">
        <v>150</v>
      </c>
      <c r="AV4" t="s">
        <v>151</v>
      </c>
      <c r="AW4" t="s">
        <v>152</v>
      </c>
      <c r="AX4" t="s">
        <v>153</v>
      </c>
      <c r="AY4" t="s">
        <v>154</v>
      </c>
      <c r="AZ4" t="s">
        <v>155</v>
      </c>
      <c r="BA4" t="s">
        <v>156</v>
      </c>
      <c r="BB4" t="s">
        <v>157</v>
      </c>
      <c r="BC4" t="s">
        <v>158</v>
      </c>
      <c r="BD4" t="s">
        <v>159</v>
      </c>
      <c r="BE4" t="s">
        <v>160</v>
      </c>
      <c r="BF4" t="s">
        <v>161</v>
      </c>
      <c r="BG4" t="s">
        <v>162</v>
      </c>
      <c r="BH4" t="s">
        <v>163</v>
      </c>
      <c r="BI4" t="s">
        <v>164</v>
      </c>
      <c r="BJ4" t="s">
        <v>165</v>
      </c>
      <c r="BK4" t="s">
        <v>166</v>
      </c>
      <c r="BL4" t="s">
        <v>167</v>
      </c>
      <c r="BM4" t="s">
        <v>168</v>
      </c>
      <c r="BN4" t="s">
        <v>169</v>
      </c>
      <c r="BO4" t="s">
        <v>169</v>
      </c>
      <c r="BP4" t="s">
        <v>169</v>
      </c>
      <c r="BQ4" t="s">
        <v>170</v>
      </c>
      <c r="BR4" t="s">
        <v>171</v>
      </c>
      <c r="BS4" t="s">
        <v>172</v>
      </c>
      <c r="BT4" t="s">
        <v>173</v>
      </c>
      <c r="BU4" t="s">
        <v>174</v>
      </c>
      <c r="BV4" t="s">
        <v>175</v>
      </c>
      <c r="BW4" t="s">
        <v>176</v>
      </c>
      <c r="BX4" t="s">
        <v>177</v>
      </c>
      <c r="BY4" t="s">
        <v>178</v>
      </c>
      <c r="BZ4" t="s">
        <v>179</v>
      </c>
      <c r="CA4" t="s">
        <v>180</v>
      </c>
      <c r="CB4" t="s">
        <v>181</v>
      </c>
      <c r="CC4" t="s">
        <v>182</v>
      </c>
      <c r="CD4" t="s">
        <v>183</v>
      </c>
    </row>
    <row r="5" spans="1:82" x14ac:dyDescent="0.2">
      <c r="A5" t="s">
        <v>203</v>
      </c>
      <c r="B5">
        <v>9.3271968349314207</v>
      </c>
      <c r="C5">
        <v>8.6400647746057793</v>
      </c>
      <c r="D5">
        <v>7.1694940778009597</v>
      </c>
      <c r="E5">
        <v>5.9033906110643901</v>
      </c>
      <c r="F5">
        <v>9.4378580545307198</v>
      </c>
      <c r="G5">
        <v>9.4378580545307198</v>
      </c>
      <c r="H5">
        <v>8.7608698712634201</v>
      </c>
      <c r="I5">
        <v>3.89616040202369</v>
      </c>
      <c r="J5">
        <v>4.3920872091709899</v>
      </c>
      <c r="K5">
        <v>8.1389197346739994</v>
      </c>
      <c r="L5">
        <v>6.6382901495228603</v>
      </c>
      <c r="M5">
        <v>5.5667889944453304</v>
      </c>
      <c r="N5">
        <v>3.3914091600779801</v>
      </c>
      <c r="O5">
        <v>5.2912039462096399</v>
      </c>
      <c r="P5">
        <v>4.5442902333673203</v>
      </c>
      <c r="Q5">
        <v>7.62958547025905</v>
      </c>
      <c r="R5">
        <v>7.2180378614312799</v>
      </c>
      <c r="S5">
        <v>8.3938354330195892</v>
      </c>
      <c r="T5">
        <v>7.2956695493744803</v>
      </c>
      <c r="U5">
        <v>5.2398516466657998</v>
      </c>
      <c r="V5">
        <v>8.3972851079370496</v>
      </c>
      <c r="W5">
        <v>5.0287665580530998</v>
      </c>
      <c r="X5">
        <v>6.8200504535033204</v>
      </c>
      <c r="Y5">
        <v>6.65661420477121</v>
      </c>
      <c r="Z5">
        <v>8.98554571437219</v>
      </c>
      <c r="AA5">
        <v>8.50010473536096</v>
      </c>
      <c r="AB5">
        <v>6.5734399319232697</v>
      </c>
      <c r="AC5">
        <v>7.2069817785197197</v>
      </c>
      <c r="AD5">
        <v>6.9082769231807903</v>
      </c>
      <c r="AE5">
        <v>11.9925217291048</v>
      </c>
      <c r="AF5">
        <v>8.9178305484639093</v>
      </c>
      <c r="AG5">
        <v>8.3023557351440491</v>
      </c>
      <c r="AH5">
        <v>7.9236633810426502</v>
      </c>
      <c r="AI5">
        <v>6.9360648319468696</v>
      </c>
      <c r="AJ5">
        <v>8.0644532042507908</v>
      </c>
      <c r="AK5">
        <v>7.4327884467913501</v>
      </c>
      <c r="AL5">
        <v>6.12453091130772</v>
      </c>
      <c r="AM5">
        <v>7.1448608152917998</v>
      </c>
      <c r="AN5">
        <v>9.4562441262191506</v>
      </c>
      <c r="AO5">
        <v>9.1584324729511906</v>
      </c>
      <c r="AP5">
        <v>6.1412297429223903</v>
      </c>
      <c r="AQ5">
        <v>8.6424520457627203</v>
      </c>
      <c r="AR5">
        <v>7.2435793447976602</v>
      </c>
      <c r="AS5">
        <v>7.2391171213288299</v>
      </c>
      <c r="AT5">
        <v>8.6997119724585392</v>
      </c>
      <c r="AU5">
        <v>6.8264662379096404</v>
      </c>
      <c r="AV5">
        <v>7.8157198737510098</v>
      </c>
      <c r="AW5">
        <v>8.7774230843145595</v>
      </c>
      <c r="AX5">
        <v>9.0002487287051203</v>
      </c>
      <c r="AY5">
        <v>8.3556406493202697</v>
      </c>
      <c r="AZ5">
        <v>9.5600340430366604</v>
      </c>
      <c r="BA5">
        <v>9.1478892343291403</v>
      </c>
      <c r="BB5">
        <v>10.1411068629191</v>
      </c>
      <c r="BC5">
        <v>6.4681378664405704</v>
      </c>
      <c r="BD5">
        <v>6.7304783652700397</v>
      </c>
      <c r="BE5">
        <v>7.8297772864820097</v>
      </c>
      <c r="BF5">
        <v>8.0103832163485897</v>
      </c>
      <c r="BG5">
        <v>10.437600564318</v>
      </c>
      <c r="BH5">
        <v>5.6654973315675399</v>
      </c>
      <c r="BI5">
        <v>6.90924274033146</v>
      </c>
      <c r="BJ5">
        <v>8.1845313731360001</v>
      </c>
      <c r="BK5">
        <v>8.1587050144210398</v>
      </c>
      <c r="BL5">
        <v>7.6530358640493201</v>
      </c>
      <c r="BM5">
        <v>8.6987217634637393</v>
      </c>
      <c r="BN5">
        <v>4.7705344895236497</v>
      </c>
      <c r="BO5">
        <v>5.2958473978321798</v>
      </c>
      <c r="BP5">
        <v>7.2963690059501598</v>
      </c>
      <c r="BQ5">
        <v>8.6925998135950096</v>
      </c>
      <c r="BR5">
        <v>6.28554671200268</v>
      </c>
      <c r="BS5">
        <v>6.7875131904180899</v>
      </c>
      <c r="BT5">
        <v>8.3649246365834298</v>
      </c>
      <c r="BU5">
        <v>9.4858800238984102</v>
      </c>
      <c r="BV5">
        <v>7.91346231808879</v>
      </c>
      <c r="BW5">
        <v>8.6109767657314809</v>
      </c>
      <c r="BX5">
        <v>8.1515461549291803</v>
      </c>
      <c r="BY5">
        <v>5.7832053046668701</v>
      </c>
      <c r="BZ5">
        <v>6.7847496576936299</v>
      </c>
      <c r="CA5">
        <v>7.9585699500489699</v>
      </c>
      <c r="CB5">
        <v>9.5769031609886</v>
      </c>
      <c r="CC5">
        <v>13.4502466337255</v>
      </c>
      <c r="CD5">
        <v>9.5750316971373692</v>
      </c>
    </row>
    <row r="6" spans="1:82" x14ac:dyDescent="0.2">
      <c r="A6" t="s">
        <v>200</v>
      </c>
      <c r="B6">
        <v>-6.92973088671899</v>
      </c>
      <c r="C6">
        <v>-18.891771318973401</v>
      </c>
      <c r="D6">
        <v>-12.692811334975</v>
      </c>
      <c r="E6">
        <v>-13.6614763441656</v>
      </c>
      <c r="F6">
        <v>-8.5089798102657994</v>
      </c>
      <c r="G6">
        <v>-8.5089798102657994</v>
      </c>
      <c r="H6">
        <v>-2.42658087652153</v>
      </c>
      <c r="I6">
        <v>-24.2957742138803</v>
      </c>
      <c r="J6">
        <v>-12.2351284847587</v>
      </c>
      <c r="K6">
        <v>-8.1864456962712993</v>
      </c>
      <c r="L6">
        <v>-9.3991344677059594</v>
      </c>
      <c r="M6">
        <v>-15.4644099754107</v>
      </c>
      <c r="N6">
        <v>-22.686221593795999</v>
      </c>
      <c r="O6">
        <v>-13.954144317386699</v>
      </c>
      <c r="P6">
        <v>2.6277668459014398</v>
      </c>
      <c r="Q6">
        <v>-6.5622683348972597</v>
      </c>
      <c r="R6">
        <v>-3.8733568945006698</v>
      </c>
      <c r="S6">
        <v>-21.6596915248473</v>
      </c>
      <c r="T6">
        <v>-20.546922537920899</v>
      </c>
      <c r="U6">
        <v>-14.058876189015001</v>
      </c>
      <c r="V6">
        <v>-4.1308758117570701</v>
      </c>
      <c r="W6">
        <v>-7.9003058568847599</v>
      </c>
      <c r="X6">
        <v>-10.0271281545277</v>
      </c>
      <c r="Y6">
        <v>-5.6909286701008401</v>
      </c>
      <c r="Z6">
        <v>-5.1242070233740202</v>
      </c>
      <c r="AA6">
        <v>-6.1047898874767403</v>
      </c>
      <c r="AB6">
        <v>-11.7051628946028</v>
      </c>
      <c r="AC6">
        <v>-17.674021389556199</v>
      </c>
      <c r="AD6">
        <v>7.8106259862811402</v>
      </c>
      <c r="AE6">
        <v>9.1807986520424301</v>
      </c>
      <c r="AF6">
        <v>-7.1020194122857996</v>
      </c>
      <c r="AG6">
        <v>-9.7120050624506309</v>
      </c>
      <c r="AH6">
        <v>-4.2619947503861697</v>
      </c>
      <c r="AI6">
        <v>-9.2547685198496996</v>
      </c>
      <c r="AJ6">
        <v>-6.2357997739534099</v>
      </c>
      <c r="AK6">
        <v>-13.145053510998199</v>
      </c>
      <c r="AL6">
        <v>-1.6449732797971399</v>
      </c>
      <c r="AM6">
        <v>-5.8834354966776603</v>
      </c>
      <c r="AN6">
        <v>-4.9286799437957196</v>
      </c>
      <c r="AO6">
        <v>-12.357755805437399</v>
      </c>
      <c r="AP6">
        <v>-6.6329004769264399</v>
      </c>
      <c r="AQ6">
        <v>-6.25281863890749</v>
      </c>
      <c r="AR6">
        <v>-9.7235364133261406</v>
      </c>
      <c r="AS6">
        <v>-8.6991964866053202</v>
      </c>
      <c r="AT6">
        <v>-2.1116508145874202</v>
      </c>
      <c r="AU6">
        <v>-6.8576551794581597</v>
      </c>
      <c r="AV6">
        <v>-4.2658231897440304</v>
      </c>
      <c r="AW6">
        <v>-2.4870313167890998</v>
      </c>
      <c r="AX6">
        <v>-12.258704172037501</v>
      </c>
      <c r="AY6">
        <v>-15.4698861436569</v>
      </c>
      <c r="AZ6">
        <v>-2.0309976290859901</v>
      </c>
      <c r="BA6">
        <v>-1.7058829798903701</v>
      </c>
      <c r="BB6">
        <v>-7.4913939843499904</v>
      </c>
      <c r="BC6">
        <v>-12.954142920421001</v>
      </c>
      <c r="BD6">
        <v>-6.5440603649440598</v>
      </c>
      <c r="BE6">
        <v>-6.5019089776294701</v>
      </c>
      <c r="BF6">
        <v>-1.90710882422115</v>
      </c>
      <c r="BG6">
        <v>0.26193515323779598</v>
      </c>
      <c r="BH6">
        <v>-11.4093385639232</v>
      </c>
      <c r="BI6">
        <v>-8.3311771748176806</v>
      </c>
      <c r="BJ6">
        <v>-3.2633947995809698</v>
      </c>
      <c r="BK6">
        <v>-2.8752134841880701</v>
      </c>
      <c r="BL6">
        <v>-10.4503920257046</v>
      </c>
      <c r="BM6">
        <v>-5.3464751567118904</v>
      </c>
      <c r="BN6">
        <v>-12.903638567691599</v>
      </c>
      <c r="BO6">
        <v>-14.8596554092069</v>
      </c>
      <c r="BP6">
        <v>-12.459703346142</v>
      </c>
      <c r="BQ6">
        <v>-5.7676012247347401</v>
      </c>
      <c r="BR6">
        <v>-9.0950274141658891</v>
      </c>
      <c r="BS6">
        <v>-15.495924501936299</v>
      </c>
      <c r="BT6">
        <v>-5.3424975637164103</v>
      </c>
      <c r="BU6">
        <v>-2.9993240738989599</v>
      </c>
      <c r="BV6">
        <v>-9.0104548974091792</v>
      </c>
      <c r="BW6">
        <v>6.3238218653495402</v>
      </c>
      <c r="BX6">
        <v>-7.3450594071468496</v>
      </c>
      <c r="BY6">
        <v>-8.8637758939619893</v>
      </c>
      <c r="BZ6">
        <v>-8.0810043406464391</v>
      </c>
      <c r="CA6">
        <v>-6.3242865001896096</v>
      </c>
      <c r="CB6">
        <v>-11.6291465814963</v>
      </c>
      <c r="CC6">
        <v>8.8030413260987697</v>
      </c>
      <c r="CD6">
        <v>-2.91058458472232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B876-84AA-8640-A297-CCFFBA62A37D}">
  <dimension ref="A1:CA6"/>
  <sheetViews>
    <sheetView workbookViewId="0"/>
  </sheetViews>
  <sheetFormatPr baseColWidth="10" defaultRowHeight="15" x14ac:dyDescent="0.2"/>
  <sheetData>
    <row r="1" spans="1:79" x14ac:dyDescent="0.2">
      <c r="A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row>
    <row r="2" spans="1:79" x14ac:dyDescent="0.2">
      <c r="A2"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88</v>
      </c>
      <c r="BO2" t="s">
        <v>89</v>
      </c>
      <c r="BP2" t="s">
        <v>90</v>
      </c>
      <c r="BQ2" t="s">
        <v>91</v>
      </c>
      <c r="BR2" t="s">
        <v>92</v>
      </c>
      <c r="BS2" t="s">
        <v>93</v>
      </c>
      <c r="BT2" t="s">
        <v>94</v>
      </c>
      <c r="BU2" t="s">
        <v>95</v>
      </c>
      <c r="BV2" t="s">
        <v>96</v>
      </c>
      <c r="BW2" t="s">
        <v>97</v>
      </c>
      <c r="BX2" t="s">
        <v>98</v>
      </c>
      <c r="BY2" t="s">
        <v>99</v>
      </c>
      <c r="BZ2" t="s">
        <v>100</v>
      </c>
      <c r="CA2" t="s">
        <v>101</v>
      </c>
    </row>
    <row r="3" spans="1:79" x14ac:dyDescent="0.2">
      <c r="A3" t="s">
        <v>3</v>
      </c>
      <c r="B3" t="s">
        <v>102</v>
      </c>
      <c r="C3" t="s">
        <v>102</v>
      </c>
      <c r="D3" t="s">
        <v>102</v>
      </c>
      <c r="E3" t="s">
        <v>102</v>
      </c>
      <c r="F3" t="s">
        <v>102</v>
      </c>
      <c r="G3" t="s">
        <v>102</v>
      </c>
      <c r="H3" t="s">
        <v>102</v>
      </c>
      <c r="I3" t="s">
        <v>102</v>
      </c>
      <c r="J3" t="s">
        <v>102</v>
      </c>
      <c r="K3" t="s">
        <v>102</v>
      </c>
      <c r="L3" t="s">
        <v>102</v>
      </c>
      <c r="M3" t="s">
        <v>102</v>
      </c>
      <c r="N3" t="s">
        <v>102</v>
      </c>
      <c r="O3" t="s">
        <v>102</v>
      </c>
      <c r="P3" t="s">
        <v>102</v>
      </c>
      <c r="Q3" t="s">
        <v>102</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102</v>
      </c>
      <c r="AI3" t="s">
        <v>102</v>
      </c>
      <c r="AJ3" t="s">
        <v>102</v>
      </c>
      <c r="AK3" t="s">
        <v>102</v>
      </c>
      <c r="AL3" t="s">
        <v>102</v>
      </c>
      <c r="AM3" t="s">
        <v>102</v>
      </c>
      <c r="AN3" t="s">
        <v>102</v>
      </c>
      <c r="AO3" t="s">
        <v>102</v>
      </c>
      <c r="AP3" t="s">
        <v>102</v>
      </c>
      <c r="AQ3" t="s">
        <v>102</v>
      </c>
      <c r="AR3" t="s">
        <v>102</v>
      </c>
      <c r="AS3" t="s">
        <v>102</v>
      </c>
      <c r="AT3" t="s">
        <v>102</v>
      </c>
      <c r="AU3" t="s">
        <v>102</v>
      </c>
      <c r="AV3" t="s">
        <v>103</v>
      </c>
      <c r="AW3" t="s">
        <v>103</v>
      </c>
      <c r="AX3" t="s">
        <v>103</v>
      </c>
      <c r="AY3" t="s">
        <v>103</v>
      </c>
      <c r="AZ3" t="s">
        <v>103</v>
      </c>
      <c r="BA3" t="s">
        <v>103</v>
      </c>
      <c r="BB3" t="s">
        <v>103</v>
      </c>
      <c r="BC3" t="s">
        <v>103</v>
      </c>
      <c r="BD3" t="s">
        <v>103</v>
      </c>
      <c r="BE3" t="s">
        <v>103</v>
      </c>
      <c r="BF3" t="s">
        <v>103</v>
      </c>
      <c r="BG3" t="s">
        <v>103</v>
      </c>
      <c r="BH3" t="s">
        <v>103</v>
      </c>
      <c r="BI3" t="s">
        <v>103</v>
      </c>
      <c r="BJ3" t="s">
        <v>104</v>
      </c>
      <c r="BK3" t="s">
        <v>104</v>
      </c>
      <c r="BL3" t="s">
        <v>104</v>
      </c>
      <c r="BM3" t="s">
        <v>104</v>
      </c>
      <c r="BN3" t="s">
        <v>104</v>
      </c>
      <c r="BO3" t="s">
        <v>104</v>
      </c>
      <c r="BP3" t="s">
        <v>104</v>
      </c>
      <c r="BQ3" t="s">
        <v>104</v>
      </c>
      <c r="BR3" t="s">
        <v>104</v>
      </c>
      <c r="BS3" t="s">
        <v>104</v>
      </c>
      <c r="BT3" t="s">
        <v>104</v>
      </c>
      <c r="BU3" t="s">
        <v>104</v>
      </c>
      <c r="BV3" t="s">
        <v>104</v>
      </c>
      <c r="BW3" t="s">
        <v>104</v>
      </c>
      <c r="BX3" t="s">
        <v>104</v>
      </c>
      <c r="BY3" t="s">
        <v>104</v>
      </c>
      <c r="BZ3" t="s">
        <v>104</v>
      </c>
      <c r="CA3" t="s">
        <v>104</v>
      </c>
    </row>
    <row r="4" spans="1:79" x14ac:dyDescent="0.2">
      <c r="A4" t="s">
        <v>4</v>
      </c>
      <c r="B4" t="s">
        <v>105</v>
      </c>
      <c r="C4" t="s">
        <v>106</v>
      </c>
      <c r="D4" t="s">
        <v>107</v>
      </c>
      <c r="E4" t="s">
        <v>108</v>
      </c>
      <c r="F4" t="s">
        <v>109</v>
      </c>
      <c r="G4" t="s">
        <v>110</v>
      </c>
      <c r="H4" t="s">
        <v>111</v>
      </c>
      <c r="I4" t="s">
        <v>112</v>
      </c>
      <c r="J4" t="s">
        <v>113</v>
      </c>
      <c r="K4" t="s">
        <v>114</v>
      </c>
      <c r="L4" t="s">
        <v>115</v>
      </c>
      <c r="M4" t="s">
        <v>116</v>
      </c>
      <c r="N4" t="s">
        <v>117</v>
      </c>
      <c r="O4" t="s">
        <v>118</v>
      </c>
      <c r="P4" t="s">
        <v>119</v>
      </c>
      <c r="Q4" t="s">
        <v>120</v>
      </c>
      <c r="R4" t="s">
        <v>121</v>
      </c>
      <c r="S4" t="s">
        <v>122</v>
      </c>
      <c r="T4" t="s">
        <v>123</v>
      </c>
      <c r="U4" t="s">
        <v>124</v>
      </c>
      <c r="V4" t="s">
        <v>125</v>
      </c>
      <c r="W4" t="s">
        <v>126</v>
      </c>
      <c r="X4" t="s">
        <v>127</v>
      </c>
      <c r="Y4" t="s">
        <v>128</v>
      </c>
      <c r="Z4" t="s">
        <v>129</v>
      </c>
      <c r="AA4" t="s">
        <v>130</v>
      </c>
      <c r="AB4" t="s">
        <v>131</v>
      </c>
      <c r="AC4" t="s">
        <v>132</v>
      </c>
      <c r="AD4" t="s">
        <v>133</v>
      </c>
      <c r="AE4" t="s">
        <v>134</v>
      </c>
      <c r="AF4" t="s">
        <v>135</v>
      </c>
      <c r="AG4" t="s">
        <v>136</v>
      </c>
      <c r="AH4" t="s">
        <v>137</v>
      </c>
      <c r="AI4" t="s">
        <v>138</v>
      </c>
      <c r="AJ4" t="s">
        <v>139</v>
      </c>
      <c r="AK4" t="s">
        <v>140</v>
      </c>
      <c r="AL4" t="s">
        <v>141</v>
      </c>
      <c r="AM4" t="s">
        <v>142</v>
      </c>
      <c r="AN4" t="s">
        <v>144</v>
      </c>
      <c r="AO4" t="s">
        <v>145</v>
      </c>
      <c r="AP4" t="s">
        <v>146</v>
      </c>
      <c r="AQ4" t="s">
        <v>147</v>
      </c>
      <c r="AR4" t="s">
        <v>148</v>
      </c>
      <c r="AS4" t="s">
        <v>149</v>
      </c>
      <c r="AT4" t="s">
        <v>150</v>
      </c>
      <c r="AU4" t="s">
        <v>151</v>
      </c>
      <c r="AV4" t="s">
        <v>152</v>
      </c>
      <c r="AW4" t="s">
        <v>153</v>
      </c>
      <c r="AX4" t="s">
        <v>154</v>
      </c>
      <c r="AY4" t="s">
        <v>155</v>
      </c>
      <c r="AZ4" t="s">
        <v>156</v>
      </c>
      <c r="BA4" t="s">
        <v>157</v>
      </c>
      <c r="BB4" t="s">
        <v>158</v>
      </c>
      <c r="BC4" t="s">
        <v>159</v>
      </c>
      <c r="BD4" t="s">
        <v>160</v>
      </c>
      <c r="BE4" t="s">
        <v>161</v>
      </c>
      <c r="BF4" t="s">
        <v>162</v>
      </c>
      <c r="BG4" t="s">
        <v>163</v>
      </c>
      <c r="BH4" t="s">
        <v>164</v>
      </c>
      <c r="BI4" t="s">
        <v>165</v>
      </c>
      <c r="BJ4" t="s">
        <v>166</v>
      </c>
      <c r="BK4" t="s">
        <v>167</v>
      </c>
      <c r="BL4" t="s">
        <v>168</v>
      </c>
      <c r="BM4" t="s">
        <v>169</v>
      </c>
      <c r="BN4" t="s">
        <v>170</v>
      </c>
      <c r="BO4" t="s">
        <v>171</v>
      </c>
      <c r="BP4" t="s">
        <v>172</v>
      </c>
      <c r="BQ4" t="s">
        <v>173</v>
      </c>
      <c r="BR4" t="s">
        <v>174</v>
      </c>
      <c r="BS4" t="s">
        <v>175</v>
      </c>
      <c r="BT4" t="s">
        <v>176</v>
      </c>
      <c r="BU4" t="s">
        <v>177</v>
      </c>
      <c r="BV4" t="s">
        <v>178</v>
      </c>
      <c r="BW4" t="s">
        <v>179</v>
      </c>
      <c r="BX4" t="s">
        <v>180</v>
      </c>
      <c r="BY4" t="s">
        <v>181</v>
      </c>
      <c r="BZ4" t="s">
        <v>182</v>
      </c>
      <c r="CA4" t="s">
        <v>183</v>
      </c>
    </row>
    <row r="5" spans="1:79" x14ac:dyDescent="0.2">
      <c r="A5" t="s">
        <v>203</v>
      </c>
      <c r="B5">
        <v>6.4829144188886696</v>
      </c>
      <c r="C5">
        <v>6.6801024465693501</v>
      </c>
      <c r="D5">
        <v>7.0134717924265901</v>
      </c>
      <c r="E5">
        <v>5.2872970629740204</v>
      </c>
      <c r="F5">
        <v>9.7912630730946493</v>
      </c>
      <c r="G5">
        <v>9.7912630730946493</v>
      </c>
      <c r="H5">
        <v>2.12174263811914</v>
      </c>
      <c r="I5">
        <v>3.6054902915428002</v>
      </c>
      <c r="J5">
        <v>4.2309301701686897</v>
      </c>
      <c r="K5">
        <v>4.4851230504908504</v>
      </c>
      <c r="L5">
        <v>6.63880030820863</v>
      </c>
      <c r="M5">
        <v>4.7195387037904704</v>
      </c>
      <c r="N5">
        <v>3.8166171241574101</v>
      </c>
      <c r="O5">
        <v>5.2066270145676903</v>
      </c>
      <c r="P5">
        <v>4.3887195554121803</v>
      </c>
      <c r="Q5">
        <v>6.5853557702415904</v>
      </c>
      <c r="R5">
        <v>6.6405857188611703</v>
      </c>
      <c r="S5">
        <v>8.3736724207262707</v>
      </c>
      <c r="T5">
        <v>9.6830389321474506</v>
      </c>
      <c r="U5">
        <v>4.7881119084182702</v>
      </c>
      <c r="V5">
        <v>8.0416173770335906</v>
      </c>
      <c r="W5">
        <v>5.9690346332217796</v>
      </c>
      <c r="X5">
        <v>6.3728017604855802</v>
      </c>
      <c r="Y5">
        <v>6.4196143199767004</v>
      </c>
      <c r="Z5">
        <v>8.9916862699904705</v>
      </c>
      <c r="AA5">
        <v>8.0157498384555002</v>
      </c>
      <c r="AB5">
        <v>5.8942386027177296</v>
      </c>
      <c r="AC5">
        <v>2.7655785596526399</v>
      </c>
      <c r="AD5">
        <v>6.4011585169716403</v>
      </c>
      <c r="AE5">
        <v>9.4502473464024099</v>
      </c>
      <c r="AF5">
        <v>7.8713321709673698</v>
      </c>
      <c r="AG5">
        <v>7.2134055207500802</v>
      </c>
      <c r="AH5">
        <v>7.5708541433996901</v>
      </c>
      <c r="AI5">
        <v>6.7669796188954798</v>
      </c>
      <c r="AJ5">
        <v>8.1187185877634391</v>
      </c>
      <c r="AK5">
        <v>6.5533518197129101</v>
      </c>
      <c r="AL5">
        <v>5.4196225505781497</v>
      </c>
      <c r="AM5">
        <v>6.3245990306993702</v>
      </c>
      <c r="AN5">
        <v>9.6662383824349494</v>
      </c>
      <c r="AO5">
        <v>6.9319465828193998</v>
      </c>
      <c r="AP5">
        <v>14.2882642647391</v>
      </c>
      <c r="AQ5">
        <v>8.8055881093987693</v>
      </c>
      <c r="AR5">
        <v>7.66211968249352</v>
      </c>
      <c r="AS5">
        <v>9.4084187568282491</v>
      </c>
      <c r="AT5">
        <v>6.6223184082841096</v>
      </c>
      <c r="AU5">
        <v>8.5304157727806196</v>
      </c>
      <c r="AV5">
        <v>8.5439596965823803</v>
      </c>
      <c r="AW5">
        <v>3.3832944603174502</v>
      </c>
      <c r="AX5">
        <v>6.9329192048500596</v>
      </c>
      <c r="AY5">
        <v>7.2694205291911702</v>
      </c>
      <c r="AZ5">
        <v>7.6395251184035402</v>
      </c>
      <c r="BA5">
        <v>14.272140061136801</v>
      </c>
      <c r="BB5">
        <v>6.68090114250501</v>
      </c>
      <c r="BC5">
        <v>7.0121504966197596</v>
      </c>
      <c r="BD5">
        <v>7.2698773876817002</v>
      </c>
      <c r="BE5">
        <v>7.96336932573747</v>
      </c>
      <c r="BF5">
        <v>8.1680530703293801</v>
      </c>
      <c r="BG5">
        <v>5.2496131431562896</v>
      </c>
      <c r="BH5">
        <v>3.7302857593243899</v>
      </c>
      <c r="BI5">
        <v>10.506408071771199</v>
      </c>
      <c r="BJ5">
        <v>7.4671514649584099</v>
      </c>
      <c r="BK5">
        <v>7.4181174936816303</v>
      </c>
      <c r="BL5">
        <v>8.2821358171305501</v>
      </c>
      <c r="BM5">
        <v>4.0079811812225596</v>
      </c>
      <c r="BN5">
        <v>9.8466313973141908</v>
      </c>
      <c r="BO5">
        <v>5.5988692758117198</v>
      </c>
      <c r="BP5">
        <v>7.4022556989080597</v>
      </c>
      <c r="BQ5">
        <v>7.4941831289870899</v>
      </c>
      <c r="BR5">
        <v>10.49299130653</v>
      </c>
      <c r="BS5">
        <v>7.8308323832921003</v>
      </c>
      <c r="BT5">
        <v>8.8195382871514205</v>
      </c>
      <c r="BU5">
        <v>8.4795328681150792</v>
      </c>
      <c r="BV5">
        <v>5.7751146466925096</v>
      </c>
      <c r="BW5">
        <v>7.26507817508028</v>
      </c>
      <c r="BX5">
        <v>10.846425435954099</v>
      </c>
      <c r="BY5">
        <v>6.9302935294838299</v>
      </c>
      <c r="BZ5">
        <v>14.5021480510541</v>
      </c>
      <c r="CA5">
        <v>10.016532339079401</v>
      </c>
    </row>
    <row r="6" spans="1:79" x14ac:dyDescent="0.2">
      <c r="A6" t="s">
        <v>200</v>
      </c>
      <c r="B6">
        <v>-11.8931887911031</v>
      </c>
      <c r="C6">
        <v>-21.307123887624801</v>
      </c>
      <c r="D6">
        <v>-13.1133833184153</v>
      </c>
      <c r="E6">
        <v>-14.492698302024399</v>
      </c>
      <c r="F6">
        <v>-7.2988876107031802</v>
      </c>
      <c r="G6">
        <v>-7.2988876107031802</v>
      </c>
      <c r="H6">
        <v>5.6677788948151901</v>
      </c>
      <c r="I6">
        <v>-24.776988124077999</v>
      </c>
      <c r="J6">
        <v>-12.2953553178449</v>
      </c>
      <c r="K6">
        <v>-10.347404704338899</v>
      </c>
      <c r="L6">
        <v>-9.4066368011856305</v>
      </c>
      <c r="M6">
        <v>-16.7313317946316</v>
      </c>
      <c r="N6">
        <v>-22.4397470047195</v>
      </c>
      <c r="O6">
        <v>-13.9582797010227</v>
      </c>
      <c r="P6">
        <v>2.53302492310161</v>
      </c>
      <c r="Q6">
        <v>-8.1928834753816204</v>
      </c>
      <c r="R6">
        <v>-4.2792806785527597</v>
      </c>
      <c r="S6">
        <v>-21.434830005630499</v>
      </c>
      <c r="T6">
        <v>-10.6679667546979</v>
      </c>
      <c r="U6">
        <v>-14.4988104179651</v>
      </c>
      <c r="V6">
        <v>-4.8513770604461799</v>
      </c>
      <c r="W6">
        <v>-6.2567250933394396</v>
      </c>
      <c r="X6">
        <v>-10.8970641404368</v>
      </c>
      <c r="Y6">
        <v>-6.1586835678363299</v>
      </c>
      <c r="Z6">
        <v>-5.59554769790393</v>
      </c>
      <c r="AA6">
        <v>-6.0725560002718204</v>
      </c>
      <c r="AB6">
        <v>-12.354166624644</v>
      </c>
      <c r="AC6">
        <v>-13.4115174222948</v>
      </c>
      <c r="AD6">
        <v>6.2185300687820098</v>
      </c>
      <c r="AE6">
        <v>7.2454953960981401</v>
      </c>
      <c r="AF6">
        <v>-8.3078498135366008</v>
      </c>
      <c r="AG6">
        <v>-11.596595799891899</v>
      </c>
      <c r="AH6">
        <v>-4.7036245742640697</v>
      </c>
      <c r="AI6">
        <v>-8.9175000446850508</v>
      </c>
      <c r="AJ6">
        <v>-7.8455289108652604</v>
      </c>
      <c r="AK6">
        <v>-13.5233990803595</v>
      </c>
      <c r="AL6">
        <v>-3.7620499984570199</v>
      </c>
      <c r="AM6">
        <v>-7.2084227035864199</v>
      </c>
      <c r="AN6">
        <v>-12.586499711705001</v>
      </c>
      <c r="AO6">
        <v>-5.3107250456183799</v>
      </c>
      <c r="AP6">
        <v>-4.3679500218394098</v>
      </c>
      <c r="AQ6">
        <v>-11.9719192602041</v>
      </c>
      <c r="AR6">
        <v>-10.3628592649876</v>
      </c>
      <c r="AS6">
        <v>-4.1050280453433601</v>
      </c>
      <c r="AT6">
        <v>-7.4050458377828097</v>
      </c>
      <c r="AU6">
        <v>-2.2405885888000299</v>
      </c>
      <c r="AV6">
        <v>-3.2242019959319901</v>
      </c>
      <c r="AW6">
        <v>-12.0633745930639</v>
      </c>
      <c r="AX6">
        <v>-17.510010769791698</v>
      </c>
      <c r="AY6">
        <v>-5.8318675962872</v>
      </c>
      <c r="AZ6">
        <v>-4.4054418865326896</v>
      </c>
      <c r="BA6">
        <v>-6.9000827383063301</v>
      </c>
      <c r="BB6">
        <v>-11.892039773650801</v>
      </c>
      <c r="BC6">
        <v>-5.2631182153656599</v>
      </c>
      <c r="BD6">
        <v>-8.3530447709448996</v>
      </c>
      <c r="BE6">
        <v>-1.6437873543995001</v>
      </c>
      <c r="BF6">
        <v>-5.2489906607860499</v>
      </c>
      <c r="BG6">
        <v>-12.191046966436501</v>
      </c>
      <c r="BH6">
        <v>-13.3769093471417</v>
      </c>
      <c r="BI6">
        <v>-0.76719343870746803</v>
      </c>
      <c r="BJ6">
        <v>-3.7037153821817501</v>
      </c>
      <c r="BK6">
        <v>-13.950466511257099</v>
      </c>
      <c r="BL6">
        <v>-6.7575733862209297</v>
      </c>
      <c r="BM6">
        <v>-17.5172619118872</v>
      </c>
      <c r="BN6">
        <v>-3.1999735100758602</v>
      </c>
      <c r="BO6">
        <v>-8.9048018549881096</v>
      </c>
      <c r="BP6">
        <v>-15.142334161640999</v>
      </c>
      <c r="BQ6">
        <v>-6.3117674042533602</v>
      </c>
      <c r="BR6">
        <v>-6.1017700909126402</v>
      </c>
      <c r="BS6">
        <v>-10.862710120829901</v>
      </c>
      <c r="BT6">
        <v>4.0810616967522497</v>
      </c>
      <c r="BU6">
        <v>-8.3455381591729996</v>
      </c>
      <c r="BV6">
        <v>-8.7834956518871792</v>
      </c>
      <c r="BW6">
        <v>-6.0719264315254398</v>
      </c>
      <c r="BX6">
        <v>-3.8530842432899499</v>
      </c>
      <c r="BY6">
        <v>-16.8873102429516</v>
      </c>
      <c r="BZ6">
        <v>-5.2562820230682803</v>
      </c>
      <c r="CA6">
        <v>-7.0976532332657198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D34"/>
  <sheetViews>
    <sheetView workbookViewId="0">
      <selection activeCell="G19" sqref="G19:G20"/>
    </sheetView>
  </sheetViews>
  <sheetFormatPr baseColWidth="10" defaultColWidth="8.83203125" defaultRowHeight="15" x14ac:dyDescent="0.2"/>
  <cols>
    <col min="1" max="1" width="21.6640625" bestFit="1" customWidth="1"/>
  </cols>
  <sheetData>
    <row r="1" spans="1:82" x14ac:dyDescent="0.2">
      <c r="A1" s="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s="1"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59</v>
      </c>
      <c r="AO2" t="s">
        <v>60</v>
      </c>
      <c r="AP2" t="s">
        <v>61</v>
      </c>
      <c r="AQ2" t="s">
        <v>62</v>
      </c>
      <c r="AR2" t="s">
        <v>63</v>
      </c>
      <c r="AS2" t="s">
        <v>64</v>
      </c>
      <c r="AT2" t="s">
        <v>65</v>
      </c>
      <c r="AU2" t="s">
        <v>66</v>
      </c>
      <c r="AV2" t="s">
        <v>67</v>
      </c>
      <c r="AW2" t="s">
        <v>68</v>
      </c>
      <c r="AX2" t="s">
        <v>69</v>
      </c>
      <c r="AY2" t="s">
        <v>70</v>
      </c>
      <c r="AZ2" t="s">
        <v>71</v>
      </c>
      <c r="BA2" t="s">
        <v>72</v>
      </c>
      <c r="BB2" t="s">
        <v>73</v>
      </c>
      <c r="BC2" t="s">
        <v>74</v>
      </c>
      <c r="BD2" t="s">
        <v>75</v>
      </c>
      <c r="BE2" t="s">
        <v>76</v>
      </c>
      <c r="BF2" t="s">
        <v>77</v>
      </c>
      <c r="BG2" t="s">
        <v>78</v>
      </c>
      <c r="BH2" t="s">
        <v>79</v>
      </c>
      <c r="BI2" t="s">
        <v>80</v>
      </c>
      <c r="BJ2" t="s">
        <v>81</v>
      </c>
      <c r="BK2" t="s">
        <v>82</v>
      </c>
      <c r="BL2" t="s">
        <v>83</v>
      </c>
      <c r="BM2" t="s">
        <v>84</v>
      </c>
      <c r="BN2" t="s">
        <v>85</v>
      </c>
      <c r="BO2" t="s">
        <v>86</v>
      </c>
      <c r="BP2" t="s">
        <v>87</v>
      </c>
      <c r="BQ2" t="s">
        <v>88</v>
      </c>
      <c r="BR2" t="s">
        <v>89</v>
      </c>
      <c r="BS2" t="s">
        <v>90</v>
      </c>
      <c r="BT2" t="s">
        <v>91</v>
      </c>
      <c r="BU2" t="s">
        <v>92</v>
      </c>
      <c r="BV2" t="s">
        <v>93</v>
      </c>
      <c r="BW2" t="s">
        <v>94</v>
      </c>
      <c r="BX2" t="s">
        <v>95</v>
      </c>
      <c r="BY2" t="s">
        <v>96</v>
      </c>
      <c r="BZ2" t="s">
        <v>97</v>
      </c>
      <c r="CA2" t="s">
        <v>98</v>
      </c>
      <c r="CB2" t="s">
        <v>99</v>
      </c>
      <c r="CC2" t="s">
        <v>100</v>
      </c>
      <c r="CD2" t="s">
        <v>101</v>
      </c>
    </row>
    <row r="3" spans="1:82" x14ac:dyDescent="0.2">
      <c r="A3" s="1" t="s">
        <v>2</v>
      </c>
      <c r="B3">
        <v>6.391800536699999</v>
      </c>
      <c r="C3">
        <v>3.1770135480600001</v>
      </c>
      <c r="D3">
        <v>12.816808360899998</v>
      </c>
      <c r="E3">
        <v>6.4393644018000007</v>
      </c>
      <c r="F3">
        <v>4.1415547519999993</v>
      </c>
      <c r="G3">
        <v>6.7330414951999993</v>
      </c>
      <c r="H3">
        <v>6.1017497671000003</v>
      </c>
      <c r="I3">
        <v>5.2679979476000014</v>
      </c>
      <c r="J3">
        <v>1.9426925711999996</v>
      </c>
      <c r="K3">
        <v>7.2663764387999992</v>
      </c>
      <c r="L3">
        <v>9.8133792090527017</v>
      </c>
      <c r="M3">
        <v>5.9634416576470928</v>
      </c>
      <c r="N3">
        <v>8.621972916599999</v>
      </c>
      <c r="O3">
        <v>6.9784064186600006</v>
      </c>
      <c r="P3">
        <v>5.9439750680000003</v>
      </c>
      <c r="Q3">
        <v>9.3769842030999975</v>
      </c>
      <c r="R3">
        <v>5.7659015617000007</v>
      </c>
      <c r="S3">
        <v>4.9435101709999989</v>
      </c>
      <c r="T3">
        <v>6.3687977963999991</v>
      </c>
      <c r="U3">
        <v>4.2012945678399998</v>
      </c>
      <c r="V3">
        <v>1.94224344706537</v>
      </c>
      <c r="W3">
        <v>5.6914977681000014</v>
      </c>
      <c r="X3">
        <v>3.5272978020000001</v>
      </c>
      <c r="Y3">
        <v>3.3474243279999998</v>
      </c>
      <c r="Z3">
        <v>1.9251146577599998</v>
      </c>
      <c r="AA3">
        <v>1.9583813354699993</v>
      </c>
      <c r="AB3">
        <v>12.688791656000001</v>
      </c>
      <c r="AC3">
        <v>4.3809950771999997</v>
      </c>
      <c r="AD3">
        <v>6.8273253735999999</v>
      </c>
      <c r="AE3">
        <v>2.3971099300000001</v>
      </c>
      <c r="AF3">
        <v>3.900568452299999</v>
      </c>
      <c r="AG3">
        <v>4.0726768946000007</v>
      </c>
      <c r="AH3">
        <v>7.5345529800000008</v>
      </c>
      <c r="AI3">
        <v>4.4405213595999999</v>
      </c>
      <c r="AJ3">
        <v>2.5034119380000006</v>
      </c>
      <c r="AK3">
        <v>5.8217415102857135</v>
      </c>
      <c r="AL3">
        <v>5.4120773374000004</v>
      </c>
      <c r="AM3">
        <v>3.1308680299499994</v>
      </c>
      <c r="AN3">
        <v>2.1530791841999997</v>
      </c>
      <c r="AO3">
        <v>4.6828832297511145</v>
      </c>
      <c r="AP3">
        <v>4.5696121390500002</v>
      </c>
      <c r="AQ3">
        <v>5.4771448991999998</v>
      </c>
      <c r="AR3">
        <v>4.5332182904499998</v>
      </c>
      <c r="AS3">
        <v>6.2772916932000005</v>
      </c>
      <c r="AT3">
        <v>7.2507659897804499</v>
      </c>
      <c r="AU3">
        <v>5.2424940364182175</v>
      </c>
      <c r="AV3">
        <v>7.8035580797046311</v>
      </c>
      <c r="AW3">
        <v>4.3081732437999998</v>
      </c>
      <c r="AX3">
        <v>5.9116515077315306</v>
      </c>
      <c r="AY3">
        <v>6.3690267548859678</v>
      </c>
      <c r="AZ3">
        <v>1.9958043233230687</v>
      </c>
      <c r="BA3">
        <v>5.0152046884003711</v>
      </c>
      <c r="BB3">
        <v>2.8197356420516986</v>
      </c>
      <c r="BC3">
        <v>6.8148693932681876</v>
      </c>
      <c r="BD3">
        <v>5.2707788291051818</v>
      </c>
      <c r="BE3">
        <v>3.9566496721089051</v>
      </c>
      <c r="BF3">
        <v>5.5692706669773777</v>
      </c>
      <c r="BG3">
        <v>4.7930427101559818</v>
      </c>
      <c r="BH3">
        <v>4.9504883473366341</v>
      </c>
      <c r="BI3">
        <v>10.871165677992973</v>
      </c>
      <c r="BJ3">
        <v>7.4679808898985423</v>
      </c>
      <c r="BK3">
        <v>19.946134186819162</v>
      </c>
      <c r="BL3">
        <v>6.4223087544769069</v>
      </c>
      <c r="BM3">
        <v>3.6916910040154773</v>
      </c>
      <c r="BN3">
        <v>3.9347221929654719</v>
      </c>
      <c r="BO3">
        <v>3.9347221929654719</v>
      </c>
      <c r="BP3">
        <v>3.9347221929654719</v>
      </c>
      <c r="BQ3">
        <v>3.6236144062996232</v>
      </c>
      <c r="BR3">
        <v>4.5734651714511285</v>
      </c>
      <c r="BS3">
        <v>6.030428868010616</v>
      </c>
      <c r="BT3">
        <v>6.5530017198397887</v>
      </c>
      <c r="BU3">
        <v>3.777933176509281</v>
      </c>
      <c r="BV3">
        <v>21.360497201093356</v>
      </c>
      <c r="BW3">
        <v>5.1578729531264251</v>
      </c>
      <c r="BX3">
        <v>7.618925827711827</v>
      </c>
      <c r="BY3">
        <v>3.010194052165716</v>
      </c>
      <c r="BZ3">
        <v>4.5653243432231205</v>
      </c>
      <c r="CA3">
        <v>2.6636050095151971</v>
      </c>
      <c r="CB3">
        <v>4.3495176746170765</v>
      </c>
      <c r="CC3">
        <v>4.424043523818284</v>
      </c>
      <c r="CD3">
        <v>1.5789424310550071</v>
      </c>
    </row>
    <row r="4" spans="1:82" x14ac:dyDescent="0.2">
      <c r="A4" s="2" t="s">
        <v>3</v>
      </c>
      <c r="B4" t="s">
        <v>102</v>
      </c>
      <c r="C4" t="s">
        <v>102</v>
      </c>
      <c r="D4" t="s">
        <v>102</v>
      </c>
      <c r="E4" t="s">
        <v>102</v>
      </c>
      <c r="F4" t="s">
        <v>102</v>
      </c>
      <c r="G4" t="s">
        <v>102</v>
      </c>
      <c r="H4" t="s">
        <v>102</v>
      </c>
      <c r="I4" t="s">
        <v>102</v>
      </c>
      <c r="J4" t="s">
        <v>102</v>
      </c>
      <c r="K4" t="s">
        <v>102</v>
      </c>
      <c r="L4" t="s">
        <v>102</v>
      </c>
      <c r="M4" t="s">
        <v>102</v>
      </c>
      <c r="N4" t="s">
        <v>102</v>
      </c>
      <c r="O4" t="s">
        <v>102</v>
      </c>
      <c r="P4" t="s">
        <v>102</v>
      </c>
      <c r="Q4" t="s">
        <v>102</v>
      </c>
      <c r="R4" t="s">
        <v>102</v>
      </c>
      <c r="S4" t="s">
        <v>102</v>
      </c>
      <c r="T4" t="s">
        <v>102</v>
      </c>
      <c r="U4" t="s">
        <v>102</v>
      </c>
      <c r="V4" t="s">
        <v>102</v>
      </c>
      <c r="W4" t="s">
        <v>102</v>
      </c>
      <c r="X4" t="s">
        <v>102</v>
      </c>
      <c r="Y4" t="s">
        <v>102</v>
      </c>
      <c r="Z4" t="s">
        <v>102</v>
      </c>
      <c r="AA4" t="s">
        <v>102</v>
      </c>
      <c r="AB4" t="s">
        <v>102</v>
      </c>
      <c r="AC4" t="s">
        <v>102</v>
      </c>
      <c r="AD4" t="s">
        <v>102</v>
      </c>
      <c r="AE4" t="s">
        <v>102</v>
      </c>
      <c r="AF4" t="s">
        <v>102</v>
      </c>
      <c r="AG4" t="s">
        <v>102</v>
      </c>
      <c r="AH4" t="s">
        <v>102</v>
      </c>
      <c r="AI4" t="s">
        <v>102</v>
      </c>
      <c r="AJ4" t="s">
        <v>102</v>
      </c>
      <c r="AK4" t="s">
        <v>102</v>
      </c>
      <c r="AL4" t="s">
        <v>102</v>
      </c>
      <c r="AM4" t="s">
        <v>102</v>
      </c>
      <c r="AN4" t="s">
        <v>102</v>
      </c>
      <c r="AO4" t="s">
        <v>102</v>
      </c>
      <c r="AP4" t="s">
        <v>102</v>
      </c>
      <c r="AQ4" t="s">
        <v>102</v>
      </c>
      <c r="AR4" t="s">
        <v>102</v>
      </c>
      <c r="AS4" t="s">
        <v>102</v>
      </c>
      <c r="AT4" t="s">
        <v>102</v>
      </c>
      <c r="AU4" t="s">
        <v>102</v>
      </c>
      <c r="AV4" t="s">
        <v>102</v>
      </c>
      <c r="AW4" t="s">
        <v>103</v>
      </c>
      <c r="AX4" t="s">
        <v>103</v>
      </c>
      <c r="AY4" t="s">
        <v>103</v>
      </c>
      <c r="AZ4" t="s">
        <v>103</v>
      </c>
      <c r="BA4" t="s">
        <v>103</v>
      </c>
      <c r="BB4" t="s">
        <v>103</v>
      </c>
      <c r="BC4" t="s">
        <v>103</v>
      </c>
      <c r="BD4" t="s">
        <v>103</v>
      </c>
      <c r="BE4" t="s">
        <v>103</v>
      </c>
      <c r="BF4" t="s">
        <v>103</v>
      </c>
      <c r="BG4" t="s">
        <v>103</v>
      </c>
      <c r="BH4" t="s">
        <v>103</v>
      </c>
      <c r="BI4" t="s">
        <v>103</v>
      </c>
      <c r="BJ4" t="s">
        <v>103</v>
      </c>
      <c r="BK4" t="s">
        <v>104</v>
      </c>
      <c r="BL4" t="s">
        <v>104</v>
      </c>
      <c r="BM4" t="s">
        <v>104</v>
      </c>
      <c r="BN4" t="s">
        <v>104</v>
      </c>
      <c r="BO4" t="s">
        <v>104</v>
      </c>
      <c r="BP4" t="s">
        <v>104</v>
      </c>
      <c r="BQ4" t="s">
        <v>104</v>
      </c>
      <c r="BR4" t="s">
        <v>104</v>
      </c>
      <c r="BS4" t="s">
        <v>104</v>
      </c>
      <c r="BT4" t="s">
        <v>104</v>
      </c>
      <c r="BU4" t="s">
        <v>104</v>
      </c>
      <c r="BV4" t="s">
        <v>104</v>
      </c>
      <c r="BW4" t="s">
        <v>104</v>
      </c>
      <c r="BX4" t="s">
        <v>104</v>
      </c>
      <c r="BY4" t="s">
        <v>104</v>
      </c>
      <c r="BZ4" t="s">
        <v>104</v>
      </c>
      <c r="CA4" t="s">
        <v>104</v>
      </c>
      <c r="CB4" t="s">
        <v>104</v>
      </c>
      <c r="CC4" t="s">
        <v>104</v>
      </c>
      <c r="CD4" t="s">
        <v>104</v>
      </c>
    </row>
    <row r="5" spans="1:82" x14ac:dyDescent="0.2">
      <c r="A5" s="2" t="s">
        <v>4</v>
      </c>
      <c r="B5" t="s">
        <v>105</v>
      </c>
      <c r="C5" t="s">
        <v>106</v>
      </c>
      <c r="D5" t="s">
        <v>107</v>
      </c>
      <c r="E5" t="s">
        <v>108</v>
      </c>
      <c r="F5" t="s">
        <v>109</v>
      </c>
      <c r="G5" t="s">
        <v>110</v>
      </c>
      <c r="H5" t="s">
        <v>111</v>
      </c>
      <c r="I5" t="s">
        <v>112</v>
      </c>
      <c r="J5" t="s">
        <v>113</v>
      </c>
      <c r="K5" t="s">
        <v>114</v>
      </c>
      <c r="L5" t="s">
        <v>115</v>
      </c>
      <c r="M5" t="s">
        <v>116</v>
      </c>
      <c r="N5" t="s">
        <v>117</v>
      </c>
      <c r="O5" t="s">
        <v>118</v>
      </c>
      <c r="P5" t="s">
        <v>119</v>
      </c>
      <c r="Q5" t="s">
        <v>120</v>
      </c>
      <c r="R5" t="s">
        <v>121</v>
      </c>
      <c r="S5" t="s">
        <v>122</v>
      </c>
      <c r="T5" t="s">
        <v>123</v>
      </c>
      <c r="U5" t="s">
        <v>124</v>
      </c>
      <c r="V5" t="s">
        <v>125</v>
      </c>
      <c r="W5" t="s">
        <v>126</v>
      </c>
      <c r="X5" t="s">
        <v>127</v>
      </c>
      <c r="Y5" t="s">
        <v>128</v>
      </c>
      <c r="Z5" t="s">
        <v>129</v>
      </c>
      <c r="AA5" t="s">
        <v>130</v>
      </c>
      <c r="AB5" t="s">
        <v>131</v>
      </c>
      <c r="AC5" t="s">
        <v>132</v>
      </c>
      <c r="AD5" t="s">
        <v>133</v>
      </c>
      <c r="AE5" t="s">
        <v>134</v>
      </c>
      <c r="AF5" t="s">
        <v>135</v>
      </c>
      <c r="AG5" t="s">
        <v>136</v>
      </c>
      <c r="AH5" t="s">
        <v>137</v>
      </c>
      <c r="AI5" t="s">
        <v>138</v>
      </c>
      <c r="AJ5" t="s">
        <v>139</v>
      </c>
      <c r="AK5" t="s">
        <v>140</v>
      </c>
      <c r="AL5" t="s">
        <v>141</v>
      </c>
      <c r="AM5" t="s">
        <v>142</v>
      </c>
      <c r="AN5" t="s">
        <v>143</v>
      </c>
      <c r="AO5" t="s">
        <v>144</v>
      </c>
      <c r="AP5" t="s">
        <v>145</v>
      </c>
      <c r="AQ5" t="s">
        <v>146</v>
      </c>
      <c r="AR5" t="s">
        <v>147</v>
      </c>
      <c r="AS5" t="s">
        <v>148</v>
      </c>
      <c r="AT5" t="s">
        <v>149</v>
      </c>
      <c r="AU5" t="s">
        <v>150</v>
      </c>
      <c r="AV5" t="s">
        <v>151</v>
      </c>
      <c r="AW5" t="s">
        <v>152</v>
      </c>
      <c r="AX5" t="s">
        <v>153</v>
      </c>
      <c r="AY5" t="s">
        <v>154</v>
      </c>
      <c r="AZ5" t="s">
        <v>155</v>
      </c>
      <c r="BA5" t="s">
        <v>156</v>
      </c>
      <c r="BB5" t="s">
        <v>157</v>
      </c>
      <c r="BC5" t="s">
        <v>158</v>
      </c>
      <c r="BD5" t="s">
        <v>159</v>
      </c>
      <c r="BE5" t="s">
        <v>160</v>
      </c>
      <c r="BF5" t="s">
        <v>161</v>
      </c>
      <c r="BG5" t="s">
        <v>162</v>
      </c>
      <c r="BH5" t="s">
        <v>163</v>
      </c>
      <c r="BI5" t="s">
        <v>164</v>
      </c>
      <c r="BJ5" t="s">
        <v>165</v>
      </c>
      <c r="BK5" t="s">
        <v>166</v>
      </c>
      <c r="BL5" t="s">
        <v>167</v>
      </c>
      <c r="BM5" t="s">
        <v>168</v>
      </c>
      <c r="BN5" t="s">
        <v>169</v>
      </c>
      <c r="BO5" t="s">
        <v>169</v>
      </c>
      <c r="BP5" t="s">
        <v>169</v>
      </c>
      <c r="BQ5" t="s">
        <v>170</v>
      </c>
      <c r="BR5" t="s">
        <v>171</v>
      </c>
      <c r="BS5" t="s">
        <v>172</v>
      </c>
      <c r="BT5" t="s">
        <v>173</v>
      </c>
      <c r="BU5" t="s">
        <v>174</v>
      </c>
      <c r="BV5" t="s">
        <v>175</v>
      </c>
      <c r="BW5" t="s">
        <v>176</v>
      </c>
      <c r="BX5" t="s">
        <v>177</v>
      </c>
      <c r="BY5" t="s">
        <v>178</v>
      </c>
      <c r="BZ5" t="s">
        <v>179</v>
      </c>
      <c r="CA5" t="s">
        <v>180</v>
      </c>
      <c r="CB5" t="s">
        <v>181</v>
      </c>
      <c r="CC5" t="s">
        <v>182</v>
      </c>
      <c r="CD5" t="s">
        <v>183</v>
      </c>
    </row>
    <row r="6" spans="1:82" x14ac:dyDescent="0.2">
      <c r="A6" s="2" t="s">
        <v>6</v>
      </c>
    </row>
    <row r="7" spans="1:82" x14ac:dyDescent="0.2">
      <c r="A7" s="2">
        <v>-147</v>
      </c>
      <c r="B7">
        <v>358.0671157836905</v>
      </c>
      <c r="C7">
        <v>-35.554784774780202</v>
      </c>
      <c r="D7">
        <v>237.86808013915899</v>
      </c>
      <c r="E7">
        <v>-36.078781127929659</v>
      </c>
      <c r="F7">
        <v>303.94523620605452</v>
      </c>
      <c r="G7">
        <v>36.649032592773295</v>
      </c>
      <c r="H7">
        <v>1.8157520294189524</v>
      </c>
      <c r="I7">
        <v>80.929243087768498</v>
      </c>
      <c r="J7">
        <v>87.717098236083899</v>
      </c>
      <c r="K7">
        <v>45.008622504770699</v>
      </c>
      <c r="L7">
        <v>30.229594230651749</v>
      </c>
      <c r="M7">
        <v>-1.7871322631836009</v>
      </c>
      <c r="N7">
        <v>62.968902587890597</v>
      </c>
      <c r="O7">
        <v>-35.620925903320199</v>
      </c>
      <c r="P7">
        <v>56.296356201171847</v>
      </c>
      <c r="Q7">
        <v>70.942281723022404</v>
      </c>
      <c r="R7">
        <v>49.8908014297484</v>
      </c>
      <c r="S7">
        <v>-0.47204399108885298</v>
      </c>
      <c r="T7">
        <v>39.457511901855298</v>
      </c>
      <c r="U7">
        <v>39.19097900390625</v>
      </c>
      <c r="V7">
        <v>21.699340820312351</v>
      </c>
      <c r="W7">
        <v>16.633750915527301</v>
      </c>
      <c r="X7">
        <v>0.67995834350584872</v>
      </c>
      <c r="Y7">
        <v>21.459261894226049</v>
      </c>
      <c r="Z7">
        <v>13.212481021881102</v>
      </c>
      <c r="AA7">
        <v>8.5525555610656685</v>
      </c>
      <c r="AB7">
        <v>-39.927420616149803</v>
      </c>
      <c r="AC7">
        <v>1.3789882659911541</v>
      </c>
      <c r="AD7">
        <v>67.740066528320199</v>
      </c>
      <c r="AE7">
        <v>0.16620731353760121</v>
      </c>
      <c r="AF7">
        <v>-26.9654474258422</v>
      </c>
      <c r="AG7">
        <v>36.526962280273352</v>
      </c>
      <c r="AH7">
        <v>-36.640163421630795</v>
      </c>
      <c r="AI7">
        <v>1.9245414733887003</v>
      </c>
      <c r="AJ7">
        <v>-2.599302291870103</v>
      </c>
      <c r="AK7">
        <v>-1.2885437011718999</v>
      </c>
      <c r="AL7">
        <v>-10.0250129699707</v>
      </c>
      <c r="AM7">
        <v>10.5941505432128</v>
      </c>
      <c r="AN7">
        <v>30.147369384765497</v>
      </c>
      <c r="AO7">
        <v>0.77390289306639914</v>
      </c>
      <c r="AP7">
        <v>17.233371734619091</v>
      </c>
      <c r="AQ7">
        <v>14.662992477416948</v>
      </c>
      <c r="AR7">
        <v>-1.8307261466980513</v>
      </c>
      <c r="AS7">
        <v>-18.863705635070751</v>
      </c>
      <c r="AT7">
        <v>-16.966796874999986</v>
      </c>
      <c r="AU7">
        <v>24.088411331176708</v>
      </c>
      <c r="AV7">
        <v>19.662833023071261</v>
      </c>
      <c r="AW7">
        <v>98.31484985351554</v>
      </c>
      <c r="AX7">
        <v>-39.007881164550746</v>
      </c>
      <c r="AY7">
        <v>29.896692593892368</v>
      </c>
      <c r="AZ7">
        <v>23.55550765991206</v>
      </c>
      <c r="BA7">
        <v>0.73891894022624882</v>
      </c>
      <c r="BC7">
        <v>2.6525268554687997</v>
      </c>
      <c r="BD7">
        <v>39.265439987182546</v>
      </c>
      <c r="BF7">
        <v>26.514542579650822</v>
      </c>
      <c r="BG7">
        <v>62.80113410949695</v>
      </c>
      <c r="BH7">
        <v>2.0717391967773207</v>
      </c>
      <c r="BI7">
        <v>49.398852348327551</v>
      </c>
      <c r="BJ7">
        <v>2.0446777343750391</v>
      </c>
      <c r="BK7">
        <v>-13.243904693634903</v>
      </c>
      <c r="BL7">
        <v>8.7299575805664045</v>
      </c>
      <c r="BM7">
        <v>-9.0520210266113175</v>
      </c>
      <c r="BN7">
        <v>44.180896759033146</v>
      </c>
      <c r="BO7">
        <v>50.733476638793903</v>
      </c>
      <c r="BP7">
        <v>34.80480575561505</v>
      </c>
      <c r="BQ7">
        <v>42.725329399108801</v>
      </c>
      <c r="BR7">
        <v>10.254646937052383</v>
      </c>
      <c r="BS7">
        <v>1.5184707641601494</v>
      </c>
      <c r="BT7">
        <v>21.844720363616901</v>
      </c>
      <c r="BU7">
        <v>0</v>
      </c>
      <c r="BV7">
        <v>-5.3956338564554827</v>
      </c>
      <c r="BW7">
        <v>22.686714649200297</v>
      </c>
      <c r="BX7">
        <v>0.17959338596889474</v>
      </c>
      <c r="BY7">
        <v>1.40924072265625</v>
      </c>
      <c r="BZ7">
        <v>26.047893524169815</v>
      </c>
      <c r="CA7">
        <v>4.5515975952148295</v>
      </c>
      <c r="CB7">
        <v>0.34675868352253086</v>
      </c>
      <c r="CC7">
        <v>-10.435263872146603</v>
      </c>
      <c r="CD7">
        <v>3.5876283645629878</v>
      </c>
    </row>
    <row r="8" spans="1:82" x14ac:dyDescent="0.2">
      <c r="A8" s="2">
        <v>-137</v>
      </c>
      <c r="B8">
        <v>-4.3683853149414915</v>
      </c>
      <c r="C8">
        <v>35.554784774780195</v>
      </c>
      <c r="D8">
        <v>241.74871826171801</v>
      </c>
      <c r="E8">
        <v>-8.3473968505859517</v>
      </c>
      <c r="F8">
        <v>308.85676574706952</v>
      </c>
      <c r="G8">
        <v>33.169502258300696</v>
      </c>
      <c r="H8">
        <v>-1.8157520294189489</v>
      </c>
      <c r="I8">
        <v>95.360219955444308</v>
      </c>
      <c r="J8">
        <v>-4.6374778747558025</v>
      </c>
      <c r="K8">
        <v>48.897702097892662</v>
      </c>
      <c r="L8">
        <v>32.281892776489144</v>
      </c>
      <c r="M8">
        <v>114.54986572265611</v>
      </c>
      <c r="N8">
        <v>66.09713745117179</v>
      </c>
      <c r="O8">
        <v>29.529575347900398</v>
      </c>
      <c r="P8">
        <v>50.942474365234347</v>
      </c>
      <c r="Q8">
        <v>82.698892593383704</v>
      </c>
      <c r="R8">
        <v>49.182827949523798</v>
      </c>
      <c r="S8">
        <v>-0.65710449218755329</v>
      </c>
      <c r="T8">
        <v>43.125495910644403</v>
      </c>
      <c r="U8">
        <v>36.40692138671875</v>
      </c>
      <c r="V8">
        <v>22.294525146484247</v>
      </c>
      <c r="W8">
        <v>-16.633750915527301</v>
      </c>
      <c r="X8">
        <v>1.3012542724609482</v>
      </c>
      <c r="Y8">
        <v>9.6035003662109499</v>
      </c>
      <c r="Z8">
        <v>-10.892488956451299</v>
      </c>
      <c r="AA8">
        <v>-9.3224587440490723</v>
      </c>
      <c r="AB8">
        <v>29.884976387023901</v>
      </c>
      <c r="AC8">
        <v>65.178407669067255</v>
      </c>
      <c r="AD8">
        <v>61.503929138183494</v>
      </c>
      <c r="AE8">
        <v>63.371212959289501</v>
      </c>
      <c r="AF8">
        <v>36.013714790344196</v>
      </c>
      <c r="AG8">
        <v>31.815460205078054</v>
      </c>
      <c r="AH8">
        <v>36.006923675537102</v>
      </c>
      <c r="AI8">
        <v>-6.3377685546874982</v>
      </c>
      <c r="AJ8">
        <v>2.5993022918700994</v>
      </c>
      <c r="AK8">
        <v>27.9494934082031</v>
      </c>
      <c r="AL8">
        <v>23.434947967529197</v>
      </c>
      <c r="AM8">
        <v>-10.1987953186035</v>
      </c>
      <c r="AN8">
        <v>33.078338623046697</v>
      </c>
      <c r="AO8">
        <v>34.590694427490199</v>
      </c>
      <c r="AP8">
        <v>21.527767181396399</v>
      </c>
      <c r="AQ8">
        <v>19.905714035034148</v>
      </c>
      <c r="AR8">
        <v>24.268268108367828</v>
      </c>
      <c r="AS8">
        <v>14.620169639587351</v>
      </c>
      <c r="AT8">
        <v>10.925346374511708</v>
      </c>
      <c r="AU8">
        <v>35.10018920898429</v>
      </c>
      <c r="AV8">
        <v>21.434943008422792</v>
      </c>
      <c r="AW8">
        <v>116.25341796874994</v>
      </c>
      <c r="AX8">
        <v>52.078025817871058</v>
      </c>
      <c r="AY8">
        <v>17.437728563944489</v>
      </c>
      <c r="AZ8">
        <v>26.953594207763551</v>
      </c>
      <c r="BA8">
        <v>-0.73891894022624882</v>
      </c>
      <c r="BC8">
        <v>-1.0991439819336009</v>
      </c>
      <c r="BD8">
        <v>-11.006969451904251</v>
      </c>
      <c r="BE8">
        <v>3.1663742065429972</v>
      </c>
      <c r="BF8">
        <v>34.008926391601449</v>
      </c>
      <c r="BG8">
        <v>-6.487136840820348</v>
      </c>
      <c r="BH8">
        <v>0.19348907470705079</v>
      </c>
      <c r="BI8">
        <v>31.543592453002852</v>
      </c>
      <c r="BJ8">
        <v>-1.4343261718749609</v>
      </c>
      <c r="BK8">
        <v>-8.5866890549098827</v>
      </c>
      <c r="BL8">
        <v>8.4025802612304652</v>
      </c>
      <c r="BM8">
        <v>9.8099098205566424</v>
      </c>
      <c r="BN8">
        <v>54.031642913818246</v>
      </c>
      <c r="BO8">
        <v>6.8284358978271982</v>
      </c>
      <c r="BP8">
        <v>37.715061187743956</v>
      </c>
      <c r="BQ8">
        <v>61.043085098266545</v>
      </c>
      <c r="BR8">
        <v>-20.971529006957951</v>
      </c>
      <c r="BS8">
        <v>-19.29917297363275</v>
      </c>
      <c r="BT8">
        <v>23.635526498158701</v>
      </c>
      <c r="BU8">
        <v>-30.69918823242185</v>
      </c>
      <c r="BV8">
        <v>3.1257009506225355</v>
      </c>
      <c r="BW8">
        <v>25.3257975578307</v>
      </c>
      <c r="BX8">
        <v>-0.14361795697893776</v>
      </c>
      <c r="BY8">
        <v>-5.535934448242152</v>
      </c>
      <c r="BZ8">
        <v>18.882637023925746</v>
      </c>
      <c r="CA8">
        <v>10.220634460449208</v>
      </c>
      <c r="CB8">
        <v>-0.53730662663777662</v>
      </c>
      <c r="CC8">
        <v>32.159607648849345</v>
      </c>
      <c r="CD8">
        <v>3.4513673782348486</v>
      </c>
    </row>
    <row r="9" spans="1:82" x14ac:dyDescent="0.2">
      <c r="A9" s="2">
        <v>-127</v>
      </c>
      <c r="B9">
        <v>4.3683853149415199</v>
      </c>
      <c r="C9">
        <v>48.6175823211669</v>
      </c>
      <c r="D9">
        <v>264.05035400390602</v>
      </c>
      <c r="E9">
        <v>8.3473968505859446</v>
      </c>
      <c r="F9">
        <v>-7.1044158935544885</v>
      </c>
      <c r="G9">
        <v>39.502212524413892</v>
      </c>
      <c r="H9">
        <v>37.185005187988153</v>
      </c>
      <c r="I9">
        <v>107.2863636016845</v>
      </c>
      <c r="J9">
        <v>-1.9028549194336009</v>
      </c>
      <c r="K9">
        <v>45.504211686551457</v>
      </c>
      <c r="L9">
        <v>33.916563034057447</v>
      </c>
      <c r="M9">
        <v>-3.410781860351598</v>
      </c>
      <c r="N9">
        <v>74.699913024902287</v>
      </c>
      <c r="O9">
        <v>23.5276069641113</v>
      </c>
      <c r="P9">
        <v>-11.53823852539065</v>
      </c>
      <c r="Q9">
        <v>99.924024581909094</v>
      </c>
      <c r="R9">
        <v>42.461508750915399</v>
      </c>
      <c r="S9">
        <v>2.6947422027587464</v>
      </c>
      <c r="T9">
        <v>39.9324111938475</v>
      </c>
      <c r="U9">
        <v>39.565765380859347</v>
      </c>
      <c r="V9">
        <v>19.817185401916429</v>
      </c>
      <c r="W9">
        <v>-18.778236389160099</v>
      </c>
      <c r="X9">
        <v>-0.67995834350585227</v>
      </c>
      <c r="Y9">
        <v>-20.759899139404251</v>
      </c>
      <c r="Z9">
        <v>-9.9445729255674991</v>
      </c>
      <c r="AA9">
        <v>-11.165883541107151</v>
      </c>
      <c r="AB9">
        <v>-28.656619071960399</v>
      </c>
      <c r="AC9">
        <v>75.949666976928555</v>
      </c>
      <c r="AD9">
        <v>57.485452651977397</v>
      </c>
      <c r="AE9">
        <v>-5.7546014785765962</v>
      </c>
      <c r="AF9">
        <v>-31.087698936462299</v>
      </c>
      <c r="AG9">
        <v>41.860084533691349</v>
      </c>
      <c r="AH9">
        <v>-36.006923675537095</v>
      </c>
      <c r="AI9">
        <v>-1.9245414733887003</v>
      </c>
      <c r="AJ9">
        <v>-2.8790264129638032</v>
      </c>
      <c r="AK9">
        <v>-9.2376708984399869E-2</v>
      </c>
      <c r="AL9">
        <v>24.528537750243999</v>
      </c>
      <c r="AM9">
        <v>-10.309017181396401</v>
      </c>
      <c r="AN9">
        <v>33.592376708984197</v>
      </c>
      <c r="AO9">
        <v>35.461048126220604</v>
      </c>
      <c r="AP9">
        <v>25.245189666748001</v>
      </c>
      <c r="AQ9">
        <v>-19.245229721069251</v>
      </c>
      <c r="AR9">
        <v>1.33506536483765</v>
      </c>
      <c r="AS9">
        <v>12.84548282623285</v>
      </c>
      <c r="AT9">
        <v>11.344013214111325</v>
      </c>
      <c r="AU9">
        <v>37.498031616210859</v>
      </c>
      <c r="AV9">
        <v>29.107094383239669</v>
      </c>
      <c r="AW9">
        <v>114.88737487792955</v>
      </c>
      <c r="AX9">
        <v>-38.88744354248044</v>
      </c>
      <c r="AY9">
        <v>35.618998527526756</v>
      </c>
      <c r="AZ9">
        <v>30.850162506103452</v>
      </c>
      <c r="BA9">
        <v>-2.3186003367106478</v>
      </c>
      <c r="BC9" t="s">
        <v>184</v>
      </c>
      <c r="BD9">
        <v>-16.31324195861815</v>
      </c>
      <c r="BE9">
        <v>0</v>
      </c>
      <c r="BF9">
        <v>34.269348144531151</v>
      </c>
      <c r="BG9">
        <v>4.4471263885498509</v>
      </c>
      <c r="BH9">
        <v>-0.19348907470704901</v>
      </c>
      <c r="BI9">
        <v>35.684906959533649</v>
      </c>
      <c r="BJ9">
        <v>3.8757324218749591</v>
      </c>
      <c r="BK9">
        <v>8.5866890549098827</v>
      </c>
      <c r="BL9">
        <v>9.3605270385742152</v>
      </c>
      <c r="BM9">
        <v>-14.495727539062468</v>
      </c>
      <c r="BN9">
        <v>-0.81121063232425072</v>
      </c>
      <c r="BO9">
        <v>46.7969875335693</v>
      </c>
      <c r="BP9">
        <v>44.31115341186505</v>
      </c>
      <c r="BQ9">
        <v>20.822308540344199</v>
      </c>
      <c r="BR9">
        <v>-10.254646937052385</v>
      </c>
      <c r="BS9">
        <v>12.068644332885729</v>
      </c>
      <c r="BT9">
        <v>29.461540063222166</v>
      </c>
      <c r="BU9">
        <v>9.2131195068358505</v>
      </c>
      <c r="BV9">
        <v>-3.0281467437744083</v>
      </c>
      <c r="BW9">
        <v>25.301527500152499</v>
      </c>
      <c r="BX9">
        <v>-0.51789862768989359</v>
      </c>
      <c r="BY9">
        <v>57.845310211181555</v>
      </c>
      <c r="BZ9">
        <v>-1.920272827148386</v>
      </c>
      <c r="CA9">
        <v>14.92807388305658</v>
      </c>
      <c r="CB9">
        <v>2.9489727020263583</v>
      </c>
      <c r="CC9">
        <v>12.27889847755425</v>
      </c>
      <c r="CD9">
        <v>9.8123731613159055</v>
      </c>
    </row>
    <row r="10" spans="1:82" x14ac:dyDescent="0.2">
      <c r="A10" s="2">
        <v>-117</v>
      </c>
      <c r="B10">
        <v>-59.505790710449503</v>
      </c>
      <c r="C10">
        <v>-52.3499431610107</v>
      </c>
      <c r="D10">
        <v>266.59440612792901</v>
      </c>
      <c r="E10">
        <v>131.69319152832026</v>
      </c>
      <c r="F10">
        <v>289.21070861816349</v>
      </c>
      <c r="G10">
        <v>39.52042388916</v>
      </c>
      <c r="H10">
        <v>-2.3470726013183487</v>
      </c>
      <c r="I10">
        <v>120.7995929718017</v>
      </c>
      <c r="J10">
        <v>1.9028549194336009</v>
      </c>
      <c r="K10">
        <v>-4.8427358120680282</v>
      </c>
      <c r="L10">
        <v>35.415470123290845</v>
      </c>
      <c r="M10">
        <v>1.7871322631836009</v>
      </c>
      <c r="N10">
        <v>-24.656394958496101</v>
      </c>
      <c r="O10">
        <v>-23.5276069641113</v>
      </c>
      <c r="P10">
        <v>52.174102783203054</v>
      </c>
      <c r="Q10">
        <v>100.823179244995</v>
      </c>
      <c r="R10">
        <v>46.455138206481806</v>
      </c>
      <c r="S10">
        <v>0.47204399108884942</v>
      </c>
      <c r="T10">
        <v>-0.24427032470709875</v>
      </c>
      <c r="U10">
        <v>-5.24688720703125</v>
      </c>
      <c r="V10">
        <v>23.601965904235747</v>
      </c>
      <c r="W10">
        <v>17.749229431152298</v>
      </c>
      <c r="X10">
        <v>-6.5843811035156534</v>
      </c>
      <c r="Y10">
        <v>-9.6035003662109482</v>
      </c>
      <c r="Z10">
        <v>16.650836467742899</v>
      </c>
      <c r="AA10">
        <v>15.925831317901549</v>
      </c>
      <c r="AB10">
        <v>28.656619071960399</v>
      </c>
      <c r="AC10">
        <v>83.868280410766459</v>
      </c>
      <c r="AD10">
        <v>60.748176574706903</v>
      </c>
      <c r="AE10">
        <v>-0.16620731353759766</v>
      </c>
      <c r="AF10">
        <v>38.577584266662598</v>
      </c>
      <c r="AG10">
        <v>0.17092895507814987</v>
      </c>
      <c r="AH10">
        <v>58.318660736083906</v>
      </c>
      <c r="AI10">
        <v>2.462699890136701</v>
      </c>
      <c r="AJ10">
        <v>34.533147811889599</v>
      </c>
      <c r="AK10">
        <v>9.2376708984399869E-2</v>
      </c>
      <c r="AL10">
        <v>28.867076873779197</v>
      </c>
      <c r="AM10">
        <v>10.1987953186035</v>
      </c>
      <c r="AN10">
        <v>31.986297607421697</v>
      </c>
      <c r="AO10">
        <v>41.142299652099496</v>
      </c>
      <c r="AP10">
        <v>22.4461555480956</v>
      </c>
      <c r="AQ10">
        <v>-15.481573104858352</v>
      </c>
      <c r="AR10">
        <v>-1.33506536483765</v>
      </c>
      <c r="AS10">
        <v>-12.84548282623285</v>
      </c>
      <c r="AT10">
        <v>-10.925346374511708</v>
      </c>
      <c r="AU10">
        <v>41.608221054077063</v>
      </c>
      <c r="AV10">
        <v>23.03801002502437</v>
      </c>
      <c r="AW10">
        <v>113.89973449707026</v>
      </c>
      <c r="AX10">
        <v>55.769004821777258</v>
      </c>
      <c r="AY10">
        <v>29.270750999450655</v>
      </c>
      <c r="AZ10">
        <v>34.592395782470646</v>
      </c>
      <c r="BA10">
        <v>2.1934820810953823</v>
      </c>
      <c r="BC10">
        <v>0</v>
      </c>
      <c r="BD10">
        <v>28.818973541259648</v>
      </c>
      <c r="BE10">
        <v>-4.7882347106933025</v>
      </c>
      <c r="BF10">
        <v>42.233222961425653</v>
      </c>
      <c r="BG10">
        <v>-4.4471263885498473</v>
      </c>
      <c r="BH10">
        <v>-3.6416549682616495</v>
      </c>
      <c r="BI10">
        <v>38.532465934753347</v>
      </c>
      <c r="BK10">
        <v>25.019081710405501</v>
      </c>
      <c r="BL10">
        <v>11.485031127929684</v>
      </c>
      <c r="BM10">
        <v>15.607036590576131</v>
      </c>
      <c r="BN10">
        <v>66.973899841308551</v>
      </c>
      <c r="BO10">
        <v>50.752199172973597</v>
      </c>
      <c r="BP10">
        <v>50.697463989257656</v>
      </c>
      <c r="BQ10">
        <v>14.161318778991649</v>
      </c>
      <c r="BR10">
        <v>23.210846583048518</v>
      </c>
      <c r="BS10">
        <v>-1.5184707641601491</v>
      </c>
      <c r="BT10">
        <v>13.826889514923066</v>
      </c>
      <c r="BV10">
        <v>3.0281467437744087</v>
      </c>
      <c r="BW10">
        <v>26.259131908416599</v>
      </c>
      <c r="BX10">
        <v>0.14361795697893776</v>
      </c>
      <c r="BY10">
        <v>-1.40924072265625</v>
      </c>
      <c r="BZ10">
        <v>23.557060241699112</v>
      </c>
      <c r="CA10">
        <v>12.97835540771481</v>
      </c>
      <c r="CB10">
        <v>2.2590584754943621</v>
      </c>
      <c r="CC10">
        <v>32.583116292953349</v>
      </c>
      <c r="CD10">
        <v>7.9224538803100319</v>
      </c>
    </row>
    <row r="11" spans="1:82" x14ac:dyDescent="0.2">
      <c r="A11" s="2">
        <v>-107</v>
      </c>
      <c r="B11">
        <v>-66.37673187255848</v>
      </c>
      <c r="C11">
        <v>-65.838197708129798</v>
      </c>
      <c r="D11">
        <v>286.48170471191298</v>
      </c>
      <c r="E11">
        <v>145.39221191406244</v>
      </c>
      <c r="F11">
        <v>10.097229003906506</v>
      </c>
      <c r="G11">
        <v>-22.445613861084006</v>
      </c>
      <c r="H11">
        <v>1.275436401367152</v>
      </c>
      <c r="I11">
        <v>125.1785297393798</v>
      </c>
      <c r="J11">
        <v>91.419593811035099</v>
      </c>
      <c r="K11">
        <v>-7.0024609602987304</v>
      </c>
      <c r="L11">
        <v>32.169097900390547</v>
      </c>
      <c r="M11">
        <v>138.16909027099601</v>
      </c>
      <c r="N11">
        <v>71.106353759765597</v>
      </c>
      <c r="O11">
        <v>33.722782135009695</v>
      </c>
      <c r="P11">
        <v>-1.2049865722656499</v>
      </c>
      <c r="Q11">
        <v>124.204397201538</v>
      </c>
      <c r="R11">
        <v>49.514687538146902</v>
      </c>
      <c r="S11">
        <v>-112.32286834716784</v>
      </c>
      <c r="T11">
        <v>-30.585700988769599</v>
      </c>
      <c r="U11">
        <v>34.586578369140554</v>
      </c>
      <c r="V11">
        <v>30.469902038574148</v>
      </c>
      <c r="W11">
        <v>20.755577087402298</v>
      </c>
      <c r="X11">
        <v>40.186775207519446</v>
      </c>
      <c r="Y11">
        <v>4.2883567810058487</v>
      </c>
      <c r="Z11">
        <v>-17.0003561973571</v>
      </c>
      <c r="AA11">
        <v>-16.324962139129553</v>
      </c>
      <c r="AB11">
        <v>34.322072029113798</v>
      </c>
      <c r="AC11">
        <v>-16.556779861450245</v>
      </c>
      <c r="AD11">
        <v>-14.365036010742202</v>
      </c>
      <c r="AE11">
        <v>-14.738167762756298</v>
      </c>
      <c r="AF11">
        <v>37.966042518615694</v>
      </c>
      <c r="AG11">
        <v>41.304149627685447</v>
      </c>
      <c r="AH11">
        <v>68.274173736572209</v>
      </c>
      <c r="AI11">
        <v>-7.3070907592773988</v>
      </c>
      <c r="AJ11">
        <v>-0.91594886779780182</v>
      </c>
      <c r="AK11">
        <v>-5.4080810546875</v>
      </c>
      <c r="AL11">
        <v>30.507427215576097</v>
      </c>
      <c r="AM11">
        <v>-12.1664924621582</v>
      </c>
      <c r="AN11">
        <v>-2.4999084472656996</v>
      </c>
      <c r="AO11">
        <v>47.739055633544794</v>
      </c>
      <c r="AP11">
        <v>26.917934417724503</v>
      </c>
      <c r="AQ11">
        <v>15.394460678100549</v>
      </c>
      <c r="AR11">
        <v>29.19980287551865</v>
      </c>
      <c r="AS11">
        <v>-15.593528747558549</v>
      </c>
      <c r="AT11">
        <v>14.112761179606093</v>
      </c>
      <c r="AU11">
        <v>40.362154006957937</v>
      </c>
      <c r="AV11">
        <v>19.613654708862271</v>
      </c>
      <c r="AW11">
        <v>123.50953674316395</v>
      </c>
      <c r="AX11">
        <v>-104.76667785644435</v>
      </c>
      <c r="AY11">
        <v>-32.404176394144642</v>
      </c>
      <c r="AZ11">
        <v>39.326480865478452</v>
      </c>
      <c r="BA11">
        <v>21.378519058227482</v>
      </c>
      <c r="BB11">
        <v>38.213447570800703</v>
      </c>
      <c r="BC11">
        <v>1.8755798339843963</v>
      </c>
      <c r="BD11">
        <v>32.175306320190344</v>
      </c>
      <c r="BE11">
        <v>-0.22459793090820312</v>
      </c>
      <c r="BF11">
        <v>40.24624443054185</v>
      </c>
      <c r="BG11">
        <v>55.503267288207951</v>
      </c>
      <c r="BH11">
        <v>7.391357421875E-2</v>
      </c>
      <c r="BI11">
        <v>35.042489051818748</v>
      </c>
      <c r="BJ11">
        <v>-0.39672851562496092</v>
      </c>
      <c r="BK11">
        <v>40.817958158073921</v>
      </c>
      <c r="BL11">
        <v>-2.9271392822265554</v>
      </c>
      <c r="BM11">
        <v>17.389125823974531</v>
      </c>
      <c r="BN11">
        <v>76.084705352783146</v>
      </c>
      <c r="BO11">
        <v>60.244318008422802</v>
      </c>
      <c r="BP11">
        <v>45.434814453124851</v>
      </c>
      <c r="BQ11">
        <v>8.1610927581786488</v>
      </c>
      <c r="BR11">
        <v>-22.240048090616817</v>
      </c>
      <c r="BS11">
        <v>-16.243930053710891</v>
      </c>
      <c r="BT11">
        <v>34.789368788401234</v>
      </c>
      <c r="BU11">
        <v>6.9492187499999503</v>
      </c>
      <c r="BV11">
        <v>22.143695513407337</v>
      </c>
      <c r="BW11">
        <v>1.7028746604919007</v>
      </c>
      <c r="BX11">
        <v>3.5975428989956981E-2</v>
      </c>
      <c r="BY11">
        <v>42.962142944335852</v>
      </c>
      <c r="BZ11">
        <v>24.375289916992116</v>
      </c>
      <c r="CA11">
        <v>-3.3385543823241939</v>
      </c>
      <c r="CB11">
        <v>-12.104502677917468</v>
      </c>
      <c r="CC11">
        <v>33.54111170768725</v>
      </c>
      <c r="CD11">
        <v>11.095725059509236</v>
      </c>
    </row>
    <row r="12" spans="1:82" x14ac:dyDescent="0.2">
      <c r="A12" s="2">
        <v>-97</v>
      </c>
      <c r="B12">
        <v>-395.33632659912149</v>
      </c>
      <c r="C12">
        <v>-302.6900806427002</v>
      </c>
      <c r="D12">
        <v>247.81850433349501</v>
      </c>
      <c r="E12">
        <v>-177.50785827636633</v>
      </c>
      <c r="F12">
        <v>-144.18879699707048</v>
      </c>
      <c r="G12">
        <v>-465.15835571289017</v>
      </c>
      <c r="H12">
        <v>-38.874042510986349</v>
      </c>
      <c r="I12">
        <v>-411.26282310485783</v>
      </c>
      <c r="J12">
        <v>-36.974132537841804</v>
      </c>
      <c r="K12">
        <v>-113.30967482493666</v>
      </c>
      <c r="L12">
        <v>-35.013435363769553</v>
      </c>
      <c r="M12">
        <v>-68.4600372314449</v>
      </c>
      <c r="N12">
        <v>-119.92442321777341</v>
      </c>
      <c r="O12">
        <v>-68.68049240112299</v>
      </c>
      <c r="P12">
        <v>-1.2585144042968501</v>
      </c>
      <c r="Q12">
        <v>132.11318778991688</v>
      </c>
      <c r="R12">
        <v>-5.2289972305297994</v>
      </c>
      <c r="S12">
        <v>-431.26401519775385</v>
      </c>
      <c r="T12">
        <v>-271.71147918701126</v>
      </c>
      <c r="U12">
        <v>-44.330802917480447</v>
      </c>
      <c r="V12">
        <v>-19.794235229492251</v>
      </c>
      <c r="W12">
        <v>-36.115882873535099</v>
      </c>
      <c r="X12">
        <v>-44.841941833496151</v>
      </c>
      <c r="Y12">
        <v>-18.10073852539065</v>
      </c>
      <c r="Z12">
        <v>-65.076066493988009</v>
      </c>
      <c r="AA12">
        <v>-65.131989955902043</v>
      </c>
      <c r="AB12">
        <v>-65.722064018249398</v>
      </c>
      <c r="AC12">
        <v>-195.39892005920404</v>
      </c>
      <c r="AD12">
        <v>56.305141448974496</v>
      </c>
      <c r="AE12">
        <v>-40.566552162170396</v>
      </c>
      <c r="AF12">
        <v>-59.414347648620506</v>
      </c>
      <c r="AG12">
        <v>-29.105953216552745</v>
      </c>
      <c r="AH12">
        <v>61.842594146728501</v>
      </c>
      <c r="AI12">
        <v>-38.246829986572301</v>
      </c>
      <c r="AJ12">
        <v>-25.393354415893505</v>
      </c>
      <c r="AK12">
        <v>-36.301544189453097</v>
      </c>
      <c r="AL12">
        <v>30.487064361572198</v>
      </c>
      <c r="AM12">
        <v>15.290218353271399</v>
      </c>
      <c r="AN12">
        <v>-10.407028198242202</v>
      </c>
      <c r="AO12">
        <v>-51.639682769775398</v>
      </c>
      <c r="AP12">
        <v>29.4079780578612</v>
      </c>
      <c r="AQ12">
        <v>23.877019882202148</v>
      </c>
      <c r="AR12">
        <v>-2.7977404594421493</v>
      </c>
      <c r="AS12">
        <v>13.696708679199251</v>
      </c>
      <c r="AT12">
        <v>-9.3838221232096064</v>
      </c>
      <c r="AU12">
        <v>45.37454223632804</v>
      </c>
      <c r="AV12">
        <v>-12.412620735168408</v>
      </c>
      <c r="AW12">
        <v>120.96937561035145</v>
      </c>
      <c r="AX12">
        <v>-173.22258758544834</v>
      </c>
      <c r="AY12">
        <v>-247.19437567392924</v>
      </c>
      <c r="AZ12">
        <v>43.630077362060447</v>
      </c>
      <c r="BA12">
        <v>-11.920387268066399</v>
      </c>
      <c r="BB12">
        <v>28.4212646484375</v>
      </c>
      <c r="BC12">
        <v>-23.167858123779304</v>
      </c>
      <c r="BD12">
        <v>54.189905166625948</v>
      </c>
      <c r="BE12">
        <v>-8.5730667114257031</v>
      </c>
      <c r="BF12">
        <v>38.05817604064935</v>
      </c>
      <c r="BG12">
        <v>-44.553403854370153</v>
      </c>
      <c r="BH12">
        <v>-11.09173583984375</v>
      </c>
      <c r="BI12">
        <v>34.048009872436452</v>
      </c>
      <c r="BJ12">
        <v>-2.9907226562499609</v>
      </c>
      <c r="BK12">
        <v>58.869595249702925</v>
      </c>
      <c r="BL12">
        <v>-39.80358123779294</v>
      </c>
      <c r="BM12">
        <v>-17.734859466552667</v>
      </c>
      <c r="BN12">
        <v>81.630744934081946</v>
      </c>
      <c r="BO12">
        <v>-21.916727066040004</v>
      </c>
      <c r="BP12">
        <v>-32.369613647460952</v>
      </c>
      <c r="BQ12">
        <v>21.470985412597599</v>
      </c>
      <c r="BR12">
        <v>-25.013330459594716</v>
      </c>
      <c r="BS12">
        <v>-103.67296752929659</v>
      </c>
      <c r="BT12">
        <v>7.5226394335428655</v>
      </c>
      <c r="BU12">
        <v>-31.296432495117148</v>
      </c>
      <c r="BV12">
        <v>-24.578358332315997</v>
      </c>
      <c r="BW12">
        <v>2.5714564323424991</v>
      </c>
      <c r="BX12">
        <v>-8.9727236611502299</v>
      </c>
      <c r="BY12">
        <v>8.3532333374023491</v>
      </c>
      <c r="BZ12">
        <v>28.069114685058516</v>
      </c>
      <c r="CA12">
        <v>-15.637943267822244</v>
      </c>
      <c r="CB12">
        <v>-25.033592383066754</v>
      </c>
      <c r="CC12">
        <v>-14.193001985549952</v>
      </c>
      <c r="CD12">
        <v>-11.202483177185036</v>
      </c>
    </row>
    <row r="13" spans="1:82" x14ac:dyDescent="0.2">
      <c r="A13" s="2">
        <v>-87</v>
      </c>
      <c r="B13">
        <v>-2230.0323715209915</v>
      </c>
      <c r="C13">
        <v>-741.83815193176224</v>
      </c>
      <c r="D13">
        <v>-1081.127258300774</v>
      </c>
      <c r="E13">
        <v>-1422.5720977783153</v>
      </c>
      <c r="F13">
        <v>-1103.3683624267555</v>
      </c>
      <c r="G13">
        <v>-1879.0748596191331</v>
      </c>
      <c r="H13">
        <v>-268.60182189941338</v>
      </c>
      <c r="I13">
        <v>-1821.3342037200878</v>
      </c>
      <c r="J13">
        <v>-380.46295547485283</v>
      </c>
      <c r="K13">
        <v>-1048.3570980615889</v>
      </c>
      <c r="L13">
        <v>-244.36569976806635</v>
      </c>
      <c r="M13">
        <v>-1134.9757843017528</v>
      </c>
      <c r="N13">
        <v>-1463.9516296386644</v>
      </c>
      <c r="O13">
        <v>-485.62192916870094</v>
      </c>
      <c r="P13">
        <v>-34.56011962890625</v>
      </c>
      <c r="Q13">
        <v>-256.5726642608638</v>
      </c>
      <c r="R13">
        <v>-131.0159692764276</v>
      </c>
      <c r="S13">
        <v>-813.44812774658192</v>
      </c>
      <c r="T13">
        <v>-591.97203826904229</v>
      </c>
      <c r="U13">
        <v>-320.86285400390574</v>
      </c>
      <c r="V13">
        <v>-135.25492095947183</v>
      </c>
      <c r="W13">
        <v>-150.965538024902</v>
      </c>
      <c r="X13">
        <v>-237.44188690185484</v>
      </c>
      <c r="Y13">
        <v>-146.09654235839815</v>
      </c>
      <c r="Z13">
        <v>-193.44875478744461</v>
      </c>
      <c r="AA13">
        <v>-193.06074666976886</v>
      </c>
      <c r="AB13">
        <v>-226.50808238983149</v>
      </c>
      <c r="AC13">
        <v>-1023.3527469635011</v>
      </c>
      <c r="AD13">
        <v>3.8966865539550994</v>
      </c>
      <c r="AE13">
        <v>-177.28098392486481</v>
      </c>
      <c r="AF13">
        <v>-175.32565593719451</v>
      </c>
      <c r="AG13">
        <v>-194.54354476928714</v>
      </c>
      <c r="AH13">
        <v>-120.24135971069279</v>
      </c>
      <c r="AI13">
        <v>-150.93829345703048</v>
      </c>
      <c r="AJ13">
        <v>-99.238637924193796</v>
      </c>
      <c r="AK13">
        <v>-203.6771697998044</v>
      </c>
      <c r="AL13">
        <v>41.6031074523925</v>
      </c>
      <c r="AM13">
        <v>-55.10791015625</v>
      </c>
      <c r="AN13">
        <v>-101.0110931396479</v>
      </c>
      <c r="AO13">
        <v>-126.25091934204031</v>
      </c>
      <c r="AP13">
        <v>-22.403236389160202</v>
      </c>
      <c r="AQ13">
        <v>-64.420160293579045</v>
      </c>
      <c r="AR13">
        <v>-38.112634181976347</v>
      </c>
      <c r="AS13">
        <v>-66.319451332092257</v>
      </c>
      <c r="AT13">
        <v>-30.014231999715136</v>
      </c>
      <c r="AU13">
        <v>-104.99328041076622</v>
      </c>
      <c r="AV13">
        <v>-23.55818004608151</v>
      </c>
      <c r="AW13">
        <v>-136.53157043457006</v>
      </c>
      <c r="AX13">
        <v>-1024.7900009155223</v>
      </c>
      <c r="AY13">
        <v>-696.48395697275714</v>
      </c>
      <c r="AZ13">
        <v>-122.62294387817325</v>
      </c>
      <c r="BA13">
        <v>-123.32594617207806</v>
      </c>
      <c r="BB13">
        <v>-68.906051635742102</v>
      </c>
      <c r="BC13">
        <v>-166.59695053100592</v>
      </c>
      <c r="BD13">
        <v>-79.808992385864244</v>
      </c>
      <c r="BE13">
        <v>-56.0760498046875</v>
      </c>
      <c r="BF13">
        <v>-8.8187351226806499</v>
      </c>
      <c r="BG13">
        <v>-129.79331016540496</v>
      </c>
      <c r="BH13">
        <v>-30.025192260742148</v>
      </c>
      <c r="BI13">
        <v>-17.131489753723152</v>
      </c>
      <c r="BJ13">
        <v>-33.966061592102058</v>
      </c>
      <c r="BK13">
        <v>-149.62065884094778</v>
      </c>
      <c r="BL13">
        <v>-211.72049713134683</v>
      </c>
      <c r="BM13">
        <v>-90.427524566650376</v>
      </c>
      <c r="BN13">
        <v>-99.592128753662152</v>
      </c>
      <c r="BO13">
        <v>-174.3940410614012</v>
      </c>
      <c r="BP13">
        <v>-181.50594329833973</v>
      </c>
      <c r="BQ13">
        <v>-101.29483032226474</v>
      </c>
      <c r="BR13">
        <v>-108.95070966084768</v>
      </c>
      <c r="BS13">
        <v>-390.58600997924776</v>
      </c>
      <c r="BT13">
        <v>-70.227828502655001</v>
      </c>
      <c r="BU13">
        <v>-75.786758422851548</v>
      </c>
      <c r="BV13">
        <v>-91.404771169026475</v>
      </c>
      <c r="BW13">
        <v>-9.0451855659485005</v>
      </c>
      <c r="BX13">
        <v>-107.29262711661192</v>
      </c>
      <c r="BY13">
        <v>-28.220825195312454</v>
      </c>
      <c r="BZ13">
        <v>-23.552902221679688</v>
      </c>
      <c r="CA13">
        <v>-36.188978195190387</v>
      </c>
      <c r="CB13">
        <v>-48.615417480468722</v>
      </c>
      <c r="CC13">
        <v>-31.482399225234996</v>
      </c>
      <c r="CD13">
        <v>-35.972137451171854</v>
      </c>
    </row>
    <row r="14" spans="1:82" x14ac:dyDescent="0.2">
      <c r="A14" s="2">
        <v>-77</v>
      </c>
      <c r="B14">
        <v>-4981.6253890991211</v>
      </c>
      <c r="C14">
        <v>-940.66481208801224</v>
      </c>
      <c r="D14">
        <v>-2689.2540893554642</v>
      </c>
      <c r="E14">
        <v>-3187.8130645751953</v>
      </c>
      <c r="F14">
        <v>-2704.5547637939453</v>
      </c>
      <c r="G14">
        <v>-2015.2071838378831</v>
      </c>
      <c r="H14">
        <v>-1085.1582794189453</v>
      </c>
      <c r="I14">
        <v>-1932.5593013763378</v>
      </c>
      <c r="J14">
        <v>-1413.2121620178148</v>
      </c>
      <c r="K14">
        <v>-2708.1698111817191</v>
      </c>
      <c r="L14">
        <v>-701.92023468017544</v>
      </c>
      <c r="M14">
        <v>-2425.8808135986328</v>
      </c>
      <c r="N14">
        <v>-1553.4396667480444</v>
      </c>
      <c r="O14">
        <v>-1229.2902030944749</v>
      </c>
      <c r="P14">
        <v>-124.02493286132764</v>
      </c>
      <c r="Q14">
        <v>-904.75815010070778</v>
      </c>
      <c r="R14">
        <v>-580.77343082427967</v>
      </c>
      <c r="S14">
        <v>-979.56470489501589</v>
      </c>
      <c r="T14">
        <v>-812.86199188232433</v>
      </c>
      <c r="U14">
        <v>-860.22088623046875</v>
      </c>
      <c r="V14">
        <v>-464.20829010009686</v>
      </c>
      <c r="W14">
        <v>-396.46031951904303</v>
      </c>
      <c r="X14">
        <v>-559.20209503173794</v>
      </c>
      <c r="Y14">
        <v>-410.58380126953114</v>
      </c>
      <c r="Z14">
        <v>-397.46103811263959</v>
      </c>
      <c r="AA14">
        <v>-397.65417623519886</v>
      </c>
      <c r="AB14">
        <v>-583.1462049484245</v>
      </c>
      <c r="AC14">
        <v>-1432.100061416621</v>
      </c>
      <c r="AD14">
        <v>-70.413398742675398</v>
      </c>
      <c r="AE14">
        <v>-283.2413873672478</v>
      </c>
      <c r="AF14">
        <v>-449.36873149871752</v>
      </c>
      <c r="AG14">
        <v>-421.50158309936518</v>
      </c>
      <c r="AH14">
        <v>-354.13315963745077</v>
      </c>
      <c r="AI14">
        <v>-302.63215637206952</v>
      </c>
      <c r="AJ14">
        <v>-307.18643760681084</v>
      </c>
      <c r="AK14">
        <v>-382.23294067382739</v>
      </c>
      <c r="AL14">
        <v>-121.01999282836869</v>
      </c>
      <c r="AM14">
        <v>-213.43127059936481</v>
      </c>
      <c r="AN14">
        <v>-346.30000305175793</v>
      </c>
      <c r="AO14">
        <v>-197.12295913696229</v>
      </c>
      <c r="AP14">
        <v>-89.483722686766995</v>
      </c>
      <c r="AQ14">
        <v>-114.92238807678135</v>
      </c>
      <c r="AR14">
        <v>-76.68926382064825</v>
      </c>
      <c r="AS14">
        <v>-138.73342227935777</v>
      </c>
      <c r="AT14">
        <v>-145.98073832193964</v>
      </c>
      <c r="AU14">
        <v>-389.41547012329073</v>
      </c>
      <c r="AV14">
        <v>-90.985259056091209</v>
      </c>
      <c r="AW14">
        <v>-612.24951171875</v>
      </c>
      <c r="AX14">
        <v>-1620.7834091186523</v>
      </c>
      <c r="AY14">
        <v>-1094.6903168360343</v>
      </c>
      <c r="AZ14">
        <v>-393.90608596801724</v>
      </c>
      <c r="BA14">
        <v>-371.54617627461676</v>
      </c>
      <c r="BB14">
        <v>-135.20973205566401</v>
      </c>
      <c r="BC14">
        <v>-357.14519882202092</v>
      </c>
      <c r="BD14">
        <v>-245.53352546691815</v>
      </c>
      <c r="BE14">
        <v>-256.36485290527321</v>
      </c>
      <c r="BF14">
        <v>-97.844135284423857</v>
      </c>
      <c r="BG14">
        <v>-295.45358848571698</v>
      </c>
      <c r="BH14">
        <v>-96.493766784667656</v>
      </c>
      <c r="BI14">
        <v>-83.827111244201248</v>
      </c>
      <c r="BJ14">
        <v>-83.190911293029771</v>
      </c>
      <c r="BK14">
        <v>-666.72846675459209</v>
      </c>
      <c r="BL14">
        <v>-391.59697723388587</v>
      </c>
      <c r="BM14">
        <v>-286.29722213745066</v>
      </c>
      <c r="BN14">
        <v>-356.86062240600518</v>
      </c>
      <c r="BO14">
        <v>-380.52985954284617</v>
      </c>
      <c r="BP14">
        <v>-405.63861846923777</v>
      </c>
      <c r="BQ14">
        <v>-257.80864715576178</v>
      </c>
      <c r="BR14">
        <v>-295.96319897969533</v>
      </c>
      <c r="BS14">
        <v>-701.62182235717682</v>
      </c>
      <c r="BT14">
        <v>-194.11566114425608</v>
      </c>
      <c r="BV14">
        <v>-185.44889195760038</v>
      </c>
      <c r="BW14">
        <v>-52.870474338531501</v>
      </c>
      <c r="BX14">
        <v>-199.01450538635183</v>
      </c>
      <c r="BY14">
        <v>-139.90744018554685</v>
      </c>
      <c r="BZ14">
        <v>-59.358093261718786</v>
      </c>
      <c r="CA14">
        <v>-86.66941452026343</v>
      </c>
      <c r="CB14">
        <v>-84.191794713338069</v>
      </c>
      <c r="CC14">
        <v>-86.599109888076455</v>
      </c>
      <c r="CD14">
        <v>-77.148671150207349</v>
      </c>
    </row>
    <row r="15" spans="1:82" x14ac:dyDescent="0.2">
      <c r="A15" s="2">
        <v>-67</v>
      </c>
      <c r="B15">
        <v>-6672.5946273803711</v>
      </c>
      <c r="C15">
        <v>-1006.2478199005052</v>
      </c>
      <c r="D15">
        <v>-2730.4457397460942</v>
      </c>
      <c r="E15">
        <v>-3836.1209259033153</v>
      </c>
      <c r="F15">
        <v>-3034.9075469970653</v>
      </c>
      <c r="G15">
        <v>-1806.7752990722631</v>
      </c>
      <c r="H15">
        <v>-1802.5537872314453</v>
      </c>
      <c r="I15">
        <v>-1778.1154537200878</v>
      </c>
      <c r="J15">
        <v>-1883.0751991271948</v>
      </c>
      <c r="K15">
        <v>-3599.0689734518478</v>
      </c>
      <c r="L15">
        <v>-992.83051300048339</v>
      </c>
      <c r="M15">
        <v>-2584.8878936767528</v>
      </c>
      <c r="N15">
        <v>-1459.5425720214844</v>
      </c>
      <c r="O15">
        <v>-1439.1617851257249</v>
      </c>
      <c r="P15">
        <v>-797.44607543945267</v>
      </c>
      <c r="Q15">
        <v>-1336.6058673858568</v>
      </c>
      <c r="R15">
        <v>-1096.6569147109985</v>
      </c>
      <c r="S15">
        <v>-1009.8838577270459</v>
      </c>
      <c r="T15">
        <v>-860.89824676513638</v>
      </c>
      <c r="U15">
        <v>-1003.8140869140537</v>
      </c>
      <c r="V15">
        <v>-659.17206573486294</v>
      </c>
      <c r="W15">
        <v>-722.78533172607399</v>
      </c>
      <c r="X15">
        <v>-790.06787872314385</v>
      </c>
      <c r="Y15">
        <v>-664.52822875976517</v>
      </c>
      <c r="Z15">
        <v>-580.65476369857765</v>
      </c>
      <c r="AA15">
        <v>-581.08444356918289</v>
      </c>
      <c r="AB15">
        <v>-726.7558240890495</v>
      </c>
      <c r="AC15">
        <v>-1542.825159072871</v>
      </c>
      <c r="AD15">
        <v>-226.40908050537041</v>
      </c>
      <c r="AE15">
        <v>-288.19463443756081</v>
      </c>
      <c r="AF15">
        <v>-602.04060649871747</v>
      </c>
      <c r="AG15">
        <v>-540.80965805053711</v>
      </c>
      <c r="AH15">
        <v>-541.22285079955975</v>
      </c>
      <c r="AI15">
        <v>-462.19129943847651</v>
      </c>
      <c r="AJ15">
        <v>-423.47852134704578</v>
      </c>
      <c r="AK15">
        <v>-452.5173950195304</v>
      </c>
      <c r="AL15">
        <v>-283.4294471740717</v>
      </c>
      <c r="AM15">
        <v>-337.13312911987282</v>
      </c>
      <c r="AN15">
        <v>-487.44337463378895</v>
      </c>
      <c r="AO15">
        <v>-254.09967422485332</v>
      </c>
      <c r="AP15">
        <v>-174.689746856689</v>
      </c>
      <c r="AQ15">
        <v>-170.41359901428135</v>
      </c>
      <c r="AR15">
        <v>-108.20324087142916</v>
      </c>
      <c r="AS15">
        <v>-190.97538089752175</v>
      </c>
      <c r="AT15">
        <v>-195.27508290608691</v>
      </c>
      <c r="AU15">
        <v>-584.28113937377918</v>
      </c>
      <c r="AV15">
        <v>-157.8260091781614</v>
      </c>
      <c r="AW15">
        <v>-1015.29602050781</v>
      </c>
      <c r="AX15">
        <v>-1875.0113143920823</v>
      </c>
      <c r="AY15">
        <v>-1213.9245697657243</v>
      </c>
      <c r="AZ15">
        <v>-645.25181961059525</v>
      </c>
      <c r="BA15">
        <v>-592.74249585469499</v>
      </c>
      <c r="BB15">
        <v>-223.53677368164</v>
      </c>
      <c r="BC15">
        <v>-422.82152938842694</v>
      </c>
      <c r="BD15">
        <v>-412.57196235656716</v>
      </c>
      <c r="BE15">
        <v>-319.67506408691321</v>
      </c>
      <c r="BF15">
        <v>-173.15131759643486</v>
      </c>
      <c r="BG15">
        <v>-516.20001792907692</v>
      </c>
      <c r="BH15">
        <v>-122.28898620605466</v>
      </c>
      <c r="BI15">
        <v>-141.79703617095925</v>
      </c>
      <c r="BJ15">
        <v>-139.03807163238434</v>
      </c>
      <c r="BK15">
        <v>-1037.7060625581782</v>
      </c>
      <c r="BL15">
        <v>-534.86849212646484</v>
      </c>
      <c r="BM15">
        <v>-393.01978683471668</v>
      </c>
      <c r="BN15">
        <v>-445.42589950561518</v>
      </c>
      <c r="BO15">
        <v>-500.4731578826902</v>
      </c>
      <c r="BP15">
        <v>-482.82196807861277</v>
      </c>
      <c r="BQ15">
        <v>-372.38915252685479</v>
      </c>
      <c r="BR15">
        <v>-429.289482752482</v>
      </c>
      <c r="BS15">
        <v>-764.47317733764521</v>
      </c>
      <c r="BT15">
        <v>-296.86779228846171</v>
      </c>
      <c r="BU15">
        <v>-282.24746704101477</v>
      </c>
      <c r="BV15">
        <v>-241.16549555460574</v>
      </c>
      <c r="BW15">
        <v>-172.4927811622612</v>
      </c>
      <c r="BX15">
        <v>-287.75592253548729</v>
      </c>
      <c r="BY15">
        <v>-211.62132263183585</v>
      </c>
      <c r="BZ15">
        <v>-91.441368103026775</v>
      </c>
      <c r="CA15">
        <v>-140.525917053222</v>
      </c>
      <c r="CB15">
        <v>-103.302207946777</v>
      </c>
      <c r="CC15">
        <v>-125.75424218177761</v>
      </c>
      <c r="CD15">
        <v>-118.97219848632761</v>
      </c>
    </row>
    <row r="16" spans="1:82" x14ac:dyDescent="0.2">
      <c r="A16" s="2">
        <v>-57</v>
      </c>
      <c r="B16">
        <v>-6924.9510726928711</v>
      </c>
      <c r="C16">
        <v>-920.23994636535622</v>
      </c>
      <c r="D16">
        <v>-2923.7853393554642</v>
      </c>
      <c r="E16">
        <v>-3570.2747344970653</v>
      </c>
      <c r="F16">
        <v>-3405.8863067626953</v>
      </c>
      <c r="G16">
        <v>-1632.6513977050731</v>
      </c>
      <c r="H16">
        <v>-1998.5293731689453</v>
      </c>
      <c r="I16">
        <v>-1604.2708492278978</v>
      </c>
      <c r="J16">
        <v>-1808.4117469787548</v>
      </c>
      <c r="K16">
        <v>-3697.1543950438499</v>
      </c>
      <c r="L16">
        <v>-1039.5664749145433</v>
      </c>
      <c r="M16">
        <v>-2282.5414581298828</v>
      </c>
      <c r="N16">
        <v>-1364.6189880371044</v>
      </c>
      <c r="O16">
        <v>-1307.2784843444749</v>
      </c>
      <c r="P16">
        <v>-1595.6144104003906</v>
      </c>
      <c r="Q16">
        <v>-1453.2215900421068</v>
      </c>
      <c r="R16">
        <v>-1199.5048151016185</v>
      </c>
      <c r="S16">
        <v>-959.67005157470692</v>
      </c>
      <c r="T16">
        <v>-771.46245574951138</v>
      </c>
      <c r="U16">
        <v>-897.5620727539058</v>
      </c>
      <c r="V16">
        <v>-818.68323516845692</v>
      </c>
      <c r="W16">
        <v>-833.06780242919899</v>
      </c>
      <c r="X16">
        <v>-782.64453887939385</v>
      </c>
      <c r="Y16">
        <v>-830.86013793945312</v>
      </c>
      <c r="Z16">
        <v>-668.10959768295265</v>
      </c>
      <c r="AA16">
        <v>-667.42544698715187</v>
      </c>
      <c r="AB16">
        <v>-695.39315319061257</v>
      </c>
      <c r="AC16">
        <v>-1426.679773330681</v>
      </c>
      <c r="AD16">
        <v>-537.03328704833939</v>
      </c>
      <c r="AE16">
        <v>-539.23186588287274</v>
      </c>
      <c r="AF16">
        <v>-620.73915386199951</v>
      </c>
      <c r="AG16">
        <v>-565.63851547241211</v>
      </c>
      <c r="AH16">
        <v>-636.00532150268475</v>
      </c>
      <c r="AI16">
        <v>-474.47880554199151</v>
      </c>
      <c r="AJ16">
        <v>-487.52438926696777</v>
      </c>
      <c r="AK16">
        <v>-437.93792724609335</v>
      </c>
      <c r="AL16">
        <v>-368.4895973205567</v>
      </c>
      <c r="AM16">
        <v>-351.52558517455981</v>
      </c>
      <c r="AN16">
        <v>-485.06825256347594</v>
      </c>
      <c r="AO16">
        <v>-269.77435684204033</v>
      </c>
      <c r="AP16">
        <v>-188.592426300048</v>
      </c>
      <c r="AQ16">
        <v>-181.95412635803135</v>
      </c>
      <c r="AR16">
        <v>-123.49112844467115</v>
      </c>
      <c r="AS16">
        <v>-206.43413639068575</v>
      </c>
      <c r="AT16">
        <v>-262.35058339436773</v>
      </c>
      <c r="AU16">
        <v>-692.47257614135719</v>
      </c>
      <c r="AV16">
        <v>-185.67026576995821</v>
      </c>
      <c r="AW16">
        <v>-1201.96765136718</v>
      </c>
      <c r="AX16">
        <v>-1868.5976181030223</v>
      </c>
      <c r="AY16">
        <v>-1159.9344574610343</v>
      </c>
      <c r="AZ16">
        <v>-705.2651252746582</v>
      </c>
      <c r="BA16">
        <v>-701.50569979349712</v>
      </c>
      <c r="BB16">
        <v>-238.648834228515</v>
      </c>
      <c r="BC16">
        <v>-424.83968734741194</v>
      </c>
      <c r="BD16">
        <v>-439.74939155578613</v>
      </c>
      <c r="BE16">
        <v>-372.33784484863219</v>
      </c>
      <c r="BF16">
        <v>-224.88782882690384</v>
      </c>
      <c r="BG16">
        <v>-575.92572593688885</v>
      </c>
      <c r="BH16">
        <v>-123.71102905273366</v>
      </c>
      <c r="BI16">
        <v>-145.06162357330325</v>
      </c>
      <c r="BJ16">
        <v>-165.64939975738434</v>
      </c>
      <c r="BK16">
        <v>-1235.0189636012237</v>
      </c>
      <c r="BL16">
        <v>-558.38997650146484</v>
      </c>
      <c r="BM16">
        <v>-415.95182418823168</v>
      </c>
      <c r="BN16">
        <v>-448.61376571655217</v>
      </c>
      <c r="BO16">
        <v>-488.78870964050213</v>
      </c>
      <c r="BP16">
        <v>-503.04911041259777</v>
      </c>
      <c r="BQ16">
        <v>-430.03081512451178</v>
      </c>
      <c r="BR16">
        <v>-459.6348501841224</v>
      </c>
      <c r="BS16">
        <v>-725.20332870483332</v>
      </c>
      <c r="BT16">
        <v>-333.56880140304509</v>
      </c>
      <c r="BU16">
        <v>-304.53442382812477</v>
      </c>
      <c r="BV16">
        <v>-280.74974950154569</v>
      </c>
      <c r="BW16">
        <v>-280.02749490737921</v>
      </c>
      <c r="BX16">
        <v>-325.02050252641868</v>
      </c>
      <c r="BY16">
        <v>-234.47230529785085</v>
      </c>
      <c r="BZ16">
        <v>-114.11628723144477</v>
      </c>
      <c r="CA16">
        <v>-154.13859558105449</v>
      </c>
      <c r="CB16">
        <v>-105.56464131673151</v>
      </c>
      <c r="CC16">
        <v>-181.18253350257862</v>
      </c>
      <c r="CD16">
        <v>-141.82820415496761</v>
      </c>
    </row>
    <row r="17" spans="1:82" x14ac:dyDescent="0.2">
      <c r="A17" s="2">
        <v>-47</v>
      </c>
      <c r="B17">
        <v>-6427.7308578491211</v>
      </c>
      <c r="C17">
        <v>-792.11653327941815</v>
      </c>
      <c r="D17">
        <v>-2598.7072143554642</v>
      </c>
      <c r="E17">
        <v>-3049.9395294189453</v>
      </c>
      <c r="F17">
        <v>-3139.3697052001953</v>
      </c>
      <c r="G17">
        <v>-1370.2547912597631</v>
      </c>
      <c r="H17">
        <v>-1933.7641143798753</v>
      </c>
      <c r="I17">
        <v>-1342.2646236419678</v>
      </c>
      <c r="J17">
        <v>-1484.6921424865648</v>
      </c>
      <c r="K17">
        <v>-3347.1212040530518</v>
      </c>
      <c r="L17">
        <v>-878.81012725830044</v>
      </c>
      <c r="M17">
        <v>-2032.5722198486328</v>
      </c>
      <c r="N17">
        <v>-1203.3975524902344</v>
      </c>
      <c r="O17">
        <v>-1122.1859550476049</v>
      </c>
      <c r="P17">
        <v>-1502.2412414550706</v>
      </c>
      <c r="Q17">
        <v>-1327.3358478546068</v>
      </c>
      <c r="R17">
        <v>-1225.9755182266185</v>
      </c>
      <c r="S17">
        <v>-784.68610382080089</v>
      </c>
      <c r="T17">
        <v>-638.64623260498036</v>
      </c>
      <c r="U17">
        <v>-768.64941406249977</v>
      </c>
      <c r="V17">
        <v>-739.84180450439385</v>
      </c>
      <c r="W17">
        <v>-632.91771697998001</v>
      </c>
      <c r="X17">
        <v>-670.36994171142589</v>
      </c>
      <c r="Y17">
        <v>-678.55361938476517</v>
      </c>
      <c r="Z17">
        <v>-624.67124319076459</v>
      </c>
      <c r="AA17">
        <v>-600.31759786605789</v>
      </c>
      <c r="AB17">
        <v>-616.9281873702995</v>
      </c>
      <c r="AC17">
        <v>-1208.529260635371</v>
      </c>
      <c r="AD17">
        <v>-628.20796966552734</v>
      </c>
      <c r="AE17">
        <v>-626.95696353912274</v>
      </c>
      <c r="AF17">
        <v>-584.26393413543656</v>
      </c>
      <c r="AG17">
        <v>-505.76290512084921</v>
      </c>
      <c r="AH17">
        <v>-623.47278976440384</v>
      </c>
      <c r="AI17">
        <v>-409.01698303222651</v>
      </c>
      <c r="AJ17">
        <v>-431.7683467864988</v>
      </c>
      <c r="AK17">
        <v>-379.59594726562437</v>
      </c>
      <c r="AL17">
        <v>-341.32638931274369</v>
      </c>
      <c r="AM17">
        <v>-342.13434982299782</v>
      </c>
      <c r="AN17">
        <v>-524.45112609863293</v>
      </c>
      <c r="AO17">
        <v>-226.85202407836829</v>
      </c>
      <c r="AP17">
        <v>-168.359272003173</v>
      </c>
      <c r="AQ17">
        <v>-168.84238624572734</v>
      </c>
      <c r="AR17">
        <v>-104.25804281234716</v>
      </c>
      <c r="AS17">
        <v>-186.73954105377175</v>
      </c>
      <c r="AT17">
        <v>-238.70859018961505</v>
      </c>
      <c r="AU17">
        <v>-578.49116134643486</v>
      </c>
      <c r="AV17">
        <v>-191.56170406341505</v>
      </c>
      <c r="AW17">
        <v>-1144.55395507812</v>
      </c>
      <c r="AX17">
        <v>-1695.3345565795823</v>
      </c>
      <c r="AY17">
        <v>-1025.7440277735343</v>
      </c>
      <c r="AZ17">
        <v>-689.06847000122025</v>
      </c>
      <c r="BA17">
        <v>-675.69787915547647</v>
      </c>
      <c r="BB17">
        <v>-222.11111450195301</v>
      </c>
      <c r="BC17">
        <v>-364.11568832397393</v>
      </c>
      <c r="BD17">
        <v>-400.21823310852011</v>
      </c>
      <c r="BE17">
        <v>-338.03407287597616</v>
      </c>
      <c r="BF17">
        <v>-227.98655319213785</v>
      </c>
      <c r="BG17">
        <v>-614.04620933532692</v>
      </c>
      <c r="BH17">
        <v>-101.52124786376865</v>
      </c>
      <c r="BI17">
        <v>-131.26934146881024</v>
      </c>
      <c r="BJ17">
        <v>-158.84397983550934</v>
      </c>
      <c r="BK17">
        <v>-1184.9603325180228</v>
      </c>
      <c r="BL17">
        <v>-471.29134368896484</v>
      </c>
      <c r="BM17">
        <v>-430.09211349487265</v>
      </c>
      <c r="BN17">
        <v>-370.37881088256819</v>
      </c>
      <c r="BO17">
        <v>-355.37193107604918</v>
      </c>
      <c r="BP17">
        <v>-435.59226226806578</v>
      </c>
      <c r="BQ17">
        <v>-383.61797332763678</v>
      </c>
      <c r="BR17">
        <v>-394.10686556498166</v>
      </c>
      <c r="BS17">
        <v>-621.24792709350538</v>
      </c>
      <c r="BT17">
        <v>-319.85597181320179</v>
      </c>
      <c r="BU17">
        <v>-289.95401000976477</v>
      </c>
      <c r="BV17">
        <v>-232.95633824666274</v>
      </c>
      <c r="BW17">
        <v>-295.62075662612921</v>
      </c>
      <c r="BX17">
        <v>-283.28798168727309</v>
      </c>
      <c r="BY17">
        <v>-183.72285461425784</v>
      </c>
      <c r="BZ17">
        <v>-94.510276794432798</v>
      </c>
      <c r="CA17">
        <v>-146.71300888061472</v>
      </c>
      <c r="CB17">
        <v>-88.312672297159779</v>
      </c>
      <c r="CC17">
        <v>-180.80009484291008</v>
      </c>
      <c r="CD17">
        <v>-140.11895084381035</v>
      </c>
    </row>
    <row r="18" spans="1:82" x14ac:dyDescent="0.2">
      <c r="A18" s="2">
        <v>-37</v>
      </c>
      <c r="B18">
        <v>-5520.1341781616211</v>
      </c>
      <c r="C18">
        <v>-646.30085945129315</v>
      </c>
      <c r="D18">
        <v>-2062.7521362304642</v>
      </c>
      <c r="E18">
        <v>-2344.2749786376953</v>
      </c>
      <c r="F18">
        <v>-2537.4375762939453</v>
      </c>
      <c r="G18">
        <v>-1102.7834777832031</v>
      </c>
      <c r="H18">
        <v>-1704.0692901611253</v>
      </c>
      <c r="I18">
        <v>-1061.6482906341478</v>
      </c>
      <c r="J18">
        <v>-964.56183242797476</v>
      </c>
      <c r="K18">
        <v>-2828.7544646263123</v>
      </c>
      <c r="L18">
        <v>-696.08496856689442</v>
      </c>
      <c r="M18">
        <v>-1681.5497589111328</v>
      </c>
      <c r="N18">
        <v>-965.9427795410154</v>
      </c>
      <c r="O18">
        <v>-861.16428756713788</v>
      </c>
      <c r="P18">
        <v>-1253.4426574707006</v>
      </c>
      <c r="Q18">
        <v>-1104.0895099639868</v>
      </c>
      <c r="R18">
        <v>-916.80150699615467</v>
      </c>
      <c r="S18">
        <v>-592.89826202392589</v>
      </c>
      <c r="T18">
        <v>-473.18477630615229</v>
      </c>
      <c r="U18">
        <v>-611.80297851562477</v>
      </c>
      <c r="V18">
        <v>-615.42359161376885</v>
      </c>
      <c r="W18">
        <v>-439.902061462402</v>
      </c>
      <c r="X18">
        <v>-545.00482940673794</v>
      </c>
      <c r="Y18">
        <v>-540.57119750976517</v>
      </c>
      <c r="Z18">
        <v>-496.6195158958426</v>
      </c>
      <c r="AA18">
        <v>-476.61197042465187</v>
      </c>
      <c r="AB18">
        <v>-484.0442457199095</v>
      </c>
      <c r="AC18">
        <v>-988.81942176818109</v>
      </c>
      <c r="AD18">
        <v>-577.05110931396439</v>
      </c>
      <c r="AE18">
        <v>-548.12188053131081</v>
      </c>
      <c r="AF18">
        <v>-491.23289775848349</v>
      </c>
      <c r="AG18">
        <v>-405.48760604858319</v>
      </c>
      <c r="AH18">
        <v>-479.80366134643481</v>
      </c>
      <c r="AI18">
        <v>-309.25424194335898</v>
      </c>
      <c r="AJ18">
        <v>-356.47214317321777</v>
      </c>
      <c r="AK18">
        <v>-303.8731994628904</v>
      </c>
      <c r="AL18">
        <v>-288.07321548461869</v>
      </c>
      <c r="AM18">
        <v>-266.82246017455981</v>
      </c>
      <c r="AO18">
        <v>-179.23819351196229</v>
      </c>
      <c r="AP18">
        <v>-129.96625137329102</v>
      </c>
      <c r="AQ18">
        <v>-142.85170936584436</v>
      </c>
      <c r="AR18">
        <v>-73.955346584320154</v>
      </c>
      <c r="AS18">
        <v>-136.63172245025575</v>
      </c>
      <c r="AT18">
        <v>-205.60701751708922</v>
      </c>
      <c r="AU18">
        <v>-467.82702255248995</v>
      </c>
      <c r="AV18">
        <v>-132.14897060394247</v>
      </c>
      <c r="AW18">
        <v>-1008.23449707031</v>
      </c>
      <c r="AX18">
        <v>-1361.0284042358323</v>
      </c>
      <c r="AY18">
        <v>-792.6168305079143</v>
      </c>
      <c r="AZ18">
        <v>-626.83928298950116</v>
      </c>
      <c r="BA18">
        <v>-589.95416577656999</v>
      </c>
      <c r="BB18">
        <v>-185.56741333007801</v>
      </c>
      <c r="BC18">
        <v>-264.10860824584893</v>
      </c>
      <c r="BD18">
        <v>-320.18133735656716</v>
      </c>
      <c r="BE18">
        <v>-270.4583282470702</v>
      </c>
      <c r="BF18">
        <v>-178.86570358276285</v>
      </c>
      <c r="BG18">
        <v>-524.8864803314209</v>
      </c>
      <c r="BH18">
        <v>-77.827705383300753</v>
      </c>
      <c r="BI18">
        <v>-107.05710697174025</v>
      </c>
      <c r="BJ18">
        <v>-126.61741733550936</v>
      </c>
      <c r="BK18">
        <v>-991.11650398491406</v>
      </c>
      <c r="BL18">
        <v>-369.10622406005785</v>
      </c>
      <c r="BM18">
        <v>-328.81406784057566</v>
      </c>
      <c r="BN18">
        <v>-246.26699447631819</v>
      </c>
      <c r="BO18">
        <v>-229.25019645690921</v>
      </c>
      <c r="BP18">
        <v>-319.84470367431578</v>
      </c>
      <c r="BQ18">
        <v>-325.91695404052678</v>
      </c>
      <c r="BR18">
        <v>-283.80505688985164</v>
      </c>
      <c r="BS18">
        <v>-478.21848373413019</v>
      </c>
      <c r="BT18">
        <v>-252.8434901237481</v>
      </c>
      <c r="BU18">
        <v>-257.01260375976472</v>
      </c>
      <c r="BV18">
        <v>-181.76046117146774</v>
      </c>
      <c r="BW18">
        <v>-284.37560892105023</v>
      </c>
      <c r="BX18">
        <v>-226.09911624363448</v>
      </c>
      <c r="BZ18">
        <v>-68.282394409179688</v>
      </c>
      <c r="CA18">
        <v>-107.66990470886175</v>
      </c>
      <c r="CB18">
        <v>-74.770668665567925</v>
      </c>
      <c r="CC18">
        <v>-186.81595635414061</v>
      </c>
      <c r="CD18">
        <v>-112.56053066253635</v>
      </c>
    </row>
    <row r="19" spans="1:82" x14ac:dyDescent="0.2">
      <c r="A19" s="2"/>
    </row>
    <row r="20" spans="1:82" x14ac:dyDescent="0.2">
      <c r="A20" s="2"/>
    </row>
    <row r="21" spans="1:82" x14ac:dyDescent="0.2">
      <c r="A21" s="2"/>
      <c r="BB21" s="2"/>
    </row>
    <row r="22" spans="1:82" x14ac:dyDescent="0.2">
      <c r="A22" s="2"/>
      <c r="BB22" s="2"/>
    </row>
    <row r="23" spans="1:82" x14ac:dyDescent="0.2">
      <c r="A23" s="2"/>
      <c r="C23" s="2"/>
      <c r="BB23" s="2"/>
    </row>
    <row r="24" spans="1:82" x14ac:dyDescent="0.2">
      <c r="A24" s="2"/>
      <c r="C24" s="2"/>
      <c r="BB24" s="2"/>
    </row>
    <row r="25" spans="1:82" x14ac:dyDescent="0.2">
      <c r="A25" s="2"/>
      <c r="C25" s="2"/>
      <c r="BB25" s="2"/>
    </row>
    <row r="26" spans="1:82" x14ac:dyDescent="0.2">
      <c r="A26" s="2"/>
      <c r="C26" s="2"/>
      <c r="BB26" s="2"/>
    </row>
    <row r="27" spans="1:82" x14ac:dyDescent="0.2">
      <c r="A27" s="2"/>
      <c r="C27" s="2"/>
      <c r="BB27" s="2"/>
    </row>
    <row r="28" spans="1:82" x14ac:dyDescent="0.2">
      <c r="C28" s="2"/>
      <c r="BB28" s="2"/>
    </row>
    <row r="29" spans="1:82" x14ac:dyDescent="0.2">
      <c r="C29" s="2"/>
      <c r="BB29" s="2"/>
    </row>
    <row r="30" spans="1:82" x14ac:dyDescent="0.2">
      <c r="C30" s="2"/>
      <c r="BB30" s="2"/>
    </row>
    <row r="31" spans="1:82" x14ac:dyDescent="0.2">
      <c r="C31" s="2"/>
      <c r="BB31" s="2"/>
    </row>
    <row r="32" spans="1:82" x14ac:dyDescent="0.2">
      <c r="C32" s="2"/>
      <c r="BB32" s="2"/>
    </row>
    <row r="33" spans="3:54" x14ac:dyDescent="0.2">
      <c r="C33" s="2"/>
      <c r="BB33" s="2"/>
    </row>
    <row r="34" spans="3:54" x14ac:dyDescent="0.2">
      <c r="C34"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F3A9-F3D0-C74F-B351-2E1DCB51AB8D}">
  <dimension ref="A1:CD33"/>
  <sheetViews>
    <sheetView workbookViewId="0">
      <selection activeCell="A7" sqref="A7:A18"/>
    </sheetView>
  </sheetViews>
  <sheetFormatPr baseColWidth="10" defaultColWidth="8.83203125" defaultRowHeight="15" x14ac:dyDescent="0.2"/>
  <cols>
    <col min="1" max="1" width="21.6640625" bestFit="1" customWidth="1"/>
  </cols>
  <sheetData>
    <row r="1" spans="1:82" x14ac:dyDescent="0.2">
      <c r="A1" s="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s="1"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59</v>
      </c>
      <c r="AO2" t="s">
        <v>60</v>
      </c>
      <c r="AP2" t="s">
        <v>61</v>
      </c>
      <c r="AQ2" t="s">
        <v>62</v>
      </c>
      <c r="AR2" t="s">
        <v>63</v>
      </c>
      <c r="AS2" t="s">
        <v>64</v>
      </c>
      <c r="AT2" t="s">
        <v>65</v>
      </c>
      <c r="AU2" t="s">
        <v>66</v>
      </c>
      <c r="AV2" t="s">
        <v>67</v>
      </c>
      <c r="AW2" t="s">
        <v>68</v>
      </c>
      <c r="AX2" t="s">
        <v>69</v>
      </c>
      <c r="AY2" t="s">
        <v>70</v>
      </c>
      <c r="AZ2" t="s">
        <v>71</v>
      </c>
      <c r="BA2" t="s">
        <v>72</v>
      </c>
      <c r="BB2" t="s">
        <v>73</v>
      </c>
      <c r="BC2" t="s">
        <v>74</v>
      </c>
      <c r="BD2" t="s">
        <v>75</v>
      </c>
      <c r="BE2" t="s">
        <v>76</v>
      </c>
      <c r="BF2" t="s">
        <v>77</v>
      </c>
      <c r="BG2" t="s">
        <v>78</v>
      </c>
      <c r="BH2" t="s">
        <v>79</v>
      </c>
      <c r="BI2" t="s">
        <v>80</v>
      </c>
      <c r="BJ2" t="s">
        <v>81</v>
      </c>
      <c r="BK2" t="s">
        <v>82</v>
      </c>
      <c r="BL2" t="s">
        <v>83</v>
      </c>
      <c r="BM2" t="s">
        <v>84</v>
      </c>
      <c r="BN2" t="s">
        <v>85</v>
      </c>
      <c r="BO2" t="s">
        <v>86</v>
      </c>
      <c r="BP2" t="s">
        <v>87</v>
      </c>
      <c r="BQ2" t="s">
        <v>88</v>
      </c>
      <c r="BR2" t="s">
        <v>89</v>
      </c>
      <c r="BS2" t="s">
        <v>90</v>
      </c>
      <c r="BT2" t="s">
        <v>91</v>
      </c>
      <c r="BU2" t="s">
        <v>92</v>
      </c>
      <c r="BV2" t="s">
        <v>93</v>
      </c>
      <c r="BW2" t="s">
        <v>94</v>
      </c>
      <c r="BX2" t="s">
        <v>95</v>
      </c>
      <c r="BY2" t="s">
        <v>96</v>
      </c>
      <c r="BZ2" t="s">
        <v>97</v>
      </c>
      <c r="CA2" t="s">
        <v>98</v>
      </c>
      <c r="CB2" t="s">
        <v>99</v>
      </c>
      <c r="CC2" t="s">
        <v>100</v>
      </c>
      <c r="CD2" t="s">
        <v>101</v>
      </c>
    </row>
    <row r="3" spans="1:82" x14ac:dyDescent="0.2">
      <c r="A3" s="1" t="s">
        <v>2</v>
      </c>
      <c r="B3">
        <v>6.391800536699999</v>
      </c>
      <c r="C3">
        <v>3.1770135480600001</v>
      </c>
      <c r="D3">
        <v>12.816808360899998</v>
      </c>
      <c r="E3">
        <v>6.4393644018000007</v>
      </c>
      <c r="F3">
        <v>4.1415547519999993</v>
      </c>
      <c r="G3">
        <v>6.7330414951999993</v>
      </c>
      <c r="H3">
        <v>6.1017497671000003</v>
      </c>
      <c r="I3">
        <v>5.2679979476000014</v>
      </c>
      <c r="J3">
        <v>1.9426925711999996</v>
      </c>
      <c r="K3">
        <v>7.2663764387999992</v>
      </c>
      <c r="L3">
        <v>9.8133792090527017</v>
      </c>
      <c r="M3">
        <v>5.9634416576470928</v>
      </c>
      <c r="N3">
        <v>8.621972916599999</v>
      </c>
      <c r="O3">
        <v>6.9784064186600006</v>
      </c>
      <c r="P3">
        <v>5.9439750680000003</v>
      </c>
      <c r="Q3">
        <v>9.3769842030999975</v>
      </c>
      <c r="R3">
        <v>5.7659015617000007</v>
      </c>
      <c r="S3">
        <v>4.9435101709999989</v>
      </c>
      <c r="T3">
        <v>6.3687977963999991</v>
      </c>
      <c r="U3">
        <v>4.2012945678399998</v>
      </c>
      <c r="V3">
        <v>1.94224344706537</v>
      </c>
      <c r="W3">
        <v>5.6914977681000014</v>
      </c>
      <c r="X3">
        <v>3.5272978020000001</v>
      </c>
      <c r="Y3">
        <v>3.3474243279999998</v>
      </c>
      <c r="Z3">
        <v>1.9251146577599998</v>
      </c>
      <c r="AA3">
        <v>1.9583813354699993</v>
      </c>
      <c r="AB3">
        <v>12.688791656000001</v>
      </c>
      <c r="AC3">
        <v>4.3809950771999997</v>
      </c>
      <c r="AD3">
        <v>6.8273253735999999</v>
      </c>
      <c r="AE3">
        <v>2.3971099300000001</v>
      </c>
      <c r="AF3">
        <v>3.900568452299999</v>
      </c>
      <c r="AG3">
        <v>4.0726768946000007</v>
      </c>
      <c r="AH3">
        <v>7.5345529800000008</v>
      </c>
      <c r="AI3">
        <v>4.4405213595999999</v>
      </c>
      <c r="AJ3">
        <v>2.5034119380000006</v>
      </c>
      <c r="AK3">
        <v>5.8217415102857135</v>
      </c>
      <c r="AL3">
        <v>5.4120773374000004</v>
      </c>
      <c r="AM3">
        <v>3.1308680299499994</v>
      </c>
      <c r="AN3">
        <v>2.1530791841999997</v>
      </c>
      <c r="AO3">
        <v>4.6828832297511145</v>
      </c>
      <c r="AP3">
        <v>4.5696121390500002</v>
      </c>
      <c r="AQ3">
        <v>5.4771448991999998</v>
      </c>
      <c r="AR3">
        <v>4.5332182904499998</v>
      </c>
      <c r="AS3">
        <v>6.2772916932000005</v>
      </c>
      <c r="AT3">
        <v>7.2507659897804499</v>
      </c>
      <c r="AU3">
        <v>5.2424940364182175</v>
      </c>
      <c r="AV3">
        <v>7.8035580797046311</v>
      </c>
      <c r="AW3">
        <v>4.3081732437999998</v>
      </c>
      <c r="AX3">
        <v>5.9116515077315306</v>
      </c>
      <c r="AY3">
        <v>6.3690267548859678</v>
      </c>
      <c r="AZ3">
        <v>1.9958043233230687</v>
      </c>
      <c r="BA3">
        <v>5.0152046884003711</v>
      </c>
      <c r="BB3">
        <v>2.8197356420516986</v>
      </c>
      <c r="BC3">
        <v>6.8148693932681876</v>
      </c>
      <c r="BD3">
        <v>5.2707788291051818</v>
      </c>
      <c r="BE3">
        <v>3.9566496721089051</v>
      </c>
      <c r="BF3">
        <v>5.5692706669773777</v>
      </c>
      <c r="BG3">
        <v>4.7930427101559818</v>
      </c>
      <c r="BH3">
        <v>4.9504883473366341</v>
      </c>
      <c r="BI3">
        <v>10.871165677992973</v>
      </c>
      <c r="BJ3">
        <v>7.4679808898985423</v>
      </c>
      <c r="BK3">
        <v>19.946134186819162</v>
      </c>
      <c r="BL3">
        <v>6.4223087544769069</v>
      </c>
      <c r="BM3">
        <v>3.6916910040154773</v>
      </c>
      <c r="BN3">
        <v>3.9347221929654719</v>
      </c>
      <c r="BO3">
        <v>3.9347221929654719</v>
      </c>
      <c r="BP3">
        <v>3.9347221929654719</v>
      </c>
      <c r="BQ3">
        <v>3.6236144062996232</v>
      </c>
      <c r="BR3">
        <v>4.5734651714511285</v>
      </c>
      <c r="BS3">
        <v>6.030428868010616</v>
      </c>
      <c r="BT3">
        <v>6.5530017198397887</v>
      </c>
      <c r="BU3">
        <v>3.777933176509281</v>
      </c>
      <c r="BV3">
        <v>21.360497201093356</v>
      </c>
      <c r="BW3">
        <v>5.1578729531264251</v>
      </c>
      <c r="BX3">
        <v>7.618925827711827</v>
      </c>
      <c r="BY3">
        <v>3.010194052165716</v>
      </c>
      <c r="BZ3">
        <v>4.5653243432231205</v>
      </c>
      <c r="CA3">
        <v>2.6636050095151971</v>
      </c>
      <c r="CB3">
        <v>4.3495176746170765</v>
      </c>
      <c r="CC3">
        <v>4.424043523818284</v>
      </c>
      <c r="CD3">
        <v>1.5789424310550071</v>
      </c>
    </row>
    <row r="4" spans="1:82" x14ac:dyDescent="0.2">
      <c r="A4" s="2" t="s">
        <v>3</v>
      </c>
      <c r="B4" t="s">
        <v>102</v>
      </c>
      <c r="C4" t="s">
        <v>102</v>
      </c>
      <c r="D4" t="s">
        <v>102</v>
      </c>
      <c r="E4" t="s">
        <v>102</v>
      </c>
      <c r="F4" t="s">
        <v>102</v>
      </c>
      <c r="G4" t="s">
        <v>102</v>
      </c>
      <c r="H4" t="s">
        <v>102</v>
      </c>
      <c r="I4" t="s">
        <v>102</v>
      </c>
      <c r="J4" t="s">
        <v>102</v>
      </c>
      <c r="K4" t="s">
        <v>102</v>
      </c>
      <c r="L4" t="s">
        <v>102</v>
      </c>
      <c r="M4" t="s">
        <v>102</v>
      </c>
      <c r="N4" t="s">
        <v>102</v>
      </c>
      <c r="O4" t="s">
        <v>102</v>
      </c>
      <c r="P4" t="s">
        <v>102</v>
      </c>
      <c r="Q4" t="s">
        <v>102</v>
      </c>
      <c r="R4" t="s">
        <v>102</v>
      </c>
      <c r="S4" t="s">
        <v>102</v>
      </c>
      <c r="T4" t="s">
        <v>102</v>
      </c>
      <c r="U4" t="s">
        <v>102</v>
      </c>
      <c r="V4" t="s">
        <v>102</v>
      </c>
      <c r="W4" t="s">
        <v>102</v>
      </c>
      <c r="X4" t="s">
        <v>102</v>
      </c>
      <c r="Y4" t="s">
        <v>102</v>
      </c>
      <c r="Z4" t="s">
        <v>102</v>
      </c>
      <c r="AA4" t="s">
        <v>102</v>
      </c>
      <c r="AB4" t="s">
        <v>102</v>
      </c>
      <c r="AC4" t="s">
        <v>102</v>
      </c>
      <c r="AD4" t="s">
        <v>102</v>
      </c>
      <c r="AE4" t="s">
        <v>102</v>
      </c>
      <c r="AF4" t="s">
        <v>102</v>
      </c>
      <c r="AG4" t="s">
        <v>102</v>
      </c>
      <c r="AH4" t="s">
        <v>102</v>
      </c>
      <c r="AI4" t="s">
        <v>102</v>
      </c>
      <c r="AJ4" t="s">
        <v>102</v>
      </c>
      <c r="AK4" t="s">
        <v>102</v>
      </c>
      <c r="AL4" t="s">
        <v>102</v>
      </c>
      <c r="AM4" t="s">
        <v>102</v>
      </c>
      <c r="AN4" t="s">
        <v>102</v>
      </c>
      <c r="AO4" t="s">
        <v>102</v>
      </c>
      <c r="AP4" t="s">
        <v>102</v>
      </c>
      <c r="AQ4" t="s">
        <v>102</v>
      </c>
      <c r="AR4" t="s">
        <v>102</v>
      </c>
      <c r="AS4" t="s">
        <v>102</v>
      </c>
      <c r="AT4" t="s">
        <v>102</v>
      </c>
      <c r="AU4" t="s">
        <v>102</v>
      </c>
      <c r="AV4" t="s">
        <v>102</v>
      </c>
      <c r="AW4" t="s">
        <v>103</v>
      </c>
      <c r="AX4" t="s">
        <v>103</v>
      </c>
      <c r="AY4" t="s">
        <v>103</v>
      </c>
      <c r="AZ4" t="s">
        <v>103</v>
      </c>
      <c r="BA4" t="s">
        <v>103</v>
      </c>
      <c r="BB4" t="s">
        <v>103</v>
      </c>
      <c r="BC4" t="s">
        <v>103</v>
      </c>
      <c r="BD4" t="s">
        <v>103</v>
      </c>
      <c r="BE4" t="s">
        <v>103</v>
      </c>
      <c r="BF4" t="s">
        <v>103</v>
      </c>
      <c r="BG4" t="s">
        <v>103</v>
      </c>
      <c r="BH4" t="s">
        <v>103</v>
      </c>
      <c r="BI4" t="s">
        <v>103</v>
      </c>
      <c r="BJ4" t="s">
        <v>103</v>
      </c>
      <c r="BK4" t="s">
        <v>104</v>
      </c>
      <c r="BL4" t="s">
        <v>104</v>
      </c>
      <c r="BM4" t="s">
        <v>104</v>
      </c>
      <c r="BN4" t="s">
        <v>104</v>
      </c>
      <c r="BO4" t="s">
        <v>104</v>
      </c>
      <c r="BP4" t="s">
        <v>104</v>
      </c>
      <c r="BQ4" t="s">
        <v>104</v>
      </c>
      <c r="BR4" t="s">
        <v>104</v>
      </c>
      <c r="BS4" t="s">
        <v>104</v>
      </c>
      <c r="BT4" t="s">
        <v>104</v>
      </c>
      <c r="BU4" t="s">
        <v>104</v>
      </c>
      <c r="BV4" t="s">
        <v>104</v>
      </c>
      <c r="BW4" t="s">
        <v>104</v>
      </c>
      <c r="BX4" t="s">
        <v>104</v>
      </c>
      <c r="BY4" t="s">
        <v>104</v>
      </c>
      <c r="BZ4" t="s">
        <v>104</v>
      </c>
      <c r="CA4" t="s">
        <v>104</v>
      </c>
      <c r="CB4" t="s">
        <v>104</v>
      </c>
      <c r="CC4" t="s">
        <v>104</v>
      </c>
      <c r="CD4" t="s">
        <v>104</v>
      </c>
    </row>
    <row r="5" spans="1:82" x14ac:dyDescent="0.2">
      <c r="A5" s="2" t="s">
        <v>4</v>
      </c>
      <c r="B5" t="s">
        <v>105</v>
      </c>
      <c r="C5" t="s">
        <v>106</v>
      </c>
      <c r="D5" t="s">
        <v>107</v>
      </c>
      <c r="E5" t="s">
        <v>108</v>
      </c>
      <c r="F5" t="s">
        <v>109</v>
      </c>
      <c r="G5" t="s">
        <v>110</v>
      </c>
      <c r="H5" t="s">
        <v>111</v>
      </c>
      <c r="I5" t="s">
        <v>112</v>
      </c>
      <c r="J5" t="s">
        <v>113</v>
      </c>
      <c r="K5" t="s">
        <v>114</v>
      </c>
      <c r="L5" t="s">
        <v>115</v>
      </c>
      <c r="M5" t="s">
        <v>116</v>
      </c>
      <c r="N5" t="s">
        <v>117</v>
      </c>
      <c r="O5" t="s">
        <v>118</v>
      </c>
      <c r="P5" t="s">
        <v>119</v>
      </c>
      <c r="Q5" t="s">
        <v>120</v>
      </c>
      <c r="R5" t="s">
        <v>121</v>
      </c>
      <c r="S5" t="s">
        <v>122</v>
      </c>
      <c r="T5" t="s">
        <v>123</v>
      </c>
      <c r="U5" t="s">
        <v>124</v>
      </c>
      <c r="V5" t="s">
        <v>125</v>
      </c>
      <c r="W5" t="s">
        <v>126</v>
      </c>
      <c r="X5" t="s">
        <v>127</v>
      </c>
      <c r="Y5" t="s">
        <v>128</v>
      </c>
      <c r="Z5" t="s">
        <v>129</v>
      </c>
      <c r="AA5" t="s">
        <v>130</v>
      </c>
      <c r="AB5" t="s">
        <v>131</v>
      </c>
      <c r="AC5" t="s">
        <v>132</v>
      </c>
      <c r="AD5" t="s">
        <v>133</v>
      </c>
      <c r="AE5" t="s">
        <v>134</v>
      </c>
      <c r="AF5" t="s">
        <v>135</v>
      </c>
      <c r="AG5" t="s">
        <v>136</v>
      </c>
      <c r="AH5" t="s">
        <v>137</v>
      </c>
      <c r="AI5" t="s">
        <v>138</v>
      </c>
      <c r="AJ5" t="s">
        <v>139</v>
      </c>
      <c r="AK5" t="s">
        <v>140</v>
      </c>
      <c r="AL5" t="s">
        <v>141</v>
      </c>
      <c r="AM5" t="s">
        <v>142</v>
      </c>
      <c r="AN5" t="s">
        <v>143</v>
      </c>
      <c r="AO5" t="s">
        <v>144</v>
      </c>
      <c r="AP5" t="s">
        <v>145</v>
      </c>
      <c r="AQ5" t="s">
        <v>146</v>
      </c>
      <c r="AR5" t="s">
        <v>147</v>
      </c>
      <c r="AS5" t="s">
        <v>148</v>
      </c>
      <c r="AT5" t="s">
        <v>149</v>
      </c>
      <c r="AU5" t="s">
        <v>150</v>
      </c>
      <c r="AV5" t="s">
        <v>151</v>
      </c>
      <c r="AW5" t="s">
        <v>152</v>
      </c>
      <c r="AX5" t="s">
        <v>153</v>
      </c>
      <c r="AY5" t="s">
        <v>154</v>
      </c>
      <c r="AZ5" t="s">
        <v>155</v>
      </c>
      <c r="BA5" t="s">
        <v>156</v>
      </c>
      <c r="BB5" t="s">
        <v>157</v>
      </c>
      <c r="BC5" t="s">
        <v>158</v>
      </c>
      <c r="BD5" t="s">
        <v>159</v>
      </c>
      <c r="BE5" t="s">
        <v>160</v>
      </c>
      <c r="BF5" t="s">
        <v>161</v>
      </c>
      <c r="BG5" t="s">
        <v>162</v>
      </c>
      <c r="BH5" t="s">
        <v>163</v>
      </c>
      <c r="BI5" t="s">
        <v>164</v>
      </c>
      <c r="BJ5" t="s">
        <v>165</v>
      </c>
      <c r="BK5" t="s">
        <v>166</v>
      </c>
      <c r="BL5" t="s">
        <v>167</v>
      </c>
      <c r="BM5" t="s">
        <v>168</v>
      </c>
      <c r="BN5" t="s">
        <v>169</v>
      </c>
      <c r="BO5" t="s">
        <v>169</v>
      </c>
      <c r="BP5" t="s">
        <v>169</v>
      </c>
      <c r="BQ5" t="s">
        <v>170</v>
      </c>
      <c r="BR5" t="s">
        <v>171</v>
      </c>
      <c r="BS5" t="s">
        <v>172</v>
      </c>
      <c r="BT5" t="s">
        <v>173</v>
      </c>
      <c r="BU5" t="s">
        <v>174</v>
      </c>
      <c r="BV5" t="s">
        <v>175</v>
      </c>
      <c r="BW5" t="s">
        <v>176</v>
      </c>
      <c r="BX5" t="s">
        <v>177</v>
      </c>
      <c r="BY5" t="s">
        <v>178</v>
      </c>
      <c r="BZ5" t="s">
        <v>179</v>
      </c>
      <c r="CA5" t="s">
        <v>180</v>
      </c>
      <c r="CB5" t="s">
        <v>181</v>
      </c>
      <c r="CC5" t="s">
        <v>182</v>
      </c>
      <c r="CD5" t="s">
        <v>183</v>
      </c>
    </row>
    <row r="6" spans="1:82" x14ac:dyDescent="0.2">
      <c r="A6" s="2" t="s">
        <v>6</v>
      </c>
    </row>
    <row r="7" spans="1:82" x14ac:dyDescent="0.2">
      <c r="A7" s="2">
        <v>-147</v>
      </c>
      <c r="B7">
        <v>-2.4358307196169422</v>
      </c>
      <c r="C7">
        <v>0.24186928418217823</v>
      </c>
      <c r="D7">
        <v>-1.6181502050282925</v>
      </c>
      <c r="E7">
        <v>0.2454338852240113</v>
      </c>
      <c r="F7">
        <v>-2.067654668068398</v>
      </c>
      <c r="G7">
        <f>Current!G7/(Current!A7)</f>
        <v>-0.24931314688961426</v>
      </c>
      <c r="H7">
        <v>-1.2352054621897635E-2</v>
      </c>
      <c r="I7">
        <v>-0.55053906862427548</v>
      </c>
      <c r="J7">
        <v>-0.59671495398696528</v>
      </c>
      <c r="K7">
        <v>-0.30618110547463062</v>
      </c>
      <c r="L7">
        <v>-0.20564349816769897</v>
      </c>
      <c r="M7">
        <v>1.2157362334582318E-2</v>
      </c>
      <c r="N7">
        <v>-0.42835988155027616</v>
      </c>
      <c r="O7">
        <v>0.24231922383211019</v>
      </c>
      <c r="P7">
        <v>-0.3829684095317813</v>
      </c>
      <c r="Q7">
        <v>-0.48260055593892792</v>
      </c>
      <c r="R7">
        <v>-0.33939320700509118</v>
      </c>
      <c r="S7">
        <v>3.2111836128493401E-3</v>
      </c>
      <c r="T7">
        <v>-0.26841844831194078</v>
      </c>
      <c r="U7">
        <v>-0.26660529934630101</v>
      </c>
      <c r="V7">
        <v>-0.14761456340348539</v>
      </c>
      <c r="W7">
        <v>-0.11315476813283878</v>
      </c>
      <c r="X7">
        <v>-4.6255669626248212E-3</v>
      </c>
      <c r="Y7">
        <v>-0.14598137343010917</v>
      </c>
      <c r="Z7">
        <v>-8.9880823278102734E-2</v>
      </c>
      <c r="AA7">
        <v>-5.8180650075276653E-2</v>
      </c>
      <c r="AB7">
        <v>0.27161510623231161</v>
      </c>
      <c r="AC7">
        <v>-9.3808725577629523E-3</v>
      </c>
      <c r="AD7">
        <v>-0.46081677910421903</v>
      </c>
      <c r="AE7">
        <v>-1.13066199685443E-3</v>
      </c>
      <c r="AF7">
        <v>0.1834384178628721</v>
      </c>
      <c r="AG7">
        <v>-0.24848273660049899</v>
      </c>
      <c r="AH7">
        <v>0.24925281239204622</v>
      </c>
      <c r="AI7">
        <v>-1.3092118866589798E-2</v>
      </c>
      <c r="AJ7">
        <v>1.7682328516123148E-2</v>
      </c>
      <c r="AK7">
        <v>8.7656034093326514E-3</v>
      </c>
      <c r="AL7">
        <v>6.8197367142657825E-2</v>
      </c>
      <c r="AM7">
        <v>-7.2069051314372787E-2</v>
      </c>
      <c r="AN7">
        <v>-0.20508414547459522</v>
      </c>
      <c r="AO7">
        <v>-5.2646455310639394E-3</v>
      </c>
      <c r="AP7">
        <v>-0.11723382132393939</v>
      </c>
      <c r="AQ7">
        <v>-9.9748248145693524E-2</v>
      </c>
      <c r="AR7">
        <v>1.2453919365292866E-2</v>
      </c>
      <c r="AS7">
        <v>0.128324528129733</v>
      </c>
      <c r="AT7">
        <v>0.11542038690476181</v>
      </c>
      <c r="AU7">
        <v>-0.16386674374950141</v>
      </c>
      <c r="AV7">
        <v>-0.13376076886443036</v>
      </c>
      <c r="AW7">
        <v>-0.66880850240486767</v>
      </c>
      <c r="AX7">
        <v>0.26535973581327038</v>
      </c>
      <c r="AY7">
        <v>-0.20337886118294127</v>
      </c>
      <c r="AZ7">
        <v>-0.16024154870688476</v>
      </c>
      <c r="BA7">
        <v>-5.0266594573214205E-3</v>
      </c>
      <c r="BB7" t="s">
        <v>184</v>
      </c>
      <c r="BC7">
        <v>5.6160000000000002E-2</v>
      </c>
      <c r="BD7">
        <v>-0.26711183664750032</v>
      </c>
      <c r="BE7" t="s">
        <v>184</v>
      </c>
      <c r="BF7">
        <v>-0.18037103795680831</v>
      </c>
      <c r="BG7">
        <v>-0.42721859938433299</v>
      </c>
      <c r="BH7">
        <v>-1.4093463923655243E-2</v>
      </c>
      <c r="BI7">
        <v>-0.33604661461447316</v>
      </c>
      <c r="BJ7">
        <v>-1.390937234268734E-2</v>
      </c>
      <c r="BK7">
        <v>9.0094589752618387E-2</v>
      </c>
      <c r="BL7">
        <v>-5.938746653446534E-2</v>
      </c>
      <c r="BM7">
        <v>6.1578374330689231E-2</v>
      </c>
      <c r="BN7">
        <v>-0.30055031808866084</v>
      </c>
      <c r="BO7">
        <v>-0.3451256914203667</v>
      </c>
      <c r="BP7">
        <v>-0.23676738609261938</v>
      </c>
      <c r="BQ7">
        <v>-0.29064849931366532</v>
      </c>
      <c r="BR7">
        <v>-6.9759502973145468E-2</v>
      </c>
      <c r="BS7">
        <v>-1.0329733089524826E-2</v>
      </c>
      <c r="BT7">
        <v>-0.14860353988855035</v>
      </c>
      <c r="BU7">
        <v>0</v>
      </c>
      <c r="BV7">
        <v>3.6704992220785597E-2</v>
      </c>
      <c r="BW7">
        <v>-0.1543313921714306</v>
      </c>
      <c r="BX7">
        <v>-1.2217237140741139E-3</v>
      </c>
      <c r="BY7">
        <v>-9.586671582695579E-3</v>
      </c>
      <c r="BZ7">
        <v>-0.17719655458618921</v>
      </c>
      <c r="CA7">
        <v>-3.0963248947039657E-2</v>
      </c>
      <c r="CB7">
        <v>-2.3589026089968087E-3</v>
      </c>
      <c r="CC7">
        <v>7.0988189606439475E-2</v>
      </c>
      <c r="CD7">
        <v>-2.4405635133081551E-2</v>
      </c>
    </row>
    <row r="8" spans="1:82" x14ac:dyDescent="0.2">
      <c r="A8" s="2">
        <v>-137</v>
      </c>
      <c r="B8">
        <v>3.188602419665322E-2</v>
      </c>
      <c r="C8">
        <v>-0.25952397645824959</v>
      </c>
      <c r="D8">
        <v>-1.7645891843921022</v>
      </c>
      <c r="E8">
        <v>6.0929904018875561E-2</v>
      </c>
      <c r="F8">
        <v>-2.2544289470589014</v>
      </c>
      <c r="G8">
        <f>Current!G8/(Current!A8)</f>
        <v>-0.24211315517007806</v>
      </c>
      <c r="H8">
        <v>1.3253664448313496E-2</v>
      </c>
      <c r="I8">
        <v>-0.69605999967477594</v>
      </c>
      <c r="J8">
        <v>3.3850203465370821E-2</v>
      </c>
      <c r="K8">
        <v>-0.35691753356126033</v>
      </c>
      <c r="L8">
        <v>-0.23563425384298645</v>
      </c>
      <c r="M8">
        <v>-0.83613040673471617</v>
      </c>
      <c r="N8">
        <v>-0.48246085730782329</v>
      </c>
      <c r="O8">
        <v>-0.2155443456051124</v>
      </c>
      <c r="P8">
        <v>-0.37184287857835291</v>
      </c>
      <c r="Q8">
        <v>-0.60364155177652334</v>
      </c>
      <c r="R8">
        <v>-0.35899874415710803</v>
      </c>
      <c r="S8">
        <v>4.796383154653674E-3</v>
      </c>
      <c r="T8">
        <v>-0.31478464168353582</v>
      </c>
      <c r="U8">
        <v>-0.26574395172787407</v>
      </c>
      <c r="V8">
        <v>-0.16273376019331567</v>
      </c>
      <c r="W8">
        <v>0.12141424025932336</v>
      </c>
      <c r="X8">
        <v>-9.4982063683280889E-3</v>
      </c>
      <c r="Y8">
        <v>-7.009854281905803E-2</v>
      </c>
      <c r="Z8">
        <v>7.950721866022846E-2</v>
      </c>
      <c r="AA8">
        <v>6.8047144117146519E-2</v>
      </c>
      <c r="AB8">
        <v>-0.21813851377389709</v>
      </c>
      <c r="AC8">
        <v>-0.47575480050414054</v>
      </c>
      <c r="AD8">
        <v>-0.44893378932980654</v>
      </c>
      <c r="AE8">
        <v>-0.46256359824298904</v>
      </c>
      <c r="AF8">
        <v>-0.26287383058645397</v>
      </c>
      <c r="AG8">
        <v>-0.23222963653341644</v>
      </c>
      <c r="AH8">
        <v>-0.26282426040538032</v>
      </c>
      <c r="AI8">
        <v>4.6261084340784658E-2</v>
      </c>
      <c r="AJ8">
        <v>-1.8973009429708754E-2</v>
      </c>
      <c r="AK8">
        <v>-0.20401090078980366</v>
      </c>
      <c r="AL8">
        <v>-0.17105801436152698</v>
      </c>
      <c r="AM8">
        <v>7.4443761449660584E-2</v>
      </c>
      <c r="AN8">
        <v>-0.24144772717552335</v>
      </c>
      <c r="AO8">
        <v>-0.25248682063861461</v>
      </c>
      <c r="AP8">
        <v>-0.15713698672552115</v>
      </c>
      <c r="AQ8">
        <v>-0.14529718273747552</v>
      </c>
      <c r="AR8">
        <v>-0.17714064312677247</v>
      </c>
      <c r="AS8">
        <v>-0.10671656671231643</v>
      </c>
      <c r="AT8">
        <v>-7.9747053828552614E-2</v>
      </c>
      <c r="AU8">
        <v>-0.25620576064952039</v>
      </c>
      <c r="AV8">
        <v>-0.15645943801768461</v>
      </c>
      <c r="AW8">
        <v>-0.84856509466240837</v>
      </c>
      <c r="AX8">
        <v>-0.38013157531292741</v>
      </c>
      <c r="AY8">
        <v>-0.12728269024777</v>
      </c>
      <c r="AZ8">
        <v>-0.19674156356031788</v>
      </c>
      <c r="BA8">
        <v>5.3935689067609403E-3</v>
      </c>
      <c r="BB8" t="s">
        <v>184</v>
      </c>
      <c r="BC8">
        <v>5.4640000000000001E-3</v>
      </c>
      <c r="BD8">
        <v>8.0342842714629562E-2</v>
      </c>
      <c r="BE8">
        <v>-2.3112220485715308E-2</v>
      </c>
      <c r="BF8">
        <v>-0.24824033862482808</v>
      </c>
      <c r="BG8">
        <v>4.7351363801608377E-2</v>
      </c>
      <c r="BH8">
        <v>-1.4123290124602248E-3</v>
      </c>
      <c r="BI8">
        <v>-0.23024520038688212</v>
      </c>
      <c r="BJ8">
        <v>1.0469534101277087E-2</v>
      </c>
      <c r="BK8">
        <v>6.2676562444597683E-2</v>
      </c>
      <c r="BL8">
        <v>-6.1332702636718722E-2</v>
      </c>
      <c r="BM8">
        <v>-7.1605181171946294E-2</v>
      </c>
      <c r="BN8">
        <v>-0.39439155411546167</v>
      </c>
      <c r="BO8">
        <v>-4.9842597794359109E-2</v>
      </c>
      <c r="BP8">
        <v>-0.27529241742878802</v>
      </c>
      <c r="BQ8">
        <v>-0.44556996422092371</v>
      </c>
      <c r="BR8">
        <v>0.15307685406538651</v>
      </c>
      <c r="BS8">
        <v>0.14086987571994708</v>
      </c>
      <c r="BT8">
        <v>-0.17252209122743578</v>
      </c>
      <c r="BU8">
        <v>0.22408166593008649</v>
      </c>
      <c r="BV8">
        <v>-2.281533540600391E-2</v>
      </c>
      <c r="BW8">
        <v>-0.18485983618854526</v>
      </c>
      <c r="BX8">
        <v>1.0483062553207135E-3</v>
      </c>
      <c r="BY8">
        <v>4.0408280644103296E-2</v>
      </c>
      <c r="BZ8">
        <v>-0.13782946732792514</v>
      </c>
      <c r="CA8">
        <v>-7.4603171244154803E-2</v>
      </c>
      <c r="CB8">
        <v>3.9219461798377852E-3</v>
      </c>
      <c r="CC8">
        <v>-0.23474166167043317</v>
      </c>
      <c r="CD8">
        <v>-2.519246261485291E-2</v>
      </c>
    </row>
    <row r="9" spans="1:82" x14ac:dyDescent="0.2">
      <c r="A9" s="2">
        <v>-127</v>
      </c>
      <c r="B9">
        <v>-3.4396734763319052E-2</v>
      </c>
      <c r="C9">
        <v>-0.38281560882808585</v>
      </c>
      <c r="D9">
        <v>-2.0791366457000473</v>
      </c>
      <c r="E9">
        <v>-6.5727534256582246E-2</v>
      </c>
      <c r="F9">
        <v>5.5940282626413297E-2</v>
      </c>
      <c r="G9">
        <f>Current!G9/(Current!A9)</f>
        <v>-0.31104104349932199</v>
      </c>
      <c r="H9">
        <v>-0.29279531644085161</v>
      </c>
      <c r="I9">
        <v>-0.84477451654869684</v>
      </c>
      <c r="J9">
        <v>1.4983109601839377E-2</v>
      </c>
      <c r="K9">
        <v>-0.358300879421665</v>
      </c>
      <c r="L9">
        <v>-0.26705955144927124</v>
      </c>
      <c r="M9">
        <v>2.6856550081508647E-2</v>
      </c>
      <c r="N9">
        <v>-0.58818829153466368</v>
      </c>
      <c r="O9">
        <v>-0.18525674774890788</v>
      </c>
      <c r="P9">
        <v>9.0852271853469682E-2</v>
      </c>
      <c r="Q9">
        <v>-0.78680334316463851</v>
      </c>
      <c r="R9">
        <v>-0.33434258858988503</v>
      </c>
      <c r="S9">
        <v>-2.1218442541407451E-2</v>
      </c>
      <c r="T9">
        <v>-0.31442843459722442</v>
      </c>
      <c r="U9">
        <v>-0.31154145969180586</v>
      </c>
      <c r="V9">
        <v>-0.15604082993634985</v>
      </c>
      <c r="W9">
        <v>0.14786012904850471</v>
      </c>
      <c r="X9">
        <v>5.3540027047704903E-3</v>
      </c>
      <c r="Y9">
        <v>0.16346377275121457</v>
      </c>
      <c r="Z9">
        <v>7.8303723823366131E-2</v>
      </c>
      <c r="AA9">
        <v>8.7920342843363392E-2</v>
      </c>
      <c r="AB9">
        <v>0.22564266985795589</v>
      </c>
      <c r="AC9">
        <v>-0.5980288738340831</v>
      </c>
      <c r="AD9">
        <v>-0.45264135946438894</v>
      </c>
      <c r="AE9">
        <v>4.5311822665957451E-2</v>
      </c>
      <c r="AF9">
        <v>0.24478503099576612</v>
      </c>
      <c r="AG9">
        <v>-0.32960696483221535</v>
      </c>
      <c r="AH9">
        <v>0.28351908405934723</v>
      </c>
      <c r="AI9">
        <v>1.5153869869202365E-2</v>
      </c>
      <c r="AJ9">
        <v>2.2669499314675615E-2</v>
      </c>
      <c r="AK9">
        <v>7.2737566129448721E-4</v>
      </c>
      <c r="AL9">
        <v>-0.1931380925216063</v>
      </c>
      <c r="AM9">
        <v>8.1173363633042533E-2</v>
      </c>
      <c r="AN9">
        <v>-0.26450690322034803</v>
      </c>
      <c r="AO9">
        <v>-0.27922085138756381</v>
      </c>
      <c r="AP9">
        <v>-0.19878102099801576</v>
      </c>
      <c r="AQ9">
        <v>0.15153724189818307</v>
      </c>
      <c r="AR9">
        <v>-1.0512325707383072E-2</v>
      </c>
      <c r="AS9">
        <v>-0.10114553406482558</v>
      </c>
      <c r="AT9">
        <v>-8.9322938693789961E-2</v>
      </c>
      <c r="AU9">
        <v>-0.29526009146622723</v>
      </c>
      <c r="AV9">
        <v>-0.22918971955306827</v>
      </c>
      <c r="AW9">
        <v>-0.90462499903881533</v>
      </c>
      <c r="AX9">
        <v>0.30620034285417669</v>
      </c>
      <c r="AY9">
        <v>-0.28046455533485637</v>
      </c>
      <c r="AZ9">
        <v>-0.24291466540238937</v>
      </c>
      <c r="BA9">
        <v>1.825669556465077E-2</v>
      </c>
      <c r="BB9" t="s">
        <v>184</v>
      </c>
      <c r="BC9">
        <v>4.1272999999999997E-2</v>
      </c>
      <c r="BD9">
        <v>0.12845072408360747</v>
      </c>
      <c r="BE9">
        <v>0</v>
      </c>
      <c r="BF9">
        <v>-0.26983738696481219</v>
      </c>
      <c r="BG9">
        <v>-3.5016743216927958E-2</v>
      </c>
      <c r="BH9">
        <v>1.5235360213153467E-3</v>
      </c>
      <c r="BI9">
        <v>-0.2809835193664067</v>
      </c>
      <c r="BJ9">
        <v>-3.0517578124999677E-2</v>
      </c>
      <c r="BK9">
        <v>-6.7611724841810106E-2</v>
      </c>
      <c r="BL9">
        <v>-7.3704937311607988E-2</v>
      </c>
      <c r="BM9">
        <v>0.11413958692175172</v>
      </c>
      <c r="BN9">
        <v>6.3874852938917382E-3</v>
      </c>
      <c r="BO9">
        <v>-0.36848021679975829</v>
      </c>
      <c r="BP9">
        <v>-0.34890671977846494</v>
      </c>
      <c r="BQ9">
        <v>-0.16395518535704093</v>
      </c>
      <c r="BR9">
        <v>8.0745251472853427E-2</v>
      </c>
      <c r="BS9">
        <v>-9.5028695534533303E-2</v>
      </c>
      <c r="BT9">
        <v>-0.23198063041907219</v>
      </c>
      <c r="BU9">
        <v>-7.2544248085321658E-2</v>
      </c>
      <c r="BV9">
        <v>2.3843675147829986E-2</v>
      </c>
      <c r="BW9">
        <v>-0.19922462598545274</v>
      </c>
      <c r="BX9">
        <v>4.0779419503141224E-3</v>
      </c>
      <c r="BY9">
        <v>-0.45547488355261068</v>
      </c>
      <c r="BZ9">
        <v>1.5120258481483354E-2</v>
      </c>
      <c r="CA9">
        <v>-0.1175438888429652</v>
      </c>
      <c r="CB9">
        <v>-2.3220257496270536E-2</v>
      </c>
      <c r="CC9">
        <v>-9.6684239980742132E-2</v>
      </c>
      <c r="CD9">
        <v>-7.7262780797763039E-2</v>
      </c>
    </row>
    <row r="10" spans="1:82" x14ac:dyDescent="0.2">
      <c r="A10" s="2">
        <v>-117</v>
      </c>
      <c r="B10">
        <v>0.50859650179871374</v>
      </c>
      <c r="C10">
        <v>0.44743541163257006</v>
      </c>
      <c r="D10">
        <v>-2.278584667760077</v>
      </c>
      <c r="E10">
        <v>-1.1255828335753868</v>
      </c>
      <c r="F10">
        <v>-2.4718863984458417</v>
      </c>
      <c r="G10">
        <f>Current!G10/(Current!A10)</f>
        <v>-0.33778140076205126</v>
      </c>
      <c r="H10">
        <v>2.0060449583917509E-2</v>
      </c>
      <c r="I10">
        <v>-1.0324751536051426</v>
      </c>
      <c r="J10">
        <v>-1.6263717260116245E-2</v>
      </c>
      <c r="K10">
        <v>4.1390904376649815E-2</v>
      </c>
      <c r="L10">
        <v>-0.30269632584009271</v>
      </c>
      <c r="M10">
        <v>-1.5274634728064965E-2</v>
      </c>
      <c r="N10">
        <v>0.21073841844868463</v>
      </c>
      <c r="O10">
        <v>0.2010906578129171</v>
      </c>
      <c r="P10">
        <v>-0.44593250242053895</v>
      </c>
      <c r="Q10">
        <v>-0.86173657474354703</v>
      </c>
      <c r="R10">
        <v>-0.39705246330326327</v>
      </c>
      <c r="S10">
        <v>-4.0345640264004227E-3</v>
      </c>
      <c r="T10">
        <v>2.0877805530521262E-3</v>
      </c>
      <c r="U10">
        <v>4.4845189803685896E-2</v>
      </c>
      <c r="V10">
        <v>-0.20172620430970725</v>
      </c>
      <c r="W10">
        <v>-0.15170281565087435</v>
      </c>
      <c r="X10">
        <v>5.6276761568509859E-2</v>
      </c>
      <c r="Y10">
        <v>8.2081199711204686E-2</v>
      </c>
      <c r="Z10">
        <v>-0.14231484160464017</v>
      </c>
      <c r="AA10">
        <v>-0.13611821639232094</v>
      </c>
      <c r="AB10">
        <v>-0.24492836813641367</v>
      </c>
      <c r="AC10">
        <v>-0.7168229094937304</v>
      </c>
      <c r="AD10">
        <v>-0.51921518439920433</v>
      </c>
      <c r="AE10">
        <v>1.4205753293811765E-3</v>
      </c>
      <c r="AF10">
        <v>-0.32972294245010769</v>
      </c>
      <c r="AG10">
        <v>-1.460931239984187E-3</v>
      </c>
      <c r="AH10">
        <v>-0.49845009176140093</v>
      </c>
      <c r="AI10">
        <v>-2.1048717009715393E-2</v>
      </c>
      <c r="AJ10">
        <v>-0.2951551095033299</v>
      </c>
      <c r="AK10">
        <v>-7.8954452123418688E-4</v>
      </c>
      <c r="AL10">
        <v>-0.24672715276734355</v>
      </c>
      <c r="AM10">
        <v>-8.7169190757294873E-2</v>
      </c>
      <c r="AN10">
        <v>-0.27338715903779226</v>
      </c>
      <c r="AO10">
        <v>-0.35164358677008117</v>
      </c>
      <c r="AP10">
        <v>-0.19184748331705642</v>
      </c>
      <c r="AQ10">
        <v>0.13232113764836198</v>
      </c>
      <c r="AR10">
        <v>1.1410815084082478E-2</v>
      </c>
      <c r="AS10">
        <v>0.10979045150626367</v>
      </c>
      <c r="AT10">
        <v>9.3379028841980405E-2</v>
      </c>
      <c r="AU10">
        <v>-0.35562582097501766</v>
      </c>
      <c r="AV10">
        <v>-0.19690606858995188</v>
      </c>
      <c r="AW10">
        <v>-0.97350200424846367</v>
      </c>
      <c r="AX10">
        <v>-0.4766581608698911</v>
      </c>
      <c r="AY10">
        <v>-0.2501773589696637</v>
      </c>
      <c r="AZ10">
        <v>-0.29566150241427902</v>
      </c>
      <c r="BA10">
        <v>-1.8747710094832327E-2</v>
      </c>
      <c r="BB10" t="s">
        <v>184</v>
      </c>
      <c r="BC10">
        <v>-6.361E-2</v>
      </c>
      <c r="BD10">
        <v>-0.24631601317315938</v>
      </c>
      <c r="BE10">
        <v>4.0925082997378653E-2</v>
      </c>
      <c r="BF10">
        <v>-0.36096771761902269</v>
      </c>
      <c r="BG10">
        <v>3.8009627252562794E-2</v>
      </c>
      <c r="BH10">
        <v>3.1125256138988457E-2</v>
      </c>
      <c r="BI10">
        <v>-0.32933731568165253</v>
      </c>
      <c r="BJ10" t="s">
        <v>184</v>
      </c>
      <c r="BK10">
        <v>-0.21383830521714103</v>
      </c>
      <c r="BL10">
        <v>-9.8162659213074224E-2</v>
      </c>
      <c r="BM10">
        <v>-0.13339347513312932</v>
      </c>
      <c r="BN10">
        <v>-0.57242649437015858</v>
      </c>
      <c r="BO10">
        <v>-0.43377948011088546</v>
      </c>
      <c r="BP10">
        <v>-0.43331165802784322</v>
      </c>
      <c r="BQ10">
        <v>-0.12103691264095427</v>
      </c>
      <c r="BR10">
        <v>-0.19838330412861982</v>
      </c>
      <c r="BS10">
        <v>1.2978382599659395E-2</v>
      </c>
      <c r="BT10">
        <v>-0.1181785428625903</v>
      </c>
      <c r="BU10" t="s">
        <v>184</v>
      </c>
      <c r="BV10">
        <v>-2.5881596100635972E-2</v>
      </c>
      <c r="BW10">
        <v>-0.22443702485826153</v>
      </c>
      <c r="BX10">
        <v>-1.2275039058028867E-3</v>
      </c>
      <c r="BY10">
        <v>1.204479250133547E-2</v>
      </c>
      <c r="BZ10">
        <v>-0.20134239522819755</v>
      </c>
      <c r="CA10">
        <v>-0.11092611459585308</v>
      </c>
      <c r="CB10">
        <v>-1.9308192098242413E-2</v>
      </c>
      <c r="CC10">
        <v>-0.27848817344404569</v>
      </c>
      <c r="CD10">
        <v>-6.771328102829087E-2</v>
      </c>
    </row>
    <row r="11" spans="1:82" x14ac:dyDescent="0.2">
      <c r="A11" s="2">
        <v>-107</v>
      </c>
      <c r="B11">
        <v>0.62034328852858389</v>
      </c>
      <c r="C11">
        <v>0.6153102589544841</v>
      </c>
      <c r="D11">
        <v>-2.6773991094571308</v>
      </c>
      <c r="E11">
        <v>-1.3588057188230136</v>
      </c>
      <c r="F11">
        <v>-9.4366626204733697E-2</v>
      </c>
      <c r="G11">
        <f>Current!G11/(Current!A11)</f>
        <v>0.20977209215966361</v>
      </c>
      <c r="H11">
        <v>-1.1919966367917308E-2</v>
      </c>
      <c r="I11">
        <v>-1.1698928013026149</v>
      </c>
      <c r="J11">
        <v>-0.85438872720593551</v>
      </c>
      <c r="K11">
        <v>6.5443560376623647E-2</v>
      </c>
      <c r="L11">
        <v>-0.30064577477000509</v>
      </c>
      <c r="M11">
        <v>-1.291299909074729</v>
      </c>
      <c r="N11">
        <v>-0.66454536224079996</v>
      </c>
      <c r="O11">
        <v>-0.31516618817766068</v>
      </c>
      <c r="P11">
        <v>1.126155675014626E-2</v>
      </c>
      <c r="Q11">
        <v>-1.1607887588928785</v>
      </c>
      <c r="R11">
        <v>-0.46275408914155985</v>
      </c>
      <c r="S11">
        <v>1.0497464331511013</v>
      </c>
      <c r="T11">
        <v>0.28584767279223922</v>
      </c>
      <c r="U11">
        <v>-0.32323905017888366</v>
      </c>
      <c r="V11">
        <v>-0.28476543961284251</v>
      </c>
      <c r="W11">
        <v>-0.19397735595703081</v>
      </c>
      <c r="X11">
        <v>-0.3755773383880322</v>
      </c>
      <c r="Y11">
        <v>-4.0078100757064007E-2</v>
      </c>
      <c r="Z11">
        <v>0.15888183362015981</v>
      </c>
      <c r="AA11">
        <v>0.15256973961803322</v>
      </c>
      <c r="AB11">
        <v>-0.32076702830947473</v>
      </c>
      <c r="AC11">
        <v>0.15473626038738547</v>
      </c>
      <c r="AD11">
        <v>0.13425267299759067</v>
      </c>
      <c r="AE11">
        <v>0.13773988563323644</v>
      </c>
      <c r="AF11">
        <v>-0.35482282727678222</v>
      </c>
      <c r="AG11">
        <v>-0.38602008997836867</v>
      </c>
      <c r="AH11">
        <v>-0.63807639006142247</v>
      </c>
      <c r="AI11">
        <v>6.8290567843714012E-2</v>
      </c>
      <c r="AJ11">
        <v>8.5602697925028209E-3</v>
      </c>
      <c r="AK11">
        <v>5.0542813595210283E-2</v>
      </c>
      <c r="AL11">
        <v>-0.28511614220164577</v>
      </c>
      <c r="AM11">
        <v>0.11370553702951589</v>
      </c>
      <c r="AN11">
        <v>2.3363630348277566E-2</v>
      </c>
      <c r="AO11">
        <v>-0.44615939844434388</v>
      </c>
      <c r="AP11">
        <v>-0.25156948053948136</v>
      </c>
      <c r="AQ11">
        <v>-0.14387346428131353</v>
      </c>
      <c r="AR11">
        <v>-0.27289535397680981</v>
      </c>
      <c r="AS11">
        <v>0.14573391352858459</v>
      </c>
      <c r="AT11">
        <v>-0.13189496429538405</v>
      </c>
      <c r="AU11">
        <v>-0.37721639258839196</v>
      </c>
      <c r="AV11">
        <v>-0.18330518419497449</v>
      </c>
      <c r="AW11">
        <v>-1.15429473591742</v>
      </c>
      <c r="AX11">
        <v>0.97912783043405927</v>
      </c>
      <c r="AY11">
        <v>0.302842770038735</v>
      </c>
      <c r="AZ11">
        <v>-0.36753720435026588</v>
      </c>
      <c r="BA11">
        <v>-0.19979924353483627</v>
      </c>
      <c r="BB11">
        <v>-0.35713502402617481</v>
      </c>
      <c r="BC11">
        <v>0.16120799999999999</v>
      </c>
      <c r="BD11">
        <v>-0.30070379738495651</v>
      </c>
      <c r="BE11">
        <v>2.0990460832542349E-3</v>
      </c>
      <c r="BF11">
        <v>-0.37613312551908273</v>
      </c>
      <c r="BG11">
        <v>-0.51872212418885932</v>
      </c>
      <c r="BH11">
        <v>-6.9078106746495323E-4</v>
      </c>
      <c r="BI11">
        <v>-0.32749989768054905</v>
      </c>
      <c r="BJ11">
        <v>3.7077431366818779E-3</v>
      </c>
      <c r="BK11">
        <v>-0.38147624446798056</v>
      </c>
      <c r="BL11">
        <v>2.7356441889967806E-2</v>
      </c>
      <c r="BM11">
        <v>-0.1625151946165844</v>
      </c>
      <c r="BN11">
        <v>-0.71107201264283315</v>
      </c>
      <c r="BO11">
        <v>-0.56303100942451212</v>
      </c>
      <c r="BP11">
        <v>-0.42462443414135376</v>
      </c>
      <c r="BQ11">
        <v>-7.6271894936249057E-2</v>
      </c>
      <c r="BR11">
        <v>0.2078509167347366</v>
      </c>
      <c r="BS11">
        <v>0.151812430408513</v>
      </c>
      <c r="BT11">
        <v>-0.3251342877420676</v>
      </c>
      <c r="BU11">
        <v>-6.4945969626167763E-2</v>
      </c>
      <c r="BV11">
        <v>-0.20695042535894709</v>
      </c>
      <c r="BW11">
        <v>-1.5914716453195334E-2</v>
      </c>
      <c r="BX11">
        <v>-3.3621896252296243E-4</v>
      </c>
      <c r="BY11">
        <v>-0.40151535461996124</v>
      </c>
      <c r="BZ11">
        <v>-0.22780644782235623</v>
      </c>
      <c r="CA11">
        <v>3.1201442825459755E-2</v>
      </c>
      <c r="CB11">
        <v>0.11312619325156512</v>
      </c>
      <c r="CC11">
        <v>-0.3134683337167033</v>
      </c>
      <c r="CD11">
        <v>-0.1036983650421424</v>
      </c>
    </row>
    <row r="12" spans="1:82" x14ac:dyDescent="0.2">
      <c r="A12" s="2">
        <v>-97</v>
      </c>
      <c r="B12">
        <v>4.0756322329806336</v>
      </c>
      <c r="C12">
        <v>3.1205162952855692</v>
      </c>
      <c r="D12">
        <v>-2.5548299415824229</v>
      </c>
      <c r="E12">
        <v>1.8299779203749107</v>
      </c>
      <c r="F12">
        <v>1.4864824432687678</v>
      </c>
      <c r="G12">
        <f>Current!G12/(Current!A12)</f>
        <v>4.7954469661122694</v>
      </c>
      <c r="H12">
        <v>0.4007633248555294</v>
      </c>
      <c r="I12">
        <v>4.239822918606782</v>
      </c>
      <c r="J12">
        <v>0.38117662410146191</v>
      </c>
      <c r="K12">
        <v>1.1681409775766667</v>
      </c>
      <c r="L12">
        <v>0.36096325117288197</v>
      </c>
      <c r="M12">
        <v>0.70577357970561749</v>
      </c>
      <c r="N12">
        <v>1.2363342599770455</v>
      </c>
      <c r="O12">
        <v>0.70804631341363911</v>
      </c>
      <c r="P12">
        <v>1.2974375302029382E-2</v>
      </c>
      <c r="Q12">
        <v>-1.3619916267001739</v>
      </c>
      <c r="R12">
        <v>5.3907187943606182E-2</v>
      </c>
      <c r="S12">
        <v>4.446020775234576</v>
      </c>
      <c r="T12">
        <v>2.8011492699691884</v>
      </c>
      <c r="U12">
        <v>0.45701858677814894</v>
      </c>
      <c r="V12">
        <v>0.20406428071641497</v>
      </c>
      <c r="W12">
        <v>0.3723286894178876</v>
      </c>
      <c r="X12">
        <v>0.46228806013913559</v>
      </c>
      <c r="Y12">
        <v>0.18660555180815103</v>
      </c>
      <c r="Z12">
        <v>0.67088728344317539</v>
      </c>
      <c r="AA12">
        <v>0.67146381397837163</v>
      </c>
      <c r="AB12">
        <v>0.67754705173452989</v>
      </c>
      <c r="AC12">
        <v>2.0144218562804541</v>
      </c>
      <c r="AD12">
        <v>-0.58046537576262369</v>
      </c>
      <c r="AE12">
        <v>0.41821187796051956</v>
      </c>
      <c r="AF12">
        <v>0.61251904792392275</v>
      </c>
      <c r="AG12">
        <v>0.30006137336652317</v>
      </c>
      <c r="AH12">
        <v>-0.63755251697658244</v>
      </c>
      <c r="AI12">
        <v>0.39429721635641546</v>
      </c>
      <c r="AJ12">
        <v>0.26178715892673715</v>
      </c>
      <c r="AK12">
        <v>0.37424272360260924</v>
      </c>
      <c r="AL12">
        <v>-0.31429963259352783</v>
      </c>
      <c r="AM12">
        <v>-0.15763111704403504</v>
      </c>
      <c r="AN12">
        <v>0.10728895049734229</v>
      </c>
      <c r="AO12">
        <v>0.53236786360593191</v>
      </c>
      <c r="AP12">
        <v>-0.30317503152434228</v>
      </c>
      <c r="AQ12">
        <v>-0.24615484414641389</v>
      </c>
      <c r="AR12">
        <v>2.8842685148888138E-2</v>
      </c>
      <c r="AS12">
        <v>-0.14120318225978609</v>
      </c>
      <c r="AT12">
        <v>9.6740434259892844E-2</v>
      </c>
      <c r="AU12">
        <v>-0.46777878594152617</v>
      </c>
      <c r="AV12">
        <v>0.12796516221823101</v>
      </c>
      <c r="AW12">
        <v>-1.2471069650551696</v>
      </c>
      <c r="AX12">
        <v>1.7857998720149313</v>
      </c>
      <c r="AY12">
        <v>2.5483956255044253</v>
      </c>
      <c r="AZ12">
        <v>-0.44979461198000459</v>
      </c>
      <c r="BA12">
        <v>0.1228905903924371</v>
      </c>
      <c r="BB12">
        <v>-0.29300272833440721</v>
      </c>
      <c r="BC12">
        <v>0.66609600000000002</v>
      </c>
      <c r="BD12">
        <v>-0.55865881615078294</v>
      </c>
      <c r="BE12">
        <v>8.8382131045625811E-2</v>
      </c>
      <c r="BF12">
        <v>-0.39235233031597266</v>
      </c>
      <c r="BG12">
        <v>0.45931344179763045</v>
      </c>
      <c r="BH12">
        <v>0.11434779216333762</v>
      </c>
      <c r="BI12">
        <v>-0.35101041105604591</v>
      </c>
      <c r="BJ12">
        <v>3.0832192332473824E-2</v>
      </c>
      <c r="BK12">
        <v>-0.60690304381137039</v>
      </c>
      <c r="BL12">
        <v>0.41034619832776226</v>
      </c>
      <c r="BM12">
        <v>0.18283360274796565</v>
      </c>
      <c r="BN12">
        <v>-0.84155407148538086</v>
      </c>
      <c r="BO12">
        <v>0.22594563985608251</v>
      </c>
      <c r="BP12">
        <v>0.33370735719031908</v>
      </c>
      <c r="BQ12">
        <v>-0.22135036507832576</v>
      </c>
      <c r="BR12">
        <v>0.25786938618138883</v>
      </c>
      <c r="BS12">
        <v>1.0687934796834699</v>
      </c>
      <c r="BT12">
        <v>-7.755298385095738E-2</v>
      </c>
      <c r="BU12">
        <v>0.3226436339702799</v>
      </c>
      <c r="BV12">
        <v>0.25338513744655666</v>
      </c>
      <c r="BW12">
        <v>-2.6509860127242258E-2</v>
      </c>
      <c r="BX12">
        <v>9.2502305785053918E-2</v>
      </c>
      <c r="BY12">
        <v>-8.6115807602086078E-2</v>
      </c>
      <c r="BZ12">
        <v>-0.28937231634080945</v>
      </c>
      <c r="CA12">
        <v>0.16121590997754892</v>
      </c>
      <c r="CB12">
        <v>0.25807827199037892</v>
      </c>
      <c r="CC12">
        <v>0.1463196080984531</v>
      </c>
      <c r="CD12">
        <v>0.11548951729056738</v>
      </c>
    </row>
    <row r="13" spans="1:82" x14ac:dyDescent="0.2">
      <c r="A13" s="2">
        <v>-87</v>
      </c>
      <c r="B13">
        <v>25.632555994494155</v>
      </c>
      <c r="C13">
        <v>8.5268753095604861</v>
      </c>
      <c r="D13">
        <v>12.426750095411196</v>
      </c>
      <c r="E13">
        <v>16.351403422739256</v>
      </c>
      <c r="F13">
        <v>12.682394970422477</v>
      </c>
      <c r="G13">
        <f>Current!G13/(Current!A13)</f>
        <v>21.598561604817622</v>
      </c>
      <c r="H13">
        <v>3.0873772632116481</v>
      </c>
      <c r="I13">
        <v>20.934875904828594</v>
      </c>
      <c r="J13">
        <v>4.373137419251182</v>
      </c>
      <c r="K13">
        <v>12.050081586914814</v>
      </c>
      <c r="L13">
        <v>2.8088011467593832</v>
      </c>
      <c r="M13">
        <v>13.04569867013509</v>
      </c>
      <c r="N13">
        <v>16.827030225731775</v>
      </c>
      <c r="O13">
        <v>5.5818612548126545</v>
      </c>
      <c r="P13">
        <v>0.39724275435524425</v>
      </c>
      <c r="Q13">
        <v>2.9491110834582046</v>
      </c>
      <c r="R13">
        <v>1.5059306813382483</v>
      </c>
      <c r="S13">
        <v>9.3499784798457686</v>
      </c>
      <c r="T13">
        <v>6.8042763019430144</v>
      </c>
      <c r="U13">
        <v>3.688078781654089</v>
      </c>
      <c r="V13">
        <v>1.5546542639019751</v>
      </c>
      <c r="W13">
        <v>1.7352360692517472</v>
      </c>
      <c r="X13">
        <v>2.7292170908259177</v>
      </c>
      <c r="Y13">
        <v>1.6792706018206685</v>
      </c>
      <c r="Z13">
        <v>2.2235489056028115</v>
      </c>
      <c r="AA13">
        <v>2.2190890421812512</v>
      </c>
      <c r="AB13">
        <v>2.6035411768946148</v>
      </c>
      <c r="AC13">
        <v>11.762675252454036</v>
      </c>
      <c r="AD13">
        <v>-4.4789500620173554E-2</v>
      </c>
      <c r="AE13">
        <v>2.0377124589064919</v>
      </c>
      <c r="AF13">
        <v>2.0152374245654543</v>
      </c>
      <c r="AG13">
        <v>2.2361326984975531</v>
      </c>
      <c r="AH13">
        <v>1.3820845943757791</v>
      </c>
      <c r="AI13">
        <v>1.734922913299201</v>
      </c>
      <c r="AJ13">
        <v>1.1406739991286643</v>
      </c>
      <c r="AK13">
        <v>2.3411168942506255</v>
      </c>
      <c r="AL13">
        <v>-0.47819663738382184</v>
      </c>
      <c r="AM13">
        <v>0.63342425466954022</v>
      </c>
      <c r="AN13">
        <v>1.1610470475821597</v>
      </c>
      <c r="AO13">
        <v>1.4511599924372449</v>
      </c>
      <c r="AP13">
        <v>0.25750846424322071</v>
      </c>
      <c r="AQ13">
        <v>0.74046161256987408</v>
      </c>
      <c r="AR13">
        <v>0.43807625496524538</v>
      </c>
      <c r="AS13">
        <v>0.76229254404703739</v>
      </c>
      <c r="AT13">
        <v>0.3449911724105188</v>
      </c>
      <c r="AU13">
        <v>1.2068193150662783</v>
      </c>
      <c r="AV13">
        <v>0.27078367869059206</v>
      </c>
      <c r="AW13">
        <v>1.5693283957996558</v>
      </c>
      <c r="AX13">
        <v>11.779195412822096</v>
      </c>
      <c r="AY13">
        <v>8.0055627238247951</v>
      </c>
      <c r="AZ13">
        <v>1.4094591250364741</v>
      </c>
      <c r="BA13">
        <v>1.417539611173311</v>
      </c>
      <c r="BB13">
        <v>0.79202358202002421</v>
      </c>
      <c r="BC13">
        <v>2.648622</v>
      </c>
      <c r="BD13">
        <v>0.91734474006740507</v>
      </c>
      <c r="BE13">
        <v>0.64455229660560343</v>
      </c>
      <c r="BF13">
        <v>0.10136477152506494</v>
      </c>
      <c r="BG13">
        <v>1.4918771283379881</v>
      </c>
      <c r="BH13">
        <v>0.34511715242232355</v>
      </c>
      <c r="BI13">
        <v>0.19691367533015117</v>
      </c>
      <c r="BJ13">
        <v>0.39041450105864434</v>
      </c>
      <c r="BK13">
        <v>1.7197776878269859</v>
      </c>
      <c r="BL13">
        <v>2.4335689325442162</v>
      </c>
      <c r="BM13">
        <v>1.0393968340994295</v>
      </c>
      <c r="BN13">
        <v>1.1447371121110592</v>
      </c>
      <c r="BO13">
        <v>2.0045292076023125</v>
      </c>
      <c r="BP13">
        <v>2.086275210325744</v>
      </c>
      <c r="BQ13">
        <v>1.1643083945087902</v>
      </c>
      <c r="BR13">
        <v>1.2523070075959504</v>
      </c>
      <c r="BS13">
        <v>4.4894943675775609</v>
      </c>
      <c r="BT13">
        <v>0.80721641957074719</v>
      </c>
      <c r="BU13">
        <v>0.8711121657799028</v>
      </c>
      <c r="BV13">
        <v>1.050629553666971</v>
      </c>
      <c r="BW13">
        <v>0.10396765018331609</v>
      </c>
      <c r="BX13">
        <v>1.2332485875472634</v>
      </c>
      <c r="BY13">
        <v>0.32437730109554547</v>
      </c>
      <c r="BZ13">
        <v>0.27072301404229526</v>
      </c>
      <c r="CA13">
        <v>0.41596526661138378</v>
      </c>
      <c r="CB13">
        <v>0.55879790207435309</v>
      </c>
      <c r="CC13">
        <v>0.36186665776132182</v>
      </c>
      <c r="CD13">
        <v>0.41347284426634312</v>
      </c>
    </row>
    <row r="14" spans="1:82" x14ac:dyDescent="0.2">
      <c r="A14" s="2">
        <v>-77</v>
      </c>
      <c r="B14">
        <v>64.696433624663911</v>
      </c>
      <c r="C14">
        <v>12.216426131013145</v>
      </c>
      <c r="D14">
        <v>34.925377783837199</v>
      </c>
      <c r="E14">
        <v>41.400169669807731</v>
      </c>
      <c r="F14">
        <v>35.124087841479806</v>
      </c>
      <c r="G14">
        <f>Current!G14/(Current!A14)</f>
        <v>26.171521868024456</v>
      </c>
      <c r="H14">
        <v>14.09296466777851</v>
      </c>
      <c r="I14">
        <v>25.098172745147245</v>
      </c>
      <c r="J14">
        <v>18.35340470153006</v>
      </c>
      <c r="K14">
        <v>35.171036508853497</v>
      </c>
      <c r="L14">
        <v>9.1158472036386424</v>
      </c>
      <c r="M14">
        <v>31.504945631151074</v>
      </c>
      <c r="N14">
        <v>20.17454112659798</v>
      </c>
      <c r="O14">
        <v>15.964807832395778</v>
      </c>
      <c r="P14">
        <v>1.6107134137834758</v>
      </c>
      <c r="Q14">
        <v>11.750105845463738</v>
      </c>
      <c r="R14">
        <v>7.5425120886270083</v>
      </c>
      <c r="S14">
        <v>12.721619544091116</v>
      </c>
      <c r="T14">
        <v>10.556649245224991</v>
      </c>
      <c r="U14">
        <v>11.171699821174919</v>
      </c>
      <c r="V14">
        <v>6.0286790922090505</v>
      </c>
      <c r="W14">
        <v>5.1488353184291302</v>
      </c>
      <c r="X14">
        <v>7.2623648705420516</v>
      </c>
      <c r="Y14">
        <v>5.33225715934456</v>
      </c>
      <c r="Z14">
        <v>5.1618316638005144</v>
      </c>
      <c r="AA14">
        <v>5.1643399511064789</v>
      </c>
      <c r="AB14">
        <v>7.5733273369925262</v>
      </c>
      <c r="AC14">
        <v>18.598702096319752</v>
      </c>
      <c r="AD14">
        <v>0.91445972393084929</v>
      </c>
      <c r="AE14">
        <v>3.6784595761980232</v>
      </c>
      <c r="AF14">
        <v>5.8359575519313962</v>
      </c>
      <c r="AG14">
        <v>5.4740465337579893</v>
      </c>
      <c r="AH14">
        <v>4.5991319433435169</v>
      </c>
      <c r="AI14">
        <v>3.9302877450918121</v>
      </c>
      <c r="AJ14">
        <v>3.989434254633907</v>
      </c>
      <c r="AK14">
        <v>4.9640641645951611</v>
      </c>
      <c r="AL14">
        <v>1.5716882185502428</v>
      </c>
      <c r="AM14">
        <v>2.7718346831086338</v>
      </c>
      <c r="AN14">
        <v>4.4974026370358171</v>
      </c>
      <c r="AO14">
        <v>2.5600384303501595</v>
      </c>
      <c r="AP14">
        <v>1.1621262686593117</v>
      </c>
      <c r="AQ14">
        <v>1.4924985464517058</v>
      </c>
      <c r="AR14">
        <v>0.99596446520322401</v>
      </c>
      <c r="AS14">
        <v>1.8017327568747763</v>
      </c>
      <c r="AT14">
        <v>1.8958537444407746</v>
      </c>
      <c r="AU14">
        <v>5.0573437678349444</v>
      </c>
      <c r="AV14">
        <v>1.1816267409881975</v>
      </c>
      <c r="AW14">
        <v>7.9512923599837659</v>
      </c>
      <c r="AX14">
        <v>21.04913518335912</v>
      </c>
      <c r="AY14">
        <v>14.216757361506939</v>
      </c>
      <c r="AZ14">
        <v>5.115663454130094</v>
      </c>
      <c r="BA14">
        <v>4.8252750165534639</v>
      </c>
      <c r="BB14">
        <v>1.7559705461774546</v>
      </c>
      <c r="BC14">
        <v>5.0487919999999997</v>
      </c>
      <c r="BD14">
        <v>3.18874708398595</v>
      </c>
      <c r="BE14">
        <v>3.3294136740944573</v>
      </c>
      <c r="BF14">
        <v>1.2707030556418684</v>
      </c>
      <c r="BG14">
        <v>3.8370595907235971</v>
      </c>
      <c r="BH14">
        <v>1.2531658023982812</v>
      </c>
      <c r="BI14">
        <v>1.0886637823922241</v>
      </c>
      <c r="BJ14">
        <v>1.0804014453640229</v>
      </c>
      <c r="BK14">
        <v>8.6588112565531432</v>
      </c>
      <c r="BL14">
        <v>5.0856750290115045</v>
      </c>
      <c r="BM14">
        <v>3.7181457420448139</v>
      </c>
      <c r="BN14">
        <v>4.6345535377403273</v>
      </c>
      <c r="BO14">
        <v>4.9419462278291713</v>
      </c>
      <c r="BP14">
        <v>5.2680340060939974</v>
      </c>
      <c r="BQ14">
        <v>3.3481642487761269</v>
      </c>
      <c r="BR14">
        <v>3.8436779088272122</v>
      </c>
      <c r="BS14">
        <v>9.1119717189243747</v>
      </c>
      <c r="BT14">
        <v>2.5209826122630661</v>
      </c>
      <c r="BU14" t="s">
        <v>184</v>
      </c>
      <c r="BV14">
        <v>2.4084271682805243</v>
      </c>
      <c r="BW14">
        <v>0.68662953686404549</v>
      </c>
      <c r="BX14">
        <v>2.5846039660565174</v>
      </c>
      <c r="BY14">
        <v>1.8169797426694396</v>
      </c>
      <c r="BZ14">
        <v>0.77088432807426999</v>
      </c>
      <c r="CA14">
        <v>1.1255768119514731</v>
      </c>
      <c r="CB14">
        <v>1.0933999313420528</v>
      </c>
      <c r="CC14">
        <v>1.1246637647802138</v>
      </c>
      <c r="CD14">
        <v>1.0019307941585369</v>
      </c>
    </row>
    <row r="15" spans="1:82" x14ac:dyDescent="0.2">
      <c r="A15" s="2">
        <v>-67</v>
      </c>
      <c r="B15">
        <v>99.590964587766734</v>
      </c>
      <c r="C15">
        <v>15.018624177619481</v>
      </c>
      <c r="D15">
        <v>40.752921488747674</v>
      </c>
      <c r="E15">
        <v>57.255536207512172</v>
      </c>
      <c r="F15">
        <v>45.297127567120377</v>
      </c>
      <c r="G15">
        <f>Current!G15/(Current!A15)</f>
        <v>26.966795508541242</v>
      </c>
      <c r="H15">
        <v>26.903787869126049</v>
      </c>
      <c r="I15">
        <v>26.539036622687878</v>
      </c>
      <c r="J15">
        <v>28.105599986973058</v>
      </c>
      <c r="K15">
        <v>53.717447364952953</v>
      </c>
      <c r="L15">
        <v>14.818365865678857</v>
      </c>
      <c r="M15">
        <v>38.580416323533626</v>
      </c>
      <c r="N15">
        <v>21.784217492857977</v>
      </c>
      <c r="O15">
        <v>21.480026643667536</v>
      </c>
      <c r="P15">
        <v>11.902180230439592</v>
      </c>
      <c r="Q15">
        <v>19.949341304266518</v>
      </c>
      <c r="R15">
        <v>16.368013652402965</v>
      </c>
      <c r="S15">
        <v>15.072893398911132</v>
      </c>
      <c r="T15">
        <v>12.849227563658753</v>
      </c>
      <c r="U15">
        <v>14.982299804687369</v>
      </c>
      <c r="V15">
        <v>9.8383890408188499</v>
      </c>
      <c r="W15">
        <v>10.787840772030956</v>
      </c>
      <c r="X15">
        <v>11.792057891390206</v>
      </c>
      <c r="Y15">
        <v>9.9183317725338078</v>
      </c>
      <c r="Z15">
        <v>8.6664890104265329</v>
      </c>
      <c r="AA15">
        <v>8.6729021428236255</v>
      </c>
      <c r="AB15">
        <v>10.847101852075365</v>
      </c>
      <c r="AC15">
        <v>23.027241180192103</v>
      </c>
      <c r="AD15">
        <v>3.3792400075428422</v>
      </c>
      <c r="AE15">
        <v>4.3014124542919525</v>
      </c>
      <c r="AF15">
        <v>8.9856806940107088</v>
      </c>
      <c r="AG15">
        <v>8.0717859410527932</v>
      </c>
      <c r="AH15">
        <v>8.0779529970083548</v>
      </c>
      <c r="AI15">
        <v>6.8983776035593509</v>
      </c>
      <c r="AJ15">
        <v>6.3205749454782953</v>
      </c>
      <c r="AK15">
        <v>6.7539909704407526</v>
      </c>
      <c r="AL15">
        <v>4.230290256329428</v>
      </c>
      <c r="AM15">
        <v>5.0318377480578036</v>
      </c>
      <c r="AN15">
        <v>7.2752742482655064</v>
      </c>
      <c r="AO15">
        <v>3.7925324511172138</v>
      </c>
      <c r="AP15">
        <v>2.6073096545774477</v>
      </c>
      <c r="AQ15">
        <v>2.5434865524519603</v>
      </c>
      <c r="AR15">
        <v>1.614973744349689</v>
      </c>
      <c r="AS15">
        <v>2.850378819365996</v>
      </c>
      <c r="AT15">
        <v>2.9145534762102523</v>
      </c>
      <c r="AU15">
        <v>8.7206140205041667</v>
      </c>
      <c r="AV15">
        <v>2.3556120772859912</v>
      </c>
      <c r="AW15">
        <v>15.153671947877761</v>
      </c>
      <c r="AX15">
        <v>27.985243498389288</v>
      </c>
      <c r="AY15">
        <v>18.118277160682453</v>
      </c>
      <c r="AZ15">
        <v>9.6306241732924658</v>
      </c>
      <c r="BA15">
        <v>8.8469029232044036</v>
      </c>
      <c r="BB15">
        <v>3.3363697564423882</v>
      </c>
      <c r="BC15">
        <v>7.0060289999999998</v>
      </c>
      <c r="BD15">
        <v>6.1577904829338381</v>
      </c>
      <c r="BE15">
        <v>4.7712696132375108</v>
      </c>
      <c r="BF15">
        <v>2.5843480238273862</v>
      </c>
      <c r="BG15">
        <v>7.7044778795384614</v>
      </c>
      <c r="BH15">
        <v>1.8252087493440994</v>
      </c>
      <c r="BI15">
        <v>2.1163736741934214</v>
      </c>
      <c r="BJ15">
        <v>2.075195098990811</v>
      </c>
      <c r="BK15">
        <v>15.488150187435496</v>
      </c>
      <c r="BL15">
        <v>7.9831118227830578</v>
      </c>
      <c r="BM15">
        <v>5.8659669676823389</v>
      </c>
      <c r="BN15">
        <v>6.6481477538151523</v>
      </c>
      <c r="BO15">
        <v>7.4697486251147795</v>
      </c>
      <c r="BP15">
        <v>7.2062980310240716</v>
      </c>
      <c r="BQ15">
        <v>5.5580470526396235</v>
      </c>
      <c r="BR15">
        <v>6.4073057127236117</v>
      </c>
      <c r="BS15">
        <v>11.410047422949928</v>
      </c>
      <c r="BT15">
        <v>4.4308625714695777</v>
      </c>
      <c r="BU15">
        <v>4.2126487618061903</v>
      </c>
      <c r="BV15">
        <v>3.5994850082776977</v>
      </c>
      <c r="BW15">
        <v>2.5745191218247938</v>
      </c>
      <c r="BX15">
        <v>4.2948645154550338</v>
      </c>
      <c r="BY15">
        <v>3.1585272034602365</v>
      </c>
      <c r="BZ15">
        <v>1.3647965388511458</v>
      </c>
      <c r="CA15">
        <v>2.0974017470630151</v>
      </c>
      <c r="CB15">
        <v>1.5418239992056268</v>
      </c>
      <c r="CC15">
        <v>1.8769289877877255</v>
      </c>
      <c r="CD15">
        <v>1.7757044550198151</v>
      </c>
    </row>
    <row r="16" spans="1:82" x14ac:dyDescent="0.2">
      <c r="A16" s="2">
        <v>-57</v>
      </c>
      <c r="B16">
        <v>121.49036969636616</v>
      </c>
      <c r="C16">
        <v>16.14456046255011</v>
      </c>
      <c r="D16">
        <v>51.294479637815158</v>
      </c>
      <c r="E16">
        <v>62.636398850825707</v>
      </c>
      <c r="F16">
        <v>59.752391346713949</v>
      </c>
      <c r="G16">
        <f>Current!G16/(Current!A16)</f>
        <v>28.643006977281985</v>
      </c>
      <c r="H16">
        <v>35.061918827525353</v>
      </c>
      <c r="I16">
        <v>28.145102618033295</v>
      </c>
      <c r="J16">
        <v>31.726521876820257</v>
      </c>
      <c r="K16">
        <v>64.862357807786836</v>
      </c>
      <c r="L16">
        <v>18.238008331834092</v>
      </c>
      <c r="M16">
        <v>40.044586984734785</v>
      </c>
      <c r="N16">
        <v>23.940684000650954</v>
      </c>
      <c r="O16">
        <v>22.934710251657453</v>
      </c>
      <c r="P16">
        <v>27.993235270182293</v>
      </c>
      <c r="Q16">
        <v>25.495115614773802</v>
      </c>
      <c r="R16">
        <v>21.0439441245898</v>
      </c>
      <c r="S16">
        <v>16.836316694293103</v>
      </c>
      <c r="T16">
        <v>13.534429048237042</v>
      </c>
      <c r="U16">
        <v>15.746703030770277</v>
      </c>
      <c r="V16">
        <v>14.362863774885209</v>
      </c>
      <c r="W16">
        <v>14.615224604021035</v>
      </c>
      <c r="X16">
        <v>13.730605945252524</v>
      </c>
      <c r="Y16">
        <v>14.57649364806058</v>
      </c>
      <c r="Z16">
        <v>11.721221011981626</v>
      </c>
      <c r="AA16">
        <v>11.709218368195646</v>
      </c>
      <c r="AB16">
        <v>12.199879880537063</v>
      </c>
      <c r="AC16">
        <v>25.029469707555805</v>
      </c>
      <c r="AD16">
        <v>9.4216366148831465</v>
      </c>
      <c r="AE16">
        <v>9.460208173383732</v>
      </c>
      <c r="AF16">
        <v>10.890160594070167</v>
      </c>
      <c r="AG16">
        <v>9.9234827275861779</v>
      </c>
      <c r="AH16">
        <v>11.157988096538329</v>
      </c>
      <c r="AI16">
        <v>8.3241895709121323</v>
      </c>
      <c r="AJ16">
        <v>8.5530594608239952</v>
      </c>
      <c r="AK16">
        <v>7.6831215306332163</v>
      </c>
      <c r="AL16">
        <v>6.4647297775536261</v>
      </c>
      <c r="AM16">
        <v>6.1671155293782425</v>
      </c>
      <c r="AN16">
        <v>8.5099693432188754</v>
      </c>
      <c r="AO16">
        <v>4.7328834533691291</v>
      </c>
      <c r="AP16">
        <v>3.3086390578955789</v>
      </c>
      <c r="AQ16">
        <v>3.1921776554040586</v>
      </c>
      <c r="AR16">
        <v>2.1665110253451076</v>
      </c>
      <c r="AS16">
        <v>3.6216515156260658</v>
      </c>
      <c r="AT16">
        <v>4.6026418139362759</v>
      </c>
      <c r="AU16">
        <v>12.148641686690477</v>
      </c>
      <c r="AV16">
        <v>3.2573730836834773</v>
      </c>
      <c r="AW16">
        <v>21.087151778371577</v>
      </c>
      <c r="AX16">
        <v>32.782414352684604</v>
      </c>
      <c r="AY16">
        <v>20.349727323877794</v>
      </c>
      <c r="AZ16">
        <v>12.373072373239618</v>
      </c>
      <c r="BA16">
        <v>12.307117540236792</v>
      </c>
      <c r="BB16">
        <v>4.1868216531318421</v>
      </c>
      <c r="BC16">
        <v>8.0703239999999994</v>
      </c>
      <c r="BD16">
        <v>7.7149016062418623</v>
      </c>
      <c r="BE16">
        <v>6.5322428920812667</v>
      </c>
      <c r="BF16">
        <v>3.9454005057351553</v>
      </c>
      <c r="BG16">
        <v>10.103960104155945</v>
      </c>
      <c r="BH16">
        <v>2.1703689307497136</v>
      </c>
      <c r="BI16">
        <v>2.5449407644439166</v>
      </c>
      <c r="BJ16">
        <v>2.9061298203049883</v>
      </c>
      <c r="BK16">
        <v>21.666999361424978</v>
      </c>
      <c r="BL16">
        <v>9.7963153772186811</v>
      </c>
      <c r="BM16">
        <v>7.297400424354942</v>
      </c>
      <c r="BN16">
        <v>7.8704169423956518</v>
      </c>
      <c r="BO16">
        <v>8.5752405200088102</v>
      </c>
      <c r="BP16">
        <v>8.8254229896946974</v>
      </c>
      <c r="BQ16">
        <v>7.5444002653423121</v>
      </c>
      <c r="BR16">
        <v>8.0637693014758316</v>
      </c>
      <c r="BS16">
        <v>12.722865415874269</v>
      </c>
      <c r="BT16">
        <v>5.8520842351411417</v>
      </c>
      <c r="BU16">
        <v>5.3427091899671009</v>
      </c>
      <c r="BV16">
        <v>4.9254342017815036</v>
      </c>
      <c r="BW16">
        <v>4.9127630685505128</v>
      </c>
      <c r="BX16">
        <v>5.7021140794108538</v>
      </c>
      <c r="BY16">
        <v>4.1135492157517692</v>
      </c>
      <c r="BZ16">
        <v>2.0020401268674521</v>
      </c>
      <c r="CA16">
        <v>2.7041858873869207</v>
      </c>
      <c r="CB16">
        <v>1.8520112511707283</v>
      </c>
      <c r="CC16">
        <v>3.1786409386417303</v>
      </c>
      <c r="CD16">
        <v>2.488214107981888</v>
      </c>
    </row>
    <row r="17" spans="1:82" x14ac:dyDescent="0.2">
      <c r="A17" s="2">
        <v>-47</v>
      </c>
      <c r="B17">
        <v>136.76023101806641</v>
      </c>
      <c r="C17">
        <v>16.853543261264218</v>
      </c>
      <c r="D17">
        <v>55.291642858626901</v>
      </c>
      <c r="E17">
        <v>64.892330413169049</v>
      </c>
      <c r="F17">
        <v>66.795100110642451</v>
      </c>
      <c r="G17">
        <f>Current!G17/(Current!A17)</f>
        <v>29.154357260846023</v>
      </c>
      <c r="H17">
        <v>41.143917327231392</v>
      </c>
      <c r="I17">
        <v>28.558821779616334</v>
      </c>
      <c r="J17">
        <v>31.589194520990741</v>
      </c>
      <c r="K17">
        <v>71.215344767086208</v>
      </c>
      <c r="L17">
        <v>18.698087814006392</v>
      </c>
      <c r="M17">
        <v>43.246217443587931</v>
      </c>
      <c r="N17">
        <v>25.604203244473073</v>
      </c>
      <c r="O17">
        <v>23.876296915906487</v>
      </c>
      <c r="P17">
        <v>31.962579605427035</v>
      </c>
      <c r="Q17">
        <v>28.241188252225676</v>
      </c>
      <c r="R17">
        <v>26.084585494183372</v>
      </c>
      <c r="S17">
        <v>16.695449017463847</v>
      </c>
      <c r="T17">
        <v>13.588217714999582</v>
      </c>
      <c r="U17">
        <v>16.354242852393611</v>
      </c>
      <c r="V17">
        <v>15.741314989455189</v>
      </c>
      <c r="W17">
        <v>13.466334403829363</v>
      </c>
      <c r="X17">
        <v>14.263190249179274</v>
      </c>
      <c r="Y17">
        <v>14.437311050739684</v>
      </c>
      <c r="Z17">
        <v>13.290877514697119</v>
      </c>
      <c r="AA17">
        <v>12.772714848213997</v>
      </c>
      <c r="AB17">
        <v>13.126131646176585</v>
      </c>
      <c r="AC17">
        <v>25.71338852415683</v>
      </c>
      <c r="AD17">
        <v>13.366127014160156</v>
      </c>
      <c r="AE17">
        <v>13.339509862534527</v>
      </c>
      <c r="AF17">
        <v>12.431147534796523</v>
      </c>
      <c r="AG17">
        <v>10.760912874911686</v>
      </c>
      <c r="AH17">
        <v>13.265378505625614</v>
      </c>
      <c r="AI17">
        <v>8.7024890006856701</v>
      </c>
      <c r="AJ17">
        <v>9.186560569925506</v>
      </c>
      <c r="AK17">
        <v>8.0765095162898799</v>
      </c>
      <c r="AL17">
        <v>7.2622636023988019</v>
      </c>
      <c r="AM17">
        <v>7.2794542515531449</v>
      </c>
      <c r="AN17">
        <v>11.158534597843254</v>
      </c>
      <c r="AO17">
        <v>4.8266388101780491</v>
      </c>
      <c r="AP17">
        <v>3.5821121702802765</v>
      </c>
      <c r="AQ17">
        <v>3.5923911967176028</v>
      </c>
      <c r="AR17">
        <v>2.2182562300499393</v>
      </c>
      <c r="AS17">
        <v>3.973181724548335</v>
      </c>
      <c r="AT17">
        <v>5.0789061742471286</v>
      </c>
      <c r="AU17">
        <v>12.30832258183904</v>
      </c>
      <c r="AV17">
        <v>4.0757809375194691</v>
      </c>
      <c r="AW17">
        <v>24.352211810172765</v>
      </c>
      <c r="AX17">
        <v>36.070948012331542</v>
      </c>
      <c r="AY17">
        <v>21.824341016458177</v>
      </c>
      <c r="AZ17">
        <v>14.661031276621708</v>
      </c>
      <c r="BA17">
        <v>14.376550620329287</v>
      </c>
      <c r="BB17">
        <v>4.7257683936585746</v>
      </c>
      <c r="BC17">
        <v>8.4653600000000004</v>
      </c>
      <c r="BD17">
        <v>8.5152815555004278</v>
      </c>
      <c r="BE17">
        <v>7.1922143165101309</v>
      </c>
      <c r="BF17">
        <v>4.8507777274922947</v>
      </c>
      <c r="BG17">
        <v>13.064812964581424</v>
      </c>
      <c r="BH17">
        <v>2.1600265502929501</v>
      </c>
      <c r="BI17">
        <v>2.7929647121023455</v>
      </c>
      <c r="BJ17">
        <v>3.3796591454363689</v>
      </c>
      <c r="BK17">
        <v>25.21192196846857</v>
      </c>
      <c r="BL17">
        <v>10.02747539763755</v>
      </c>
      <c r="BM17">
        <v>9.1508960318058019</v>
      </c>
      <c r="BN17">
        <v>7.8804002315440043</v>
      </c>
      <c r="BO17">
        <v>7.5611049165116846</v>
      </c>
      <c r="BP17">
        <v>9.2679204737886334</v>
      </c>
      <c r="BQ17">
        <v>8.1620845388858889</v>
      </c>
      <c r="BR17">
        <v>8.3852524588293971</v>
      </c>
      <c r="BS17">
        <v>13.218041001989477</v>
      </c>
      <c r="BT17">
        <v>6.8054462087915271</v>
      </c>
      <c r="BU17">
        <v>6.1692342555269102</v>
      </c>
      <c r="BV17">
        <v>4.9565178350353776</v>
      </c>
      <c r="BW17">
        <v>6.289803332470834</v>
      </c>
      <c r="BX17">
        <v>6.0274038656866615</v>
      </c>
      <c r="BY17">
        <v>3.9089969066863373</v>
      </c>
      <c r="BZ17">
        <v>2.0108569530730382</v>
      </c>
      <c r="CA17">
        <v>3.1215533804386113</v>
      </c>
      <c r="CB17">
        <v>1.8789930275991442</v>
      </c>
      <c r="CC17">
        <v>3.8468105285725551</v>
      </c>
      <c r="CD17">
        <v>2.9812542732725609</v>
      </c>
    </row>
    <row r="18" spans="1:82" x14ac:dyDescent="0.2">
      <c r="A18" s="2">
        <v>-37</v>
      </c>
      <c r="B18">
        <v>149.19281562598977</v>
      </c>
      <c r="C18">
        <v>17.467590795980897</v>
      </c>
      <c r="D18">
        <v>55.750057735958492</v>
      </c>
      <c r="E18">
        <v>63.358783206424199</v>
      </c>
      <c r="F18">
        <v>68.579393953890417</v>
      </c>
      <c r="G18">
        <f>Current!G18/(Current!A18)</f>
        <v>29.804958859005488</v>
      </c>
      <c r="H18">
        <v>46.055926761111493</v>
      </c>
      <c r="I18">
        <v>28.693197044166155</v>
      </c>
      <c r="J18">
        <v>26.069238714269588</v>
      </c>
      <c r="K18">
        <v>76.452823368278715</v>
      </c>
      <c r="L18">
        <v>18.813107258564713</v>
      </c>
      <c r="M18">
        <v>45.447290781381966</v>
      </c>
      <c r="N18">
        <v>26.106561609216634</v>
      </c>
      <c r="O18">
        <v>23.274710474787511</v>
      </c>
      <c r="P18">
        <v>33.876828580289207</v>
      </c>
      <c r="Q18">
        <v>29.840257026053695</v>
      </c>
      <c r="R18">
        <v>24.778419108004179</v>
      </c>
      <c r="S18">
        <v>16.024277351997998</v>
      </c>
      <c r="T18">
        <v>12.788777738004116</v>
      </c>
      <c r="U18">
        <v>16.535215635557428</v>
      </c>
      <c r="V18">
        <v>16.633070043615373</v>
      </c>
      <c r="W18">
        <v>11.889244904389244</v>
      </c>
      <c r="X18">
        <v>14.729860254236161</v>
      </c>
      <c r="Y18">
        <v>14.610032365128788</v>
      </c>
      <c r="Z18">
        <v>13.422149078266017</v>
      </c>
      <c r="AA18">
        <v>12.881404606071673</v>
      </c>
      <c r="AB18">
        <v>13.082276911348906</v>
      </c>
      <c r="AC18">
        <v>26.724849236977867</v>
      </c>
      <c r="AD18">
        <v>15.595975927404442</v>
      </c>
      <c r="AE18">
        <v>14.814104879224617</v>
      </c>
      <c r="AF18">
        <v>13.276564804283337</v>
      </c>
      <c r="AG18">
        <v>10.959124487799546</v>
      </c>
      <c r="AH18">
        <v>12.967666522876616</v>
      </c>
      <c r="AI18">
        <v>8.3582227552259187</v>
      </c>
      <c r="AJ18">
        <v>9.6343822479248047</v>
      </c>
      <c r="AK18">
        <v>8.2127891746727126</v>
      </c>
      <c r="AL18">
        <v>7.7857625806653701</v>
      </c>
      <c r="AM18">
        <v>7.2114178425556705</v>
      </c>
      <c r="AN18" t="s">
        <v>184</v>
      </c>
      <c r="AO18">
        <v>4.8442755003233051</v>
      </c>
      <c r="AP18">
        <v>3.5126013884673246</v>
      </c>
      <c r="AQ18">
        <v>3.8608570098876855</v>
      </c>
      <c r="AR18">
        <v>1.9987931509275718</v>
      </c>
      <c r="AS18">
        <v>3.6927492554123176</v>
      </c>
      <c r="AT18">
        <v>5.5569464193807896</v>
      </c>
      <c r="AU18">
        <v>12.643973582499729</v>
      </c>
      <c r="AV18">
        <v>3.5715938001065535</v>
      </c>
      <c r="AW18">
        <v>27.249581001900271</v>
      </c>
      <c r="AX18">
        <v>36.784551465833303</v>
      </c>
      <c r="AY18">
        <v>21.422076500213901</v>
      </c>
      <c r="AZ18">
        <v>16.94160224295949</v>
      </c>
      <c r="BA18">
        <v>15.944707183150541</v>
      </c>
      <c r="BB18">
        <v>5.0153354954075136</v>
      </c>
      <c r="BC18">
        <v>8.3646639999999994</v>
      </c>
      <c r="BD18">
        <v>8.6535496582855984</v>
      </c>
      <c r="BE18">
        <v>7.3096845472181133</v>
      </c>
      <c r="BF18">
        <v>4.8342082049395367</v>
      </c>
      <c r="BG18">
        <v>14.186121090038403</v>
      </c>
      <c r="BH18">
        <v>2.1034514968459663</v>
      </c>
      <c r="BI18">
        <v>2.8934353235605474</v>
      </c>
      <c r="BJ18">
        <v>3.422092360419172</v>
      </c>
      <c r="BK18">
        <v>26.786932540132813</v>
      </c>
      <c r="BL18">
        <v>9.9758438935150764</v>
      </c>
      <c r="BM18">
        <v>8.8868666983939359</v>
      </c>
      <c r="BN18">
        <v>6.6558647155761674</v>
      </c>
      <c r="BO18">
        <v>6.1959512555921403</v>
      </c>
      <c r="BP18">
        <v>8.6444514506571828</v>
      </c>
      <c r="BQ18">
        <v>8.8085663254196422</v>
      </c>
      <c r="BR18">
        <v>7.6704069429689632</v>
      </c>
      <c r="BS18">
        <v>12.924823884706221</v>
      </c>
      <c r="BT18">
        <v>6.8336078411823813</v>
      </c>
      <c r="BU18">
        <v>6.9462865881017493</v>
      </c>
      <c r="BV18">
        <v>4.9124448965261553</v>
      </c>
      <c r="BW18">
        <v>7.6858272681364923</v>
      </c>
      <c r="BX18">
        <v>6.1107869255036347</v>
      </c>
      <c r="BY18" t="s">
        <v>184</v>
      </c>
      <c r="BZ18">
        <v>1.8454701191670186</v>
      </c>
      <c r="CA18">
        <v>2.9099974245638309</v>
      </c>
      <c r="CB18">
        <v>2.0208288828531873</v>
      </c>
      <c r="CC18">
        <v>5.0490799014632595</v>
      </c>
      <c r="CD18">
        <v>3.0421765043928746</v>
      </c>
    </row>
    <row r="19" spans="1:82" x14ac:dyDescent="0.2">
      <c r="A19" s="2"/>
    </row>
    <row r="20" spans="1:82" x14ac:dyDescent="0.2">
      <c r="A20" s="2"/>
    </row>
    <row r="21" spans="1:82" ht="19" x14ac:dyDescent="0.2">
      <c r="A21" s="2"/>
      <c r="BB21" s="2"/>
      <c r="BD21" s="3"/>
    </row>
    <row r="22" spans="1:82" ht="19" x14ac:dyDescent="0.2">
      <c r="A22" s="2"/>
      <c r="BB22" s="2"/>
      <c r="BD22" s="3"/>
    </row>
    <row r="23" spans="1:82" ht="19" x14ac:dyDescent="0.2">
      <c r="A23" s="2"/>
      <c r="BB23" s="2"/>
      <c r="BD23" s="3"/>
    </row>
    <row r="24" spans="1:82" ht="19" x14ac:dyDescent="0.2">
      <c r="A24" s="2"/>
      <c r="BB24" s="2"/>
      <c r="BD24" s="3"/>
    </row>
    <row r="25" spans="1:82" ht="19" x14ac:dyDescent="0.2">
      <c r="A25" s="2"/>
      <c r="BB25" s="2"/>
      <c r="BD25" s="3"/>
    </row>
    <row r="26" spans="1:82" ht="19" x14ac:dyDescent="0.2">
      <c r="A26" s="2"/>
      <c r="BB26" s="2"/>
      <c r="BD26" s="3"/>
    </row>
    <row r="27" spans="1:82" ht="19" x14ac:dyDescent="0.2">
      <c r="A27" s="2"/>
      <c r="BB27" s="2"/>
      <c r="BD27" s="3"/>
    </row>
    <row r="28" spans="1:82" ht="19" x14ac:dyDescent="0.2">
      <c r="BB28" s="2"/>
      <c r="BD28" s="3"/>
    </row>
    <row r="29" spans="1:82" ht="19" x14ac:dyDescent="0.2">
      <c r="BB29" s="2"/>
      <c r="BD29" s="3"/>
    </row>
    <row r="30" spans="1:82" ht="19" x14ac:dyDescent="0.2">
      <c r="BB30" s="2"/>
      <c r="BD30" s="3"/>
    </row>
    <row r="31" spans="1:82" ht="19" x14ac:dyDescent="0.2">
      <c r="BB31" s="2"/>
      <c r="BD31" s="3"/>
    </row>
    <row r="32" spans="1:82" ht="19" x14ac:dyDescent="0.2">
      <c r="BB32" s="2"/>
      <c r="BD32" s="3"/>
    </row>
    <row r="33" spans="54:56" ht="19" x14ac:dyDescent="0.2">
      <c r="BB33" s="2"/>
      <c r="BD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workbookViewId="0">
      <selection activeCell="G7" sqref="G7:G18"/>
    </sheetView>
  </sheetViews>
  <sheetFormatPr baseColWidth="10" defaultColWidth="8.83203125" defaultRowHeight="15" x14ac:dyDescent="0.2"/>
  <cols>
    <col min="1" max="1" width="21.6640625" bestFit="1" customWidth="1"/>
    <col min="2" max="2" width="11.1640625" bestFit="1" customWidth="1"/>
  </cols>
  <sheetData>
    <row r="1" spans="1:83" x14ac:dyDescent="0.2">
      <c r="A1" s="1" t="str">
        <f>Current!A1</f>
        <v>Collector</v>
      </c>
      <c r="B1" s="1" t="str">
        <f>Current!B1</f>
        <v>REdC</v>
      </c>
      <c r="C1" s="1" t="str">
        <f>Current!C1</f>
        <v>REdC</v>
      </c>
      <c r="D1" s="1" t="str">
        <f>Current!D1</f>
        <v>REdC</v>
      </c>
      <c r="E1" s="1" t="str">
        <f>Current!E1</f>
        <v>REdC</v>
      </c>
      <c r="F1" s="1" t="str">
        <f>Current!F1</f>
        <v>REdC</v>
      </c>
      <c r="G1" s="1" t="str">
        <f>Current!G1</f>
        <v>REdC</v>
      </c>
      <c r="H1" s="1" t="str">
        <f>Current!H1</f>
        <v>REdC</v>
      </c>
      <c r="I1" s="1" t="str">
        <f>Current!I1</f>
        <v>REdC</v>
      </c>
      <c r="J1" s="1" t="str">
        <f>Current!J1</f>
        <v>REdC</v>
      </c>
      <c r="K1" s="1" t="str">
        <f>Current!K1</f>
        <v>REdC</v>
      </c>
      <c r="L1" s="1" t="str">
        <f>Current!L1</f>
        <v>REdC</v>
      </c>
      <c r="M1" s="1" t="str">
        <f>Current!M1</f>
        <v>REdC</v>
      </c>
      <c r="N1" s="1" t="str">
        <f>Current!N1</f>
        <v>REdC</v>
      </c>
      <c r="O1" s="1" t="str">
        <f>Current!O1</f>
        <v>REdC</v>
      </c>
      <c r="P1" s="1" t="str">
        <f>Current!P1</f>
        <v>REdC</v>
      </c>
      <c r="Q1" s="1" t="str">
        <f>Current!Q1</f>
        <v>REdC</v>
      </c>
      <c r="R1" s="1" t="str">
        <f>Current!R1</f>
        <v>REdC</v>
      </c>
      <c r="S1" s="1" t="str">
        <f>Current!S1</f>
        <v>REdC</v>
      </c>
      <c r="T1" s="1" t="str">
        <f>Current!T1</f>
        <v>REdC</v>
      </c>
      <c r="U1" s="1" t="str">
        <f>Current!U1</f>
        <v>REdC</v>
      </c>
      <c r="V1" s="1" t="str">
        <f>Current!V1</f>
        <v>REdC</v>
      </c>
      <c r="W1" s="1" t="str">
        <f>Current!W1</f>
        <v>REdC</v>
      </c>
      <c r="X1" s="1" t="str">
        <f>Current!X1</f>
        <v>REdC</v>
      </c>
      <c r="Y1" s="1" t="str">
        <f>Current!Y1</f>
        <v>REdC</v>
      </c>
      <c r="Z1" s="1" t="str">
        <f>Current!Z1</f>
        <v>REdC</v>
      </c>
      <c r="AA1" s="1" t="str">
        <f>Current!AA1</f>
        <v>REdC</v>
      </c>
      <c r="AB1" s="1" t="str">
        <f>Current!AB1</f>
        <v>REdC</v>
      </c>
      <c r="AC1" s="1" t="str">
        <f>Current!AC1</f>
        <v>REdC</v>
      </c>
      <c r="AD1" s="1" t="str">
        <f>Current!AD1</f>
        <v>REdC</v>
      </c>
      <c r="AE1" s="1" t="str">
        <f>Current!AE1</f>
        <v>REdC</v>
      </c>
      <c r="AF1" s="1" t="str">
        <f>Current!AF1</f>
        <v>REdC</v>
      </c>
      <c r="AG1" s="1" t="str">
        <f>Current!AG1</f>
        <v>REdC</v>
      </c>
      <c r="AH1" s="1" t="str">
        <f>Current!AH1</f>
        <v>REdC</v>
      </c>
      <c r="AI1" s="1" t="str">
        <f>Current!AI1</f>
        <v>REdC</v>
      </c>
      <c r="AJ1" s="1" t="str">
        <f>Current!AJ1</f>
        <v>REdC</v>
      </c>
      <c r="AK1" s="1" t="str">
        <f>Current!AK1</f>
        <v>REdC</v>
      </c>
      <c r="AL1" s="1" t="str">
        <f>Current!AL1</f>
        <v>REdC</v>
      </c>
      <c r="AM1" s="1" t="str">
        <f>Current!AM1</f>
        <v>REdC</v>
      </c>
      <c r="AN1" s="1" t="str">
        <f>Current!AN1</f>
        <v>REdC</v>
      </c>
      <c r="AO1" s="1" t="str">
        <f>Current!AO1</f>
        <v>REdC</v>
      </c>
      <c r="AP1" s="1" t="str">
        <f>Current!AP1</f>
        <v>REdC</v>
      </c>
      <c r="AQ1" s="1" t="str">
        <f>Current!AQ1</f>
        <v>REdC</v>
      </c>
      <c r="AR1" s="1" t="str">
        <f>Current!AR1</f>
        <v>REdC</v>
      </c>
      <c r="AS1" s="1" t="str">
        <f>Current!AS1</f>
        <v>REdC</v>
      </c>
      <c r="AT1" s="1" t="str">
        <f>Current!AT1</f>
        <v>REdC</v>
      </c>
      <c r="AU1" s="1" t="str">
        <f>Current!AU1</f>
        <v>REdC</v>
      </c>
      <c r="AV1" s="1" t="str">
        <f>Current!AV1</f>
        <v>REdC</v>
      </c>
      <c r="AW1" s="1" t="str">
        <f>Current!AW1</f>
        <v>REdC</v>
      </c>
      <c r="AX1" s="1" t="str">
        <f>Current!AX1</f>
        <v>REdC</v>
      </c>
      <c r="AY1" s="1" t="str">
        <f>Current!AY1</f>
        <v>REdC</v>
      </c>
      <c r="AZ1" s="1" t="str">
        <f>Current!AZ1</f>
        <v>REdC</v>
      </c>
      <c r="BA1" s="1" t="str">
        <f>Current!BA1</f>
        <v>REdC</v>
      </c>
      <c r="BB1" s="1" t="str">
        <f>Current!BB1</f>
        <v>REdC</v>
      </c>
      <c r="BC1" s="1" t="str">
        <f>Current!BC1</f>
        <v>REdC</v>
      </c>
      <c r="BD1" s="1" t="str">
        <f>Current!BD1</f>
        <v>REdC</v>
      </c>
      <c r="BE1" s="1" t="str">
        <f>Current!BE1</f>
        <v>REdC</v>
      </c>
      <c r="BF1" s="1" t="str">
        <f>Current!BF1</f>
        <v>REdC</v>
      </c>
      <c r="BG1" s="1" t="str">
        <f>Current!BG1</f>
        <v>REdC</v>
      </c>
      <c r="BH1" s="1" t="str">
        <f>Current!BH1</f>
        <v>REdC</v>
      </c>
      <c r="BI1" s="1" t="str">
        <f>Current!BI1</f>
        <v>REdC</v>
      </c>
      <c r="BJ1" s="1" t="str">
        <f>Current!BJ1</f>
        <v>REdC</v>
      </c>
      <c r="BK1" s="1" t="str">
        <f>Current!BK1</f>
        <v>REdC</v>
      </c>
      <c r="BL1" s="1" t="str">
        <f>Current!BL1</f>
        <v>REdC</v>
      </c>
      <c r="BM1" s="1" t="str">
        <f>Current!BM1</f>
        <v>REdC</v>
      </c>
      <c r="BN1" s="1" t="str">
        <f>Current!BN1</f>
        <v>REdC</v>
      </c>
      <c r="BO1" s="1" t="str">
        <f>Current!BO1</f>
        <v>REdC</v>
      </c>
      <c r="BP1" s="1" t="str">
        <f>Current!BP1</f>
        <v>REdC</v>
      </c>
      <c r="BQ1" s="1" t="str">
        <f>Current!BQ1</f>
        <v>REdC</v>
      </c>
      <c r="BR1" s="1" t="str">
        <f>Current!BR1</f>
        <v>REdC</v>
      </c>
      <c r="BS1" s="1" t="str">
        <f>Current!BS1</f>
        <v>REdC</v>
      </c>
      <c r="BT1" s="1" t="str">
        <f>Current!BT1</f>
        <v>REdC</v>
      </c>
      <c r="BU1" s="1" t="str">
        <f>Current!BU1</f>
        <v>REdC</v>
      </c>
      <c r="BV1" s="1" t="str">
        <f>Current!BV1</f>
        <v>REdC</v>
      </c>
      <c r="BW1" s="1" t="str">
        <f>Current!BW1</f>
        <v>REdC</v>
      </c>
      <c r="BX1" s="1" t="str">
        <f>Current!BX1</f>
        <v>REdC</v>
      </c>
      <c r="BY1" s="1" t="str">
        <f>Current!BY1</f>
        <v>REdC</v>
      </c>
      <c r="BZ1" s="1" t="str">
        <f>Current!BZ1</f>
        <v>REdC</v>
      </c>
      <c r="CA1" s="1" t="str">
        <f>Current!CA1</f>
        <v>REdC</v>
      </c>
      <c r="CB1" s="1" t="str">
        <f>Current!CB1</f>
        <v>REdC</v>
      </c>
      <c r="CC1" s="1" t="str">
        <f>Current!CC1</f>
        <v>REdC</v>
      </c>
      <c r="CD1" s="1" t="str">
        <f>Current!CD1</f>
        <v>REdC</v>
      </c>
      <c r="CE1" s="1"/>
    </row>
    <row r="2" spans="1:83" x14ac:dyDescent="0.2">
      <c r="A2" s="1" t="str">
        <f>Current!A2</f>
        <v>Filename</v>
      </c>
      <c r="B2" s="1" t="str">
        <f>Current!B2</f>
        <v>WT1_REdC_IV_18704034</v>
      </c>
      <c r="C2" s="1" t="str">
        <f>Current!C2</f>
        <v>WT2_REdC_IV_1.26.2018 WT cell 5 IV'</v>
      </c>
      <c r="D2" s="1" t="str">
        <f>Current!D2</f>
        <v>WT3_REdC_IV_17728035 Final</v>
      </c>
      <c r="E2" s="1" t="str">
        <f>Current!E2</f>
        <v>WT4_REdC_IV_18705015</v>
      </c>
      <c r="F2" s="1" t="str">
        <f>Current!F2</f>
        <v>WT5_REdC_IV_17728025 Final</v>
      </c>
      <c r="G2" s="1" t="str">
        <f>Current!G2</f>
        <v>WT6_REdC_IV_wt iv final</v>
      </c>
      <c r="H2" s="1" t="str">
        <f>Current!H2</f>
        <v>WT7_REdC_IV_1.26.2018</v>
      </c>
      <c r="I2" s="1" t="str">
        <f>Current!I2</f>
        <v>WT8_REdC_IV</v>
      </c>
      <c r="J2" s="1" t="str">
        <f>Current!J2</f>
        <v>WT9_REdC_IV_17504013 Final</v>
      </c>
      <c r="K2" s="1" t="str">
        <f>Current!K2</f>
        <v>WT10_REdC_IV_1.26.2018 WT cell 2 IV' -120 conditioning</v>
      </c>
      <c r="L2" s="1" t="str">
        <f>Current!L2</f>
        <v>WT11_REdC_IV_17723017</v>
      </c>
      <c r="M2" s="1" t="str">
        <f>Current!M2</f>
        <v>WT12_REdC_IV_17721049 Final filtered</v>
      </c>
      <c r="N2" s="1" t="str">
        <f>Current!N2</f>
        <v>WT13_REdC_IV_17723001</v>
      </c>
      <c r="O2" s="1" t="str">
        <f>Current!O2</f>
        <v>WT14_REdC_IV_19n15007</v>
      </c>
      <c r="P2" s="1" t="str">
        <f>Current!P2</f>
        <v>WT15_REdC_IV_19825000</v>
      </c>
      <c r="Q2" s="1" t="str">
        <f>Current!Q2</f>
        <v>WT16_REdC_IV_18705033</v>
      </c>
      <c r="R2" s="1" t="str">
        <f>Current!R2</f>
        <v>WT17_REdC_IV_17721059</v>
      </c>
      <c r="S2" s="1" t="str">
        <f>Current!S2</f>
        <v>WT19_REdC_IV_19n23000 (-80:-10); WT19_REdC_IV_19n23009 (0:+80)</v>
      </c>
      <c r="T2" s="1" t="str">
        <f>Current!T2</f>
        <v>WT20_REdC_IV_18115016</v>
      </c>
      <c r="U2" s="1" t="str">
        <f>Current!U2</f>
        <v>WT21_REdC_IV_19o30001 (-80:0),WT21_REdC_IV_19o30004(10:+80)</v>
      </c>
      <c r="V2" s="1" t="str">
        <f>Current!V2</f>
        <v>WT23_REdC_1.19.2018 IV cell 2 WT leak</v>
      </c>
      <c r="W2" s="1" t="str">
        <f>Current!W2</f>
        <v>WT24_REdC_IV_18705003(-80:10),WT24_REdC_IV_18705002(20:+80)</v>
      </c>
      <c r="X2" s="1" t="str">
        <f>Current!X2</f>
        <v>WT25_REdC_IV_18704045</v>
      </c>
      <c r="Y2" s="1" t="str">
        <f>Current!Y2</f>
        <v>WT26_REdC_IV_17809014</v>
      </c>
      <c r="Z2" s="1" t="str">
        <f>Current!Z2</f>
        <v>WT27_REdC_IV_1.23.2018 IV cell 1 WT</v>
      </c>
      <c r="AA2" s="1" t="str">
        <f>Current!AA2</f>
        <v>WT28_REdC_IV_1.23.2018 IV cell 1 WT</v>
      </c>
      <c r="AB2" s="1" t="str">
        <f>Current!AB2</f>
        <v>WT29_REdC_IV_18o19010</v>
      </c>
      <c r="AC2" s="1" t="str">
        <f>Current!AC2</f>
        <v>WT30_REdC_IV_1.26.2018 WT cell 1 IV p8 20 sweeps</v>
      </c>
      <c r="AD2" s="1" t="str">
        <f>Current!AD2</f>
        <v>WT31_REdC_IV_18o07001</v>
      </c>
      <c r="AE2" s="1" t="str">
        <f>Current!AE2</f>
        <v>WT33_REdC_IV_17728018</v>
      </c>
      <c r="AF2" s="1" t="str">
        <f>Current!AF2</f>
        <v>WT38_REdC_IV_19o21015</v>
      </c>
      <c r="AG2" s="1" t="str">
        <f>Current!AG2</f>
        <v>WT39_REdC_IV_17429002</v>
      </c>
      <c r="AH2" s="1" t="str">
        <f>Current!AH2</f>
        <v>WT40_REdC_IV_17810003</v>
      </c>
      <c r="AI2" s="1" t="str">
        <f>Current!AI2</f>
        <v>WT43_REdC_IV_1.26.2018 WT cell 4 IV</v>
      </c>
      <c r="AJ2" s="1" t="str">
        <f>Current!AJ2</f>
        <v>WT44_REdC_IV_1.14.2018 IV cell 2 NaV1.4 wt</v>
      </c>
      <c r="AK2" s="1" t="str">
        <f>Current!AK2</f>
        <v>WT47_REdC_IV_19911011</v>
      </c>
      <c r="AL2" s="1" t="str">
        <f>Current!AL2</f>
        <v>WT48_REdC_IV_19n06031</v>
      </c>
      <c r="AM2" s="1" t="str">
        <f>Current!AM2</f>
        <v>WT50_REdC_IV_19n06011</v>
      </c>
      <c r="AN2" s="1" t="str">
        <f>Current!AN2</f>
        <v>WT53_REdC_IV_17504004</v>
      </c>
      <c r="AO2" s="1" t="str">
        <f>Current!AO2</f>
        <v>WT54_REdC_IV_1.19.2018 IV cell 1 WT</v>
      </c>
      <c r="AP2" s="1" t="str">
        <f>Current!AP2</f>
        <v>WT63_REdC_IV_19n07011</v>
      </c>
      <c r="AQ2" s="1" t="str">
        <f>Current!AQ2</f>
        <v>WT66_REdC_IV_18704009</v>
      </c>
      <c r="AR2" s="1" t="str">
        <f>Current!AR2</f>
        <v>WT69_REdC_IV_18o18036</v>
      </c>
      <c r="AS2" s="1" t="str">
        <f>Current!AS2</f>
        <v>WT71_REdC_IV_17722009</v>
      </c>
      <c r="AT2" s="1" t="str">
        <f>Current!AT2</f>
        <v>WT74_REdC_IV_0003.abf</v>
      </c>
      <c r="AU2" s="1" t="str">
        <f>Current!AU2</f>
        <v>WT75_REdC_IV_0015.abf</v>
      </c>
      <c r="AV2" s="1" t="str">
        <f>Current!AV2</f>
        <v>WT76_REdC_IV_0012.abf</v>
      </c>
      <c r="AW2" s="1" t="str">
        <f>Current!AW2</f>
        <v>EPN1_REdC_IV_17725093.abf</v>
      </c>
      <c r="AX2" s="1" t="str">
        <f>Current!AX2</f>
        <v>EPN2_REdC_IV_17725017.abf</v>
      </c>
      <c r="AY2" s="1" t="str">
        <f>Current!AY2</f>
        <v>EPN3_REdC_IV_18115045.abf</v>
      </c>
      <c r="AZ2" s="1" t="str">
        <f>Current!AZ2</f>
        <v>EPN4_REdC_IV_IV cell 2 NaV1.4 EPN.abf</v>
      </c>
      <c r="BA2" s="1" t="str">
        <f>Current!BA2</f>
        <v>EPN5_REdC_IV_17725043.abf</v>
      </c>
      <c r="BB2" s="1" t="str">
        <f>Current!BB2</f>
        <v>EPN6_REdC_IV_1.14.2018 IV cell 1 NaV1.4 EPN.abf</v>
      </c>
      <c r="BC2" s="1" t="str">
        <f>Current!BC2</f>
        <v>EPN7_REdC_IV_17718015.abf</v>
      </c>
      <c r="BD2" s="1" t="str">
        <f>Current!BD2</f>
        <v>EPN9_REdC_IV_17725067.abf</v>
      </c>
      <c r="BE2" s="1" t="str">
        <f>Current!BE2</f>
        <v>EPN10_REdC_IV_2016_09_30_0029.abf</v>
      </c>
      <c r="BF2" s="1" t="str">
        <f>Current!BF2</f>
        <v>EPN11_REdC_IV_17725020.abf</v>
      </c>
      <c r="BG2" s="1" t="str">
        <f>Current!BG2</f>
        <v>EPN12_REdC_IV_1.19.2018 IV cell 1 EPN'.abf</v>
      </c>
      <c r="BH2" s="1" t="str">
        <f>Current!BH2</f>
        <v>EPN13_REdC_IV_2016_09_30_0015.abf</v>
      </c>
      <c r="BI2" s="1" t="str">
        <f>Current!BI2</f>
        <v>EPN14_REdC_IV_17725071.abf</v>
      </c>
      <c r="BJ2" s="1" t="str">
        <f>Current!BJ2</f>
        <v>EPN18_REdC_IV_0012.abf</v>
      </c>
      <c r="BK2" s="1" t="str">
        <f>Current!BK2</f>
        <v>LVNV1_REdC_IV_17724088.abf</v>
      </c>
      <c r="BL2" s="1" t="str">
        <f>Current!BL2</f>
        <v>LVNV2_REdC_IV_17724059.abf;LVNV2_REdC_IV_17724048.abf;LVNV2_REdC_IV_17724046.abf</v>
      </c>
      <c r="BM2" s="1" t="str">
        <f>Current!BM2</f>
        <v>LVNV3_REdC_IV_17726022.abf</v>
      </c>
      <c r="BN2" s="1" t="str">
        <f>Current!BN2</f>
        <v>LVNV4_REdC_IV_17429000.abf</v>
      </c>
      <c r="BO2" s="1" t="str">
        <f>Current!BO2</f>
        <v>LVNV4_REdC_IV_17429001.abf</v>
      </c>
      <c r="BP2" s="1" t="str">
        <f>Current!BP2</f>
        <v>LVNV4_REdC_IV_17429002.abf</v>
      </c>
      <c r="BQ2" s="1" t="str">
        <f>Current!BQ2</f>
        <v>LVNV5_REdC_IV_17724073.abf</v>
      </c>
      <c r="BR2" s="1" t="str">
        <f>Current!BR2</f>
        <v>LVNV6_REdC_IV_19915011.abf</v>
      </c>
      <c r="BS2" s="1" t="str">
        <f>Current!BS2</f>
        <v>LVNV7_REdC_IV_19d06007.abf</v>
      </c>
      <c r="BT2" s="1" t="str">
        <f>Current!BT2</f>
        <v>LVNV8_REdC_IV_17724003.abf;LVNV8_REdC_IV_17724001.abf</v>
      </c>
      <c r="BU2" s="1" t="str">
        <f>Current!BU2</f>
        <v>LVNV9_REdC_IV_17724034.abf</v>
      </c>
      <c r="BV2" s="1" t="str">
        <f>Current!BV2</f>
        <v>LVNV10_REdC_IV_17726060.abf;LVNV10_REdC_IV_17726061.abf</v>
      </c>
      <c r="BW2" s="1" t="str">
        <f>Current!BW2</f>
        <v>LVNV12_REdC_IV_19912002.abf</v>
      </c>
      <c r="BX2" s="1" t="str">
        <f>Current!BX2</f>
        <v>LVNV14_REdC_IV_17726099.abf;LVNV14_REdC_IV_17726072.abf;LVNV14_REdC_IV_17726074.abf;LVNV14_REdC_IV_17726083.abf;LVNV14_REdC_IV_17726088.abf;LVNV14_REdC_IV_17726095.abf;LVNV14_REdC_IV_17726098.abf;LVNV14_REdC_IV_17726100.abf</v>
      </c>
      <c r="BY2" s="1" t="str">
        <f>Current!BY2</f>
        <v>LVNV15_REdC_IV_17724016.abf</v>
      </c>
      <c r="BZ2" s="1" t="str">
        <f>Current!BZ2</f>
        <v>LVNV16_REdC_IV_17726035.abf</v>
      </c>
      <c r="CA2" s="1" t="str">
        <f>Current!CA2</f>
        <v>LVNV18_REdC_IV_19911028.abf;LVNV18_REdC_IV_19911026.abf;LVNV18_REdC_IV_19911027.abf;LVNV18_REdC_IV_19911029.abf</v>
      </c>
      <c r="CB2" s="1" t="str">
        <f>Current!CB2</f>
        <v>LVNV19_REdC_IV_17714002.abf;LVNV19_REdC_IV_17714003.abf</v>
      </c>
      <c r="CC2" s="1" t="str">
        <f>Current!CC2</f>
        <v>LVNV20_REdC_IV_17726011.abf</v>
      </c>
      <c r="CD2" s="1" t="str">
        <f>Current!CD2</f>
        <v>LVNV21_REdC_IV_17615002.abf;LVNV4_REdC_IV_17615007.abf</v>
      </c>
    </row>
    <row r="3" spans="1:83" x14ac:dyDescent="0.2">
      <c r="A3" s="1" t="str">
        <f>Current!A3</f>
        <v>Capacitance (picoFarads)</v>
      </c>
      <c r="B3" s="1">
        <f>Current!B3</f>
        <v>6.391800536699999</v>
      </c>
      <c r="C3" s="1">
        <f>Current!C3</f>
        <v>3.1770135480600001</v>
      </c>
      <c r="D3" s="1">
        <f>Current!D3</f>
        <v>12.816808360899998</v>
      </c>
      <c r="E3" s="1">
        <f>Current!E3</f>
        <v>6.4393644018000007</v>
      </c>
      <c r="F3" s="1">
        <f>Current!F3</f>
        <v>4.1415547519999993</v>
      </c>
      <c r="G3" s="1">
        <f>Current!G3</f>
        <v>6.7330414951999993</v>
      </c>
      <c r="H3" s="1">
        <f>Current!H3</f>
        <v>6.1017497671000003</v>
      </c>
      <c r="I3" s="1">
        <f>Current!I3</f>
        <v>5.2679979476000014</v>
      </c>
      <c r="J3" s="1">
        <f>Current!J3</f>
        <v>1.9426925711999996</v>
      </c>
      <c r="K3" s="1">
        <f>Current!K3</f>
        <v>7.2663764387999992</v>
      </c>
      <c r="L3" s="1">
        <f>Current!L3</f>
        <v>9.8133792090527017</v>
      </c>
      <c r="M3" s="1">
        <f>Current!M3</f>
        <v>5.9634416576470928</v>
      </c>
      <c r="N3" s="1">
        <f>Current!N3</f>
        <v>8.621972916599999</v>
      </c>
      <c r="O3" s="1">
        <f>Current!O3</f>
        <v>6.9784064186600006</v>
      </c>
      <c r="P3" s="1">
        <f>Current!P3</f>
        <v>5.9439750680000003</v>
      </c>
      <c r="Q3" s="1">
        <f>Current!Q3</f>
        <v>9.3769842030999975</v>
      </c>
      <c r="R3" s="1">
        <f>Current!R3</f>
        <v>5.7659015617000007</v>
      </c>
      <c r="S3" s="1">
        <f>Current!S3</f>
        <v>4.9435101709999989</v>
      </c>
      <c r="T3" s="1">
        <f>Current!T3</f>
        <v>6.3687977963999991</v>
      </c>
      <c r="U3" s="1">
        <f>Current!U3</f>
        <v>4.2012945678399998</v>
      </c>
      <c r="V3" s="1">
        <f>Current!V3</f>
        <v>1.94224344706537</v>
      </c>
      <c r="W3" s="1">
        <f>Current!W3</f>
        <v>5.6914977681000014</v>
      </c>
      <c r="X3" s="1">
        <f>Current!X3</f>
        <v>3.5272978020000001</v>
      </c>
      <c r="Y3" s="1">
        <f>Current!Y3</f>
        <v>3.3474243279999998</v>
      </c>
      <c r="Z3" s="1">
        <f>Current!Z3</f>
        <v>1.9251146577599998</v>
      </c>
      <c r="AA3" s="1">
        <f>Current!AA3</f>
        <v>1.9583813354699993</v>
      </c>
      <c r="AB3" s="1">
        <f>Current!AB3</f>
        <v>12.688791656000001</v>
      </c>
      <c r="AC3" s="1">
        <f>Current!AC3</f>
        <v>4.3809950771999997</v>
      </c>
      <c r="AD3" s="1">
        <f>Current!AD3</f>
        <v>6.8273253735999999</v>
      </c>
      <c r="AE3" s="1">
        <f>Current!AE3</f>
        <v>2.3971099300000001</v>
      </c>
      <c r="AF3" s="1">
        <f>Current!AF3</f>
        <v>3.900568452299999</v>
      </c>
      <c r="AG3" s="1">
        <f>Current!AG3</f>
        <v>4.0726768946000007</v>
      </c>
      <c r="AH3" s="1">
        <f>Current!AH3</f>
        <v>7.5345529800000008</v>
      </c>
      <c r="AI3" s="1">
        <f>Current!AI3</f>
        <v>4.4405213595999999</v>
      </c>
      <c r="AJ3" s="1">
        <f>Current!AJ3</f>
        <v>2.5034119380000006</v>
      </c>
      <c r="AK3" s="1">
        <f>Current!AK3</f>
        <v>5.8217415102857135</v>
      </c>
      <c r="AL3" s="1">
        <f>Current!AL3</f>
        <v>5.4120773374000004</v>
      </c>
      <c r="AM3" s="1">
        <f>Current!AM3</f>
        <v>3.1308680299499994</v>
      </c>
      <c r="AN3" s="1">
        <f>Current!AN3</f>
        <v>2.1530791841999997</v>
      </c>
      <c r="AO3" s="1">
        <f>Current!AO3</f>
        <v>4.6828832297511145</v>
      </c>
      <c r="AP3" s="1">
        <f>Current!AP3</f>
        <v>4.5696121390500002</v>
      </c>
      <c r="AQ3" s="1">
        <f>Current!AQ3</f>
        <v>5.4771448991999998</v>
      </c>
      <c r="AR3" s="1">
        <f>Current!AR3</f>
        <v>4.5332182904499998</v>
      </c>
      <c r="AS3" s="1">
        <f>Current!AS3</f>
        <v>6.2772916932000005</v>
      </c>
      <c r="AT3" s="1">
        <f>Current!AT3</f>
        <v>7.2507659897804499</v>
      </c>
      <c r="AU3" s="1">
        <f>Current!AU3</f>
        <v>5.2424940364182175</v>
      </c>
      <c r="AV3" s="1">
        <f>Current!AV3</f>
        <v>7.8035580797046311</v>
      </c>
      <c r="AW3" s="1">
        <f>Current!AW3</f>
        <v>4.3081732437999998</v>
      </c>
      <c r="AX3" s="1">
        <f>Current!AX3</f>
        <v>5.9116515077315306</v>
      </c>
      <c r="AY3" s="1">
        <f>Current!AY3</f>
        <v>6.3690267548859678</v>
      </c>
      <c r="AZ3" s="1">
        <f>Current!AZ3</f>
        <v>1.9958043233230687</v>
      </c>
      <c r="BA3" s="1">
        <f>Current!BA3</f>
        <v>5.0152046884003711</v>
      </c>
      <c r="BB3" s="1">
        <f>Current!BB3</f>
        <v>2.8197356420516986</v>
      </c>
      <c r="BC3" s="1">
        <f>Current!BC3</f>
        <v>6.8148693932681876</v>
      </c>
      <c r="BD3" s="1">
        <f>Current!BD3</f>
        <v>5.2707788291051818</v>
      </c>
      <c r="BE3" s="1">
        <f>Current!BE3</f>
        <v>3.9566496721089051</v>
      </c>
      <c r="BF3" s="1">
        <f>Current!BF3</f>
        <v>5.5692706669773777</v>
      </c>
      <c r="BG3" s="1">
        <f>Current!BG3</f>
        <v>4.7930427101559818</v>
      </c>
      <c r="BH3" s="1">
        <f>Current!BH3</f>
        <v>4.9504883473366341</v>
      </c>
      <c r="BI3" s="1">
        <f>Current!BI3</f>
        <v>10.871165677992973</v>
      </c>
      <c r="BJ3" s="1">
        <f>Current!BJ3</f>
        <v>7.4679808898985423</v>
      </c>
      <c r="BK3" s="1">
        <f>Current!BK3</f>
        <v>19.946134186819162</v>
      </c>
      <c r="BL3" s="1">
        <f>Current!BL3</f>
        <v>6.4223087544769069</v>
      </c>
      <c r="BM3" s="1">
        <f>Current!BM3</f>
        <v>3.6916910040154773</v>
      </c>
      <c r="BN3" s="1">
        <f>Current!BN3</f>
        <v>3.9347221929654719</v>
      </c>
      <c r="BO3" s="1">
        <f>Current!BO3</f>
        <v>3.9347221929654719</v>
      </c>
      <c r="BP3" s="1">
        <f>Current!BP3</f>
        <v>3.9347221929654719</v>
      </c>
      <c r="BQ3" s="1">
        <f>Current!BQ3</f>
        <v>3.6236144062996232</v>
      </c>
      <c r="BR3" s="1">
        <f>Current!BR3</f>
        <v>4.5734651714511285</v>
      </c>
      <c r="BS3" s="1">
        <f>Current!BS3</f>
        <v>6.030428868010616</v>
      </c>
      <c r="BT3" s="1">
        <f>Current!BT3</f>
        <v>6.5530017198397887</v>
      </c>
      <c r="BU3" s="1">
        <f>Current!BU3</f>
        <v>3.777933176509281</v>
      </c>
      <c r="BV3" s="1">
        <f>Current!BV3</f>
        <v>21.360497201093356</v>
      </c>
      <c r="BW3" s="1">
        <f>Current!BW3</f>
        <v>5.1578729531264251</v>
      </c>
      <c r="BX3" s="1">
        <f>Current!BX3</f>
        <v>7.618925827711827</v>
      </c>
      <c r="BY3" s="1">
        <f>Current!BY3</f>
        <v>3.010194052165716</v>
      </c>
      <c r="BZ3" s="1">
        <f>Current!BZ3</f>
        <v>4.5653243432231205</v>
      </c>
      <c r="CA3" s="1">
        <f>Current!CA3</f>
        <v>2.6636050095151971</v>
      </c>
      <c r="CB3" s="1">
        <f>Current!CB3</f>
        <v>4.3495176746170765</v>
      </c>
      <c r="CC3" s="1">
        <f>Current!CC3</f>
        <v>4.424043523818284</v>
      </c>
      <c r="CD3" s="1">
        <f>Current!CD3</f>
        <v>1.5789424310550071</v>
      </c>
    </row>
    <row r="4" spans="1:83" x14ac:dyDescent="0.2">
      <c r="A4" s="1" t="str">
        <f>Current!A4</f>
        <v>Genotype</v>
      </c>
      <c r="B4" s="1" t="str">
        <f>Current!B4</f>
        <v>WT</v>
      </c>
      <c r="C4" s="1" t="str">
        <f>Current!C4</f>
        <v>WT</v>
      </c>
      <c r="D4" s="1" t="str">
        <f>Current!D4</f>
        <v>WT</v>
      </c>
      <c r="E4" s="1" t="str">
        <f>Current!E4</f>
        <v>WT</v>
      </c>
      <c r="F4" s="1" t="str">
        <f>Current!F4</f>
        <v>WT</v>
      </c>
      <c r="G4" s="1" t="str">
        <f>Current!G4</f>
        <v>WT</v>
      </c>
      <c r="H4" s="1" t="str">
        <f>Current!H4</f>
        <v>WT</v>
      </c>
      <c r="I4" s="1" t="str">
        <f>Current!I4</f>
        <v>WT</v>
      </c>
      <c r="J4" s="1" t="str">
        <f>Current!J4</f>
        <v>WT</v>
      </c>
      <c r="K4" s="1" t="str">
        <f>Current!K4</f>
        <v>WT</v>
      </c>
      <c r="L4" s="1" t="str">
        <f>Current!L4</f>
        <v>WT</v>
      </c>
      <c r="M4" s="1" t="str">
        <f>Current!M4</f>
        <v>WT</v>
      </c>
      <c r="N4" s="1" t="str">
        <f>Current!N4</f>
        <v>WT</v>
      </c>
      <c r="O4" s="1" t="str">
        <f>Current!O4</f>
        <v>WT</v>
      </c>
      <c r="P4" s="1" t="str">
        <f>Current!P4</f>
        <v>WT</v>
      </c>
      <c r="Q4" s="1" t="str">
        <f>Current!Q4</f>
        <v>WT</v>
      </c>
      <c r="R4" s="1" t="str">
        <f>Current!R4</f>
        <v>WT</v>
      </c>
      <c r="S4" s="1" t="str">
        <f>Current!S4</f>
        <v>WT</v>
      </c>
      <c r="T4" s="1" t="str">
        <f>Current!T4</f>
        <v>WT</v>
      </c>
      <c r="U4" s="1" t="str">
        <f>Current!U4</f>
        <v>WT</v>
      </c>
      <c r="V4" s="1" t="str">
        <f>Current!V4</f>
        <v>WT</v>
      </c>
      <c r="W4" s="1" t="str">
        <f>Current!W4</f>
        <v>WT</v>
      </c>
      <c r="X4" s="1" t="str">
        <f>Current!X4</f>
        <v>WT</v>
      </c>
      <c r="Y4" s="1" t="str">
        <f>Current!Y4</f>
        <v>WT</v>
      </c>
      <c r="Z4" s="1" t="str">
        <f>Current!Z4</f>
        <v>WT</v>
      </c>
      <c r="AA4" s="1" t="str">
        <f>Current!AA4</f>
        <v>WT</v>
      </c>
      <c r="AB4" s="1" t="str">
        <f>Current!AB4</f>
        <v>WT</v>
      </c>
      <c r="AC4" s="1" t="str">
        <f>Current!AC4</f>
        <v>WT</v>
      </c>
      <c r="AD4" s="1" t="str">
        <f>Current!AD4</f>
        <v>WT</v>
      </c>
      <c r="AE4" s="1" t="str">
        <f>Current!AE4</f>
        <v>WT</v>
      </c>
      <c r="AF4" s="1" t="str">
        <f>Current!AF4</f>
        <v>WT</v>
      </c>
      <c r="AG4" s="1" t="str">
        <f>Current!AG4</f>
        <v>WT</v>
      </c>
      <c r="AH4" s="1" t="str">
        <f>Current!AH4</f>
        <v>WT</v>
      </c>
      <c r="AI4" s="1" t="str">
        <f>Current!AI4</f>
        <v>WT</v>
      </c>
      <c r="AJ4" s="1" t="str">
        <f>Current!AJ4</f>
        <v>WT</v>
      </c>
      <c r="AK4" s="1" t="str">
        <f>Current!AK4</f>
        <v>WT</v>
      </c>
      <c r="AL4" s="1" t="str">
        <f>Current!AL4</f>
        <v>WT</v>
      </c>
      <c r="AM4" s="1" t="str">
        <f>Current!AM4</f>
        <v>WT</v>
      </c>
      <c r="AN4" s="1" t="str">
        <f>Current!AN4</f>
        <v>WT</v>
      </c>
      <c r="AO4" s="1" t="str">
        <f>Current!AO4</f>
        <v>WT</v>
      </c>
      <c r="AP4" s="1" t="str">
        <f>Current!AP4</f>
        <v>WT</v>
      </c>
      <c r="AQ4" s="1" t="str">
        <f>Current!AQ4</f>
        <v>WT</v>
      </c>
      <c r="AR4" s="1" t="str">
        <f>Current!AR4</f>
        <v>WT</v>
      </c>
      <c r="AS4" s="1" t="str">
        <f>Current!AS4</f>
        <v>WT</v>
      </c>
      <c r="AT4" s="1" t="str">
        <f>Current!AT4</f>
        <v>WT</v>
      </c>
      <c r="AU4" s="1" t="str">
        <f>Current!AU4</f>
        <v>WT</v>
      </c>
      <c r="AV4" s="1" t="str">
        <f>Current!AV4</f>
        <v>WT</v>
      </c>
      <c r="AW4" s="1" t="str">
        <f>Current!AW4</f>
        <v>EPN</v>
      </c>
      <c r="AX4" s="1" t="str">
        <f>Current!AX4</f>
        <v>EPN</v>
      </c>
      <c r="AY4" s="1" t="str">
        <f>Current!AY4</f>
        <v>EPN</v>
      </c>
      <c r="AZ4" s="1" t="str">
        <f>Current!AZ4</f>
        <v>EPN</v>
      </c>
      <c r="BA4" s="1" t="str">
        <f>Current!BA4</f>
        <v>EPN</v>
      </c>
      <c r="BB4" s="1" t="str">
        <f>Current!BB4</f>
        <v>EPN</v>
      </c>
      <c r="BC4" s="1" t="str">
        <f>Current!BC4</f>
        <v>EPN</v>
      </c>
      <c r="BD4" s="1" t="str">
        <f>Current!BD4</f>
        <v>EPN</v>
      </c>
      <c r="BE4" s="1" t="str">
        <f>Current!BE4</f>
        <v>EPN</v>
      </c>
      <c r="BF4" s="1" t="str">
        <f>Current!BF4</f>
        <v>EPN</v>
      </c>
      <c r="BG4" s="1" t="str">
        <f>Current!BG4</f>
        <v>EPN</v>
      </c>
      <c r="BH4" s="1" t="str">
        <f>Current!BH4</f>
        <v>EPN</v>
      </c>
      <c r="BI4" s="1" t="str">
        <f>Current!BI4</f>
        <v>EPN</v>
      </c>
      <c r="BJ4" s="1" t="str">
        <f>Current!BJ4</f>
        <v>EPN</v>
      </c>
      <c r="BK4" s="1" t="str">
        <f>Current!BK4</f>
        <v>LVNV</v>
      </c>
      <c r="BL4" s="1" t="str">
        <f>Current!BL4</f>
        <v>LVNV</v>
      </c>
      <c r="BM4" s="1" t="str">
        <f>Current!BM4</f>
        <v>LVNV</v>
      </c>
      <c r="BN4" s="1" t="str">
        <f>Current!BN4</f>
        <v>LVNV</v>
      </c>
      <c r="BO4" s="1" t="str">
        <f>Current!BO4</f>
        <v>LVNV</v>
      </c>
      <c r="BP4" s="1" t="str">
        <f>Current!BP4</f>
        <v>LVNV</v>
      </c>
      <c r="BQ4" s="1" t="str">
        <f>Current!BQ4</f>
        <v>LVNV</v>
      </c>
      <c r="BR4" s="1" t="str">
        <f>Current!BR4</f>
        <v>LVNV</v>
      </c>
      <c r="BS4" s="1" t="str">
        <f>Current!BS4</f>
        <v>LVNV</v>
      </c>
      <c r="BT4" s="1" t="str">
        <f>Current!BT4</f>
        <v>LVNV</v>
      </c>
      <c r="BU4" s="1" t="str">
        <f>Current!BU4</f>
        <v>LVNV</v>
      </c>
      <c r="BV4" s="1" t="str">
        <f>Current!BV4</f>
        <v>LVNV</v>
      </c>
      <c r="BW4" s="1" t="str">
        <f>Current!BW4</f>
        <v>LVNV</v>
      </c>
      <c r="BX4" s="1" t="str">
        <f>Current!BX4</f>
        <v>LVNV</v>
      </c>
      <c r="BY4" s="1" t="str">
        <f>Current!BY4</f>
        <v>LVNV</v>
      </c>
      <c r="BZ4" s="1" t="str">
        <f>Current!BZ4</f>
        <v>LVNV</v>
      </c>
      <c r="CA4" s="1" t="str">
        <f>Current!CA4</f>
        <v>LVNV</v>
      </c>
      <c r="CB4" s="1" t="str">
        <f>Current!CB4</f>
        <v>LVNV</v>
      </c>
      <c r="CC4" s="1" t="str">
        <f>Current!CC4</f>
        <v>LVNV</v>
      </c>
      <c r="CD4" s="1" t="str">
        <f>Current!CD4</f>
        <v>LVNV</v>
      </c>
    </row>
    <row r="5" spans="1:83" x14ac:dyDescent="0.2">
      <c r="A5" s="1" t="str">
        <f>Current!A5</f>
        <v>CellID</v>
      </c>
      <c r="B5" s="1" t="str">
        <f>Current!B5</f>
        <v>WT1</v>
      </c>
      <c r="C5" s="1" t="str">
        <f>Current!C5</f>
        <v>WT2</v>
      </c>
      <c r="D5" s="1" t="str">
        <f>Current!D5</f>
        <v>WT3</v>
      </c>
      <c r="E5" s="1" t="str">
        <f>Current!E5</f>
        <v>WT4</v>
      </c>
      <c r="F5" s="1" t="str">
        <f>Current!F5</f>
        <v>WT5</v>
      </c>
      <c r="G5" s="1" t="str">
        <f>Current!G5</f>
        <v>WT6</v>
      </c>
      <c r="H5" s="1" t="str">
        <f>Current!H5</f>
        <v>WT7</v>
      </c>
      <c r="I5" s="1" t="str">
        <f>Current!I5</f>
        <v>WT8</v>
      </c>
      <c r="J5" s="1" t="str">
        <f>Current!J5</f>
        <v>WT9</v>
      </c>
      <c r="K5" s="1" t="str">
        <f>Current!K5</f>
        <v>WT10</v>
      </c>
      <c r="L5" s="1" t="str">
        <f>Current!L5</f>
        <v>WT11</v>
      </c>
      <c r="M5" s="1" t="str">
        <f>Current!M5</f>
        <v>WT12</v>
      </c>
      <c r="N5" s="1" t="str">
        <f>Current!N5</f>
        <v>WT13</v>
      </c>
      <c r="O5" s="1" t="str">
        <f>Current!O5</f>
        <v>WT14</v>
      </c>
      <c r="P5" s="1" t="str">
        <f>Current!P5</f>
        <v>WT15</v>
      </c>
      <c r="Q5" s="1" t="str">
        <f>Current!Q5</f>
        <v>WT16</v>
      </c>
      <c r="R5" s="1" t="str">
        <f>Current!R5</f>
        <v>WT17</v>
      </c>
      <c r="S5" s="1" t="str">
        <f>Current!S5</f>
        <v>WT19</v>
      </c>
      <c r="T5" s="1" t="str">
        <f>Current!T5</f>
        <v>WT20</v>
      </c>
      <c r="U5" s="1" t="str">
        <f>Current!U5</f>
        <v>WT21</v>
      </c>
      <c r="V5" s="1" t="str">
        <f>Current!V5</f>
        <v>WT23</v>
      </c>
      <c r="W5" s="1" t="str">
        <f>Current!W5</f>
        <v>WT24</v>
      </c>
      <c r="X5" s="1" t="str">
        <f>Current!X5</f>
        <v>WT25</v>
      </c>
      <c r="Y5" s="1" t="str">
        <f>Current!Y5</f>
        <v>WT26</v>
      </c>
      <c r="Z5" s="1" t="str">
        <f>Current!Z5</f>
        <v>WT27</v>
      </c>
      <c r="AA5" s="1" t="str">
        <f>Current!AA5</f>
        <v>WT28</v>
      </c>
      <c r="AB5" s="1" t="str">
        <f>Current!AB5</f>
        <v>WT29</v>
      </c>
      <c r="AC5" s="1" t="str">
        <f>Current!AC5</f>
        <v>WT30</v>
      </c>
      <c r="AD5" s="1" t="str">
        <f>Current!AD5</f>
        <v>WT31</v>
      </c>
      <c r="AE5" s="1" t="str">
        <f>Current!AE5</f>
        <v>WT33</v>
      </c>
      <c r="AF5" s="1" t="str">
        <f>Current!AF5</f>
        <v>WT38</v>
      </c>
      <c r="AG5" s="1" t="str">
        <f>Current!AG5</f>
        <v>WT39</v>
      </c>
      <c r="AH5" s="1" t="str">
        <f>Current!AH5</f>
        <v>WT40</v>
      </c>
      <c r="AI5" s="1" t="str">
        <f>Current!AI5</f>
        <v>WT43</v>
      </c>
      <c r="AJ5" s="1" t="str">
        <f>Current!AJ5</f>
        <v>WT44</v>
      </c>
      <c r="AK5" s="1" t="str">
        <f>Current!AK5</f>
        <v>WT47</v>
      </c>
      <c r="AL5" s="1" t="str">
        <f>Current!AL5</f>
        <v>WT48</v>
      </c>
      <c r="AM5" s="1" t="str">
        <f>Current!AM5</f>
        <v>WT50</v>
      </c>
      <c r="AN5" s="1" t="str">
        <f>Current!AN5</f>
        <v>WT53</v>
      </c>
      <c r="AO5" s="1" t="str">
        <f>Current!AO5</f>
        <v>WT54</v>
      </c>
      <c r="AP5" s="1" t="str">
        <f>Current!AP5</f>
        <v>WT63</v>
      </c>
      <c r="AQ5" s="1" t="str">
        <f>Current!AQ5</f>
        <v>WT66</v>
      </c>
      <c r="AR5" s="1" t="str">
        <f>Current!AR5</f>
        <v>WT69</v>
      </c>
      <c r="AS5" s="1" t="str">
        <f>Current!AS5</f>
        <v>WT71</v>
      </c>
      <c r="AT5" s="1" t="str">
        <f>Current!AT5</f>
        <v>WT74</v>
      </c>
      <c r="AU5" s="1" t="str">
        <f>Current!AU5</f>
        <v>WT75</v>
      </c>
      <c r="AV5" s="1" t="str">
        <f>Current!AV5</f>
        <v>WT76</v>
      </c>
      <c r="AW5" s="1" t="str">
        <f>Current!AW5</f>
        <v>EPN1</v>
      </c>
      <c r="AX5" s="1" t="str">
        <f>Current!AX5</f>
        <v>EPN2</v>
      </c>
      <c r="AY5" s="1" t="str">
        <f>Current!AY5</f>
        <v>EPN3</v>
      </c>
      <c r="AZ5" s="1" t="str">
        <f>Current!AZ5</f>
        <v>EPN4</v>
      </c>
      <c r="BA5" s="1" t="str">
        <f>Current!BA5</f>
        <v>EPN5</v>
      </c>
      <c r="BB5" s="1" t="str">
        <f>Current!BB5</f>
        <v>EPN6</v>
      </c>
      <c r="BC5" s="1" t="str">
        <f>Current!BC5</f>
        <v>EPN7</v>
      </c>
      <c r="BD5" s="1" t="str">
        <f>Current!BD5</f>
        <v>EPN9</v>
      </c>
      <c r="BE5" s="1" t="str">
        <f>Current!BE5</f>
        <v>EPN10</v>
      </c>
      <c r="BF5" s="1" t="str">
        <f>Current!BF5</f>
        <v>EPN11</v>
      </c>
      <c r="BG5" s="1" t="str">
        <f>Current!BG5</f>
        <v>EPN12</v>
      </c>
      <c r="BH5" s="1" t="str">
        <f>Current!BH5</f>
        <v>EPN13</v>
      </c>
      <c r="BI5" s="1" t="str">
        <f>Current!BI5</f>
        <v>EPN14</v>
      </c>
      <c r="BJ5" s="1" t="str">
        <f>Current!BJ5</f>
        <v>EPN18</v>
      </c>
      <c r="BK5" s="1" t="str">
        <f>Current!BK5</f>
        <v>LVNV1</v>
      </c>
      <c r="BL5" s="1" t="str">
        <f>Current!BL5</f>
        <v>LVNV2</v>
      </c>
      <c r="BM5" s="1" t="str">
        <f>Current!BM5</f>
        <v>LVNV3</v>
      </c>
      <c r="BN5" s="1" t="str">
        <f>Current!BN5</f>
        <v>LVNV4</v>
      </c>
      <c r="BO5" s="1" t="str">
        <f>Current!BO5</f>
        <v>LVNV4</v>
      </c>
      <c r="BP5" s="1" t="str">
        <f>Current!BP5</f>
        <v>LVNV4</v>
      </c>
      <c r="BQ5" s="1" t="str">
        <f>Current!BQ5</f>
        <v>LVNV5</v>
      </c>
      <c r="BR5" s="1" t="str">
        <f>Current!BR5</f>
        <v>LVNV6</v>
      </c>
      <c r="BS5" s="1" t="str">
        <f>Current!BS5</f>
        <v>LVNV7</v>
      </c>
      <c r="BT5" s="1" t="str">
        <f>Current!BT5</f>
        <v>LVNV8</v>
      </c>
      <c r="BU5" s="1" t="str">
        <f>Current!BU5</f>
        <v>LVNV9</v>
      </c>
      <c r="BV5" s="1" t="str">
        <f>Current!BV5</f>
        <v>LVNV10</v>
      </c>
      <c r="BW5" s="1" t="str">
        <f>Current!BW5</f>
        <v>LVNV12</v>
      </c>
      <c r="BX5" s="1" t="str">
        <f>Current!BX5</f>
        <v>LVNV14</v>
      </c>
      <c r="BY5" s="1" t="str">
        <f>Current!BY5</f>
        <v>LVNV15</v>
      </c>
      <c r="BZ5" s="1" t="str">
        <f>Current!BZ5</f>
        <v>LVNV16</v>
      </c>
      <c r="CA5" s="1" t="str">
        <f>Current!CA5</f>
        <v>LVNV18</v>
      </c>
      <c r="CB5" s="1" t="str">
        <f>Current!CB5</f>
        <v>LVNV19</v>
      </c>
      <c r="CC5" s="1" t="str">
        <f>Current!CC5</f>
        <v>LVNV20</v>
      </c>
      <c r="CD5" s="1" t="str">
        <f>Current!CD5</f>
        <v>LVNV21</v>
      </c>
    </row>
    <row r="6" spans="1:83" x14ac:dyDescent="0.2">
      <c r="A6" s="1" t="str">
        <f>Current!A6</f>
        <v>DrivingForce</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row>
    <row r="7" spans="1:83" x14ac:dyDescent="0.2">
      <c r="A7" s="1">
        <v>-80</v>
      </c>
      <c r="B7" s="1">
        <v>-1.6326729336104937E-2</v>
      </c>
      <c r="C7" s="1">
        <v>1.3846745496112133E-2</v>
      </c>
      <c r="D7" s="1">
        <v>-2.9025085726226866E-2</v>
      </c>
      <c r="E7" s="1">
        <v>3.7821709231481647E-3</v>
      </c>
      <c r="F7" s="1">
        <v>-3.0149794987377587E-2</v>
      </c>
      <c r="G7" s="1">
        <f>(Conductance_Eeq!G7-MIN(Conductance_Eeq!$G$7:$G$18))/(MAX(Conductance_Eeq!$G$9:$G$18)-MIN(Conductance_Eeq!$G$9:$G$18))</f>
        <v>2.9349771490589515E-3</v>
      </c>
      <c r="H7" s="1">
        <v>-2.6819685305578108E-4</v>
      </c>
      <c r="I7" s="1">
        <v>-1.9187093992239879E-2</v>
      </c>
      <c r="J7" s="1">
        <v>-1.880807976064126E-2</v>
      </c>
      <c r="K7" s="1">
        <v>-4.0048371268087031E-3</v>
      </c>
      <c r="L7" s="1">
        <v>-1.0930863006379729E-2</v>
      </c>
      <c r="M7" s="1">
        <v>2.6750466585706204E-4</v>
      </c>
      <c r="N7" s="1">
        <v>-1.6408130950459919E-2</v>
      </c>
      <c r="O7" s="1">
        <v>1.0148944984457625E-2</v>
      </c>
      <c r="P7" s="1">
        <v>-1.1304730270843786E-2</v>
      </c>
      <c r="Q7" s="1">
        <v>-1.6172801578671615E-2</v>
      </c>
      <c r="R7" s="1">
        <v>-1.3011255520267816E-2</v>
      </c>
      <c r="S7" s="1">
        <v>1.907295800593852E-4</v>
      </c>
      <c r="T7" s="1">
        <v>-1.9753764175830257E-2</v>
      </c>
      <c r="U7" s="1">
        <v>-1.6123484883559143E-2</v>
      </c>
      <c r="V7" s="1">
        <v>-8.8747635293069324E-3</v>
      </c>
      <c r="W7" s="1">
        <v>-7.7422531092479355E-3</v>
      </c>
      <c r="X7" s="1">
        <v>-3.1402653404634671E-4</v>
      </c>
      <c r="Y7" s="1">
        <v>-9.9918583191189493E-3</v>
      </c>
      <c r="Z7" s="1">
        <v>-6.6964554449513141E-3</v>
      </c>
      <c r="AA7" s="1">
        <v>-4.5166386628251011E-3</v>
      </c>
      <c r="AB7" s="1">
        <v>2.0692700146080614E-2</v>
      </c>
      <c r="AC7" s="1">
        <v>-3.5101685605706232E-4</v>
      </c>
      <c r="AD7" s="1">
        <v>-2.9547158911325044E-2</v>
      </c>
      <c r="AE7" s="1">
        <v>-7.6323342252023388E-5</v>
      </c>
      <c r="AF7" s="1">
        <v>1.3816707903515107E-2</v>
      </c>
      <c r="AG7" s="1">
        <v>-2.2673593759896343E-2</v>
      </c>
      <c r="AH7" s="1">
        <v>1.8789724868110057E-2</v>
      </c>
      <c r="AI7" s="1">
        <v>-1.5044108490752783E-3</v>
      </c>
      <c r="AJ7" s="1">
        <v>1.8353359936421278E-3</v>
      </c>
      <c r="AK7" s="1">
        <v>1.067311387508248E-3</v>
      </c>
      <c r="AL7" s="1">
        <v>8.7592405286046737E-3</v>
      </c>
      <c r="AM7" s="1">
        <v>-9.9003371439550063E-3</v>
      </c>
      <c r="AN7" s="1">
        <v>-1.8379128879004804E-2</v>
      </c>
      <c r="AO7" s="1">
        <v>-1.0867766564293421E-3</v>
      </c>
      <c r="AP7" s="1">
        <v>-3.2727568471080742E-2</v>
      </c>
      <c r="AQ7" s="1">
        <v>-2.5835778919094249E-2</v>
      </c>
      <c r="AR7" s="1">
        <v>5.6142835063794647E-3</v>
      </c>
      <c r="AS7" s="1">
        <v>3.2297674011958447E-2</v>
      </c>
      <c r="AT7" s="1">
        <v>2.0770469641782707E-2</v>
      </c>
      <c r="AU7" s="1">
        <v>-1.2960066918860546E-2</v>
      </c>
      <c r="AV7" s="1">
        <v>-3.2818439193603353E-2</v>
      </c>
      <c r="AW7" s="1">
        <v>-2.4543808668405866E-2</v>
      </c>
      <c r="AX7" s="1">
        <v>7.213890756823424E-3</v>
      </c>
      <c r="AY7" s="1">
        <v>-9.3189004437553985E-3</v>
      </c>
      <c r="AZ7" s="1">
        <v>-9.4584648139450431E-3</v>
      </c>
      <c r="BA7" s="1">
        <v>-3.1525567698309997E-4</v>
      </c>
      <c r="BB7" s="1"/>
      <c r="BC7" s="1">
        <v>-2.3291685717763758E-3</v>
      </c>
      <c r="BD7" s="1">
        <v>-3.0867314246211801E-2</v>
      </c>
      <c r="BE7" s="1"/>
      <c r="BF7" s="1">
        <v>-3.71839420583088E-2</v>
      </c>
      <c r="BG7" s="1">
        <v>-3.0115251143903527E-2</v>
      </c>
      <c r="BH7" s="1">
        <v>-6.4935798351973819E-3</v>
      </c>
      <c r="BI7" s="1">
        <v>-0.11614104931882405</v>
      </c>
      <c r="BJ7" s="1">
        <v>-4.0645812204155654E-3</v>
      </c>
      <c r="BK7" s="1">
        <v>3.3633783792764082E-3</v>
      </c>
      <c r="BL7" s="1">
        <v>-5.9224744194791932E-3</v>
      </c>
      <c r="BM7" s="1">
        <v>6.7292180040797161E-3</v>
      </c>
      <c r="BN7" s="1">
        <v>-3.8138966201945575E-2</v>
      </c>
      <c r="BO7" s="1">
        <v>-4.0246765162455421E-2</v>
      </c>
      <c r="BP7" s="1">
        <v>-2.5546980766854945E-2</v>
      </c>
      <c r="BQ7" s="1">
        <v>-3.2996118616365047E-2</v>
      </c>
      <c r="BR7" s="1">
        <v>-8.3193086094493184E-3</v>
      </c>
      <c r="BS7" s="1">
        <v>-7.8148744492244164E-4</v>
      </c>
      <c r="BT7" s="1">
        <v>-2.174598591874103E-2</v>
      </c>
      <c r="BU7" s="1">
        <v>0</v>
      </c>
      <c r="BV7" s="1">
        <v>7.4053990003495294E-3</v>
      </c>
      <c r="BW7" s="1">
        <v>-2.0079997479419003E-2</v>
      </c>
      <c r="BX7" s="1">
        <v>-1.9992903188543475E-4</v>
      </c>
      <c r="BY7" s="1">
        <v>-2.3305109723705036E-3</v>
      </c>
      <c r="BZ7" s="1">
        <v>-8.811992037295012E-2</v>
      </c>
      <c r="CA7" s="1">
        <v>-9.9191797074727559E-3</v>
      </c>
      <c r="CB7" s="1">
        <v>-1.1672945834316751E-3</v>
      </c>
      <c r="CC7" s="1">
        <v>1.4059628881267374E-2</v>
      </c>
      <c r="CD7" s="1">
        <v>-8.0224257526938497E-3</v>
      </c>
    </row>
    <row r="8" spans="1:83" x14ac:dyDescent="0.2">
      <c r="A8" s="1">
        <f>A7+10</f>
        <v>-70</v>
      </c>
      <c r="B8" s="1">
        <v>2.1372359026045886E-4</v>
      </c>
      <c r="C8" s="1">
        <v>-1.4857456846193308E-2</v>
      </c>
      <c r="D8" s="1">
        <v>-3.1651791155974919E-2</v>
      </c>
      <c r="E8" s="1">
        <v>9.38938448210062E-4</v>
      </c>
      <c r="F8" s="1">
        <v>-3.2873270192131973E-2</v>
      </c>
      <c r="G8" s="1">
        <f>(Conductance_Eeq!G8-MIN(Conductance_Eeq!$G$7:$G$18))/(MAX(Conductance_Eeq!$G$9:$G$18)-MIN(Conductance_Eeq!$G$9:$G$18))</f>
        <v>3.173840359818401E-3</v>
      </c>
      <c r="H8" s="1">
        <v>2.877732656875894E-4</v>
      </c>
      <c r="I8" s="1">
        <v>-2.4258711868299719E-2</v>
      </c>
      <c r="J8" s="1">
        <v>1.0669371069667157E-3</v>
      </c>
      <c r="K8" s="1">
        <v>-4.6684676619719199E-3</v>
      </c>
      <c r="L8" s="1">
        <v>-1.2525004540954465E-2</v>
      </c>
      <c r="M8" s="1">
        <v>-1.8397805289578385E-2</v>
      </c>
      <c r="N8" s="1">
        <v>-1.8480444285604268E-2</v>
      </c>
      <c r="O8" s="1">
        <v>-9.0275450319733577E-3</v>
      </c>
      <c r="P8" s="1">
        <v>-1.0976319040522726E-2</v>
      </c>
      <c r="Q8" s="1">
        <v>-2.0229100280519718E-2</v>
      </c>
      <c r="R8" s="1">
        <v>-1.3762869424824156E-2</v>
      </c>
      <c r="S8" s="1">
        <v>2.8488316308990984E-4</v>
      </c>
      <c r="T8" s="1">
        <v>-2.3165999271269808E-2</v>
      </c>
      <c r="U8" s="1">
        <v>-1.6071393175932744E-2</v>
      </c>
      <c r="V8" s="1">
        <v>-9.7837476645378074E-3</v>
      </c>
      <c r="W8" s="1">
        <v>8.3073810734266163E-3</v>
      </c>
      <c r="X8" s="1">
        <v>-6.4482664495045018E-4</v>
      </c>
      <c r="Y8" s="1">
        <v>-4.797973137032137E-3</v>
      </c>
      <c r="Z8" s="1">
        <v>5.9235833394945311E-3</v>
      </c>
      <c r="AA8" s="1">
        <v>5.2825872797344145E-3</v>
      </c>
      <c r="AB8" s="1">
        <v>-1.6618644369412298E-2</v>
      </c>
      <c r="AC8" s="1">
        <v>-1.7801963868363451E-2</v>
      </c>
      <c r="AD8" s="1">
        <v>-2.8785232256031076E-2</v>
      </c>
      <c r="AE8" s="1">
        <v>-3.1224539181688309E-2</v>
      </c>
      <c r="AF8" s="1">
        <v>-1.9799837869329314E-2</v>
      </c>
      <c r="AG8" s="1">
        <v>-2.119052820249925E-2</v>
      </c>
      <c r="AH8" s="1">
        <v>-1.9812797674331053E-2</v>
      </c>
      <c r="AI8" s="1">
        <v>5.3158451952240032E-3</v>
      </c>
      <c r="AJ8" s="1">
        <v>-1.9693021245649083E-3</v>
      </c>
      <c r="AK8" s="1">
        <v>-2.4840635312903144E-2</v>
      </c>
      <c r="AL8" s="1">
        <v>-2.1970617853968571E-2</v>
      </c>
      <c r="AM8" s="1">
        <v>1.0226558046405369E-2</v>
      </c>
      <c r="AN8" s="1">
        <v>-2.1637942245766831E-2</v>
      </c>
      <c r="AO8" s="1">
        <v>-5.2120656767304777E-2</v>
      </c>
      <c r="AP8" s="1">
        <v>-4.3867131808222028E-2</v>
      </c>
      <c r="AQ8" s="1">
        <v>-3.7633401694330632E-2</v>
      </c>
      <c r="AR8" s="1">
        <v>-7.9855807785913224E-2</v>
      </c>
      <c r="AS8" s="1">
        <v>-2.6859221176058289E-2</v>
      </c>
      <c r="AT8" s="1">
        <v>-1.4350876868350087E-2</v>
      </c>
      <c r="AU8" s="1">
        <v>-2.0263073074126763E-2</v>
      </c>
      <c r="AV8" s="1">
        <v>-3.8387597473014887E-2</v>
      </c>
      <c r="AW8" s="1">
        <v>-3.1140482292305083E-2</v>
      </c>
      <c r="AX8" s="1">
        <v>-1.0334000556347847E-2</v>
      </c>
      <c r="AY8" s="1">
        <v>-5.8321435754593257E-3</v>
      </c>
      <c r="AZ8" s="1">
        <v>-1.1612925432839672E-2</v>
      </c>
      <c r="BA8" s="1">
        <v>3.3826704026653789E-4</v>
      </c>
      <c r="BB8" s="1"/>
      <c r="BC8" s="1">
        <v>1.0356010587675543E-3</v>
      </c>
      <c r="BD8" s="1">
        <v>9.2843799235268632E-3</v>
      </c>
      <c r="BE8" s="1">
        <v>-3.161862914386812E-3</v>
      </c>
      <c r="BF8" s="1">
        <v>-5.117536868735497E-2</v>
      </c>
      <c r="BG8" s="1">
        <v>3.3378654743655648E-3</v>
      </c>
      <c r="BH8" s="1">
        <v>-6.5073222918481512E-4</v>
      </c>
      <c r="BI8" s="1">
        <v>-7.9575029209068837E-2</v>
      </c>
      <c r="BJ8" s="1">
        <v>3.0593955389312385E-3</v>
      </c>
      <c r="BK8" s="1">
        <v>2.3398185794769213E-3</v>
      </c>
      <c r="BL8" s="1">
        <v>-6.1164650327806902E-3</v>
      </c>
      <c r="BM8" s="1">
        <v>-7.8249365879655836E-3</v>
      </c>
      <c r="BN8" s="1">
        <v>-5.0047147673638992E-2</v>
      </c>
      <c r="BO8" s="1">
        <v>-5.8123848162696086E-3</v>
      </c>
      <c r="BP8" s="1">
        <v>-2.9703795819932325E-2</v>
      </c>
      <c r="BQ8" s="1">
        <v>-5.0583709965957104E-2</v>
      </c>
      <c r="BR8" s="1">
        <v>1.8255485427180144E-2</v>
      </c>
      <c r="BS8" s="1">
        <v>1.0657394367194385E-2</v>
      </c>
      <c r="BT8" s="1">
        <v>-2.5246121117419175E-2</v>
      </c>
      <c r="BU8" s="1">
        <v>3.2259202537642855E-2</v>
      </c>
      <c r="BV8" s="1">
        <v>-4.6030976111359166E-3</v>
      </c>
      <c r="BW8" s="1">
        <v>-2.4052041470529487E-2</v>
      </c>
      <c r="BX8" s="1">
        <v>1.7155012408394765E-4</v>
      </c>
      <c r="BY8" s="1">
        <v>9.8232155554065746E-3</v>
      </c>
      <c r="BZ8" s="1">
        <v>-6.854265148860586E-2</v>
      </c>
      <c r="CA8" s="1">
        <v>-2.3899373853947123E-2</v>
      </c>
      <c r="CB8" s="1">
        <v>1.9407611466342614E-3</v>
      </c>
      <c r="CC8" s="1">
        <v>-4.6491968091533539E-2</v>
      </c>
      <c r="CD8" s="1">
        <v>-8.2810654077681654E-3</v>
      </c>
    </row>
    <row r="9" spans="1:83" x14ac:dyDescent="0.2">
      <c r="A9" s="1">
        <f t="shared" ref="A9:A18" si="0">A8+10</f>
        <v>-60</v>
      </c>
      <c r="B9" s="1">
        <v>-2.3055221941482721E-4</v>
      </c>
      <c r="C9" s="1">
        <v>-2.1915764646614436E-2</v>
      </c>
      <c r="D9" s="1">
        <v>-3.7293892242178169E-2</v>
      </c>
      <c r="E9" s="1">
        <v>-1.0128706094864441E-3</v>
      </c>
      <c r="F9" s="1">
        <v>8.157010349788879E-4</v>
      </c>
      <c r="G9" s="1">
        <f>(Conductance_Eeq!G9-MIN(Conductance_Eeq!$G$7:$G$18))/(MAX(Conductance_Eeq!$G$9:$G$18)-MIN(Conductance_Eeq!$G$9:$G$18))</f>
        <v>8.8712429700429289E-4</v>
      </c>
      <c r="H9" s="1">
        <v>-6.3573862699486672E-3</v>
      </c>
      <c r="I9" s="1">
        <v>-2.9441630894193254E-2</v>
      </c>
      <c r="J9" s="1">
        <v>4.7225818386307893E-4</v>
      </c>
      <c r="K9" s="1">
        <v>-4.6865617728164737E-3</v>
      </c>
      <c r="L9" s="1">
        <v>-1.4195398334727067E-2</v>
      </c>
      <c r="M9" s="1">
        <v>5.9093841722487796E-4</v>
      </c>
      <c r="N9" s="1">
        <v>-2.253028569365528E-2</v>
      </c>
      <c r="O9" s="1">
        <v>-7.7590234533182183E-3</v>
      </c>
      <c r="P9" s="1">
        <v>2.6818411185730324E-3</v>
      </c>
      <c r="Q9" s="1">
        <v>-2.6367177148563972E-2</v>
      </c>
      <c r="R9" s="1">
        <v>-1.281763088259311E-2</v>
      </c>
      <c r="S9" s="1">
        <v>-1.260278178813287E-3</v>
      </c>
      <c r="T9" s="1">
        <v>-2.3139784863038904E-2</v>
      </c>
      <c r="U9" s="1">
        <v>-1.8841088411442618E-2</v>
      </c>
      <c r="V9" s="1">
        <v>-9.3813607185671867E-3</v>
      </c>
      <c r="W9" s="1">
        <v>1.0116856432560363E-2</v>
      </c>
      <c r="X9" s="1">
        <v>3.6347953153396229E-4</v>
      </c>
      <c r="Y9" s="1">
        <v>1.1188460686874983E-2</v>
      </c>
      <c r="Z9" s="1">
        <v>5.8339185004404708E-3</v>
      </c>
      <c r="AA9" s="1">
        <v>6.8253692459843999E-3</v>
      </c>
      <c r="AB9" s="1">
        <v>1.7190340302863084E-2</v>
      </c>
      <c r="AC9" s="1">
        <v>-2.2377259027026419E-2</v>
      </c>
      <c r="AD9" s="1">
        <v>-2.90229583304903E-2</v>
      </c>
      <c r="AE9" s="1">
        <v>3.0586946045928838E-3</v>
      </c>
      <c r="AF9" s="1">
        <v>1.843737703270899E-2</v>
      </c>
      <c r="AG9" s="1">
        <v>-3.0076030726647607E-2</v>
      </c>
      <c r="AH9" s="1">
        <v>2.1372860483333495E-2</v>
      </c>
      <c r="AI9" s="1">
        <v>1.7413259434178416E-3</v>
      </c>
      <c r="AJ9" s="1">
        <v>2.3529790215203994E-3</v>
      </c>
      <c r="AK9" s="1">
        <v>8.8566216156823945E-5</v>
      </c>
      <c r="AL9" s="1">
        <v>-2.4806573604136378E-2</v>
      </c>
      <c r="AM9" s="1">
        <v>1.1151023253662646E-2</v>
      </c>
      <c r="AN9" s="1">
        <v>-2.3704448008027193E-2</v>
      </c>
      <c r="AO9" s="1">
        <v>-5.7639341810540853E-2</v>
      </c>
      <c r="AP9" s="1">
        <v>-5.549268463652339E-2</v>
      </c>
      <c r="AQ9" s="1">
        <v>3.9249638489613832E-2</v>
      </c>
      <c r="AR9" s="1">
        <v>-4.7390042525188398E-3</v>
      </c>
      <c r="AS9" s="1">
        <v>-2.5457062142387573E-2</v>
      </c>
      <c r="AT9" s="1">
        <v>-1.6074104724541002E-2</v>
      </c>
      <c r="AU9" s="1">
        <v>-2.3351843432739435E-2</v>
      </c>
      <c r="AV9" s="1">
        <v>-5.6232099582013778E-2</v>
      </c>
      <c r="AW9" s="1">
        <v>-3.3197758122436104E-2</v>
      </c>
      <c r="AX9" s="1">
        <v>8.3241559473298341E-3</v>
      </c>
      <c r="AY9" s="1">
        <v>-1.2850997660060039E-2</v>
      </c>
      <c r="AZ9" s="1">
        <v>-1.4338352531168573E-2</v>
      </c>
      <c r="BA9" s="1">
        <v>1.1450003662621918E-3</v>
      </c>
      <c r="BB9" s="1"/>
      <c r="BC9" s="1">
        <v>0</v>
      </c>
      <c r="BD9" s="1">
        <v>1.4843703353642688E-2</v>
      </c>
      <c r="BE9" s="1">
        <v>0</v>
      </c>
      <c r="BF9" s="1">
        <v>-5.5627654393537826E-2</v>
      </c>
      <c r="BG9" s="1">
        <v>-2.4683803976209514E-3</v>
      </c>
      <c r="BH9" s="1">
        <v>7.0197098738833744E-4</v>
      </c>
      <c r="BI9" s="1">
        <v>-9.7110696437008814E-2</v>
      </c>
      <c r="BJ9" s="1">
        <v>-8.9178125283741853E-3</v>
      </c>
      <c r="BK9" s="1">
        <v>-2.5240562629003016E-3</v>
      </c>
      <c r="BL9" s="1">
        <v>-7.3502984937736868E-3</v>
      </c>
      <c r="BM9" s="1">
        <v>1.2473050346658552E-2</v>
      </c>
      <c r="BN9" s="1">
        <v>8.1055341178277193E-4</v>
      </c>
      <c r="BO9" s="1">
        <v>-4.297024858252952E-2</v>
      </c>
      <c r="BP9" s="1">
        <v>-3.7646710582512732E-2</v>
      </c>
      <c r="BQ9" s="1">
        <v>-1.8613152163468562E-2</v>
      </c>
      <c r="BR9" s="1">
        <v>9.6294359495200776E-3</v>
      </c>
      <c r="BS9" s="1">
        <v>-7.1893176545775829E-3</v>
      </c>
      <c r="BT9" s="1">
        <v>-3.3947021223701634E-2</v>
      </c>
      <c r="BU9" s="1">
        <v>-1.0443601363868609E-2</v>
      </c>
      <c r="BV9" s="1">
        <v>4.8105698277306408E-3</v>
      </c>
      <c r="BW9" s="1">
        <v>-2.5921038690446239E-2</v>
      </c>
      <c r="BX9" s="1">
        <v>6.6733499302596441E-4</v>
      </c>
      <c r="BY9" s="1">
        <v>-0.11072552184582789</v>
      </c>
      <c r="BZ9" s="1">
        <v>7.5193108382852515E-3</v>
      </c>
      <c r="CA9" s="1">
        <v>-3.765557545149173E-2</v>
      </c>
      <c r="CB9" s="1">
        <v>-1.1490462004623616E-2</v>
      </c>
      <c r="CC9" s="1">
        <v>-1.9148882938596862E-2</v>
      </c>
      <c r="CD9" s="1">
        <v>-2.5397205154334832E-2</v>
      </c>
    </row>
    <row r="10" spans="1:83" x14ac:dyDescent="0.2">
      <c r="A10" s="1">
        <f t="shared" si="0"/>
        <v>-50</v>
      </c>
      <c r="B10" s="1">
        <v>3.4089878903667192E-3</v>
      </c>
      <c r="C10" s="1">
        <v>2.5615175948335137E-2</v>
      </c>
      <c r="D10" s="1">
        <v>-4.0871431533790178E-2</v>
      </c>
      <c r="E10" s="1">
        <v>-1.7345390840624895E-2</v>
      </c>
      <c r="F10" s="1">
        <v>-3.6044156355593091E-2</v>
      </c>
      <c r="G10" s="1">
        <f>(Conductance_Eeq!G10-MIN(Conductance_Eeq!$G$7:$G$18))/(MAX(Conductance_Eeq!$G$9:$G$18)-MIN(Conductance_Eeq!$G$9:$G$18))</f>
        <v>0</v>
      </c>
      <c r="H10" s="1">
        <v>4.3556716789067124E-4</v>
      </c>
      <c r="I10" s="1">
        <v>-3.5983273387622153E-2</v>
      </c>
      <c r="J10" s="1">
        <v>-5.1262213120180356E-4</v>
      </c>
      <c r="K10" s="1">
        <v>5.4139144315530207E-4</v>
      </c>
      <c r="L10" s="1">
        <v>-1.6089650778038776E-2</v>
      </c>
      <c r="M10" s="1">
        <v>-3.3609560582041127E-4</v>
      </c>
      <c r="N10" s="1">
        <v>8.0722395236562192E-3</v>
      </c>
      <c r="O10" s="1">
        <v>8.422187851037724E-3</v>
      </c>
      <c r="P10" s="1">
        <v>-1.3163348551463845E-2</v>
      </c>
      <c r="Q10" s="1">
        <v>-2.8878322796990655E-2</v>
      </c>
      <c r="R10" s="1">
        <v>-1.5221727920184985E-2</v>
      </c>
      <c r="S10" s="1">
        <v>-2.3963460058743091E-4</v>
      </c>
      <c r="T10" s="1">
        <v>1.536463866594877E-4</v>
      </c>
      <c r="U10" s="1">
        <v>2.7121019037242263E-3</v>
      </c>
      <c r="V10" s="1">
        <v>-1.2128019889337274E-2</v>
      </c>
      <c r="W10" s="1">
        <v>-1.0379779973353053E-2</v>
      </c>
      <c r="X10" s="1">
        <v>3.8205903244957957E-3</v>
      </c>
      <c r="Y10" s="1">
        <v>5.6181394852427586E-3</v>
      </c>
      <c r="Z10" s="1">
        <v>-1.0602984721357719E-2</v>
      </c>
      <c r="AA10" s="1">
        <v>-1.0567032133138756E-2</v>
      </c>
      <c r="AB10" s="1">
        <v>-1.8659600157808647E-2</v>
      </c>
      <c r="AC10" s="1">
        <v>-2.6822336887195517E-2</v>
      </c>
      <c r="AD10" s="1">
        <v>-3.3291612324616776E-2</v>
      </c>
      <c r="AE10" s="1">
        <v>9.5893430008950402E-5</v>
      </c>
      <c r="AF10" s="1">
        <v>-2.4834958990576476E-2</v>
      </c>
      <c r="AG10" s="1">
        <v>-1.3330729490394937E-4</v>
      </c>
      <c r="AH10" s="1">
        <v>-3.7575263423506311E-2</v>
      </c>
      <c r="AI10" s="1">
        <v>-2.4187007887119375E-3</v>
      </c>
      <c r="AJ10" s="1">
        <v>-3.0635602979828289E-2</v>
      </c>
      <c r="AK10" s="1">
        <v>-9.6135978221509736E-5</v>
      </c>
      <c r="AL10" s="1">
        <v>-3.1689529472687605E-2</v>
      </c>
      <c r="AM10" s="1">
        <v>-1.1974687626987484E-2</v>
      </c>
      <c r="AN10" s="1">
        <v>-2.4500274354182058E-2</v>
      </c>
      <c r="AO10" s="1">
        <v>-7.2589510391515219E-2</v>
      </c>
      <c r="AP10" s="1">
        <v>-5.3557084255696448E-2</v>
      </c>
      <c r="AQ10" s="1">
        <v>3.4272478185409738E-2</v>
      </c>
      <c r="AR10" s="1">
        <v>5.1440473510247229E-3</v>
      </c>
      <c r="AS10" s="1">
        <v>2.7632879419514714E-2</v>
      </c>
      <c r="AT10" s="1">
        <v>1.6804018213367196E-2</v>
      </c>
      <c r="AU10" s="1">
        <v>-2.8126112305963076E-2</v>
      </c>
      <c r="AV10" s="1">
        <v>-4.8311249208057148E-2</v>
      </c>
      <c r="AW10" s="1">
        <v>-3.5725393509007559E-2</v>
      </c>
      <c r="AX10" s="1">
        <v>-1.2958107191075222E-2</v>
      </c>
      <c r="AY10" s="1">
        <v>-1.146322625645374E-2</v>
      </c>
      <c r="AZ10" s="1">
        <v>-1.7451802856317714E-2</v>
      </c>
      <c r="BA10" s="1">
        <v>-1.175795195200815E-3</v>
      </c>
      <c r="BB10" s="1"/>
      <c r="BC10" s="1">
        <v>0</v>
      </c>
      <c r="BD10" s="1">
        <v>-2.8464158975191965E-2</v>
      </c>
      <c r="BE10" s="1">
        <v>5.5987481721018638E-3</v>
      </c>
      <c r="BF10" s="1">
        <v>-7.4414400720362844E-2</v>
      </c>
      <c r="BG10" s="1">
        <v>2.6793530811782952E-3</v>
      </c>
      <c r="BH10" s="1">
        <v>1.4340997835901021E-2</v>
      </c>
      <c r="BI10" s="1">
        <v>-0.11382224893708114</v>
      </c>
      <c r="BJ10" s="1"/>
      <c r="BK10" s="1">
        <v>-7.9829336523233284E-3</v>
      </c>
      <c r="BL10" s="1">
        <v>-9.7893692400582814E-3</v>
      </c>
      <c r="BM10" s="1">
        <v>-1.4577094381740667E-2</v>
      </c>
      <c r="BN10" s="1">
        <v>-7.2639266731507529E-2</v>
      </c>
      <c r="BO10" s="1">
        <v>-5.058510943206055E-2</v>
      </c>
      <c r="BP10" s="1">
        <v>-4.6753924923431042E-2</v>
      </c>
      <c r="BQ10" s="1">
        <v>-1.374081867234939E-2</v>
      </c>
      <c r="BR10" s="1">
        <v>-2.3658596458801747E-2</v>
      </c>
      <c r="BS10" s="1">
        <v>9.8186884105640085E-4</v>
      </c>
      <c r="BT10" s="1">
        <v>-1.7293726185221441E-2</v>
      </c>
      <c r="BU10" s="1"/>
      <c r="BV10" s="1">
        <v>-5.2217296420665939E-3</v>
      </c>
      <c r="BW10" s="1">
        <v>-2.9201414113054689E-2</v>
      </c>
      <c r="BX10" s="1">
        <v>-2.008749316196652E-4</v>
      </c>
      <c r="BY10" s="1">
        <v>2.9280778883629404E-3</v>
      </c>
      <c r="BZ10" s="1">
        <v>-0.10012765697753957</v>
      </c>
      <c r="CA10" s="1">
        <v>-3.5535549477057726E-2</v>
      </c>
      <c r="CB10" s="1">
        <v>-9.5545903277972632E-3</v>
      </c>
      <c r="CC10" s="1">
        <v>-5.5156222297717619E-2</v>
      </c>
      <c r="CD10" s="1">
        <v>-2.2258169744757913E-2</v>
      </c>
    </row>
    <row r="11" spans="1:83" x14ac:dyDescent="0.2">
      <c r="A11" s="1">
        <f t="shared" si="0"/>
        <v>-40</v>
      </c>
      <c r="B11" s="1">
        <v>4.1579970585428009E-3</v>
      </c>
      <c r="C11" s="1">
        <v>3.5225822847651113E-2</v>
      </c>
      <c r="D11" s="1">
        <v>-4.8025046397938032E-2</v>
      </c>
      <c r="E11" s="1">
        <v>-2.0939388525138585E-2</v>
      </c>
      <c r="F11" s="1">
        <v>-1.3760201244732697E-3</v>
      </c>
      <c r="G11" s="1">
        <f>(Conductance_Eeq!G11-MIN(Conductance_Eeq!$G$7:$G$18))/(MAX(Conductance_Eeq!$G$9:$G$18)-MIN(Conductance_Eeq!$G$9:$G$18))</f>
        <v>1.8165352194357446E-2</v>
      </c>
      <c r="H11" s="1">
        <v>-2.5881503654774434E-4</v>
      </c>
      <c r="I11" s="1">
        <v>-4.077247995411077E-2</v>
      </c>
      <c r="J11" s="1">
        <v>-2.6929794905446638E-2</v>
      </c>
      <c r="K11" s="1">
        <v>8.5599926194193426E-4</v>
      </c>
      <c r="L11" s="1">
        <v>-1.5980654903943917E-2</v>
      </c>
      <c r="M11" s="1">
        <v>-2.8413132815470834E-2</v>
      </c>
      <c r="N11" s="1">
        <v>-2.5455108650010407E-2</v>
      </c>
      <c r="O11" s="1">
        <v>-1.3199961002650109E-2</v>
      </c>
      <c r="P11" s="1">
        <v>3.3242653524830394E-4</v>
      </c>
      <c r="Q11" s="1">
        <v>-3.8900092511917284E-2</v>
      </c>
      <c r="R11" s="1">
        <v>-1.7740519175386164E-2</v>
      </c>
      <c r="S11" s="1">
        <v>6.2350123973786205E-2</v>
      </c>
      <c r="T11" s="1">
        <v>2.1036436035073346E-2</v>
      </c>
      <c r="U11" s="1">
        <v>-1.9548523424380897E-2</v>
      </c>
      <c r="V11" s="1">
        <v>-1.7120437710304127E-2</v>
      </c>
      <c r="W11" s="1">
        <v>-1.3272280188130842E-2</v>
      </c>
      <c r="X11" s="1">
        <v>-2.5497685103972382E-2</v>
      </c>
      <c r="Y11" s="1">
        <v>-2.7431904156983511E-3</v>
      </c>
      <c r="Z11" s="1">
        <v>1.1837287210393991E-2</v>
      </c>
      <c r="AA11" s="1">
        <v>1.1844185031352808E-2</v>
      </c>
      <c r="AB11" s="1">
        <v>-2.4437285634180624E-2</v>
      </c>
      <c r="AC11" s="1">
        <v>5.7899769242957776E-3</v>
      </c>
      <c r="AD11" s="1">
        <v>8.6081610809419628E-3</v>
      </c>
      <c r="AE11" s="1">
        <v>9.2978878410941747E-3</v>
      </c>
      <c r="AF11" s="1">
        <v>-2.6725499593261346E-2</v>
      </c>
      <c r="AG11" s="1">
        <v>-3.522362488062919E-2</v>
      </c>
      <c r="AH11" s="1">
        <v>-4.8100880784579608E-2</v>
      </c>
      <c r="AI11" s="1">
        <v>7.8472455223250939E-3</v>
      </c>
      <c r="AJ11" s="1">
        <v>8.8851257633530765E-4</v>
      </c>
      <c r="AK11" s="1">
        <v>6.1541593872978554E-3</v>
      </c>
      <c r="AL11" s="1">
        <v>-3.6620194778310307E-2</v>
      </c>
      <c r="AM11" s="1">
        <v>1.5620063414129659E-2</v>
      </c>
      <c r="AN11" s="1">
        <v>2.0937901965006533E-3</v>
      </c>
      <c r="AO11" s="1">
        <v>-9.210033541952091E-2</v>
      </c>
      <c r="AP11" s="1">
        <v>-7.0229369874756808E-2</v>
      </c>
      <c r="AQ11" s="1">
        <v>-3.7264644588715007E-2</v>
      </c>
      <c r="AR11" s="1">
        <v>-0.12302246705317092</v>
      </c>
      <c r="AS11" s="1">
        <v>3.6679397931427708E-2</v>
      </c>
      <c r="AT11" s="1">
        <v>-2.3735151347757839E-2</v>
      </c>
      <c r="AU11" s="1">
        <v>-2.9833690344820842E-2</v>
      </c>
      <c r="AV11" s="1">
        <v>-4.4974248372272554E-2</v>
      </c>
      <c r="AW11" s="1">
        <v>-4.2360091182206593E-2</v>
      </c>
      <c r="AX11" s="1">
        <v>2.6617908644162899E-2</v>
      </c>
      <c r="AY11" s="1">
        <v>1.3876376373076059E-2</v>
      </c>
      <c r="AZ11" s="1">
        <v>-2.1694359192207174E-2</v>
      </c>
      <c r="BA11" s="1">
        <v>-1.25307565225138E-2</v>
      </c>
      <c r="BB11" s="1">
        <v>-7.1208600970602928E-2</v>
      </c>
      <c r="BC11" s="1">
        <v>-2.2626128197489044E-3</v>
      </c>
      <c r="BD11" s="1">
        <v>-3.4749184930953587E-2</v>
      </c>
      <c r="BE11" s="1">
        <v>2.8715959898065375E-4</v>
      </c>
      <c r="BF11" s="1">
        <v>-7.7540787611707823E-2</v>
      </c>
      <c r="BG11" s="1">
        <v>-3.6565465703877975E-2</v>
      </c>
      <c r="BH11" s="1">
        <v>-3.1827817735408505E-4</v>
      </c>
      <c r="BI11" s="1">
        <v>-0.11318721901740682</v>
      </c>
      <c r="BJ11" s="1">
        <v>1.0834725501762076E-3</v>
      </c>
      <c r="BK11" s="1">
        <v>-1.4241132085446659E-2</v>
      </c>
      <c r="BL11" s="1">
        <v>2.7281484925321202E-3</v>
      </c>
      <c r="BM11" s="1">
        <v>-1.7759484322817105E-2</v>
      </c>
      <c r="BN11" s="1">
        <v>-9.0232982050394289E-2</v>
      </c>
      <c r="BO11" s="1">
        <v>-6.5657751302809361E-2</v>
      </c>
      <c r="BP11" s="1">
        <v>-4.5816581545155569E-2</v>
      </c>
      <c r="BQ11" s="1">
        <v>-8.6588318823398822E-3</v>
      </c>
      <c r="BR11" s="1">
        <v>2.4787675476112395E-2</v>
      </c>
      <c r="BS11" s="1">
        <v>1.1485244325211533E-2</v>
      </c>
      <c r="BT11" s="1">
        <v>-4.7578716147956689E-2</v>
      </c>
      <c r="BU11" s="1">
        <v>-9.3497394330682108E-3</v>
      </c>
      <c r="BV11" s="1">
        <v>-4.1753188881135127E-2</v>
      </c>
      <c r="BW11" s="1">
        <v>-2.0706575750373351E-3</v>
      </c>
      <c r="BX11" s="1">
        <v>-5.5020567174374542E-5</v>
      </c>
      <c r="BY11" s="1">
        <v>-9.760801039707083E-2</v>
      </c>
      <c r="BZ11" s="1">
        <v>-0.11328824135113993</v>
      </c>
      <c r="CA11" s="1">
        <v>9.9954859080691495E-3</v>
      </c>
      <c r="CB11" s="1">
        <v>5.5980095203233347E-2</v>
      </c>
      <c r="CC11" s="1">
        <v>-6.2084248978879882E-2</v>
      </c>
      <c r="CD11" s="1">
        <v>-3.4086899590606567E-2</v>
      </c>
    </row>
    <row r="12" spans="1:83" x14ac:dyDescent="0.2">
      <c r="A12" s="1">
        <f t="shared" si="0"/>
        <v>-30</v>
      </c>
      <c r="B12" s="1">
        <v>2.7317885354465072E-2</v>
      </c>
      <c r="C12" s="1">
        <v>0.17864606125325344</v>
      </c>
      <c r="D12" s="1">
        <v>-4.582649857839647E-2</v>
      </c>
      <c r="E12" s="1">
        <v>2.8200218865980821E-2</v>
      </c>
      <c r="F12" s="1">
        <v>2.167535111593738E-2</v>
      </c>
      <c r="G12" s="1">
        <f>(Conductance_Eeq!G12-MIN(Conductance_Eeq!$G$7:$G$18))/(MAX(Conductance_Eeq!$G$9:$G$18)-MIN(Conductance_Eeq!$G$9:$G$18))</f>
        <v>0.17029733602972394</v>
      </c>
      <c r="H12" s="1">
        <v>8.7016667134776713E-3</v>
      </c>
      <c r="I12" s="1">
        <v>0.14776404706943644</v>
      </c>
      <c r="J12" s="1">
        <v>1.2014447268484028E-2</v>
      </c>
      <c r="K12" s="1">
        <v>1.5279239223771345E-2</v>
      </c>
      <c r="L12" s="1">
        <v>1.9186796004075964E-2</v>
      </c>
      <c r="M12" s="1">
        <v>1.5529497304925076E-2</v>
      </c>
      <c r="N12" s="1">
        <v>4.7357223003299344E-2</v>
      </c>
      <c r="O12" s="1">
        <v>2.9654779210838835E-2</v>
      </c>
      <c r="P12" s="1">
        <v>3.8298671527884265E-4</v>
      </c>
      <c r="Q12" s="1">
        <v>-4.5642757886133867E-2</v>
      </c>
      <c r="R12" s="1">
        <v>2.0666300392477772E-3</v>
      </c>
      <c r="S12" s="1">
        <v>0.26407324452037745</v>
      </c>
      <c r="T12" s="1">
        <v>0.20614545106067098</v>
      </c>
      <c r="U12" s="1">
        <v>2.7639106549984954E-2</v>
      </c>
      <c r="V12" s="1">
        <v>1.2268587830227128E-2</v>
      </c>
      <c r="W12" s="1">
        <v>2.5475399763302313E-2</v>
      </c>
      <c r="X12" s="1">
        <v>3.138441588447427E-2</v>
      </c>
      <c r="Y12" s="1">
        <v>1.2772425628128038E-2</v>
      </c>
      <c r="Z12" s="1">
        <v>4.9983596481543928E-2</v>
      </c>
      <c r="AA12" s="1">
        <v>5.2126599118071021E-2</v>
      </c>
      <c r="AB12" s="1">
        <v>5.161818195933511E-2</v>
      </c>
      <c r="AC12" s="1">
        <v>7.5376359971872059E-2</v>
      </c>
      <c r="AD12" s="1">
        <v>-3.7218919704964402E-2</v>
      </c>
      <c r="AE12" s="1">
        <v>2.8230654593719141E-2</v>
      </c>
      <c r="AF12" s="1">
        <v>4.6135356317946755E-2</v>
      </c>
      <c r="AG12" s="1">
        <v>2.738004972026481E-2</v>
      </c>
      <c r="AH12" s="1">
        <v>-4.8061389029058432E-2</v>
      </c>
      <c r="AI12" s="1">
        <v>4.5308556704334674E-2</v>
      </c>
      <c r="AJ12" s="1">
        <v>2.7172178992911012E-2</v>
      </c>
      <c r="AK12" s="1">
        <v>4.5568285711842002E-2</v>
      </c>
      <c r="AL12" s="1">
        <v>-4.0368509742904055E-2</v>
      </c>
      <c r="AM12" s="1">
        <v>-2.165424928804283E-2</v>
      </c>
      <c r="AN12" s="1">
        <v>9.6149677680866207E-3</v>
      </c>
      <c r="AO12" s="1">
        <v>0.10989628140893347</v>
      </c>
      <c r="AP12" s="1">
        <v>-8.4635828559388976E-2</v>
      </c>
      <c r="AQ12" s="1">
        <v>-6.3756529577761983E-2</v>
      </c>
      <c r="AR12" s="1">
        <v>1.3002413678891734E-2</v>
      </c>
      <c r="AS12" s="1">
        <v>-3.5539069705108402E-2</v>
      </c>
      <c r="AT12" s="1">
        <v>1.7408919748172168E-2</v>
      </c>
      <c r="AU12" s="1">
        <v>-3.6996185011725226E-2</v>
      </c>
      <c r="AV12" s="1">
        <v>3.1396476940223128E-2</v>
      </c>
      <c r="AW12" s="1">
        <v>-4.5766096916066402E-2</v>
      </c>
      <c r="AX12" s="1">
        <v>4.8547550557294157E-2</v>
      </c>
      <c r="AY12" s="1">
        <v>0.11676850281906008</v>
      </c>
      <c r="AZ12" s="1">
        <v>-2.6549709143769331E-2</v>
      </c>
      <c r="BA12" s="1">
        <v>7.7072967838695012E-3</v>
      </c>
      <c r="BB12" s="1">
        <v>-5.8421361562492981E-2</v>
      </c>
      <c r="BC12" s="1">
        <v>3.0829935579778204E-2</v>
      </c>
      <c r="BD12" s="1">
        <v>-6.455834174544528E-2</v>
      </c>
      <c r="BE12" s="1">
        <v>1.2091100576872621E-2</v>
      </c>
      <c r="BF12" s="1">
        <v>-8.0884417377501017E-2</v>
      </c>
      <c r="BG12" s="1">
        <v>3.2377662567688335E-2</v>
      </c>
      <c r="BH12" s="1">
        <v>5.2685877752515702E-2</v>
      </c>
      <c r="BI12" s="1">
        <v>-0.12131268606484914</v>
      </c>
      <c r="BJ12" s="1">
        <v>9.0097487400068853E-3</v>
      </c>
      <c r="BK12" s="1">
        <v>-2.2656683175727343E-2</v>
      </c>
      <c r="BL12" s="1">
        <v>4.0922184503632775E-2</v>
      </c>
      <c r="BM12" s="1">
        <v>1.9979857940959033E-2</v>
      </c>
      <c r="BN12" s="1">
        <v>-0.10679077797556172</v>
      </c>
      <c r="BO12" s="1">
        <v>2.634860670425258E-2</v>
      </c>
      <c r="BP12" s="1">
        <v>3.600671349458643E-2</v>
      </c>
      <c r="BQ12" s="1">
        <v>-2.5128988861621654E-2</v>
      </c>
      <c r="BR12" s="1">
        <v>3.0752727773850241E-2</v>
      </c>
      <c r="BS12" s="1">
        <v>8.0858689992155675E-2</v>
      </c>
      <c r="BT12" s="1">
        <v>-1.134876124784164E-2</v>
      </c>
      <c r="BU12" s="1">
        <v>4.6448361995736563E-2</v>
      </c>
      <c r="BV12" s="1">
        <v>5.1121603085031185E-2</v>
      </c>
      <c r="BW12" s="1">
        <v>-3.4491876023737189E-3</v>
      </c>
      <c r="BX12" s="1">
        <v>1.5137543971463238E-2</v>
      </c>
      <c r="BY12" s="1">
        <v>-2.0934672975912855E-2</v>
      </c>
      <c r="BZ12" s="1">
        <v>-0.14390497339882083</v>
      </c>
      <c r="CA12" s="1">
        <v>5.1646052567230608E-2</v>
      </c>
      <c r="CB12" s="1">
        <v>0.12770911687782335</v>
      </c>
      <c r="CC12" s="1">
        <v>2.8979459813271845E-2</v>
      </c>
      <c r="CD12" s="1">
        <v>3.7962793126500576E-2</v>
      </c>
    </row>
    <row r="13" spans="1:83" x14ac:dyDescent="0.2">
      <c r="A13" s="1">
        <f t="shared" si="0"/>
        <v>-20</v>
      </c>
      <c r="B13" s="1">
        <v>0.17180824617421389</v>
      </c>
      <c r="C13" s="1">
        <v>0.48815405679885904</v>
      </c>
      <c r="D13" s="1">
        <v>0.22290111616146377</v>
      </c>
      <c r="E13" s="1">
        <v>0.25197744199707389</v>
      </c>
      <c r="F13" s="1">
        <v>0.18493011149893696</v>
      </c>
      <c r="G13" s="1">
        <f>(Conductance_Eeq!G13-MIN(Conductance_Eeq!$G$7:$G$18))/(MAX(Conductance_Eeq!$G$9:$G$18)-MIN(Conductance_Eeq!$G$9:$G$18))</f>
        <v>0.7277487984348523</v>
      </c>
      <c r="H13" s="1">
        <v>6.7035395449224891E-2</v>
      </c>
      <c r="I13" s="1">
        <v>0.72961112951632667</v>
      </c>
      <c r="J13" s="1">
        <v>0.13783853888018668</v>
      </c>
      <c r="K13" s="1">
        <v>0.15761460540010028</v>
      </c>
      <c r="L13" s="1">
        <v>0.14930022500566298</v>
      </c>
      <c r="M13" s="1">
        <v>0.28705118491858306</v>
      </c>
      <c r="N13" s="1">
        <v>0.64455175973044176</v>
      </c>
      <c r="O13" s="1">
        <v>0.23378253648261493</v>
      </c>
      <c r="P13" s="1">
        <v>1.1726090398744551E-2</v>
      </c>
      <c r="Q13" s="1">
        <v>9.8829949114825622E-2</v>
      </c>
      <c r="R13" s="1">
        <v>5.7732590064505998E-2</v>
      </c>
      <c r="S13" s="1">
        <v>0.55534584253900798</v>
      </c>
      <c r="T13" s="1">
        <v>0.50074825445518145</v>
      </c>
      <c r="U13" s="1">
        <v>0.22304388784160892</v>
      </c>
      <c r="V13" s="1">
        <v>9.3467667714098965E-2</v>
      </c>
      <c r="W13" s="1">
        <v>0.11872797827371999</v>
      </c>
      <c r="X13" s="1">
        <v>0.1852846560469589</v>
      </c>
      <c r="Y13" s="1">
        <v>0.11493955385264923</v>
      </c>
      <c r="Z13" s="1">
        <v>0.16566265898531263</v>
      </c>
      <c r="AA13" s="1">
        <v>0.17227073522209524</v>
      </c>
      <c r="AB13" s="1">
        <v>0.19834794035857331</v>
      </c>
      <c r="AC13" s="1">
        <v>0.44014000408947479</v>
      </c>
      <c r="AD13" s="1">
        <v>-2.8718626412773413E-3</v>
      </c>
      <c r="AE13" s="1">
        <v>0.13755218256650736</v>
      </c>
      <c r="AF13" s="1">
        <v>0.15178907000968281</v>
      </c>
      <c r="AG13" s="1">
        <v>0.20404300553269292</v>
      </c>
      <c r="AH13" s="1">
        <v>0.10418734706964157</v>
      </c>
      <c r="AI13" s="1">
        <v>0.19935939168236883</v>
      </c>
      <c r="AJ13" s="1">
        <v>0.11839617422013327</v>
      </c>
      <c r="AK13" s="1">
        <v>0.28505746884022765</v>
      </c>
      <c r="AL13" s="1">
        <v>-6.1419370604922204E-2</v>
      </c>
      <c r="AM13" s="1">
        <v>8.7015349335342385E-2</v>
      </c>
      <c r="AN13" s="1">
        <v>0.10405013645847094</v>
      </c>
      <c r="AO13" s="1">
        <v>0.2995618214406664</v>
      </c>
      <c r="AP13" s="1">
        <v>7.1887325690047382E-2</v>
      </c>
      <c r="AQ13" s="1">
        <v>0.19178685216094407</v>
      </c>
      <c r="AR13" s="1">
        <v>0.19748676867477255</v>
      </c>
      <c r="AS13" s="1">
        <v>0.19185947104739934</v>
      </c>
      <c r="AT13" s="1">
        <v>6.2082868247083291E-2</v>
      </c>
      <c r="AU13" s="1">
        <v>9.5446206621042987E-2</v>
      </c>
      <c r="AV13" s="1">
        <v>6.6437250392409886E-2</v>
      </c>
      <c r="AW13" s="1">
        <v>5.7590918395780746E-2</v>
      </c>
      <c r="AX13" s="1">
        <v>0.32022125983411809</v>
      </c>
      <c r="AY13" s="1">
        <v>0.36681807335156824</v>
      </c>
      <c r="AZ13" s="1">
        <v>8.3195149126004911E-2</v>
      </c>
      <c r="BA13" s="1">
        <v>8.8903458363367507E-2</v>
      </c>
      <c r="BB13" s="1">
        <v>0.15792035901591656</v>
      </c>
      <c r="BC13" s="1">
        <v>0.24717597819133785</v>
      </c>
      <c r="BD13" s="1">
        <v>0.10600791308674887</v>
      </c>
      <c r="BE13" s="1">
        <v>8.817785397468407E-2</v>
      </c>
      <c r="BF13" s="1">
        <v>2.0896601992412351E-2</v>
      </c>
      <c r="BG13" s="1">
        <v>0.10516455617917959</v>
      </c>
      <c r="BH13" s="1">
        <v>0.1590131279215784</v>
      </c>
      <c r="BI13" s="1">
        <v>6.8055322932823306E-2</v>
      </c>
      <c r="BJ13" s="1">
        <v>0.11408648859811092</v>
      </c>
      <c r="BK13" s="1">
        <v>6.4202113670550912E-2</v>
      </c>
      <c r="BL13" s="1">
        <v>0.24269009257480295</v>
      </c>
      <c r="BM13" s="1">
        <v>0.11358415946228591</v>
      </c>
      <c r="BN13" s="1">
        <v>0.14526382905386662</v>
      </c>
      <c r="BO13" s="1">
        <v>0.2337577824114784</v>
      </c>
      <c r="BP13" s="1">
        <v>0.22510715496816253</v>
      </c>
      <c r="BQ13" s="1">
        <v>0.13217910287498713</v>
      </c>
      <c r="BR13" s="1">
        <v>0.14934636896678191</v>
      </c>
      <c r="BS13" s="1">
        <v>0.33964899692033312</v>
      </c>
      <c r="BT13" s="1">
        <v>0.11812448684955253</v>
      </c>
      <c r="BU13" s="1">
        <v>0.12540688535253144</v>
      </c>
      <c r="BV13" s="1">
        <v>0.2119692874381581</v>
      </c>
      <c r="BW13" s="1">
        <v>1.3527190575091354E-2</v>
      </c>
      <c r="BX13" s="1">
        <v>0.20181502032090939</v>
      </c>
      <c r="BY13" s="1">
        <v>7.8855821112684577E-2</v>
      </c>
      <c r="BZ13" s="1">
        <v>0.1346306676009798</v>
      </c>
      <c r="CA13" s="1">
        <v>0.13325585563202391</v>
      </c>
      <c r="CB13" s="1">
        <v>0.27651915845808389</v>
      </c>
      <c r="CC13" s="1">
        <v>7.1669821992012897E-2</v>
      </c>
      <c r="CD13" s="1">
        <v>0.13591349603459635</v>
      </c>
    </row>
    <row r="14" spans="1:83" x14ac:dyDescent="0.2">
      <c r="A14" s="1">
        <f t="shared" si="0"/>
        <v>-10</v>
      </c>
      <c r="B14" s="1">
        <v>0.43364309034056214</v>
      </c>
      <c r="C14" s="1">
        <v>0.6993767070513246</v>
      </c>
      <c r="D14" s="1">
        <v>0.62646352671506766</v>
      </c>
      <c r="E14" s="1">
        <v>0.63798247660722185</v>
      </c>
      <c r="F14" s="1">
        <v>0.51216678679160688</v>
      </c>
      <c r="G14" s="1">
        <f>(Conductance_Eeq!G14-MIN(Conductance_Eeq!$G$7:$G$18))/(MAX(Conductance_Eeq!$G$9:$G$18)-MIN(Conductance_Eeq!$G$9:$G$18))</f>
        <v>0.87945896890367681</v>
      </c>
      <c r="H14" s="1">
        <v>0.3059967665155805</v>
      </c>
      <c r="I14" s="1">
        <v>0.87470813052009333</v>
      </c>
      <c r="J14" s="1">
        <v>0.57848776404763291</v>
      </c>
      <c r="K14" s="1">
        <v>0.46003580978863395</v>
      </c>
      <c r="L14" s="1">
        <v>0.48454766553720841</v>
      </c>
      <c r="M14" s="1">
        <v>0.69321944365619825</v>
      </c>
      <c r="N14" s="1">
        <v>0.77277664629246234</v>
      </c>
      <c r="O14" s="1">
        <v>0.66864672895569321</v>
      </c>
      <c r="P14" s="1">
        <v>4.7546168909112362E-2</v>
      </c>
      <c r="Q14" s="1">
        <v>0.3937669114312472</v>
      </c>
      <c r="R14" s="1">
        <v>0.28915591126832052</v>
      </c>
      <c r="S14" s="1">
        <v>0.75560585935065483</v>
      </c>
      <c r="T14" s="1">
        <v>0.77689726987313845</v>
      </c>
      <c r="U14" s="1">
        <v>0.67563073064201395</v>
      </c>
      <c r="V14" s="1">
        <v>0.3624513740638739</v>
      </c>
      <c r="W14" s="1">
        <v>0.35229258926424911</v>
      </c>
      <c r="X14" s="1">
        <v>0.49303691584266507</v>
      </c>
      <c r="Y14" s="1">
        <v>0.36497230300951189</v>
      </c>
      <c r="Z14" s="1">
        <v>0.38457564684323725</v>
      </c>
      <c r="AA14" s="1">
        <v>0.4009143497186835</v>
      </c>
      <c r="AB14" s="1">
        <v>0.57696566979034569</v>
      </c>
      <c r="AC14" s="1">
        <v>0.69593290990714507</v>
      </c>
      <c r="AD14" s="1">
        <v>5.86343379976631E-2</v>
      </c>
      <c r="AE14" s="1">
        <v>0.24830792047089631</v>
      </c>
      <c r="AF14" s="1">
        <v>0.43956834000076411</v>
      </c>
      <c r="AG14" s="1">
        <v>0.49949670157064791</v>
      </c>
      <c r="AH14" s="1">
        <v>0.34670190084610897</v>
      </c>
      <c r="AI14" s="1">
        <v>0.45162800490550969</v>
      </c>
      <c r="AJ14" s="1">
        <v>0.41408303635588156</v>
      </c>
      <c r="AK14" s="1">
        <v>0.60443097454683947</v>
      </c>
      <c r="AL14" s="1">
        <v>0.20186695937187524</v>
      </c>
      <c r="AM14" s="1">
        <v>0.38077506737778249</v>
      </c>
      <c r="AN14" s="1">
        <v>0.40304599117388451</v>
      </c>
      <c r="AO14" s="1">
        <v>0.52846672947880513</v>
      </c>
      <c r="AP14" s="1">
        <v>0.32442486818283611</v>
      </c>
      <c r="AQ14" s="1">
        <v>0.3865718265735833</v>
      </c>
      <c r="AR14" s="1">
        <v>0.4489853118459638</v>
      </c>
      <c r="AS14" s="1">
        <v>0.45347353375325272</v>
      </c>
      <c r="AT14" s="1">
        <v>0.34116826065276862</v>
      </c>
      <c r="AU14" s="1">
        <v>0.39998057057274405</v>
      </c>
      <c r="AV14" s="1">
        <v>0.28991419291227627</v>
      </c>
      <c r="AW14" s="1">
        <v>0.29179503198340101</v>
      </c>
      <c r="AX14" s="1">
        <v>0.57222758860904543</v>
      </c>
      <c r="AY14" s="1">
        <v>0.6514174861355857</v>
      </c>
      <c r="AZ14" s="1">
        <v>0.30195865661148058</v>
      </c>
      <c r="BA14" s="1">
        <v>0.30262550206331412</v>
      </c>
      <c r="BB14" s="1">
        <v>0.35012025572075428</v>
      </c>
      <c r="BC14" s="1">
        <v>0.59870454844980103</v>
      </c>
      <c r="BD14" s="1">
        <v>0.36849006591564298</v>
      </c>
      <c r="BE14" s="1">
        <v>0.45547980252602699</v>
      </c>
      <c r="BF14" s="1">
        <v>0.26195862334405157</v>
      </c>
      <c r="BG14" s="1">
        <v>0.27047982788036457</v>
      </c>
      <c r="BH14" s="1">
        <v>0.57739759570065274</v>
      </c>
      <c r="BI14" s="1">
        <v>0.37625302128839616</v>
      </c>
      <c r="BJ14" s="1">
        <v>0.31571370131917909</v>
      </c>
      <c r="BK14" s="1">
        <v>0.32324758512682661</v>
      </c>
      <c r="BL14" s="1">
        <v>0.50717402210826446</v>
      </c>
      <c r="BM14" s="1">
        <v>0.40631493671457325</v>
      </c>
      <c r="BN14" s="1">
        <v>0.58811144124240511</v>
      </c>
      <c r="BO14" s="1">
        <v>0.57630409506275793</v>
      </c>
      <c r="BP14" s="1">
        <v>0.56841597001106736</v>
      </c>
      <c r="BQ14" s="1">
        <v>0.38010320012168602</v>
      </c>
      <c r="BR14" s="1">
        <v>0.45838547231573745</v>
      </c>
      <c r="BS14" s="1">
        <v>0.68935871189633258</v>
      </c>
      <c r="BT14" s="1">
        <v>0.36890946493453952</v>
      </c>
      <c r="BU14" s="1"/>
      <c r="BV14" s="1">
        <v>0.48591112721444163</v>
      </c>
      <c r="BW14" s="1">
        <v>8.9337102293547369E-2</v>
      </c>
      <c r="BX14" s="1">
        <v>0.42295763173635798</v>
      </c>
      <c r="BY14" s="1">
        <v>0.44170609062164301</v>
      </c>
      <c r="BZ14" s="1">
        <v>0.3833610973153444</v>
      </c>
      <c r="CA14" s="1">
        <v>0.36058227259702269</v>
      </c>
      <c r="CB14" s="1">
        <v>0.54106507513802593</v>
      </c>
      <c r="CC14" s="1">
        <v>0.22274627986264947</v>
      </c>
      <c r="CD14" s="1">
        <v>0.32934670053225318</v>
      </c>
    </row>
    <row r="15" spans="1:83" x14ac:dyDescent="0.2">
      <c r="A15" s="1">
        <f t="shared" si="0"/>
        <v>0</v>
      </c>
      <c r="B15" s="1">
        <v>0.66753190607670077</v>
      </c>
      <c r="C15" s="1">
        <v>0.85979940525485077</v>
      </c>
      <c r="D15" s="1">
        <v>0.73099335038826796</v>
      </c>
      <c r="E15" s="1">
        <v>0.88231591997030379</v>
      </c>
      <c r="F15" s="1">
        <v>0.66050638472506851</v>
      </c>
      <c r="G15" s="1">
        <f>(Conductance_Eeq!G15-MIN(Conductance_Eeq!$G$7:$G$18))/(MAX(Conductance_Eeq!$G$9:$G$18)-MIN(Conductance_Eeq!$G$9:$G$18))</f>
        <v>0.90584255691402971</v>
      </c>
      <c r="H15" s="1">
        <v>0.58415473883901847</v>
      </c>
      <c r="I15" s="1">
        <v>0.92492434990208738</v>
      </c>
      <c r="J15" s="1">
        <v>0.88587082114120164</v>
      </c>
      <c r="K15" s="1">
        <v>0.70262215309161535</v>
      </c>
      <c r="L15" s="1">
        <v>0.78766179674719916</v>
      </c>
      <c r="M15" s="1">
        <v>0.84890464668443033</v>
      </c>
      <c r="N15" s="1">
        <v>0.83443456932173321</v>
      </c>
      <c r="O15" s="1">
        <v>0.89963811052112752</v>
      </c>
      <c r="P15" s="1">
        <v>0.3513369087141977</v>
      </c>
      <c r="Q15" s="1">
        <v>0.66853785095914675</v>
      </c>
      <c r="R15" s="1">
        <v>0.62749755621199677</v>
      </c>
      <c r="S15" s="1">
        <v>0.89526074334419548</v>
      </c>
      <c r="T15" s="1">
        <v>0.94561537305035359</v>
      </c>
      <c r="U15" s="1">
        <v>0.90608433145978096</v>
      </c>
      <c r="V15" s="1">
        <v>0.59149567788872082</v>
      </c>
      <c r="W15" s="1">
        <v>0.73812350232804047</v>
      </c>
      <c r="X15" s="1">
        <v>0.80055463445411357</v>
      </c>
      <c r="Y15" s="1">
        <v>0.67887130737690038</v>
      </c>
      <c r="Z15" s="1">
        <v>0.64568564690283869</v>
      </c>
      <c r="AA15" s="1">
        <v>0.67328854329563081</v>
      </c>
      <c r="AB15" s="1">
        <v>0.82637460483149572</v>
      </c>
      <c r="AC15" s="1">
        <v>0.86164157470083813</v>
      </c>
      <c r="AD15" s="1">
        <v>0.21667384094925515</v>
      </c>
      <c r="AE15" s="1">
        <v>0.29035925486961262</v>
      </c>
      <c r="AF15" s="1">
        <v>0.67680765517837216</v>
      </c>
      <c r="AG15" s="1">
        <v>0.7365356557486743</v>
      </c>
      <c r="AH15" s="1">
        <v>0.60895005699103399</v>
      </c>
      <c r="AI15" s="1">
        <v>0.79269018358033283</v>
      </c>
      <c r="AJ15" s="1">
        <v>0.65604361367743258</v>
      </c>
      <c r="AK15" s="1">
        <v>0.82237481406064528</v>
      </c>
      <c r="AL15" s="1">
        <v>0.54333666259418711</v>
      </c>
      <c r="AM15" s="1">
        <v>0.69123832284325581</v>
      </c>
      <c r="AN15" s="1">
        <v>0.65199190668564022</v>
      </c>
      <c r="AO15" s="1">
        <v>0.78288950553371739</v>
      </c>
      <c r="AP15" s="1">
        <v>0.72786934932119751</v>
      </c>
      <c r="AQ15" s="1">
        <v>0.65878807371992043</v>
      </c>
      <c r="AR15" s="1">
        <v>0.72803751093864</v>
      </c>
      <c r="AS15" s="1">
        <v>0.7174045933401203</v>
      </c>
      <c r="AT15" s="1">
        <v>0.52448831718896094</v>
      </c>
      <c r="AU15" s="1">
        <v>0.68970517563989486</v>
      </c>
      <c r="AV15" s="1">
        <v>0.57795355378437563</v>
      </c>
      <c r="AW15" s="1">
        <v>0.55610660387112032</v>
      </c>
      <c r="AX15" s="1">
        <v>0.76078794991921805</v>
      </c>
      <c r="AY15" s="1">
        <v>0.83018667766504806</v>
      </c>
      <c r="AZ15" s="1">
        <v>0.5684600567986251</v>
      </c>
      <c r="BA15" s="1">
        <v>0.5548488800442386</v>
      </c>
      <c r="BB15" s="1">
        <v>0.66523361388235436</v>
      </c>
      <c r="BC15" s="1">
        <v>0.81459315539715738</v>
      </c>
      <c r="BD15" s="1">
        <v>0.71159128058367105</v>
      </c>
      <c r="BE15" s="1">
        <v>0.6527326292149418</v>
      </c>
      <c r="BF15" s="1">
        <v>0.53276982970799114</v>
      </c>
      <c r="BG15" s="1">
        <v>0.5430996838838914</v>
      </c>
      <c r="BH15" s="1">
        <v>0.84096704642450582</v>
      </c>
      <c r="BI15" s="1">
        <v>0.73143977228739132</v>
      </c>
      <c r="BJ15" s="1">
        <v>0.60641118953803463</v>
      </c>
      <c r="BK15" s="1">
        <v>0.57819797635398473</v>
      </c>
      <c r="BL15" s="1">
        <v>0.79612380047961628</v>
      </c>
      <c r="BM15" s="1">
        <v>0.64102651229933949</v>
      </c>
      <c r="BN15" s="1">
        <v>0.84363072413551554</v>
      </c>
      <c r="BO15" s="1">
        <v>0.87108327838565458</v>
      </c>
      <c r="BP15" s="1">
        <v>0.77755285572473287</v>
      </c>
      <c r="BQ15" s="1">
        <v>0.63098202900513856</v>
      </c>
      <c r="BR15" s="1">
        <v>0.7641160172794712</v>
      </c>
      <c r="BS15" s="1">
        <v>0.86321773561094084</v>
      </c>
      <c r="BT15" s="1">
        <v>0.64839286573736576</v>
      </c>
      <c r="BU15" s="1">
        <v>0.60646054670736016</v>
      </c>
      <c r="BV15" s="1">
        <v>0.72621245964950831</v>
      </c>
      <c r="BW15" s="1">
        <v>0.33496968276897177</v>
      </c>
      <c r="BX15" s="1">
        <v>0.70283329590993104</v>
      </c>
      <c r="BY15" s="1">
        <v>0.76783503437019207</v>
      </c>
      <c r="BZ15" s="1">
        <v>0.67871388701490287</v>
      </c>
      <c r="CA15" s="1">
        <v>0.67190962044938918</v>
      </c>
      <c r="CB15" s="1">
        <v>0.7629661334950546</v>
      </c>
      <c r="CC15" s="1">
        <v>0.37173683610033148</v>
      </c>
      <c r="CD15" s="1">
        <v>0.58369540769765149</v>
      </c>
    </row>
    <row r="16" spans="1:83" x14ac:dyDescent="0.2">
      <c r="A16" s="1">
        <f t="shared" si="0"/>
        <v>10</v>
      </c>
      <c r="B16" s="1">
        <v>0.81431782882179371</v>
      </c>
      <c r="C16" s="1">
        <v>0.92425799591462832</v>
      </c>
      <c r="D16" s="1">
        <v>0.9200793993928098</v>
      </c>
      <c r="E16" s="1">
        <v>0.96523577519901294</v>
      </c>
      <c r="F16" s="1">
        <v>0.87128783008623067</v>
      </c>
      <c r="G16" s="1">
        <f>(Conductance_Eeq!G16-MIN(Conductance_Eeq!$G$7:$G$18))/(MAX(Conductance_Eeq!$G$9:$G$18)-MIN(Conductance_Eeq!$G$9:$G$18))</f>
        <v>0.96145168383133373</v>
      </c>
      <c r="H16" s="1">
        <v>0.76129005088506407</v>
      </c>
      <c r="I16" s="1">
        <v>0.98089810538403222</v>
      </c>
      <c r="J16" s="1">
        <v>1</v>
      </c>
      <c r="K16" s="1">
        <v>0.84839715461311638</v>
      </c>
      <c r="L16" s="1">
        <v>0.96943094413769382</v>
      </c>
      <c r="M16" s="1">
        <v>0.88112154313804636</v>
      </c>
      <c r="N16" s="1">
        <v>0.91703704068784608</v>
      </c>
      <c r="O16" s="1">
        <v>0.96056395731861821</v>
      </c>
      <c r="P16" s="1">
        <v>0.82632396370390448</v>
      </c>
      <c r="Q16" s="1">
        <v>0.85438659568226483</v>
      </c>
      <c r="R16" s="1">
        <v>0.80675785050455984</v>
      </c>
      <c r="S16" s="1">
        <v>1</v>
      </c>
      <c r="T16" s="1">
        <v>0.99604152156738235</v>
      </c>
      <c r="U16" s="1">
        <v>0.95231313445398746</v>
      </c>
      <c r="V16" s="1">
        <v>0.86351249271618469</v>
      </c>
      <c r="W16" s="1">
        <v>1</v>
      </c>
      <c r="X16" s="1">
        <v>0.93216131777650357</v>
      </c>
      <c r="Y16" s="1">
        <v>0.99770440501225321</v>
      </c>
      <c r="Z16" s="1">
        <v>0.87327453626344831</v>
      </c>
      <c r="AA16" s="1">
        <v>0.90900167538223942</v>
      </c>
      <c r="AB16" s="1">
        <v>0.92943452110589464</v>
      </c>
      <c r="AC16" s="1">
        <v>0.93656168031525322</v>
      </c>
      <c r="AD16" s="1">
        <v>0.6041068964673082</v>
      </c>
      <c r="AE16" s="1">
        <v>0.63859465357578105</v>
      </c>
      <c r="AF16" s="1">
        <v>0.82025439220217122</v>
      </c>
      <c r="AG16" s="1">
        <v>0.90549958973763678</v>
      </c>
      <c r="AH16" s="1">
        <v>0.84113605139924363</v>
      </c>
      <c r="AI16" s="1">
        <v>0.95652974341665564</v>
      </c>
      <c r="AJ16" s="1">
        <v>0.88776418048663985</v>
      </c>
      <c r="AK16" s="1">
        <v>0.93550697177605269</v>
      </c>
      <c r="AL16" s="1">
        <v>0.83032711447016039</v>
      </c>
      <c r="AM16" s="1">
        <v>0.84719476436882979</v>
      </c>
      <c r="AN16" s="1">
        <v>0.76264219719887782</v>
      </c>
      <c r="AO16" s="1">
        <v>0.97700542693190306</v>
      </c>
      <c r="AP16" s="1">
        <v>0.92365590484473847</v>
      </c>
      <c r="AQ16" s="1">
        <v>0.82680545983155196</v>
      </c>
      <c r="AR16" s="1">
        <v>0.97667302631505881</v>
      </c>
      <c r="AS16" s="1">
        <v>0.91152425605143184</v>
      </c>
      <c r="AT16" s="1">
        <v>0.82826816502743028</v>
      </c>
      <c r="AU16" s="1">
        <v>0.96082466539673639</v>
      </c>
      <c r="AV16" s="1">
        <v>0.79920219796354486</v>
      </c>
      <c r="AW16" s="1">
        <v>0.77385233104689011</v>
      </c>
      <c r="AX16" s="1">
        <v>0.89120060042417493</v>
      </c>
      <c r="AY16" s="1">
        <v>0.93243261313281589</v>
      </c>
      <c r="AZ16" s="1">
        <v>0.73033661136635175</v>
      </c>
      <c r="BA16" s="1">
        <v>0.77186224863647879</v>
      </c>
      <c r="BB16" s="1">
        <v>0.834803904338138</v>
      </c>
      <c r="BC16" s="1">
        <v>0.96207447275307401</v>
      </c>
      <c r="BD16" s="1">
        <v>0.89153028651716359</v>
      </c>
      <c r="BE16" s="1">
        <v>0.8936422426830003</v>
      </c>
      <c r="BF16" s="1">
        <v>0.81335421397978747</v>
      </c>
      <c r="BG16" s="1">
        <v>0.71224262361971646</v>
      </c>
      <c r="BH16" s="1">
        <v>1</v>
      </c>
      <c r="BI16" s="1">
        <v>0.8795568173655296</v>
      </c>
      <c r="BJ16" s="1">
        <v>0.84922600392615255</v>
      </c>
      <c r="BK16" s="1">
        <v>0.80886452112286356</v>
      </c>
      <c r="BL16" s="1">
        <v>0.97694733606892414</v>
      </c>
      <c r="BM16" s="1">
        <v>0.79745200896079915</v>
      </c>
      <c r="BN16" s="1">
        <v>0.99873314947781577</v>
      </c>
      <c r="BO16" s="1">
        <v>1</v>
      </c>
      <c r="BP16" s="1">
        <v>0.95225493298681196</v>
      </c>
      <c r="BQ16" s="1">
        <v>0.85648447052851073</v>
      </c>
      <c r="BR16" s="1">
        <v>0.96166088511562298</v>
      </c>
      <c r="BS16" s="1">
        <v>0.96253789906986387</v>
      </c>
      <c r="BT16" s="1">
        <v>0.85636816907664226</v>
      </c>
      <c r="BU16" s="1">
        <v>0.76914609298133396</v>
      </c>
      <c r="BV16" s="1">
        <v>0.99372873571963005</v>
      </c>
      <c r="BW16" s="1">
        <v>0.63919769429604456</v>
      </c>
      <c r="BX16" s="1">
        <v>0.93312271380512923</v>
      </c>
      <c r="BY16" s="1">
        <v>1</v>
      </c>
      <c r="BZ16" s="1">
        <v>0.99561538865700416</v>
      </c>
      <c r="CA16" s="1">
        <v>0.86629493646748212</v>
      </c>
      <c r="CB16" s="1">
        <v>0.9164611941590487</v>
      </c>
      <c r="CC16" s="1">
        <v>0.62954855155303391</v>
      </c>
      <c r="CD16" s="1">
        <v>0.81790589875009878</v>
      </c>
    </row>
    <row r="17" spans="1:82" x14ac:dyDescent="0.2">
      <c r="A17" s="1">
        <f t="shared" si="0"/>
        <v>20</v>
      </c>
      <c r="B17" s="1">
        <v>0.91666767226184331</v>
      </c>
      <c r="C17" s="1">
        <v>0.96484646670003482</v>
      </c>
      <c r="D17" s="1">
        <v>0.99177732013296349</v>
      </c>
      <c r="E17" s="1">
        <v>1</v>
      </c>
      <c r="F17" s="1">
        <v>0.97398207040955131</v>
      </c>
      <c r="G17" s="1">
        <f>(Conductance_Eeq!G17-MIN(Conductance_Eeq!$G$7:$G$18))/(MAX(Conductance_Eeq!$G$9:$G$18)-MIN(Conductance_Eeq!$G$9:$G$18))</f>
        <v>0.97841597702953886</v>
      </c>
      <c r="H17" s="1">
        <v>0.89334685502349542</v>
      </c>
      <c r="I17" s="1">
        <v>0.9953168249483324</v>
      </c>
      <c r="J17" s="1">
        <v>0.99567152818191995</v>
      </c>
      <c r="K17" s="1">
        <v>0.93149398059554711</v>
      </c>
      <c r="L17" s="1">
        <v>0.99388620694192031</v>
      </c>
      <c r="M17" s="1">
        <v>0.9515686567900824</v>
      </c>
      <c r="N17" s="1">
        <v>0.98075739071796386</v>
      </c>
      <c r="O17" s="1">
        <v>1</v>
      </c>
      <c r="P17" s="1">
        <v>0.94349385538479968</v>
      </c>
      <c r="Q17" s="1">
        <v>0.94641236593800571</v>
      </c>
      <c r="R17" s="1">
        <v>1</v>
      </c>
      <c r="S17" s="1">
        <v>0.99163310601795673</v>
      </c>
      <c r="T17" s="1">
        <v>1</v>
      </c>
      <c r="U17" s="1">
        <v>0.98905531157545645</v>
      </c>
      <c r="V17" s="1">
        <v>0.94638662304542598</v>
      </c>
      <c r="W17" s="1">
        <v>0.92139086252047175</v>
      </c>
      <c r="X17" s="1">
        <v>0.96831809691319526</v>
      </c>
      <c r="Y17" s="1">
        <v>0.98817789652531129</v>
      </c>
      <c r="Z17" s="1">
        <v>0.99021978054308302</v>
      </c>
      <c r="AA17" s="1">
        <v>0.99156227436513844</v>
      </c>
      <c r="AB17" s="1">
        <v>1</v>
      </c>
      <c r="AC17" s="1">
        <v>0.96215280004567705</v>
      </c>
      <c r="AD17" s="1">
        <v>0.85702408598065927</v>
      </c>
      <c r="AE17" s="1">
        <v>0.90046006635486497</v>
      </c>
      <c r="AF17" s="1">
        <v>0.93632258931812973</v>
      </c>
      <c r="AG17" s="1">
        <v>0.98191355403357972</v>
      </c>
      <c r="AH17" s="1">
        <v>1</v>
      </c>
      <c r="AI17" s="1">
        <v>1</v>
      </c>
      <c r="AJ17" s="1">
        <v>0.95351838172128189</v>
      </c>
      <c r="AK17" s="1">
        <v>0.98340640974894333</v>
      </c>
      <c r="AL17" s="1">
        <v>0.93276201620036681</v>
      </c>
      <c r="AM17" s="1">
        <v>1</v>
      </c>
      <c r="AN17" s="1">
        <v>1</v>
      </c>
      <c r="AO17" s="1">
        <v>0.99635927185725115</v>
      </c>
      <c r="AP17" s="1">
        <v>1</v>
      </c>
      <c r="AQ17" s="1">
        <v>0.93046470965318329</v>
      </c>
      <c r="AR17" s="1">
        <v>1</v>
      </c>
      <c r="AS17" s="1">
        <v>1</v>
      </c>
      <c r="AT17" s="1">
        <v>0.91397429288387322</v>
      </c>
      <c r="AU17" s="1">
        <v>0.97345367747958145</v>
      </c>
      <c r="AV17" s="1">
        <v>1</v>
      </c>
      <c r="AW17" s="1">
        <v>0.89367289018038643</v>
      </c>
      <c r="AX17" s="1">
        <v>0.98060045793504969</v>
      </c>
      <c r="AY17" s="1">
        <v>1</v>
      </c>
      <c r="AZ17" s="1">
        <v>0.86538634695631989</v>
      </c>
      <c r="BA17" s="1">
        <v>0.90165033795801575</v>
      </c>
      <c r="BB17" s="1">
        <v>0.94226366271726147</v>
      </c>
      <c r="BC17" s="1">
        <v>1</v>
      </c>
      <c r="BD17" s="1">
        <v>0.98402180512678039</v>
      </c>
      <c r="BE17" s="1">
        <v>0.98392950749800978</v>
      </c>
      <c r="BF17" s="1">
        <v>1</v>
      </c>
      <c r="BG17" s="1">
        <v>0.92095738374569702</v>
      </c>
      <c r="BH17" s="1">
        <v>0.99523473621915937</v>
      </c>
      <c r="BI17" s="1">
        <v>0.96527635829973668</v>
      </c>
      <c r="BJ17" s="1">
        <v>0.98760021340347304</v>
      </c>
      <c r="BK17" s="1">
        <v>0.94120227953295788</v>
      </c>
      <c r="BL17" s="1">
        <v>1</v>
      </c>
      <c r="BM17" s="1">
        <v>1</v>
      </c>
      <c r="BN17" s="1">
        <v>1</v>
      </c>
      <c r="BO17" s="1">
        <v>0.88173677448104004</v>
      </c>
      <c r="BP17" s="1">
        <v>1</v>
      </c>
      <c r="BQ17" s="1">
        <v>0.92660760416049259</v>
      </c>
      <c r="BR17" s="1">
        <v>1</v>
      </c>
      <c r="BS17" s="1">
        <v>1</v>
      </c>
      <c r="BT17" s="1">
        <v>0.99587895105406254</v>
      </c>
      <c r="BU17" s="1">
        <v>0.88813413861935275</v>
      </c>
      <c r="BV17" s="1">
        <v>1</v>
      </c>
      <c r="BW17" s="1">
        <v>0.81836386807010064</v>
      </c>
      <c r="BX17" s="1">
        <v>0.98635477544324601</v>
      </c>
      <c r="BY17" s="1">
        <v>0.95027352334034265</v>
      </c>
      <c r="BZ17" s="1">
        <v>1</v>
      </c>
      <c r="CA17" s="1">
        <v>1</v>
      </c>
      <c r="CB17" s="1">
        <v>0.92981303045620245</v>
      </c>
      <c r="CC17" s="1">
        <v>0.76188347256253997</v>
      </c>
      <c r="CD17" s="1">
        <v>0.97997413002423017</v>
      </c>
    </row>
    <row r="18" spans="1:82" x14ac:dyDescent="0.2">
      <c r="A18" s="1">
        <f t="shared" si="0"/>
        <v>30</v>
      </c>
      <c r="B18" s="1">
        <v>1</v>
      </c>
      <c r="C18" s="1">
        <v>1</v>
      </c>
      <c r="D18" s="1">
        <v>1</v>
      </c>
      <c r="E18" s="1">
        <v>0.97636782040372472</v>
      </c>
      <c r="F18" s="1">
        <v>1</v>
      </c>
      <c r="G18" s="1">
        <f>(Conductance_Eeq!G18-MIN(Conductance_Eeq!$G$7:$G$18))/(MAX(Conductance_Eeq!$G$9:$G$18)-MIN(Conductance_Eeq!$G$9:$G$18))</f>
        <v>1</v>
      </c>
      <c r="H18" s="1">
        <v>1</v>
      </c>
      <c r="I18" s="1">
        <v>1</v>
      </c>
      <c r="J18" s="1">
        <v>0.82168599556814503</v>
      </c>
      <c r="K18" s="1">
        <v>1</v>
      </c>
      <c r="L18" s="1">
        <v>1</v>
      </c>
      <c r="M18" s="1">
        <v>1</v>
      </c>
      <c r="N18" s="1">
        <v>1</v>
      </c>
      <c r="O18" s="1">
        <v>0.97480403082447031</v>
      </c>
      <c r="P18" s="1">
        <v>1</v>
      </c>
      <c r="Q18" s="1">
        <v>1</v>
      </c>
      <c r="R18" s="1">
        <v>0.94992573731062524</v>
      </c>
      <c r="S18" s="1">
        <v>0.95176858709420953</v>
      </c>
      <c r="T18" s="1">
        <v>0.9411666788269818</v>
      </c>
      <c r="U18" s="1">
        <v>1</v>
      </c>
      <c r="V18" s="1">
        <v>1</v>
      </c>
      <c r="W18" s="1">
        <v>0.81348355748964662</v>
      </c>
      <c r="X18" s="1">
        <v>1</v>
      </c>
      <c r="Y18" s="1">
        <v>1</v>
      </c>
      <c r="Z18" s="1">
        <v>1</v>
      </c>
      <c r="AA18" s="1">
        <v>1</v>
      </c>
      <c r="AB18" s="1">
        <v>0.9966589749356618</v>
      </c>
      <c r="AC18" s="1">
        <v>1</v>
      </c>
      <c r="AD18" s="1">
        <v>1</v>
      </c>
      <c r="AE18" s="1">
        <v>1</v>
      </c>
      <c r="AF18" s="1">
        <v>1</v>
      </c>
      <c r="AG18" s="1">
        <v>1</v>
      </c>
      <c r="AH18" s="1">
        <v>0.97755721914585825</v>
      </c>
      <c r="AI18" s="1">
        <v>0.96044048485064137</v>
      </c>
      <c r="AJ18" s="1">
        <v>1</v>
      </c>
      <c r="AK18" s="1">
        <v>1</v>
      </c>
      <c r="AL18" s="1">
        <v>1</v>
      </c>
      <c r="AM18" s="1">
        <v>0.9906536387692858</v>
      </c>
      <c r="AN18" s="1"/>
      <c r="AO18" s="1">
        <v>1</v>
      </c>
      <c r="AP18" s="1">
        <v>0.98059502927081343</v>
      </c>
      <c r="AQ18" s="1">
        <v>1</v>
      </c>
      <c r="AR18" s="1">
        <v>0.90106504553018807</v>
      </c>
      <c r="AS18" s="1">
        <v>0.92941866529704309</v>
      </c>
      <c r="AT18" s="1">
        <v>1</v>
      </c>
      <c r="AU18" s="1">
        <v>1</v>
      </c>
      <c r="AV18" s="1">
        <v>0.87629680173150692</v>
      </c>
      <c r="AW18" s="1">
        <v>1</v>
      </c>
      <c r="AX18" s="1">
        <v>1</v>
      </c>
      <c r="AY18" s="1">
        <v>0.98156807960703507</v>
      </c>
      <c r="AZ18" s="1">
        <v>1</v>
      </c>
      <c r="BA18" s="1">
        <v>1</v>
      </c>
      <c r="BB18" s="1">
        <v>1</v>
      </c>
      <c r="BC18" s="1">
        <v>0.92138109929132195</v>
      </c>
      <c r="BD18" s="1">
        <v>1</v>
      </c>
      <c r="BE18" s="1">
        <v>1</v>
      </c>
      <c r="BF18" s="1">
        <v>0.99658415134982403</v>
      </c>
      <c r="BG18" s="1">
        <v>1</v>
      </c>
      <c r="BH18" s="1">
        <v>0.96916771478080832</v>
      </c>
      <c r="BI18" s="1">
        <v>1</v>
      </c>
      <c r="BJ18" s="1">
        <v>1</v>
      </c>
      <c r="BK18" s="1">
        <v>1</v>
      </c>
      <c r="BL18" s="1">
        <v>0.99485099667912047</v>
      </c>
      <c r="BM18" s="1">
        <v>0.9711471606174763</v>
      </c>
      <c r="BN18" s="1">
        <v>0.84460998426625422</v>
      </c>
      <c r="BO18" s="1">
        <v>0.72253964668804116</v>
      </c>
      <c r="BP18" s="1">
        <v>0.93272827222733146</v>
      </c>
      <c r="BQ18" s="1">
        <v>1</v>
      </c>
      <c r="BR18" s="1">
        <v>0.9147496727891925</v>
      </c>
      <c r="BS18" s="1">
        <v>0.97781690061037618</v>
      </c>
      <c r="BT18" s="1">
        <v>1</v>
      </c>
      <c r="BU18" s="1">
        <v>1</v>
      </c>
      <c r="BV18" s="1">
        <v>0.99110808434952247</v>
      </c>
      <c r="BW18" s="1">
        <v>1</v>
      </c>
      <c r="BX18" s="1">
        <v>1</v>
      </c>
      <c r="BY18" s="1"/>
      <c r="BZ18" s="1">
        <v>0.91775305863837231</v>
      </c>
      <c r="CA18" s="1">
        <v>0.93222734642293559</v>
      </c>
      <c r="CB18" s="1">
        <v>1</v>
      </c>
      <c r="CC18" s="1">
        <v>1</v>
      </c>
      <c r="CD18" s="1">
        <v>1</v>
      </c>
    </row>
    <row r="19" spans="1:82" x14ac:dyDescent="0.2">
      <c r="A19" s="2"/>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row>
    <row r="20" spans="1:82" x14ac:dyDescent="0.2">
      <c r="A20" s="2"/>
      <c r="B20" s="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13F9-F4CB-F24B-8DF1-7D0DE2863C59}">
  <dimension ref="A1:CD27"/>
  <sheetViews>
    <sheetView workbookViewId="0">
      <selection activeCell="G7" sqref="G7:G20"/>
    </sheetView>
  </sheetViews>
  <sheetFormatPr baseColWidth="10" defaultColWidth="8.83203125" defaultRowHeight="15" x14ac:dyDescent="0.2"/>
  <cols>
    <col min="1" max="1" width="21.6640625" bestFit="1" customWidth="1"/>
  </cols>
  <sheetData>
    <row r="1" spans="1:82" x14ac:dyDescent="0.2">
      <c r="A1" s="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s="1"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59</v>
      </c>
      <c r="AO2" t="s">
        <v>60</v>
      </c>
      <c r="AP2" t="s">
        <v>61</v>
      </c>
      <c r="AQ2" t="s">
        <v>62</v>
      </c>
      <c r="AR2" t="s">
        <v>63</v>
      </c>
      <c r="AS2" t="s">
        <v>64</v>
      </c>
      <c r="AT2" t="s">
        <v>65</v>
      </c>
      <c r="AU2" t="s">
        <v>66</v>
      </c>
      <c r="AV2" t="s">
        <v>67</v>
      </c>
      <c r="AW2" t="s">
        <v>68</v>
      </c>
      <c r="AX2" t="s">
        <v>69</v>
      </c>
      <c r="AY2" t="s">
        <v>70</v>
      </c>
      <c r="AZ2" t="s">
        <v>71</v>
      </c>
      <c r="BA2" t="s">
        <v>72</v>
      </c>
      <c r="BB2" t="s">
        <v>73</v>
      </c>
      <c r="BC2" t="s">
        <v>74</v>
      </c>
      <c r="BD2" t="s">
        <v>75</v>
      </c>
      <c r="BE2" t="s">
        <v>76</v>
      </c>
      <c r="BF2" t="s">
        <v>77</v>
      </c>
      <c r="BG2" t="s">
        <v>78</v>
      </c>
      <c r="BH2" t="s">
        <v>79</v>
      </c>
      <c r="BI2" t="s">
        <v>80</v>
      </c>
      <c r="BJ2" t="s">
        <v>81</v>
      </c>
      <c r="BK2" t="s">
        <v>82</v>
      </c>
      <c r="BL2" t="s">
        <v>83</v>
      </c>
      <c r="BM2" t="s">
        <v>84</v>
      </c>
      <c r="BN2" t="s">
        <v>85</v>
      </c>
      <c r="BO2" t="s">
        <v>86</v>
      </c>
      <c r="BP2" t="s">
        <v>87</v>
      </c>
      <c r="BQ2" t="s">
        <v>88</v>
      </c>
      <c r="BR2" t="s">
        <v>89</v>
      </c>
      <c r="BS2" t="s">
        <v>90</v>
      </c>
      <c r="BT2" t="s">
        <v>91</v>
      </c>
      <c r="BU2" t="s">
        <v>92</v>
      </c>
      <c r="BV2" t="s">
        <v>93</v>
      </c>
      <c r="BW2" t="s">
        <v>94</v>
      </c>
      <c r="BX2" t="s">
        <v>95</v>
      </c>
      <c r="BY2" t="s">
        <v>96</v>
      </c>
      <c r="BZ2" t="s">
        <v>97</v>
      </c>
      <c r="CA2" t="s">
        <v>98</v>
      </c>
      <c r="CB2" t="s">
        <v>99</v>
      </c>
      <c r="CC2" t="s">
        <v>100</v>
      </c>
      <c r="CD2" t="s">
        <v>101</v>
      </c>
    </row>
    <row r="3" spans="1:82" x14ac:dyDescent="0.2">
      <c r="A3" s="1" t="s">
        <v>2</v>
      </c>
      <c r="B3">
        <v>6.391800536699999</v>
      </c>
      <c r="C3">
        <v>3.1770135480600001</v>
      </c>
      <c r="D3">
        <v>12.816808360899998</v>
      </c>
      <c r="E3">
        <v>6.4393644018000007</v>
      </c>
      <c r="F3">
        <v>4.1415547519999993</v>
      </c>
      <c r="G3">
        <v>6.7330414951999993</v>
      </c>
      <c r="H3">
        <v>6.1017497671000003</v>
      </c>
      <c r="I3">
        <v>5.2679979476000014</v>
      </c>
      <c r="J3">
        <v>1.9426925711999996</v>
      </c>
      <c r="K3">
        <v>7.2663764387999992</v>
      </c>
      <c r="L3">
        <v>9.8133792090527017</v>
      </c>
      <c r="M3">
        <v>5.9634416576470928</v>
      </c>
      <c r="N3">
        <v>8.621972916599999</v>
      </c>
      <c r="O3">
        <v>6.9784064186600006</v>
      </c>
      <c r="P3">
        <v>5.9439750680000003</v>
      </c>
      <c r="Q3">
        <v>9.3769842030999975</v>
      </c>
      <c r="R3">
        <v>5.7659015617000007</v>
      </c>
      <c r="S3">
        <v>4.9435101709999989</v>
      </c>
      <c r="T3">
        <v>6.3687977963999991</v>
      </c>
      <c r="U3">
        <v>4.2012945678399998</v>
      </c>
      <c r="V3">
        <v>1.94224344706537</v>
      </c>
      <c r="W3">
        <v>5.6914977681000014</v>
      </c>
      <c r="X3">
        <v>3.5272978020000001</v>
      </c>
      <c r="Y3">
        <v>3.3474243279999998</v>
      </c>
      <c r="Z3">
        <v>1.9251146577599998</v>
      </c>
      <c r="AA3">
        <v>1.9583813354699993</v>
      </c>
      <c r="AB3">
        <v>12.688791656000001</v>
      </c>
      <c r="AC3">
        <v>4.3809950771999997</v>
      </c>
      <c r="AD3">
        <v>6.8273253735999999</v>
      </c>
      <c r="AE3">
        <v>2.3971099300000001</v>
      </c>
      <c r="AF3">
        <v>3.900568452299999</v>
      </c>
      <c r="AG3">
        <v>4.0726768946000007</v>
      </c>
      <c r="AH3">
        <v>7.5345529800000008</v>
      </c>
      <c r="AI3">
        <v>4.4405213595999999</v>
      </c>
      <c r="AJ3">
        <v>2.5034119380000006</v>
      </c>
      <c r="AK3">
        <v>5.8217415102857135</v>
      </c>
      <c r="AL3">
        <v>5.4120773374000004</v>
      </c>
      <c r="AM3">
        <v>3.1308680299499994</v>
      </c>
      <c r="AN3">
        <v>2.1530791841999997</v>
      </c>
      <c r="AO3">
        <v>4.6828832297511145</v>
      </c>
      <c r="AP3">
        <v>4.5696121390500002</v>
      </c>
      <c r="AQ3">
        <v>5.4771448991999998</v>
      </c>
      <c r="AR3">
        <v>4.5332182904499998</v>
      </c>
      <c r="AS3">
        <v>6.2772916932000005</v>
      </c>
      <c r="AT3">
        <v>7.2507659897804499</v>
      </c>
      <c r="AU3">
        <v>5.2424940364182175</v>
      </c>
      <c r="AV3">
        <v>7.8035580797046311</v>
      </c>
      <c r="AW3">
        <v>4.3081732437999998</v>
      </c>
      <c r="AX3">
        <v>5.9116515077315306</v>
      </c>
      <c r="AY3">
        <v>6.3690267548859678</v>
      </c>
      <c r="AZ3">
        <v>1.9958043233230687</v>
      </c>
      <c r="BA3">
        <v>5.0152046884003711</v>
      </c>
      <c r="BB3">
        <v>2.8197356420516986</v>
      </c>
      <c r="BC3">
        <v>6.8148693932681876</v>
      </c>
      <c r="BD3">
        <v>5.2707788291051818</v>
      </c>
      <c r="BE3">
        <v>3.9566496721089051</v>
      </c>
      <c r="BF3">
        <v>5.5692706669773777</v>
      </c>
      <c r="BG3">
        <v>4.7930427101559818</v>
      </c>
      <c r="BH3">
        <v>4.9504883473366341</v>
      </c>
      <c r="BI3">
        <v>10.871165677992973</v>
      </c>
      <c r="BJ3">
        <v>7.4679808898985423</v>
      </c>
      <c r="BK3">
        <v>19.946134186819162</v>
      </c>
      <c r="BL3">
        <v>6.4223087544769069</v>
      </c>
      <c r="BM3">
        <v>3.6916910040154773</v>
      </c>
      <c r="BN3">
        <v>3.9347221929654719</v>
      </c>
      <c r="BO3">
        <v>3.9347221929654719</v>
      </c>
      <c r="BP3">
        <v>3.9347221929654719</v>
      </c>
      <c r="BQ3">
        <v>3.6236144062996232</v>
      </c>
      <c r="BR3">
        <v>4.5734651714511285</v>
      </c>
      <c r="BS3">
        <v>6.030428868010616</v>
      </c>
      <c r="BT3">
        <v>6.5530017198397887</v>
      </c>
      <c r="BU3">
        <v>3.777933176509281</v>
      </c>
      <c r="BV3">
        <v>21.360497201093356</v>
      </c>
      <c r="BW3">
        <v>5.1578729531264251</v>
      </c>
      <c r="BX3">
        <v>7.618925827711827</v>
      </c>
      <c r="BY3">
        <v>3.010194052165716</v>
      </c>
      <c r="BZ3">
        <v>4.5653243432231205</v>
      </c>
      <c r="CA3">
        <v>2.6636050095151971</v>
      </c>
      <c r="CB3">
        <v>4.3495176746170765</v>
      </c>
      <c r="CC3">
        <v>4.424043523818284</v>
      </c>
      <c r="CD3">
        <v>1.5789424310550071</v>
      </c>
    </row>
    <row r="4" spans="1:82" x14ac:dyDescent="0.2">
      <c r="A4" s="2" t="s">
        <v>3</v>
      </c>
      <c r="B4" t="s">
        <v>102</v>
      </c>
      <c r="C4" t="s">
        <v>102</v>
      </c>
      <c r="D4" t="s">
        <v>102</v>
      </c>
      <c r="E4" t="s">
        <v>102</v>
      </c>
      <c r="F4" t="s">
        <v>102</v>
      </c>
      <c r="G4" t="s">
        <v>102</v>
      </c>
      <c r="H4" t="s">
        <v>102</v>
      </c>
      <c r="I4" t="s">
        <v>102</v>
      </c>
      <c r="J4" t="s">
        <v>102</v>
      </c>
      <c r="K4" t="s">
        <v>102</v>
      </c>
      <c r="L4" t="s">
        <v>102</v>
      </c>
      <c r="M4" t="s">
        <v>102</v>
      </c>
      <c r="N4" t="s">
        <v>102</v>
      </c>
      <c r="O4" t="s">
        <v>102</v>
      </c>
      <c r="P4" t="s">
        <v>102</v>
      </c>
      <c r="Q4" t="s">
        <v>102</v>
      </c>
      <c r="R4" t="s">
        <v>102</v>
      </c>
      <c r="S4" t="s">
        <v>102</v>
      </c>
      <c r="T4" t="s">
        <v>102</v>
      </c>
      <c r="U4" t="s">
        <v>102</v>
      </c>
      <c r="V4" t="s">
        <v>102</v>
      </c>
      <c r="W4" t="s">
        <v>102</v>
      </c>
      <c r="X4" t="s">
        <v>102</v>
      </c>
      <c r="Y4" t="s">
        <v>102</v>
      </c>
      <c r="Z4" t="s">
        <v>102</v>
      </c>
      <c r="AA4" t="s">
        <v>102</v>
      </c>
      <c r="AB4" t="s">
        <v>102</v>
      </c>
      <c r="AC4" t="s">
        <v>102</v>
      </c>
      <c r="AD4" t="s">
        <v>102</v>
      </c>
      <c r="AE4" t="s">
        <v>102</v>
      </c>
      <c r="AF4" t="s">
        <v>102</v>
      </c>
      <c r="AG4" t="s">
        <v>102</v>
      </c>
      <c r="AH4" t="s">
        <v>102</v>
      </c>
      <c r="AI4" t="s">
        <v>102</v>
      </c>
      <c r="AJ4" t="s">
        <v>102</v>
      </c>
      <c r="AK4" t="s">
        <v>102</v>
      </c>
      <c r="AL4" t="s">
        <v>102</v>
      </c>
      <c r="AM4" t="s">
        <v>102</v>
      </c>
      <c r="AN4" t="s">
        <v>102</v>
      </c>
      <c r="AO4" t="s">
        <v>102</v>
      </c>
      <c r="AP4" t="s">
        <v>102</v>
      </c>
      <c r="AQ4" t="s">
        <v>102</v>
      </c>
      <c r="AR4" t="s">
        <v>102</v>
      </c>
      <c r="AS4" t="s">
        <v>102</v>
      </c>
      <c r="AT4" t="s">
        <v>102</v>
      </c>
      <c r="AU4" t="s">
        <v>102</v>
      </c>
      <c r="AV4" t="s">
        <v>102</v>
      </c>
      <c r="AW4" t="s">
        <v>103</v>
      </c>
      <c r="AX4" t="s">
        <v>103</v>
      </c>
      <c r="AY4" t="s">
        <v>103</v>
      </c>
      <c r="AZ4" t="s">
        <v>103</v>
      </c>
      <c r="BA4" t="s">
        <v>103</v>
      </c>
      <c r="BB4" t="s">
        <v>103</v>
      </c>
      <c r="BC4" t="s">
        <v>103</v>
      </c>
      <c r="BD4" t="s">
        <v>103</v>
      </c>
      <c r="BE4" t="s">
        <v>103</v>
      </c>
      <c r="BF4" t="s">
        <v>103</v>
      </c>
      <c r="BG4" t="s">
        <v>103</v>
      </c>
      <c r="BH4" t="s">
        <v>103</v>
      </c>
      <c r="BI4" t="s">
        <v>103</v>
      </c>
      <c r="BJ4" t="s">
        <v>103</v>
      </c>
      <c r="BK4" t="s">
        <v>104</v>
      </c>
      <c r="BL4" t="s">
        <v>104</v>
      </c>
      <c r="BM4" t="s">
        <v>104</v>
      </c>
      <c r="BN4" t="s">
        <v>104</v>
      </c>
      <c r="BO4" t="s">
        <v>104</v>
      </c>
      <c r="BP4" t="s">
        <v>104</v>
      </c>
      <c r="BQ4" t="s">
        <v>104</v>
      </c>
      <c r="BR4" t="s">
        <v>104</v>
      </c>
      <c r="BS4" t="s">
        <v>104</v>
      </c>
      <c r="BT4" t="s">
        <v>104</v>
      </c>
      <c r="BU4" t="s">
        <v>104</v>
      </c>
      <c r="BV4" t="s">
        <v>104</v>
      </c>
      <c r="BW4" t="s">
        <v>104</v>
      </c>
      <c r="BX4" t="s">
        <v>104</v>
      </c>
      <c r="BY4" t="s">
        <v>104</v>
      </c>
      <c r="BZ4" t="s">
        <v>104</v>
      </c>
      <c r="CA4" t="s">
        <v>104</v>
      </c>
      <c r="CB4" t="s">
        <v>104</v>
      </c>
      <c r="CC4" t="s">
        <v>104</v>
      </c>
      <c r="CD4" t="s">
        <v>104</v>
      </c>
    </row>
    <row r="5" spans="1:82" x14ac:dyDescent="0.2">
      <c r="A5" s="2" t="s">
        <v>4</v>
      </c>
      <c r="B5" t="s">
        <v>105</v>
      </c>
      <c r="C5" t="s">
        <v>106</v>
      </c>
      <c r="D5" t="s">
        <v>107</v>
      </c>
      <c r="E5" t="s">
        <v>108</v>
      </c>
      <c r="F5" t="s">
        <v>109</v>
      </c>
      <c r="G5" t="s">
        <v>110</v>
      </c>
      <c r="H5" t="s">
        <v>111</v>
      </c>
      <c r="I5" t="s">
        <v>112</v>
      </c>
      <c r="J5" t="s">
        <v>113</v>
      </c>
      <c r="K5" t="s">
        <v>114</v>
      </c>
      <c r="L5" t="s">
        <v>115</v>
      </c>
      <c r="M5" t="s">
        <v>116</v>
      </c>
      <c r="N5" t="s">
        <v>117</v>
      </c>
      <c r="O5" t="s">
        <v>118</v>
      </c>
      <c r="P5" t="s">
        <v>119</v>
      </c>
      <c r="Q5" t="s">
        <v>120</v>
      </c>
      <c r="R5" t="s">
        <v>121</v>
      </c>
      <c r="S5" t="s">
        <v>122</v>
      </c>
      <c r="T5" t="s">
        <v>123</v>
      </c>
      <c r="U5" t="s">
        <v>124</v>
      </c>
      <c r="V5" t="s">
        <v>125</v>
      </c>
      <c r="W5" t="s">
        <v>126</v>
      </c>
      <c r="X5" t="s">
        <v>127</v>
      </c>
      <c r="Y5" t="s">
        <v>128</v>
      </c>
      <c r="Z5" t="s">
        <v>129</v>
      </c>
      <c r="AA5" t="s">
        <v>130</v>
      </c>
      <c r="AB5" t="s">
        <v>131</v>
      </c>
      <c r="AC5" t="s">
        <v>132</v>
      </c>
      <c r="AD5" t="s">
        <v>133</v>
      </c>
      <c r="AE5" t="s">
        <v>134</v>
      </c>
      <c r="AF5" t="s">
        <v>135</v>
      </c>
      <c r="AG5" t="s">
        <v>136</v>
      </c>
      <c r="AH5" t="s">
        <v>137</v>
      </c>
      <c r="AI5" t="s">
        <v>138</v>
      </c>
      <c r="AJ5" t="s">
        <v>139</v>
      </c>
      <c r="AK5" t="s">
        <v>140</v>
      </c>
      <c r="AL5" t="s">
        <v>141</v>
      </c>
      <c r="AM5" t="s">
        <v>142</v>
      </c>
      <c r="AN5" t="s">
        <v>143</v>
      </c>
      <c r="AO5" t="s">
        <v>144</v>
      </c>
      <c r="AP5" t="s">
        <v>145</v>
      </c>
      <c r="AQ5" t="s">
        <v>146</v>
      </c>
      <c r="AR5" t="s">
        <v>147</v>
      </c>
      <c r="AS5" t="s">
        <v>148</v>
      </c>
      <c r="AT5" t="s">
        <v>149</v>
      </c>
      <c r="AU5" t="s">
        <v>150</v>
      </c>
      <c r="AV5" t="s">
        <v>151</v>
      </c>
      <c r="AW5" t="s">
        <v>152</v>
      </c>
      <c r="AX5" t="s">
        <v>153</v>
      </c>
      <c r="AY5" t="s">
        <v>154</v>
      </c>
      <c r="AZ5" t="s">
        <v>155</v>
      </c>
      <c r="BA5" t="s">
        <v>156</v>
      </c>
      <c r="BB5" t="s">
        <v>157</v>
      </c>
      <c r="BC5" t="s">
        <v>158</v>
      </c>
      <c r="BD5" t="s">
        <v>159</v>
      </c>
      <c r="BE5" t="s">
        <v>160</v>
      </c>
      <c r="BF5" t="s">
        <v>161</v>
      </c>
      <c r="BG5" t="s">
        <v>162</v>
      </c>
      <c r="BH5" t="s">
        <v>163</v>
      </c>
      <c r="BI5" t="s">
        <v>164</v>
      </c>
      <c r="BJ5" t="s">
        <v>165</v>
      </c>
      <c r="BK5" t="s">
        <v>166</v>
      </c>
      <c r="BL5" t="s">
        <v>167</v>
      </c>
      <c r="BM5" t="s">
        <v>168</v>
      </c>
      <c r="BN5" t="s">
        <v>169</v>
      </c>
      <c r="BO5" t="s">
        <v>169</v>
      </c>
      <c r="BP5" t="s">
        <v>169</v>
      </c>
      <c r="BQ5" t="s">
        <v>170</v>
      </c>
      <c r="BR5" t="s">
        <v>171</v>
      </c>
      <c r="BS5" t="s">
        <v>172</v>
      </c>
      <c r="BT5" t="s">
        <v>173</v>
      </c>
      <c r="BU5" t="s">
        <v>174</v>
      </c>
      <c r="BV5" t="s">
        <v>175</v>
      </c>
      <c r="BW5" t="s">
        <v>176</v>
      </c>
      <c r="BX5" t="s">
        <v>177</v>
      </c>
      <c r="BY5" t="s">
        <v>178</v>
      </c>
      <c r="BZ5" t="s">
        <v>179</v>
      </c>
      <c r="CA5" t="s">
        <v>180</v>
      </c>
      <c r="CB5" t="s">
        <v>181</v>
      </c>
      <c r="CC5" t="s">
        <v>182</v>
      </c>
      <c r="CD5" t="s">
        <v>183</v>
      </c>
    </row>
    <row r="6" spans="1:82" x14ac:dyDescent="0.2">
      <c r="A6" s="2" t="s">
        <v>205</v>
      </c>
      <c r="B6">
        <v>83.467232308913708</v>
      </c>
      <c r="C6">
        <v>80.759358348922405</v>
      </c>
      <c r="D6">
        <v>68.928995223489011</v>
      </c>
      <c r="E6">
        <v>66.815075435537722</v>
      </c>
      <c r="F6">
        <v>62.52941443381826</v>
      </c>
      <c r="G6">
        <v>62.52941443381826</v>
      </c>
      <c r="H6">
        <v>89.16513640366901</v>
      </c>
      <c r="I6">
        <v>74.387888406726972</v>
      </c>
      <c r="J6">
        <v>63.635862889578831</v>
      </c>
      <c r="K6">
        <v>83.113424726588946</v>
      </c>
      <c r="L6">
        <v>66.673909753113477</v>
      </c>
      <c r="M6">
        <v>79.039643119828511</v>
      </c>
      <c r="N6">
        <v>69.077380200390934</v>
      </c>
      <c r="O6">
        <v>64.502277086484</v>
      </c>
      <c r="P6">
        <v>67.192471000262685</v>
      </c>
      <c r="Q6">
        <v>69.99842602780727</v>
      </c>
      <c r="R6">
        <v>69.329094589849092</v>
      </c>
      <c r="S6">
        <v>64.902961104974551</v>
      </c>
      <c r="T6">
        <v>67.529389938212688</v>
      </c>
      <c r="U6">
        <v>67.193702024200689</v>
      </c>
      <c r="V6">
        <v>68.958127896240072</v>
      </c>
      <c r="W6">
        <v>63.739540526895922</v>
      </c>
      <c r="X6">
        <v>70.079050023627289</v>
      </c>
      <c r="Y6">
        <v>67.526456759839277</v>
      </c>
      <c r="Z6">
        <v>68.919710351441893</v>
      </c>
      <c r="AA6">
        <v>66.69755856342293</v>
      </c>
      <c r="AB6">
        <v>68.752288154846298</v>
      </c>
      <c r="AC6">
        <v>76.842893503024854</v>
      </c>
      <c r="AD6">
        <v>75.437003962535627</v>
      </c>
      <c r="AE6">
        <v>61.661204356034986</v>
      </c>
      <c r="AF6">
        <v>69.59893415872439</v>
      </c>
      <c r="AG6">
        <v>68.78431747203085</v>
      </c>
      <c r="AH6">
        <v>68.256326001780565</v>
      </c>
      <c r="AI6">
        <v>67.11527560112458</v>
      </c>
      <c r="AJ6">
        <v>72.623911909794586</v>
      </c>
      <c r="AK6">
        <v>72.416369657324907</v>
      </c>
      <c r="AL6">
        <v>69.174808171465699</v>
      </c>
      <c r="AM6">
        <v>71.482221495272867</v>
      </c>
      <c r="AN6">
        <v>-117.29757039530209</v>
      </c>
      <c r="AO6">
        <v>63.753933857467686</v>
      </c>
      <c r="AP6">
        <v>62.339415120267532</v>
      </c>
      <c r="AQ6">
        <v>71.5022282675681</v>
      </c>
      <c r="AR6">
        <v>61.569407343527658</v>
      </c>
      <c r="AS6">
        <v>70.907731274788773</v>
      </c>
      <c r="AT6">
        <v>68.576315255293409</v>
      </c>
      <c r="AU6">
        <v>69.376284994700654</v>
      </c>
      <c r="AV6">
        <v>59.388438368774999</v>
      </c>
      <c r="AW6">
        <v>70.852230256793121</v>
      </c>
      <c r="AX6">
        <v>76.378179687077775</v>
      </c>
      <c r="AY6">
        <v>69.300642551639839</v>
      </c>
      <c r="AZ6">
        <v>79.149655148545364</v>
      </c>
      <c r="BA6">
        <v>75.606516199614745</v>
      </c>
      <c r="BB6">
        <v>70.9433793518388</v>
      </c>
      <c r="BC6">
        <v>66.585212796932623</v>
      </c>
      <c r="BD6">
        <v>62.918459054080969</v>
      </c>
      <c r="BE6">
        <v>80.866732179683297</v>
      </c>
      <c r="BF6">
        <v>65.825537358862462</v>
      </c>
      <c r="BG6">
        <v>79.440505189958301</v>
      </c>
      <c r="BH6">
        <v>67.641879224382393</v>
      </c>
      <c r="BI6">
        <v>67.936147612163325</v>
      </c>
      <c r="BJ6">
        <v>71.52202912808599</v>
      </c>
      <c r="BK6">
        <v>69.943577375040945</v>
      </c>
      <c r="BL6">
        <v>66.996360103271101</v>
      </c>
      <c r="BM6">
        <v>76.276151074045515</v>
      </c>
      <c r="BN6">
        <v>174.56350994896241</v>
      </c>
      <c r="BO6">
        <v>174.56350994896241</v>
      </c>
      <c r="BP6">
        <v>174.56350994896241</v>
      </c>
      <c r="BQ6">
        <v>59.122125524610894</v>
      </c>
      <c r="BR6">
        <v>60.784318337011747</v>
      </c>
      <c r="BS6">
        <v>62.997097984867466</v>
      </c>
      <c r="BT6">
        <v>69.280782984754651</v>
      </c>
      <c r="BU6">
        <v>81.764581739266148</v>
      </c>
      <c r="BV6">
        <v>67.686856940583795</v>
      </c>
      <c r="BW6">
        <v>76.294854623650409</v>
      </c>
      <c r="BX6">
        <v>73.352259621496572</v>
      </c>
      <c r="BY6">
        <v>60.942561387600279</v>
      </c>
      <c r="BZ6">
        <v>57.646827647800471</v>
      </c>
      <c r="CA6">
        <v>55.57660043927649</v>
      </c>
      <c r="CB6">
        <v>70.073712342977672</v>
      </c>
      <c r="CC6">
        <v>114.83618421124586</v>
      </c>
      <c r="CD6">
        <v>75.039409469252888</v>
      </c>
    </row>
    <row r="7" spans="1:82" x14ac:dyDescent="0.2">
      <c r="A7" s="2">
        <v>-80</v>
      </c>
      <c r="B7">
        <v>-2.1945193783565</v>
      </c>
      <c r="C7">
        <v>0.22116774568559999</v>
      </c>
      <c r="D7">
        <v>-1.597191196933843</v>
      </c>
      <c r="E7">
        <v>0.24574327552854</v>
      </c>
      <c r="F7">
        <v>-2.1325883976850002</v>
      </c>
      <c r="G7">
        <v>-0.25713311696646879</v>
      </c>
      <c r="H7">
        <v>-0.1733666285321</v>
      </c>
      <c r="I7">
        <v>-0.52419424815676996</v>
      </c>
      <c r="J7">
        <v>-0.61697876373000005</v>
      </c>
      <c r="K7">
        <v>-0.27593457415430001</v>
      </c>
      <c r="L7">
        <v>-0.261691537679</v>
      </c>
      <c r="M7">
        <v>0.11237238522449999</v>
      </c>
      <c r="N7">
        <v>-0.42239724221524</v>
      </c>
      <c r="O7">
        <v>0.24657713383652999</v>
      </c>
      <c r="P7">
        <v>-0.38246763451132998</v>
      </c>
      <c r="Q7">
        <v>-0.47295357591279003</v>
      </c>
      <c r="R7">
        <v>-0.33499671378770002</v>
      </c>
      <c r="S7">
        <v>0.32576559339383099</v>
      </c>
      <c r="T7">
        <v>-0.26745526378425799</v>
      </c>
      <c r="U7">
        <v>-0.26625445562516498</v>
      </c>
      <c r="V7">
        <v>-0.14567497323695</v>
      </c>
      <c r="W7">
        <v>-0.1157214699291</v>
      </c>
      <c r="X7">
        <v>-0.45366796643419999</v>
      </c>
      <c r="Y7">
        <v>-0.14546433919000001</v>
      </c>
      <c r="Z7">
        <v>-0.88722177814477399</v>
      </c>
      <c r="AA7">
        <v>-0.58359917285899998</v>
      </c>
      <c r="AB7">
        <v>0.26841555478387003</v>
      </c>
      <c r="AC7">
        <v>-0.87921628783554595</v>
      </c>
      <c r="AD7">
        <v>-0.43583995190000002</v>
      </c>
      <c r="AE7">
        <v>-0.11732733343640001</v>
      </c>
      <c r="AF7">
        <v>0.18251612395639999</v>
      </c>
      <c r="AG7">
        <v>-0.24552771421700001</v>
      </c>
      <c r="AH7">
        <v>0.247146487351</v>
      </c>
      <c r="AI7">
        <v>-0.13818623188189999</v>
      </c>
      <c r="AJ7">
        <v>0.17376762282899999</v>
      </c>
      <c r="AK7">
        <v>0.8454138662324</v>
      </c>
      <c r="AL7">
        <v>0.67231229193649999</v>
      </c>
      <c r="AM7">
        <v>-0.699365934737325</v>
      </c>
      <c r="AN7">
        <v>0.88293115751120999</v>
      </c>
      <c r="AO7">
        <v>-0.538352497423636</v>
      </c>
      <c r="AP7">
        <v>-0.12172379846846999</v>
      </c>
      <c r="AQ7">
        <v>-0.96784539113279999</v>
      </c>
      <c r="AR7">
        <v>0.12931658492239001</v>
      </c>
      <c r="AS7">
        <v>0.12515852449709999</v>
      </c>
      <c r="AT7">
        <v>0.11419583831949601</v>
      </c>
      <c r="AU7">
        <v>-0.161259943852743</v>
      </c>
      <c r="AV7">
        <v>-0.14165212684789999</v>
      </c>
      <c r="AW7">
        <v>-0.65172958315229002</v>
      </c>
      <c r="AX7">
        <v>0.24944586586365999</v>
      </c>
      <c r="AY7">
        <v>-0.224492385814</v>
      </c>
      <c r="AZ7">
        <v>-0.148853723455</v>
      </c>
      <c r="BA7">
        <v>-0.47486375138584003</v>
      </c>
      <c r="BC7">
        <v>-0.18954648464000001</v>
      </c>
      <c r="BD7">
        <v>-0.27474157758938</v>
      </c>
      <c r="BF7">
        <v>-0.181823726213339</v>
      </c>
      <c r="BG7">
        <v>-0.39388444591639998</v>
      </c>
      <c r="BH7">
        <v>-0.14321921769000001</v>
      </c>
      <c r="BI7">
        <v>-0.33392942141199999</v>
      </c>
      <c r="BJ7">
        <v>-0.134942651291</v>
      </c>
      <c r="BK7">
        <v>0.88325921826641896</v>
      </c>
      <c r="BL7">
        <v>-0.59388937759468996</v>
      </c>
      <c r="BM7">
        <v>0.57923241386848001</v>
      </c>
      <c r="BN7">
        <v>-0.17355549867618</v>
      </c>
      <c r="BO7">
        <v>-0.19929595346410001</v>
      </c>
      <c r="BP7">
        <v>-0.13672346747378999</v>
      </c>
      <c r="BQ7">
        <v>-0.37166463224110002</v>
      </c>
      <c r="BR7">
        <v>-0.72839411799116005</v>
      </c>
      <c r="BS7">
        <v>-0.16188921725120001</v>
      </c>
      <c r="BT7">
        <v>-0.14633314146752999</v>
      </c>
      <c r="BV7">
        <v>0.36534285989940002</v>
      </c>
      <c r="BW7">
        <v>-0.145153346553</v>
      </c>
      <c r="BX7">
        <v>-0.11711166592128</v>
      </c>
      <c r="BY7">
        <v>-0.99986881836274999</v>
      </c>
      <c r="BZ7">
        <v>-0.18923715111559999</v>
      </c>
      <c r="CA7">
        <v>-0.335721472618975</v>
      </c>
      <c r="CB7">
        <v>-0.23158997243429999</v>
      </c>
      <c r="CC7">
        <v>0.53559167747952996</v>
      </c>
      <c r="CD7">
        <v>-0.23141596947269999</v>
      </c>
    </row>
    <row r="8" spans="1:82" x14ac:dyDescent="0.2">
      <c r="A8" s="2">
        <v>-70</v>
      </c>
      <c r="B8">
        <v>0.284646126389</v>
      </c>
      <c r="C8">
        <v>-0.235837994829422</v>
      </c>
      <c r="D8">
        <v>-1.7488293828279999</v>
      </c>
      <c r="E8">
        <v>0.61122592412627996</v>
      </c>
      <c r="F8">
        <v>-2.3347712599800001</v>
      </c>
      <c r="G8">
        <v>-0.25028030494215064</v>
      </c>
      <c r="H8">
        <v>0.11479758321816</v>
      </c>
      <c r="I8">
        <v>-0.66444729871134001</v>
      </c>
      <c r="J8">
        <v>0.34723454219596001</v>
      </c>
      <c r="K8">
        <v>-0.31935673352510002</v>
      </c>
      <c r="L8">
        <v>-0.23619645354993399</v>
      </c>
      <c r="M8">
        <v>-0.76858655452317004</v>
      </c>
      <c r="N8">
        <v>-0.47525444117679999</v>
      </c>
      <c r="O8">
        <v>-0.21954729147418001</v>
      </c>
      <c r="P8">
        <v>-0.37132121222511</v>
      </c>
      <c r="Q8">
        <v>-0.59713168517579995</v>
      </c>
      <c r="R8">
        <v>-0.35299754221697999</v>
      </c>
      <c r="S8">
        <v>0.48794194823662002</v>
      </c>
      <c r="T8">
        <v>-0.31357294568347999</v>
      </c>
      <c r="U8">
        <v>-0.26536875125868897</v>
      </c>
      <c r="V8">
        <v>-0.16445987892</v>
      </c>
      <c r="W8">
        <v>0.1243742199777</v>
      </c>
      <c r="X8">
        <v>-0.92894281638936305</v>
      </c>
      <c r="Y8">
        <v>-0.69832282224599995</v>
      </c>
      <c r="Z8">
        <v>0.78485249644550004</v>
      </c>
      <c r="AA8">
        <v>0.68197697471851904</v>
      </c>
      <c r="AB8">
        <v>-0.215383665267361</v>
      </c>
      <c r="AC8">
        <v>-0.44386499729130002</v>
      </c>
      <c r="AD8">
        <v>-0.42289512472511998</v>
      </c>
      <c r="AE8">
        <v>-0.48132319597887002</v>
      </c>
      <c r="AF8">
        <v>-0.257979869311871</v>
      </c>
      <c r="AG8">
        <v>-0.22924391447535</v>
      </c>
      <c r="AH8">
        <v>-0.26435993921770001</v>
      </c>
      <c r="AI8">
        <v>0.46222191762282</v>
      </c>
      <c r="AJ8">
        <v>-0.18224872693982999</v>
      </c>
      <c r="AK8">
        <v>-0.196251972125492</v>
      </c>
      <c r="AL8">
        <v>-0.16838498486491099</v>
      </c>
      <c r="AM8">
        <v>0.72853493478099995</v>
      </c>
      <c r="AN8">
        <v>0.699366549837246</v>
      </c>
      <c r="AO8">
        <v>-0.25861448394100001</v>
      </c>
      <c r="AP8">
        <v>-0.16267865379240001</v>
      </c>
      <c r="AQ8">
        <v>-0.146742912414</v>
      </c>
      <c r="AR8">
        <v>-0.18445221118161201</v>
      </c>
      <c r="AS8">
        <v>-0.13757437576699999</v>
      </c>
      <c r="AT8">
        <v>-0.78839925526843402</v>
      </c>
      <c r="AU8">
        <v>-0.251837671328</v>
      </c>
      <c r="AV8">
        <v>-0.16566351119665099</v>
      </c>
      <c r="AW8">
        <v>-0.82535731685132996</v>
      </c>
      <c r="AX8">
        <v>-0.35577724719815002</v>
      </c>
      <c r="AY8">
        <v>-0.12518532153541001</v>
      </c>
      <c r="AZ8">
        <v>-0.18715957266319999</v>
      </c>
      <c r="BA8">
        <v>0.57476564674249997</v>
      </c>
      <c r="BC8">
        <v>0.84731317121237004</v>
      </c>
      <c r="BD8">
        <v>0.82899387416597003</v>
      </c>
      <c r="BE8">
        <v>-0.29878888526550001</v>
      </c>
      <c r="BF8">
        <v>-0.25386834853794998</v>
      </c>
      <c r="BG8">
        <v>0.43494948526462002</v>
      </c>
      <c r="BH8">
        <v>-0.14574275647332</v>
      </c>
      <c r="BI8">
        <v>-0.228682567978441</v>
      </c>
      <c r="BJ8">
        <v>0.11352873487700001</v>
      </c>
      <c r="BK8">
        <v>0.61358221763175602</v>
      </c>
      <c r="BL8">
        <v>-0.61334332233986999</v>
      </c>
      <c r="BM8">
        <v>-0.67643146449280001</v>
      </c>
      <c r="BN8">
        <v>-0.22939267972729999</v>
      </c>
      <c r="BO8">
        <v>-0.279291621263</v>
      </c>
      <c r="BP8">
        <v>-0.15421377128425501</v>
      </c>
      <c r="BQ8">
        <v>-0.47275464875199003</v>
      </c>
      <c r="BR8">
        <v>0.16352152386880001</v>
      </c>
      <c r="BS8">
        <v>0.14519729956878999</v>
      </c>
      <c r="BT8">
        <v>-0.169696967461375</v>
      </c>
      <c r="BU8">
        <v>0.22281638315810001</v>
      </c>
      <c r="BV8">
        <v>-0.22715212339999999</v>
      </c>
      <c r="BW8">
        <v>-0.17311475255218201</v>
      </c>
      <c r="BX8">
        <v>0.118534577564</v>
      </c>
      <c r="BY8">
        <v>0.42277578735347998</v>
      </c>
      <c r="BZ8">
        <v>-0.14792876721153</v>
      </c>
      <c r="CA8">
        <v>-0.81389641263673995</v>
      </c>
      <c r="CB8">
        <v>0.38358848184315503</v>
      </c>
      <c r="CC8">
        <v>-0.17398978336457499</v>
      </c>
      <c r="CD8">
        <v>-0.23796661234387001</v>
      </c>
    </row>
    <row r="9" spans="1:82" x14ac:dyDescent="0.2">
      <c r="A9" s="2">
        <v>-60</v>
      </c>
      <c r="B9">
        <v>-0.3448662355464</v>
      </c>
      <c r="C9">
        <v>-0.34539526629799999</v>
      </c>
      <c r="D9">
        <v>-2.4829254755250001</v>
      </c>
      <c r="E9">
        <v>-0.65823379693829998</v>
      </c>
      <c r="F9">
        <v>0.57981394388429996</v>
      </c>
      <c r="G9">
        <v>-0.32238962951830802</v>
      </c>
      <c r="H9">
        <v>-0.24928758358243</v>
      </c>
      <c r="I9">
        <v>-0.79833357658675796</v>
      </c>
      <c r="J9">
        <v>0.15398654119800001</v>
      </c>
      <c r="K9">
        <v>-0.31795971788583</v>
      </c>
      <c r="L9">
        <v>-0.26774729361930999</v>
      </c>
      <c r="M9">
        <v>0.2453126969221</v>
      </c>
      <c r="N9">
        <v>-0.57872194887239004</v>
      </c>
      <c r="O9">
        <v>-0.18897336472750001</v>
      </c>
      <c r="P9">
        <v>0.97147918584000004</v>
      </c>
      <c r="Q9">
        <v>-0.76865564941943898</v>
      </c>
      <c r="R9">
        <v>-0.32832139584219999</v>
      </c>
      <c r="S9">
        <v>-0.215746862918162</v>
      </c>
      <c r="T9">
        <v>-0.31312324958909998</v>
      </c>
      <c r="U9">
        <v>-0.31167163314000002</v>
      </c>
      <c r="V9">
        <v>-0.153671472478736</v>
      </c>
      <c r="W9">
        <v>0.15175615937691</v>
      </c>
      <c r="X9">
        <v>0.52272721286168999</v>
      </c>
      <c r="Y9">
        <v>0.16278895898832799</v>
      </c>
      <c r="Z9">
        <v>0.77137723149222703</v>
      </c>
      <c r="AA9">
        <v>0.88132186696649994</v>
      </c>
      <c r="AB9">
        <v>0.22257172655568</v>
      </c>
      <c r="AC9">
        <v>-0.55513614175500003</v>
      </c>
      <c r="AD9">
        <v>-0.42444421369425001</v>
      </c>
      <c r="AE9">
        <v>0.47321792139699997</v>
      </c>
      <c r="AF9">
        <v>0.23987619295693</v>
      </c>
      <c r="AG9">
        <v>-0.32542328123719999</v>
      </c>
      <c r="AH9">
        <v>0.28741892411897002</v>
      </c>
      <c r="AI9">
        <v>0.15141274495736001</v>
      </c>
      <c r="AJ9">
        <v>0.21782636658000001</v>
      </c>
      <c r="AK9">
        <v>0.69762329716476001</v>
      </c>
      <c r="AL9">
        <v>-0.18988638846228001</v>
      </c>
      <c r="AM9">
        <v>0.78461682572577995</v>
      </c>
      <c r="AN9">
        <v>0.58627925193383901</v>
      </c>
      <c r="AO9">
        <v>-0.28654481535158699</v>
      </c>
      <c r="AP9">
        <v>-0.26353689387309998</v>
      </c>
      <c r="AQ9">
        <v>0.146349769293</v>
      </c>
      <c r="AR9">
        <v>-0.19819188397490001</v>
      </c>
      <c r="AS9">
        <v>-0.98126235182159405</v>
      </c>
      <c r="AT9">
        <v>-0.88227865634896996</v>
      </c>
      <c r="AU9">
        <v>-0.28983697914766099</v>
      </c>
      <c r="AV9">
        <v>-0.24381617484363999</v>
      </c>
      <c r="AW9">
        <v>-0.87799324973267101</v>
      </c>
      <c r="AX9">
        <v>0.28514417555777999</v>
      </c>
      <c r="AY9">
        <v>-0.27547425773717998</v>
      </c>
      <c r="AZ9">
        <v>-0.22174915281169999</v>
      </c>
      <c r="BA9">
        <v>0.179895423</v>
      </c>
      <c r="BD9">
        <v>0.13271596539817301</v>
      </c>
      <c r="BF9">
        <v>-0.27235664382550001</v>
      </c>
      <c r="BG9">
        <v>-0.31892643989693997</v>
      </c>
      <c r="BH9">
        <v>0.15158745386531</v>
      </c>
      <c r="BI9">
        <v>-0.27892747769545101</v>
      </c>
      <c r="BJ9">
        <v>-0.29468313768946502</v>
      </c>
      <c r="BK9">
        <v>-0.66813438114860002</v>
      </c>
      <c r="BL9">
        <v>-0.73774981865</v>
      </c>
      <c r="BM9">
        <v>0.16372447186540001</v>
      </c>
      <c r="BN9">
        <v>0.34583837554169999</v>
      </c>
      <c r="BO9">
        <v>-0.19956681767133</v>
      </c>
      <c r="BP9">
        <v>-0.18898989322000001</v>
      </c>
      <c r="BQ9">
        <v>-0.174797993644281</v>
      </c>
      <c r="BR9">
        <v>0.84948276333299999</v>
      </c>
      <c r="BS9">
        <v>-0.98121374655283</v>
      </c>
      <c r="BT9">
        <v>-0.22788876678600001</v>
      </c>
      <c r="BU9">
        <v>-0.64988866798856004</v>
      </c>
      <c r="BV9">
        <v>0.23715414549329999</v>
      </c>
      <c r="BW9">
        <v>-0.18563817788119999</v>
      </c>
      <c r="BX9">
        <v>0.38836884291266099</v>
      </c>
      <c r="BY9">
        <v>-0.47828745767833702</v>
      </c>
      <c r="BZ9">
        <v>0.1632235114783</v>
      </c>
      <c r="CA9">
        <v>-0.129161731927733</v>
      </c>
      <c r="CB9">
        <v>-0.22671552226193001</v>
      </c>
      <c r="CC9">
        <v>-0.72387659427679996</v>
      </c>
      <c r="CD9">
        <v>-0.72663337165499997</v>
      </c>
    </row>
    <row r="10" spans="1:82" x14ac:dyDescent="0.2">
      <c r="A10" s="2">
        <v>-50</v>
      </c>
      <c r="B10">
        <v>0.44584569321645701</v>
      </c>
      <c r="C10">
        <v>0.43533194264399999</v>
      </c>
      <c r="D10">
        <v>-2.2416266582169477</v>
      </c>
      <c r="E10">
        <v>-1.1273646919564999</v>
      </c>
      <c r="F10">
        <v>-2.5789874485720001</v>
      </c>
      <c r="G10">
        <v>-0.35120083124935375</v>
      </c>
      <c r="H10">
        <v>0.16865377794841999</v>
      </c>
      <c r="I10">
        <v>-0.97115237278414002</v>
      </c>
      <c r="J10">
        <v>-0.16745197799274</v>
      </c>
      <c r="K10">
        <v>0.36385215140999999</v>
      </c>
      <c r="L10">
        <v>-0.33542327485479001</v>
      </c>
      <c r="M10">
        <v>-0.13849482375924099</v>
      </c>
      <c r="N10">
        <v>0.27619534795099998</v>
      </c>
      <c r="O10">
        <v>0.25477197159510001</v>
      </c>
      <c r="P10">
        <v>-0.44521253825899998</v>
      </c>
      <c r="Q10">
        <v>-0.84241885843200004</v>
      </c>
      <c r="R10">
        <v>-0.3893269576449</v>
      </c>
      <c r="S10">
        <v>-0.4181969215536</v>
      </c>
      <c r="T10">
        <v>0.27837652212366998</v>
      </c>
      <c r="U10">
        <v>0.44771683868829998</v>
      </c>
      <c r="V10">
        <v>-0.1984566223758</v>
      </c>
      <c r="W10">
        <v>-0.15651539792999999</v>
      </c>
      <c r="X10">
        <v>0.54833728492400002</v>
      </c>
      <c r="Y10">
        <v>0.81713519745631003</v>
      </c>
      <c r="Z10">
        <v>-0.1417465721493</v>
      </c>
      <c r="AA10">
        <v>-0.13647989744367001</v>
      </c>
      <c r="AB10">
        <v>-0.24131424764296999</v>
      </c>
      <c r="AC10">
        <v>-0.66119811798399997</v>
      </c>
      <c r="AD10">
        <v>-0.48429231132558997</v>
      </c>
      <c r="AE10">
        <v>0.14884965149367399</v>
      </c>
      <c r="AF10">
        <v>-0.32255792694159602</v>
      </c>
      <c r="AG10">
        <v>-0.14389858755421001</v>
      </c>
      <c r="AH10">
        <v>-0.49315468188314998</v>
      </c>
      <c r="AI10">
        <v>-0.21279989393580001</v>
      </c>
      <c r="AJ10">
        <v>-0.28161838318527199</v>
      </c>
      <c r="AK10">
        <v>-0.75461753798582998</v>
      </c>
      <c r="AL10">
        <v>-0.24222465566922499</v>
      </c>
      <c r="AM10">
        <v>-0.83952986643423999</v>
      </c>
      <c r="AN10">
        <v>0.47529646939143</v>
      </c>
      <c r="AO10">
        <v>-0.36167838349428</v>
      </c>
      <c r="AP10">
        <v>-0.19986598399700001</v>
      </c>
      <c r="AQ10">
        <v>0.12741817975459999</v>
      </c>
      <c r="AR10">
        <v>0.119662315739199</v>
      </c>
      <c r="AS10">
        <v>0.16242316733000001</v>
      </c>
      <c r="AT10">
        <v>0.92137678177885396</v>
      </c>
      <c r="AU10">
        <v>-0.34854679985499998</v>
      </c>
      <c r="AV10">
        <v>-0.21673582233399999</v>
      </c>
      <c r="AW10">
        <v>-0.94247119641999999</v>
      </c>
      <c r="AX10">
        <v>-0.4412866685354</v>
      </c>
      <c r="AY10">
        <v>-0.24535283617154</v>
      </c>
      <c r="AZ10">
        <v>-0.267847372435359</v>
      </c>
      <c r="BA10">
        <v>-0.17463123311289699</v>
      </c>
      <c r="BD10">
        <v>-0.25521933685319997</v>
      </c>
      <c r="BE10">
        <v>0.365886324534</v>
      </c>
      <c r="BF10">
        <v>-0.36462794384975</v>
      </c>
      <c r="BG10">
        <v>0.34356528368176098</v>
      </c>
      <c r="BH10">
        <v>0.39554392338099997</v>
      </c>
      <c r="BI10">
        <v>-0.32672311852571001</v>
      </c>
      <c r="BK10">
        <v>-0.28594244141199998</v>
      </c>
      <c r="BL10">
        <v>-0.98165713178370995</v>
      </c>
      <c r="BM10">
        <v>-0.12359449787295</v>
      </c>
      <c r="BN10">
        <v>-0.2982435164326</v>
      </c>
      <c r="BO10">
        <v>-0.226376697224</v>
      </c>
      <c r="BP10">
        <v>-0.2257626643598</v>
      </c>
      <c r="BQ10">
        <v>-0.12977495362194999</v>
      </c>
      <c r="BR10">
        <v>-0.29513827692110001</v>
      </c>
      <c r="BS10">
        <v>0.134381394853477</v>
      </c>
      <c r="BT10">
        <v>-0.11591883595154</v>
      </c>
      <c r="BV10">
        <v>-0.25735439117300002</v>
      </c>
      <c r="BW10">
        <v>-0.27919253612247003</v>
      </c>
      <c r="BX10">
        <v>-0.11642912535175801</v>
      </c>
      <c r="BY10">
        <v>0.12724354317256001</v>
      </c>
      <c r="BZ10">
        <v>-0.21883654876974001</v>
      </c>
      <c r="CA10">
        <v>-0.12292833216566</v>
      </c>
      <c r="CB10">
        <v>-0.18813934716555999</v>
      </c>
      <c r="CC10">
        <v>-0.19766968378786001</v>
      </c>
      <c r="CD10">
        <v>-0.63359655279387395</v>
      </c>
    </row>
    <row r="11" spans="1:82" x14ac:dyDescent="0.2">
      <c r="A11" s="2">
        <v>-40</v>
      </c>
      <c r="B11">
        <v>0.53766565323490001</v>
      </c>
      <c r="C11">
        <v>0.54521619222725004</v>
      </c>
      <c r="D11">
        <v>-2.6299857455229443</v>
      </c>
      <c r="E11">
        <v>-1.3611581635150001</v>
      </c>
      <c r="F11">
        <v>-0.98481297333960005</v>
      </c>
      <c r="G11">
        <v>0.2189187755048814</v>
      </c>
      <c r="H11">
        <v>-0.98744633178812102</v>
      </c>
      <c r="I11">
        <v>-1.9433377543429999</v>
      </c>
      <c r="J11">
        <v>-0.88212314986460005</v>
      </c>
      <c r="K11">
        <v>0.56878126626333003</v>
      </c>
      <c r="L11">
        <v>-0.31564815378470001</v>
      </c>
      <c r="M11">
        <v>-1.1669812248942</v>
      </c>
      <c r="N11">
        <v>-0.65188986711955998</v>
      </c>
      <c r="O11">
        <v>-0.32269917433500001</v>
      </c>
      <c r="P11">
        <v>0.11241335898146</v>
      </c>
      <c r="Q11">
        <v>-1.129147443256</v>
      </c>
      <c r="R11">
        <v>-0.45289579799322899</v>
      </c>
      <c r="S11">
        <v>1.773115157129</v>
      </c>
      <c r="T11">
        <v>0.28444384218160002</v>
      </c>
      <c r="U11">
        <v>-0.32265494815488999</v>
      </c>
      <c r="V11">
        <v>-0.27964781175128001</v>
      </c>
      <c r="W11">
        <v>-0.27392535174299998</v>
      </c>
      <c r="X11">
        <v>-0.36571965999832001</v>
      </c>
      <c r="Y11">
        <v>-0.39881875681851098</v>
      </c>
      <c r="Z11">
        <v>0.15681546367900001</v>
      </c>
      <c r="AA11">
        <v>0.15322885220999999</v>
      </c>
      <c r="AB11">
        <v>-0.31559861968372999</v>
      </c>
      <c r="AC11">
        <v>0.141712144171</v>
      </c>
      <c r="AD11">
        <v>0.1244447858991</v>
      </c>
      <c r="AE11">
        <v>0.144973373629735</v>
      </c>
      <c r="AF11">
        <v>-0.34648866199667</v>
      </c>
      <c r="AG11">
        <v>-0.37968845682471702</v>
      </c>
      <c r="AH11">
        <v>-0.63671446724400005</v>
      </c>
      <c r="AI11">
        <v>0.68217747194594003</v>
      </c>
      <c r="AJ11">
        <v>0.81328991812312001</v>
      </c>
      <c r="AK11">
        <v>0.48175938599759</v>
      </c>
      <c r="AL11">
        <v>-0.27943658536496002</v>
      </c>
      <c r="AM11">
        <v>0.19133925562599999</v>
      </c>
      <c r="AN11">
        <v>-0.32341358654367702</v>
      </c>
      <c r="AO11">
        <v>-0.461182982937</v>
      </c>
      <c r="AP11">
        <v>-0.26326724676899999</v>
      </c>
      <c r="AQ11">
        <v>-0.13864152773332999</v>
      </c>
      <c r="AR11">
        <v>-0.287486199232798</v>
      </c>
      <c r="AS11">
        <v>0.14599113951689999</v>
      </c>
      <c r="AT11">
        <v>-0.12998179675900001</v>
      </c>
      <c r="AU11">
        <v>-0.36921726116499998</v>
      </c>
      <c r="AV11">
        <v>-0.19734342375239999</v>
      </c>
      <c r="AW11">
        <v>-1.11418179374</v>
      </c>
      <c r="AX11">
        <v>0.92261264996199999</v>
      </c>
      <c r="AY11">
        <v>0.2964683647711</v>
      </c>
      <c r="AZ11">
        <v>-0.33595441627560002</v>
      </c>
      <c r="BA11">
        <v>-0.18492486232117</v>
      </c>
      <c r="BB11">
        <v>-0.34444991378251</v>
      </c>
      <c r="BC11">
        <v>-0.1759699854149</v>
      </c>
      <c r="BD11">
        <v>-0.31262911617396999</v>
      </c>
      <c r="BE11">
        <v>0.18582278759727</v>
      </c>
      <c r="BF11">
        <v>-0.38374894311500002</v>
      </c>
      <c r="BG11">
        <v>-0.464693842343814</v>
      </c>
      <c r="BH11">
        <v>-0.68666187132666001</v>
      </c>
      <c r="BI11">
        <v>-0.32465943826976001</v>
      </c>
      <c r="BJ11">
        <v>0.355744412166</v>
      </c>
      <c r="BK11">
        <v>-0.37126277986200001</v>
      </c>
      <c r="BL11">
        <v>0.27357372525582502</v>
      </c>
      <c r="BM11">
        <v>-0.1495523591124</v>
      </c>
      <c r="BN11">
        <v>-0.35462259127669998</v>
      </c>
      <c r="BO11">
        <v>-0.28776158176909999</v>
      </c>
      <c r="BP11">
        <v>-0.211754619711116</v>
      </c>
      <c r="BQ11">
        <v>-0.82333714243772405</v>
      </c>
      <c r="BR11">
        <v>0.2266972776757</v>
      </c>
      <c r="BS11">
        <v>0.15771252385359999</v>
      </c>
      <c r="BT11">
        <v>-0.31834845833100001</v>
      </c>
      <c r="BU11">
        <v>-0.57793688868399995</v>
      </c>
      <c r="BV11">
        <v>-0.25634375716449997</v>
      </c>
      <c r="BW11">
        <v>-0.14642734332592999</v>
      </c>
      <c r="BX11">
        <v>-0.31737725485213403</v>
      </c>
      <c r="BY11">
        <v>-0.42569795845871</v>
      </c>
      <c r="BZ11">
        <v>-0.24962753987976</v>
      </c>
      <c r="CA11">
        <v>0.34936667843380997</v>
      </c>
      <c r="CB11">
        <v>0.1996724343472</v>
      </c>
      <c r="CC11">
        <v>-0.21662321296891701</v>
      </c>
      <c r="CD11">
        <v>-0.96451512665968997</v>
      </c>
    </row>
    <row r="12" spans="1:82" x14ac:dyDescent="0.2">
      <c r="A12" s="2">
        <v>-30</v>
      </c>
      <c r="B12">
        <v>3.4841453215569871</v>
      </c>
      <c r="C12">
        <v>2.7328623527155447</v>
      </c>
      <c r="D12">
        <v>-2.5513861443270001</v>
      </c>
      <c r="E12">
        <v>1.8334733257689999</v>
      </c>
      <c r="F12">
        <v>1.5583227478854</v>
      </c>
      <c r="G12">
        <v>5.027140380809338</v>
      </c>
      <c r="H12">
        <v>0.32621993461490001</v>
      </c>
      <c r="I12">
        <v>3.9397561286272289</v>
      </c>
      <c r="J12">
        <v>0.39487148834480001</v>
      </c>
      <c r="K12">
        <v>1.1734985278300001</v>
      </c>
      <c r="L12">
        <v>0.3621881438913</v>
      </c>
      <c r="M12">
        <v>0.62784538973785098</v>
      </c>
      <c r="N12">
        <v>1.2141173459750001</v>
      </c>
      <c r="O12">
        <v>0.72676185241567004</v>
      </c>
      <c r="P12">
        <v>0.12948682465799999</v>
      </c>
      <c r="Q12">
        <v>-1.321152672474857</v>
      </c>
      <c r="R12">
        <v>0.52643158117239996</v>
      </c>
      <c r="S12">
        <v>4.5442634825760004</v>
      </c>
      <c r="T12">
        <v>2.7859446199668354</v>
      </c>
      <c r="U12">
        <v>0.45617772357948999</v>
      </c>
      <c r="V12">
        <v>0.22637125721500001</v>
      </c>
      <c r="W12">
        <v>0.38527968688976999</v>
      </c>
      <c r="X12">
        <v>0.44865222675749999</v>
      </c>
      <c r="Y12">
        <v>0.18559823792188099</v>
      </c>
      <c r="Z12">
        <v>0.65786753987436697</v>
      </c>
      <c r="AA12">
        <v>0.67356395479099995</v>
      </c>
      <c r="AB12">
        <v>0.66552446779962604</v>
      </c>
      <c r="AC12">
        <v>1.8288433947525</v>
      </c>
      <c r="AD12">
        <v>-0.53416894769809997</v>
      </c>
      <c r="AE12">
        <v>0.44257577674276999</v>
      </c>
      <c r="AF12">
        <v>0.59653597852699602</v>
      </c>
      <c r="AG12">
        <v>0.29464143663850001</v>
      </c>
      <c r="AH12">
        <v>-0.62946367143000004</v>
      </c>
      <c r="AI12">
        <v>0.39382918649853899</v>
      </c>
      <c r="AJ12">
        <v>0.24744912583941001</v>
      </c>
      <c r="AK12">
        <v>0.354456524514</v>
      </c>
      <c r="AL12">
        <v>-0.37473438978820001</v>
      </c>
      <c r="AM12">
        <v>-0.15668936174430001</v>
      </c>
      <c r="AN12">
        <v>-0.119213262764553</v>
      </c>
      <c r="AO12">
        <v>0.55817671489999998</v>
      </c>
      <c r="AP12">
        <v>-0.31847697995980001</v>
      </c>
      <c r="AQ12">
        <v>-0.23523641969529999</v>
      </c>
      <c r="AR12">
        <v>0.35532223187799999</v>
      </c>
      <c r="AS12">
        <v>-0.13573497794634601</v>
      </c>
      <c r="AT12">
        <v>0.95193476231154905</v>
      </c>
      <c r="AU12">
        <v>-0.45659326358160002</v>
      </c>
      <c r="AV12">
        <v>0.13886159622713001</v>
      </c>
      <c r="AW12">
        <v>-1.1994714978376</v>
      </c>
      <c r="AX12">
        <v>1.6283657841662</v>
      </c>
      <c r="AY12">
        <v>2.4893532339972468</v>
      </c>
      <c r="AZ12">
        <v>-0.39972712554644002</v>
      </c>
      <c r="BA12">
        <v>0.1128754945849</v>
      </c>
      <c r="BB12">
        <v>-0.281556559411</v>
      </c>
      <c r="BC12">
        <v>0.23986961826641001</v>
      </c>
      <c r="BD12">
        <v>-0.58319849164831705</v>
      </c>
      <c r="BE12">
        <v>0.77327675695637998</v>
      </c>
      <c r="BF12">
        <v>-0.39716112244834001</v>
      </c>
      <c r="BG12">
        <v>0.47115916559900001</v>
      </c>
      <c r="BH12">
        <v>0.1135969143756</v>
      </c>
      <c r="BI12">
        <v>-0.34765518863647699</v>
      </c>
      <c r="BJ12">
        <v>0.29458854224637998</v>
      </c>
      <c r="BK12">
        <v>-0.58928297724357004</v>
      </c>
      <c r="BL12">
        <v>0.41361597278899997</v>
      </c>
      <c r="BM12">
        <v>0.16687525175988299</v>
      </c>
      <c r="BN12">
        <v>-0.39948417552320997</v>
      </c>
      <c r="BO12">
        <v>0.17138986183353</v>
      </c>
      <c r="BP12">
        <v>0.15823747674290001</v>
      </c>
      <c r="BQ12">
        <v>-0.24916442311157</v>
      </c>
      <c r="BR12">
        <v>0.27552479236272998</v>
      </c>
      <c r="BS12">
        <v>1.1147978783828965</v>
      </c>
      <c r="BT12">
        <v>-0.75771354811917901</v>
      </c>
      <c r="BU12">
        <v>0.28212283286899997</v>
      </c>
      <c r="BV12">
        <v>0.25163532983615999</v>
      </c>
      <c r="BW12">
        <v>-0.241917383796</v>
      </c>
      <c r="BX12">
        <v>0.86816984456669999</v>
      </c>
      <c r="BY12">
        <v>-0.91851749169463004</v>
      </c>
      <c r="BZ12">
        <v>-0.32252488747810998</v>
      </c>
      <c r="CA12">
        <v>0.18273625779974001</v>
      </c>
      <c r="CB12">
        <v>0.25151531275970002</v>
      </c>
      <c r="CC12">
        <v>0.97993481828578</v>
      </c>
      <c r="CD12">
        <v>0.16652871452000001</v>
      </c>
    </row>
    <row r="13" spans="1:82" x14ac:dyDescent="0.2">
      <c r="A13" s="2">
        <v>-20</v>
      </c>
      <c r="B13">
        <v>21.553392299799999</v>
      </c>
      <c r="C13">
        <v>7.3624739586255616</v>
      </c>
      <c r="D13">
        <v>12.157196374295854</v>
      </c>
      <c r="E13">
        <v>16.386233542789999</v>
      </c>
      <c r="F13">
        <v>13.36939526344956</v>
      </c>
      <c r="G13">
        <v>22.768547099361708</v>
      </c>
      <c r="H13">
        <v>2.4659195435700001</v>
      </c>
      <c r="I13">
        <v>19.296272573848999</v>
      </c>
      <c r="J13">
        <v>4.5494834398600004</v>
      </c>
      <c r="K13">
        <v>1.16728213554</v>
      </c>
      <c r="L13">
        <v>2.8193686197180998</v>
      </c>
      <c r="M13">
        <v>11.45981294595</v>
      </c>
      <c r="N13">
        <v>16.43465839125</v>
      </c>
      <c r="O13">
        <v>5.7468521412725</v>
      </c>
      <c r="P13">
        <v>0.3963658739423</v>
      </c>
      <c r="Q13">
        <v>2.8585723812910002</v>
      </c>
      <c r="R13">
        <v>1.466666262296535</v>
      </c>
      <c r="S13">
        <v>9.5891587336782997</v>
      </c>
      <c r="T13">
        <v>6.7631239142119997</v>
      </c>
      <c r="U13">
        <v>3.6798856632426271</v>
      </c>
      <c r="V13">
        <v>1.52433536727</v>
      </c>
      <c r="W13">
        <v>1.827987385531</v>
      </c>
      <c r="X13">
        <v>2.6359279637115955</v>
      </c>
      <c r="Y13">
        <v>1.669177458976</v>
      </c>
      <c r="Z13">
        <v>2.1755441421100001</v>
      </c>
      <c r="AA13">
        <v>2.2268325767969999</v>
      </c>
      <c r="AB13">
        <v>2.5521379459495441</v>
      </c>
      <c r="AC13">
        <v>1.567143441781</v>
      </c>
      <c r="AD13">
        <v>-0.48299338989500001</v>
      </c>
      <c r="AE13">
        <v>2.1793276248629998</v>
      </c>
      <c r="AF13">
        <v>1.9567828298783705</v>
      </c>
      <c r="AG13">
        <v>2.191192661648</v>
      </c>
      <c r="AH13">
        <v>1.3624166446099999</v>
      </c>
      <c r="AI13">
        <v>1.7326271732697001</v>
      </c>
      <c r="AJ13">
        <v>1.7141488496881001</v>
      </c>
      <c r="AK13">
        <v>2.2397928379229999</v>
      </c>
      <c r="AL13">
        <v>-0.46653438348585002</v>
      </c>
      <c r="AM13">
        <v>0.62389286743519001</v>
      </c>
      <c r="AN13">
        <v>-1.3816665441139</v>
      </c>
      <c r="AO13">
        <v>1.5742858913990001</v>
      </c>
      <c r="AP13">
        <v>0.27283987437899998</v>
      </c>
      <c r="AQ13">
        <v>0.74283227333379998</v>
      </c>
      <c r="AR13">
        <v>0.46724176898167102</v>
      </c>
      <c r="AS13">
        <v>0.72952487541580002</v>
      </c>
      <c r="AT13">
        <v>0.33885166682614998</v>
      </c>
      <c r="AU13">
        <v>1.17473318171</v>
      </c>
      <c r="AV13">
        <v>0.29674572935480997</v>
      </c>
      <c r="AW13">
        <v>1.5278721885790001</v>
      </c>
      <c r="AX13">
        <v>1.6338469788800001</v>
      </c>
      <c r="AY13">
        <v>7.7993162999679999</v>
      </c>
      <c r="AZ13">
        <v>1.2367464511820001</v>
      </c>
      <c r="BA13">
        <v>1.2899324342557208</v>
      </c>
      <c r="BB13">
        <v>0.75768791354372</v>
      </c>
      <c r="BC13">
        <v>1.9248858297</v>
      </c>
      <c r="BD13">
        <v>0.96249975875159999</v>
      </c>
      <c r="BE13">
        <v>0.55594197917249999</v>
      </c>
      <c r="BF13">
        <v>0.12751877751830001</v>
      </c>
      <c r="BG13">
        <v>1.352358283726</v>
      </c>
      <c r="BH13">
        <v>0.34258955337859798</v>
      </c>
      <c r="BI13">
        <v>0.19481737856549999</v>
      </c>
      <c r="BJ13">
        <v>0.37112443764294401</v>
      </c>
      <c r="BK13">
        <v>1.6634946397236257</v>
      </c>
      <c r="BL13">
        <v>2.43367752218</v>
      </c>
      <c r="BM13">
        <v>0.93925155459427301</v>
      </c>
      <c r="BN13">
        <v>0.51187465161779999</v>
      </c>
      <c r="BO13">
        <v>0.89633478983799997</v>
      </c>
      <c r="BP13">
        <v>0.93288789529934002</v>
      </c>
      <c r="BQ13">
        <v>1.2823393773409999</v>
      </c>
      <c r="BR13">
        <v>1.3486616227570001</v>
      </c>
      <c r="BS13">
        <v>4.7628338245000004</v>
      </c>
      <c r="BT13">
        <v>0.78659512332734505</v>
      </c>
      <c r="BU13">
        <v>0.74472628279192998</v>
      </c>
      <c r="BV13">
        <v>1.4239992997569999</v>
      </c>
      <c r="BW13">
        <v>0.93932179463792098</v>
      </c>
      <c r="BX13">
        <v>1.1493379875770999</v>
      </c>
      <c r="BY13">
        <v>0.34865248531280002</v>
      </c>
      <c r="BZ13">
        <v>0.33333734747229998</v>
      </c>
      <c r="CA13">
        <v>0.47883839686955998</v>
      </c>
      <c r="CB13">
        <v>0.53972925329493004</v>
      </c>
      <c r="CC13">
        <v>0.233486281218934</v>
      </c>
      <c r="CD13">
        <v>0.378497642912</v>
      </c>
    </row>
    <row r="14" spans="1:82" x14ac:dyDescent="0.2">
      <c r="A14" s="2">
        <v>-10</v>
      </c>
      <c r="B14">
        <v>53.298945946341</v>
      </c>
      <c r="C14">
        <v>1.3643836756937999</v>
      </c>
      <c r="D14">
        <v>34.718145687879002</v>
      </c>
      <c r="E14">
        <v>41.499836412324676</v>
      </c>
      <c r="F14">
        <v>37.289748519939998</v>
      </c>
      <c r="G14">
        <v>27.784688454595511</v>
      </c>
      <c r="H14">
        <v>1.9429414285441999</v>
      </c>
      <c r="I14">
        <v>22.998387178000002</v>
      </c>
      <c r="J14">
        <v>19.191961148610002</v>
      </c>
      <c r="K14">
        <v>29.846332753174998</v>
      </c>
      <c r="L14">
        <v>9.1546164391554683</v>
      </c>
      <c r="M14">
        <v>27.244952121910998</v>
      </c>
      <c r="N14">
        <v>19.64455148629677</v>
      </c>
      <c r="O14">
        <v>16.535316649999999</v>
      </c>
      <c r="P14">
        <v>1.666972757848</v>
      </c>
      <c r="Q14">
        <v>11.39699396632</v>
      </c>
      <c r="R14">
        <v>7.3216465890000002</v>
      </c>
      <c r="S14">
        <v>13.77783447335</v>
      </c>
      <c r="T14">
        <v>1.4845658211696999</v>
      </c>
      <c r="U14">
        <v>11.143666693958846</v>
      </c>
      <c r="V14">
        <v>5.8791742194971004</v>
      </c>
      <c r="W14">
        <v>5.376495658722436</v>
      </c>
      <c r="X14">
        <v>6.9831259844791003</v>
      </c>
      <c r="Y14">
        <v>5.2964754853473996</v>
      </c>
      <c r="Z14">
        <v>5.3627867476360001</v>
      </c>
      <c r="AA14">
        <v>5.1847448973118002</v>
      </c>
      <c r="AB14">
        <v>7.4481629856999998</v>
      </c>
      <c r="AC14">
        <v>16.49699519132</v>
      </c>
      <c r="AD14">
        <v>0.82415575777392003</v>
      </c>
      <c r="AE14">
        <v>3.9525665841473998</v>
      </c>
      <c r="AF14">
        <v>5.6454114147138332</v>
      </c>
      <c r="AG14">
        <v>5.3569615682110001</v>
      </c>
      <c r="AH14">
        <v>4.525297541177606</v>
      </c>
      <c r="AI14">
        <v>3.9244125634939002</v>
      </c>
      <c r="AJ14">
        <v>3.717887842712948</v>
      </c>
      <c r="AK14">
        <v>4.637827924999554</v>
      </c>
      <c r="AL14">
        <v>1.5285164921700001</v>
      </c>
      <c r="AM14">
        <v>2.6193599865431612</v>
      </c>
      <c r="AN14">
        <v>-3.2274729224223</v>
      </c>
      <c r="AO14">
        <v>2.6727111196252933</v>
      </c>
      <c r="AP14">
        <v>1.2369981515870001</v>
      </c>
      <c r="AQ14">
        <v>1.41529942845</v>
      </c>
      <c r="AR14">
        <v>1.7153694191960001</v>
      </c>
      <c r="AS14">
        <v>1.71471156298</v>
      </c>
      <c r="AT14">
        <v>1.8578211239392</v>
      </c>
      <c r="AU14">
        <v>4.9594224898897004</v>
      </c>
      <c r="AV14">
        <v>1.3112452332842073</v>
      </c>
      <c r="AW14">
        <v>7.5724553519780002</v>
      </c>
      <c r="AX14">
        <v>18.76386328461</v>
      </c>
      <c r="AY14">
        <v>13.84357611189</v>
      </c>
      <c r="AZ14">
        <v>4.418481321912</v>
      </c>
      <c r="BA14">
        <v>4.3416232372144004</v>
      </c>
      <c r="BB14">
        <v>1.6742361139890001</v>
      </c>
      <c r="BC14">
        <v>4.6633719613693998</v>
      </c>
      <c r="BD14">
        <v>3.3672341496522145</v>
      </c>
      <c r="BE14">
        <v>2.8213279685587001</v>
      </c>
      <c r="BF14">
        <v>1.293849923559</v>
      </c>
      <c r="BG14">
        <v>3.3335335733429998</v>
      </c>
      <c r="BH14">
        <v>1.242856578367</v>
      </c>
      <c r="BI14">
        <v>1.75587518699</v>
      </c>
      <c r="BJ14">
        <v>1.2471548399779999</v>
      </c>
      <c r="BK14">
        <v>8.339987884539557</v>
      </c>
      <c r="BL14">
        <v>5.8591544728422997</v>
      </c>
      <c r="BM14">
        <v>3.3183819464985</v>
      </c>
      <c r="BN14">
        <v>1.933538338670999</v>
      </c>
      <c r="BO14">
        <v>2.6178274165180002</v>
      </c>
      <c r="BP14">
        <v>2.1978267458253775</v>
      </c>
      <c r="BQ14">
        <v>3.729755779341148</v>
      </c>
      <c r="BR14">
        <v>4.1811972755121092</v>
      </c>
      <c r="BS14">
        <v>9.6116399381582998</v>
      </c>
      <c r="BT14">
        <v>2.4484579217839419</v>
      </c>
      <c r="BV14">
        <v>2.3871334134867999</v>
      </c>
      <c r="BW14">
        <v>0.61267238433983695</v>
      </c>
      <c r="BX14">
        <v>2.3876317965473119</v>
      </c>
      <c r="BY14">
        <v>1.9721227631622</v>
      </c>
      <c r="BZ14">
        <v>0.87747464258330998</v>
      </c>
      <c r="CA14">
        <v>1.3216515333166554</v>
      </c>
      <c r="CB14">
        <v>1.514286435731</v>
      </c>
      <c r="CC14">
        <v>0.69371993818833999</v>
      </c>
      <c r="CD14">
        <v>0.972185339629</v>
      </c>
    </row>
    <row r="15" spans="1:82" x14ac:dyDescent="0.2">
      <c r="A15" s="2">
        <v>0</v>
      </c>
      <c r="B15">
        <v>79.942684656783001</v>
      </c>
      <c r="C15">
        <v>12.459829361342999</v>
      </c>
      <c r="D15">
        <v>39.612447572336002</v>
      </c>
      <c r="E15">
        <v>57.414276655160002</v>
      </c>
      <c r="F15">
        <v>48.535678359969943</v>
      </c>
      <c r="G15">
        <v>28.894805995417912</v>
      </c>
      <c r="H15">
        <v>2.2159343417309998</v>
      </c>
      <c r="I15">
        <v>23.932924822113002</v>
      </c>
      <c r="J15">
        <v>29.591414551825</v>
      </c>
      <c r="K15">
        <v>43.331375764999997</v>
      </c>
      <c r="L15">
        <v>14.8983986416</v>
      </c>
      <c r="M15">
        <v>32.736888281227998</v>
      </c>
      <c r="N15">
        <v>21.12995628517</v>
      </c>
      <c r="O15">
        <v>22.311798127624414</v>
      </c>
      <c r="P15">
        <v>11.868867598445</v>
      </c>
      <c r="Q15">
        <v>19.947988866940001</v>
      </c>
      <c r="R15">
        <v>15.81813492174</v>
      </c>
      <c r="S15">
        <v>15.55994298195</v>
      </c>
      <c r="T15">
        <v>12.74849732172661</v>
      </c>
      <c r="U15">
        <v>14.939197182369</v>
      </c>
      <c r="V15">
        <v>9.55919159862</v>
      </c>
      <c r="W15">
        <v>11.339669626596745</v>
      </c>
      <c r="X15">
        <v>11.273952464492183</v>
      </c>
      <c r="Y15">
        <v>9.8415446549460004</v>
      </c>
      <c r="Z15">
        <v>8.4259176113999992</v>
      </c>
      <c r="AA15">
        <v>8.7122295948689992</v>
      </c>
      <c r="AB15">
        <v>1.5764199157800001</v>
      </c>
      <c r="AC15">
        <v>2.7765574263000001</v>
      </c>
      <c r="AD15">
        <v>3.1367952400000001</v>
      </c>
      <c r="AE15">
        <v>4.6738453884910003</v>
      </c>
      <c r="AF15">
        <v>8.6514118692929998</v>
      </c>
      <c r="AG15">
        <v>7.8623976799947997</v>
      </c>
      <c r="AH15">
        <v>7.9292718646480003</v>
      </c>
      <c r="AI15">
        <v>6.8865291142562493</v>
      </c>
      <c r="AJ15">
        <v>5.8311169174285746</v>
      </c>
      <c r="AK15">
        <v>6.2488274132994999</v>
      </c>
      <c r="AL15">
        <v>4.9729285365745</v>
      </c>
      <c r="AM15">
        <v>4.7163213742897945</v>
      </c>
      <c r="AN15">
        <v>-4.155613564637922</v>
      </c>
      <c r="AO15">
        <v>3.9856312991279026</v>
      </c>
      <c r="AP15">
        <v>2.8223589713941002</v>
      </c>
      <c r="AQ15">
        <v>2.3833327365474002</v>
      </c>
      <c r="AR15">
        <v>1.7574189128579001</v>
      </c>
      <c r="AS15">
        <v>2.6932941932327998</v>
      </c>
      <c r="AT15">
        <v>2.8475586968930009</v>
      </c>
      <c r="AU15">
        <v>8.4219144832509993</v>
      </c>
      <c r="AV15">
        <v>2.6575278244399998</v>
      </c>
      <c r="AW15">
        <v>14.329767988811</v>
      </c>
      <c r="AX15">
        <v>24.549442698951999</v>
      </c>
      <c r="AY15">
        <v>17.516786642570999</v>
      </c>
      <c r="AZ15">
        <v>8.1523185834900005</v>
      </c>
      <c r="BA15">
        <v>7.8398334647472536</v>
      </c>
      <c r="BB15">
        <v>3.1591838746000001</v>
      </c>
      <c r="BC15">
        <v>6.3581521522219999</v>
      </c>
      <c r="BD15">
        <v>6.5572483585771</v>
      </c>
      <c r="BE15">
        <v>3.9531978657520002</v>
      </c>
      <c r="BF15">
        <v>2.6345894895300002</v>
      </c>
      <c r="BG15">
        <v>6.4979448435910001</v>
      </c>
      <c r="BH15">
        <v>1.878886572683</v>
      </c>
      <c r="BI15">
        <v>2.8721434428160002</v>
      </c>
      <c r="BJ15">
        <v>1.9439894718784687</v>
      </c>
      <c r="BK15">
        <v>14.836339613683</v>
      </c>
      <c r="BL15">
        <v>7.9835455433996012</v>
      </c>
      <c r="BM15">
        <v>5.15259723445</v>
      </c>
      <c r="BN15">
        <v>2.5516552665321952</v>
      </c>
      <c r="BO15">
        <v>2.866997564548369</v>
      </c>
      <c r="BP15">
        <v>2.7658814159945382</v>
      </c>
      <c r="BQ15">
        <v>6.2986428384471003</v>
      </c>
      <c r="BR15">
        <v>7.6253857859109999</v>
      </c>
      <c r="BS15">
        <v>12.135538642475</v>
      </c>
      <c r="BT15">
        <v>4.2849947633211354</v>
      </c>
      <c r="BU15">
        <v>3.4519526797196334</v>
      </c>
      <c r="BV15">
        <v>3.5629589916740998</v>
      </c>
      <c r="BW15">
        <v>2.26874351346</v>
      </c>
      <c r="BX15">
        <v>3.9229319453869653</v>
      </c>
      <c r="BY15">
        <v>3.4724717473869342</v>
      </c>
      <c r="BZ15">
        <v>1.5862341751344533</v>
      </c>
      <c r="CA15">
        <v>2.5285868787417001</v>
      </c>
      <c r="CB15">
        <v>1.4741934527624505</v>
      </c>
      <c r="CC15">
        <v>1.9575675453300001</v>
      </c>
      <c r="CD15">
        <v>1.5854628831411048</v>
      </c>
    </row>
    <row r="16" spans="1:82" x14ac:dyDescent="0.2">
      <c r="A16" s="2">
        <v>10</v>
      </c>
      <c r="B16">
        <v>94.259438629151006</v>
      </c>
      <c r="C16">
        <v>13.524793231</v>
      </c>
      <c r="D16">
        <v>49.61539439569551</v>
      </c>
      <c r="E16">
        <v>62.842795146409998</v>
      </c>
      <c r="F16">
        <v>64.837697954437999</v>
      </c>
      <c r="G16">
        <v>31.080708119487007</v>
      </c>
      <c r="H16">
        <v>25.245695338720001</v>
      </c>
      <c r="I16">
        <v>24.915723887293847</v>
      </c>
      <c r="J16">
        <v>33.716465993349999</v>
      </c>
      <c r="K16">
        <v>5.5673887252140002</v>
      </c>
      <c r="L16">
        <v>18.342946153585828</v>
      </c>
      <c r="M16">
        <v>33.613166546000002</v>
      </c>
      <c r="N16">
        <v>23.988459535800001</v>
      </c>
      <c r="O16">
        <v>23.985759219596002</v>
      </c>
      <c r="P16">
        <v>27.899295914700001</v>
      </c>
      <c r="Q16">
        <v>24.229952225110001</v>
      </c>
      <c r="R16">
        <v>2.2178176389559998</v>
      </c>
      <c r="S16">
        <v>17.47938634234</v>
      </c>
      <c r="T16">
        <v>13.498841753419001</v>
      </c>
      <c r="U16">
        <v>15.693372539623001</v>
      </c>
      <c r="V16">
        <v>13.885841772473693</v>
      </c>
      <c r="W16">
        <v>15.519524592372999</v>
      </c>
      <c r="X16">
        <v>13.26912685397</v>
      </c>
      <c r="Y16">
        <v>14.4439672531</v>
      </c>
      <c r="Z16">
        <v>11.339322568121</v>
      </c>
      <c r="AA16">
        <v>11.771678779448999</v>
      </c>
      <c r="AB16">
        <v>11.836182229629999</v>
      </c>
      <c r="AC16">
        <v>21.343776477790001</v>
      </c>
      <c r="AD16">
        <v>8.2687462295949992</v>
      </c>
      <c r="AE16">
        <v>1.43784933599</v>
      </c>
      <c r="AF16">
        <v>1.415272733466</v>
      </c>
      <c r="AG16">
        <v>9.6222689961746823</v>
      </c>
      <c r="AH16">
        <v>1.917366568194</v>
      </c>
      <c r="AI16">
        <v>8.3738888236493008</v>
      </c>
      <c r="AJ16">
        <v>7.7849558483221699</v>
      </c>
      <c r="AK16">
        <v>7.1639537272734</v>
      </c>
      <c r="AL16">
        <v>6.2271363221460998</v>
      </c>
      <c r="AM16">
        <v>5.7175169725300004</v>
      </c>
      <c r="AN16">
        <v>-3.81567631895</v>
      </c>
      <c r="AO16">
        <v>5.1869493562119997</v>
      </c>
      <c r="AP16">
        <v>3.6325819266199999</v>
      </c>
      <c r="AQ16">
        <v>2.9584964883944052</v>
      </c>
      <c r="AR16">
        <v>2.3946586782860999</v>
      </c>
      <c r="AS16">
        <v>3.3892928216180986</v>
      </c>
      <c r="AT16">
        <v>4.4787826316995876</v>
      </c>
      <c r="AU16">
        <v>11.662443624312999</v>
      </c>
      <c r="AV16">
        <v>3.7593872554461063</v>
      </c>
      <c r="AW16">
        <v>19.752236627892543</v>
      </c>
      <c r="AX16">
        <v>28.157812795112001</v>
      </c>
      <c r="AY16">
        <v>19.562342158593999</v>
      </c>
      <c r="AZ16">
        <v>1.1991126891324</v>
      </c>
      <c r="BA16">
        <v>1.6926223251832</v>
      </c>
      <c r="BB16">
        <v>3.915917488546</v>
      </c>
      <c r="BC16">
        <v>7.5796358688750001</v>
      </c>
      <c r="BD16">
        <v>8.3994324884586007</v>
      </c>
      <c r="BE16">
        <v>5.2545692341740997</v>
      </c>
      <c r="BF16">
        <v>4.2844193967099997</v>
      </c>
      <c r="BG16">
        <v>8.2938921543199999</v>
      </c>
      <c r="BH16">
        <v>2.1462483352809998</v>
      </c>
      <c r="BI16">
        <v>2.5381893777915998</v>
      </c>
      <c r="BJ16">
        <v>2.6925217211628381</v>
      </c>
      <c r="BK16">
        <v>2.6324496129999999</v>
      </c>
      <c r="BL16">
        <v>9.7969498868285996</v>
      </c>
      <c r="BM16">
        <v>6.2764739353119996</v>
      </c>
      <c r="BN16">
        <v>2.7268287132235001</v>
      </c>
      <c r="BO16">
        <v>2.9721329222100001</v>
      </c>
      <c r="BP16">
        <v>3.5686911131521999</v>
      </c>
      <c r="BQ16">
        <v>8.7543218732699</v>
      </c>
      <c r="BR16">
        <v>9.5724273251700005</v>
      </c>
      <c r="BS16">
        <v>13.68383931873</v>
      </c>
      <c r="BT16">
        <v>5.6269297538521004</v>
      </c>
      <c r="BU16">
        <v>4.2435198388534996</v>
      </c>
      <c r="BV16">
        <v>4.8667888489499997</v>
      </c>
      <c r="BW16">
        <v>4.2239726884150004</v>
      </c>
      <c r="BX16">
        <v>5.1336953169911999</v>
      </c>
      <c r="BY16">
        <v>4.6267993817292998</v>
      </c>
      <c r="BZ16">
        <v>2.3954489173410001</v>
      </c>
      <c r="CA16">
        <v>3.3819678113581002</v>
      </c>
      <c r="CB16">
        <v>1.7572518361114986</v>
      </c>
      <c r="CC16">
        <v>1.7282442593841001</v>
      </c>
      <c r="CD16">
        <v>2.1865244432200002</v>
      </c>
    </row>
    <row r="17" spans="1:82" x14ac:dyDescent="0.2">
      <c r="A17" s="2">
        <v>20</v>
      </c>
      <c r="B17">
        <v>11.2763693133</v>
      </c>
      <c r="C17">
        <v>13.369469791629999</v>
      </c>
      <c r="D17">
        <v>53.111842756999998</v>
      </c>
      <c r="E17">
        <v>65.148662718699001</v>
      </c>
      <c r="F17">
        <v>73.816433821980993</v>
      </c>
      <c r="G17">
        <v>32.218990303571474</v>
      </c>
      <c r="H17">
        <v>27.958653953833519</v>
      </c>
      <c r="I17">
        <v>24.679476686198001</v>
      </c>
      <c r="J17">
        <v>34.245853793152001</v>
      </c>
      <c r="K17">
        <v>53.334271735770002</v>
      </c>
      <c r="L17">
        <v>18.828723196896476</v>
      </c>
      <c r="M17">
        <v>34.427244347444002</v>
      </c>
      <c r="N17">
        <v>24.52411396766</v>
      </c>
      <c r="O17">
        <v>25.216371577274401</v>
      </c>
      <c r="P17">
        <v>31.832222595489998</v>
      </c>
      <c r="Q17">
        <v>26.54755265928555</v>
      </c>
      <c r="R17">
        <v>24.852994799611</v>
      </c>
      <c r="S17">
        <v>17.47515274737</v>
      </c>
      <c r="T17">
        <v>13.436869975297567</v>
      </c>
      <c r="U17">
        <v>16.287118439368001</v>
      </c>
      <c r="V17">
        <v>15.111725811251</v>
      </c>
      <c r="W17">
        <v>14.4715157331</v>
      </c>
      <c r="X17">
        <v>13.38623519674</v>
      </c>
      <c r="Y17">
        <v>14.277387733438999</v>
      </c>
      <c r="Z17">
        <v>12.769316635699999</v>
      </c>
      <c r="AA17">
        <v>12.855438621733001</v>
      </c>
      <c r="AB17">
        <v>12.654343226123485</v>
      </c>
      <c r="AC17">
        <v>21.26868924</v>
      </c>
      <c r="AD17">
        <v>11.331924973616374</v>
      </c>
      <c r="AE17">
        <v>15.489399725743001</v>
      </c>
      <c r="AF17">
        <v>11.779767933433813</v>
      </c>
      <c r="AG17">
        <v>1.3673256351451999</v>
      </c>
      <c r="AH17">
        <v>12.922192885499999</v>
      </c>
      <c r="AI17">
        <v>8.6811968693547996</v>
      </c>
      <c r="AJ17">
        <v>8.2479381172983999</v>
      </c>
      <c r="AK17">
        <v>7.2419351566100003</v>
      </c>
      <c r="AL17">
        <v>6.941822737241</v>
      </c>
      <c r="AM17">
        <v>6.6456796129983013</v>
      </c>
      <c r="AN17">
        <v>-3.8198135963561999</v>
      </c>
      <c r="AO17">
        <v>5.1847229283967664</v>
      </c>
      <c r="AP17">
        <v>3.9764194789543001</v>
      </c>
      <c r="AQ17">
        <v>3.2783519137599999</v>
      </c>
      <c r="AR17">
        <v>2.5847371249809998</v>
      </c>
      <c r="AS17">
        <v>3.6681969473540001</v>
      </c>
      <c r="AT17">
        <v>4.914942233913</v>
      </c>
      <c r="AU17">
        <v>11.715971774881845</v>
      </c>
      <c r="AV17">
        <v>4.8633993119989922</v>
      </c>
      <c r="AW17">
        <v>22.574485287737001</v>
      </c>
      <c r="AX17">
        <v>3.7757267965999999</v>
      </c>
      <c r="AY17">
        <v>2.858957182783</v>
      </c>
      <c r="AZ17">
        <v>11.649577132288085</v>
      </c>
      <c r="BA17">
        <v>12.15141543357751</v>
      </c>
      <c r="BB17">
        <v>4.3599635849820002</v>
      </c>
      <c r="BC17">
        <v>7.8161216732577001</v>
      </c>
      <c r="BD17">
        <v>9.3258393659265995</v>
      </c>
      <c r="BE17">
        <v>5.5536753949279465</v>
      </c>
      <c r="BF17">
        <v>4.9759833961200002</v>
      </c>
      <c r="BG17">
        <v>1.3343389138390001</v>
      </c>
      <c r="BH17">
        <v>2.1392454166319999</v>
      </c>
      <c r="BI17">
        <v>2.7384275366100002</v>
      </c>
      <c r="BJ17">
        <v>3.8333565998200001</v>
      </c>
      <c r="BK17">
        <v>23.725982921166</v>
      </c>
      <c r="BL17">
        <v>1.2825231717700001</v>
      </c>
      <c r="BM17">
        <v>7.6425289449695599</v>
      </c>
      <c r="BN17">
        <v>2.3962888277599999</v>
      </c>
      <c r="BO17">
        <v>2.29919682332133</v>
      </c>
      <c r="BP17">
        <v>2.8182891885736998</v>
      </c>
      <c r="BQ17">
        <v>9.8565263731161004</v>
      </c>
      <c r="BR17">
        <v>9.6631969189912006</v>
      </c>
      <c r="BS17">
        <v>14.448613291442999</v>
      </c>
      <c r="BT17">
        <v>6.4948719678330002</v>
      </c>
      <c r="BU17">
        <v>4.6945293145180003</v>
      </c>
      <c r="BV17">
        <v>4.8851267354879999</v>
      </c>
      <c r="BW17">
        <v>5.2512926554735966</v>
      </c>
      <c r="BX17">
        <v>5.3976539132620998</v>
      </c>
      <c r="BY17">
        <v>4.4873317249247506</v>
      </c>
      <c r="BZ17">
        <v>2.5144464318000002</v>
      </c>
      <c r="CA17">
        <v>4.1238625126937052</v>
      </c>
      <c r="CB17">
        <v>1.7636533854783134</v>
      </c>
      <c r="CC17">
        <v>1.9644632475699999</v>
      </c>
      <c r="CD17">
        <v>2.5457931361361377</v>
      </c>
    </row>
    <row r="18" spans="1:82" x14ac:dyDescent="0.2">
      <c r="A18" s="2">
        <v>30</v>
      </c>
      <c r="B18">
        <v>13.243312581963</v>
      </c>
      <c r="C18">
        <v>12.732644392558871</v>
      </c>
      <c r="D18">
        <v>52.987551422489297</v>
      </c>
      <c r="E18">
        <v>63.677385746584001</v>
      </c>
      <c r="F18">
        <v>78.443727128999996</v>
      </c>
      <c r="G18">
        <v>33.90111678852498</v>
      </c>
      <c r="H18">
        <v>28.819162254889999</v>
      </c>
      <c r="I18">
        <v>23.917521845289116</v>
      </c>
      <c r="J18">
        <v>28.676589495993525</v>
      </c>
      <c r="K18">
        <v>53.258747278825318</v>
      </c>
      <c r="L18">
        <v>18.983861451614001</v>
      </c>
      <c r="M18">
        <v>34.289624856339998</v>
      </c>
      <c r="N18">
        <v>24.718718977262</v>
      </c>
      <c r="O18">
        <v>24.959636299341</v>
      </c>
      <c r="P18">
        <v>33.715162623680001</v>
      </c>
      <c r="Q18">
        <v>27.633239276600001</v>
      </c>
      <c r="R18">
        <v>23.311249945286999</v>
      </c>
      <c r="S18">
        <v>16.987476117300002</v>
      </c>
      <c r="T18">
        <v>12.683791152797999</v>
      </c>
      <c r="U18">
        <v>16.449114666284999</v>
      </c>
      <c r="V18">
        <v>15.797524983354</v>
      </c>
      <c r="W18">
        <v>13.381758196630001</v>
      </c>
      <c r="X18">
        <v>13.598247191124745</v>
      </c>
      <c r="Y18">
        <v>14.45689615941</v>
      </c>
      <c r="Z18">
        <v>12.761379171</v>
      </c>
      <c r="AA18">
        <v>12.987566178343</v>
      </c>
      <c r="AB18">
        <v>12.497268387889999</v>
      </c>
      <c r="AC18">
        <v>21.192728869178001</v>
      </c>
      <c r="AD18">
        <v>12.725576185</v>
      </c>
      <c r="AE18">
        <v>17.312982519910001</v>
      </c>
      <c r="AF18">
        <v>12.452543892</v>
      </c>
      <c r="AG18">
        <v>1.4549372653264001</v>
      </c>
      <c r="AH18">
        <v>12.541812335144344</v>
      </c>
      <c r="AI18">
        <v>8.3322631163215366</v>
      </c>
      <c r="AJ18">
        <v>8.3631963187147953</v>
      </c>
      <c r="AK18">
        <v>7.1645486651630002</v>
      </c>
      <c r="AL18">
        <v>7.3535322553141844</v>
      </c>
      <c r="AM18">
        <v>6.4322124167882002</v>
      </c>
      <c r="AO18">
        <v>5.3114234574344001</v>
      </c>
      <c r="AP18">
        <v>4.1881885896691999</v>
      </c>
      <c r="AQ18">
        <v>3.4422559169800002</v>
      </c>
      <c r="AR18">
        <v>2.3426271797227001</v>
      </c>
      <c r="AS18">
        <v>3.3399975552919998</v>
      </c>
      <c r="AT18">
        <v>5.3298775426200002</v>
      </c>
      <c r="AU18">
        <v>11.889334759620001</v>
      </c>
      <c r="AV18">
        <v>4.4966312583777768</v>
      </c>
      <c r="AW18">
        <v>24.6835599835</v>
      </c>
      <c r="AX18">
        <v>29.346392648830001</v>
      </c>
      <c r="AY18">
        <v>2.16837442887</v>
      </c>
      <c r="AZ18">
        <v>12.753686289252695</v>
      </c>
      <c r="BA18">
        <v>12.935742848552716</v>
      </c>
      <c r="BB18">
        <v>4.532293529936581</v>
      </c>
      <c r="BC18">
        <v>7.2189988264327472</v>
      </c>
      <c r="BD18">
        <v>9.7264983435514001</v>
      </c>
      <c r="BE18">
        <v>5.3169982945178083</v>
      </c>
      <c r="BF18">
        <v>4.9926872496375001</v>
      </c>
      <c r="BG18">
        <v>1.6165274467710999</v>
      </c>
      <c r="BH18">
        <v>2.6758288871210998</v>
      </c>
      <c r="BI18">
        <v>2.8223422621499998</v>
      </c>
      <c r="BJ18">
        <v>3.4943412943130001</v>
      </c>
      <c r="BK18">
        <v>24.812912841578001</v>
      </c>
      <c r="BL18">
        <v>9.976825369569875</v>
      </c>
      <c r="BM18">
        <v>7.1547571932779999</v>
      </c>
      <c r="BN18">
        <v>1.7352113455260001</v>
      </c>
      <c r="BO18">
        <v>1.5858956243969</v>
      </c>
      <c r="BP18">
        <v>2.2124857357657941</v>
      </c>
      <c r="BQ18">
        <v>11.191386211322273</v>
      </c>
      <c r="BR18">
        <v>9.2191437797969993</v>
      </c>
      <c r="BS18">
        <v>14.492743693873001</v>
      </c>
      <c r="BT18">
        <v>6.4368248834950004</v>
      </c>
      <c r="BU18">
        <v>4.9652811621883997</v>
      </c>
      <c r="BV18">
        <v>4.8229137669473996</v>
      </c>
      <c r="BW18">
        <v>6.1427443734200002</v>
      </c>
      <c r="BX18">
        <v>5.2153943522858999</v>
      </c>
      <c r="BZ18">
        <v>2.4698938569319</v>
      </c>
      <c r="CA18">
        <v>4.2973512571569996</v>
      </c>
      <c r="CB18">
        <v>1.8658283521534131</v>
      </c>
      <c r="CC18">
        <v>2.2278724911199999</v>
      </c>
      <c r="CD18">
        <v>2.499156449628368</v>
      </c>
    </row>
    <row r="19" spans="1:82" x14ac:dyDescent="0.2">
      <c r="A19" s="2">
        <v>40</v>
      </c>
      <c r="B19">
        <v>13.27727137946</v>
      </c>
      <c r="C19">
        <v>11.67717235768</v>
      </c>
      <c r="D19">
        <v>48.894248692527</v>
      </c>
      <c r="E19">
        <v>59.112331889749001</v>
      </c>
      <c r="F19">
        <v>77.654612998499999</v>
      </c>
      <c r="G19">
        <v>38.294505151654349</v>
      </c>
      <c r="H19">
        <v>28.62176929551449</v>
      </c>
      <c r="I19">
        <v>22.921522522949999</v>
      </c>
      <c r="J19">
        <v>29.986328559667999</v>
      </c>
      <c r="K19">
        <v>52.146734464815999</v>
      </c>
      <c r="L19">
        <v>17.296384164323999</v>
      </c>
      <c r="M19">
        <v>33.856987979199999</v>
      </c>
      <c r="N19">
        <v>24.811341835722001</v>
      </c>
      <c r="O19">
        <v>24.651252651899998</v>
      </c>
      <c r="P19">
        <v>34.116345484527997</v>
      </c>
      <c r="Q19">
        <v>26.57397674337</v>
      </c>
      <c r="R19">
        <v>21.937629293381001</v>
      </c>
      <c r="S19">
        <v>15.137166769494</v>
      </c>
      <c r="T19">
        <v>11.773796581319999</v>
      </c>
      <c r="U19">
        <v>15.18557732449</v>
      </c>
      <c r="V19">
        <v>15.48231932715</v>
      </c>
      <c r="W19">
        <v>1.8346485286800001</v>
      </c>
      <c r="X19">
        <v>12.848245948974</v>
      </c>
      <c r="Y19">
        <v>13.9858467225</v>
      </c>
      <c r="Z19">
        <v>12.769843662695255</v>
      </c>
      <c r="AA19">
        <v>13.3455482718</v>
      </c>
      <c r="AB19">
        <v>12.1841111322</v>
      </c>
      <c r="AC19">
        <v>19.792678656383</v>
      </c>
      <c r="AD19">
        <v>13.259661663666</v>
      </c>
      <c r="AE19">
        <v>18.265565677685998</v>
      </c>
      <c r="AF19">
        <v>12.11994572731</v>
      </c>
      <c r="AG19">
        <v>9.6746651766611222</v>
      </c>
      <c r="AH19">
        <v>11.41181614744</v>
      </c>
      <c r="AI19">
        <v>7.3932772954325001</v>
      </c>
      <c r="AJ19">
        <v>8.1711117354329996</v>
      </c>
      <c r="AK19">
        <v>7.2525597263153001</v>
      </c>
      <c r="AL19">
        <v>7.7495198391300004</v>
      </c>
      <c r="AM19">
        <v>6.5441354463127999</v>
      </c>
      <c r="AO19">
        <v>5.3511241265712615</v>
      </c>
      <c r="AP19">
        <v>3.5674283784649998</v>
      </c>
      <c r="AQ19">
        <v>3.3125284262918999</v>
      </c>
      <c r="AR19">
        <v>1.8965721623769238</v>
      </c>
      <c r="AS19">
        <v>3.4876265722499999</v>
      </c>
      <c r="AT19">
        <v>5.1935245139620001</v>
      </c>
      <c r="AU19">
        <v>11.8867312237</v>
      </c>
      <c r="AV19">
        <v>3.6636483652299998</v>
      </c>
      <c r="AW19">
        <v>24.735232383821188</v>
      </c>
      <c r="AX19">
        <v>28.238248153289355</v>
      </c>
      <c r="AY19">
        <v>19.142686499158511</v>
      </c>
      <c r="AZ19">
        <v>12.537523213762</v>
      </c>
      <c r="BA19">
        <v>12.861644842292</v>
      </c>
      <c r="BB19">
        <v>5.3142249547342733</v>
      </c>
      <c r="BC19">
        <v>6.2616895613486996</v>
      </c>
      <c r="BD19">
        <v>8.6826891111000002</v>
      </c>
      <c r="BE19">
        <v>4.7924139165174857</v>
      </c>
      <c r="BF19">
        <v>5.3311572855160003</v>
      </c>
      <c r="BG19">
        <v>1.5359615415800001</v>
      </c>
      <c r="BH19">
        <v>1.9397418757782106</v>
      </c>
      <c r="BI19">
        <v>2.7464239147398999</v>
      </c>
      <c r="BJ19">
        <v>2.9218317359000001</v>
      </c>
      <c r="BK19">
        <v>23.772171853946546</v>
      </c>
      <c r="BL19">
        <v>9.7233259948730009</v>
      </c>
      <c r="BM19">
        <v>6.3943536484547003</v>
      </c>
      <c r="BN19">
        <v>0.85451155484490005</v>
      </c>
      <c r="BO19">
        <v>0.76341535892720003</v>
      </c>
      <c r="BP19">
        <v>1.4777934784757001</v>
      </c>
      <c r="BQ19">
        <v>1.9435469189511001</v>
      </c>
      <c r="BR19">
        <v>9.2786411647934006</v>
      </c>
      <c r="BS19">
        <v>14.4853739954</v>
      </c>
      <c r="BT19">
        <v>6.1657385747789002</v>
      </c>
      <c r="BU19">
        <v>4.915187412662636</v>
      </c>
      <c r="BV19">
        <v>4.4723145977967702</v>
      </c>
      <c r="BW19">
        <v>5.6132762664954425</v>
      </c>
      <c r="BX19">
        <v>4.9638216267173911</v>
      </c>
      <c r="BZ19">
        <v>2.2444227938719998</v>
      </c>
      <c r="CA19">
        <v>3.8695543379641784</v>
      </c>
      <c r="CB19">
        <v>1.9299116563925434</v>
      </c>
      <c r="CC19">
        <v>2.3268158829369998</v>
      </c>
      <c r="CD19">
        <v>2.4447318318939</v>
      </c>
    </row>
    <row r="20" spans="1:82" x14ac:dyDescent="0.2">
      <c r="A20" s="2">
        <v>50</v>
      </c>
      <c r="B20">
        <v>92.167794549348997</v>
      </c>
      <c r="C20">
        <v>1.975996471</v>
      </c>
      <c r="D20">
        <v>41.287195953000001</v>
      </c>
      <c r="E20">
        <v>52.781453615715002</v>
      </c>
      <c r="F20">
        <v>75.932952157911998</v>
      </c>
      <c r="G20">
        <v>46.744473237690137</v>
      </c>
      <c r="H20">
        <v>28.321788792292999</v>
      </c>
      <c r="I20">
        <v>21.116441287970002</v>
      </c>
      <c r="J20">
        <v>27.938488845999998</v>
      </c>
      <c r="K20">
        <v>5.3649694341399998</v>
      </c>
      <c r="L20">
        <v>14.785692263170001</v>
      </c>
      <c r="M20">
        <v>34.858747946423001</v>
      </c>
      <c r="N20">
        <v>25.682528849181999</v>
      </c>
      <c r="O20">
        <v>22.144157951410001</v>
      </c>
      <c r="P20">
        <v>31.289245963789998</v>
      </c>
      <c r="Q20">
        <v>25.265171994553</v>
      </c>
      <c r="R20">
        <v>16.159119513432</v>
      </c>
      <c r="S20">
        <v>12.41596273271</v>
      </c>
      <c r="T20">
        <v>1.1699238169740001</v>
      </c>
      <c r="U20">
        <v>14.394328412</v>
      </c>
      <c r="V20">
        <v>12.978633414300001</v>
      </c>
      <c r="W20">
        <v>7.7543458137729999</v>
      </c>
      <c r="X20">
        <v>1.74259599712</v>
      </c>
      <c r="Y20">
        <v>11.791839147386</v>
      </c>
      <c r="Z20">
        <v>13.828478366320001</v>
      </c>
      <c r="AA20">
        <v>14.435261817328</v>
      </c>
      <c r="AB20">
        <v>12.467481367286</v>
      </c>
      <c r="AC20">
        <v>19.328813128720988</v>
      </c>
      <c r="AD20">
        <v>12.4412764211</v>
      </c>
      <c r="AE20">
        <v>17.897676134321287</v>
      </c>
      <c r="AF20">
        <v>11.72338452812191</v>
      </c>
      <c r="AG20">
        <v>7.8687841781785002</v>
      </c>
      <c r="AH20">
        <v>8.6652685193965997</v>
      </c>
      <c r="AI20">
        <v>6.6426414711315003</v>
      </c>
      <c r="AJ20">
        <v>8.2475575826173273</v>
      </c>
      <c r="AK20">
        <v>5.8915931755259949</v>
      </c>
      <c r="AL20">
        <v>6.4299757948155998</v>
      </c>
      <c r="AM20">
        <v>5.85478838671653</v>
      </c>
      <c r="AO20">
        <v>5.1863521625134004</v>
      </c>
      <c r="AP20">
        <v>2.7867492264429998</v>
      </c>
      <c r="AQ20">
        <v>4.6318211982731023</v>
      </c>
      <c r="AR20">
        <v>1.7315762927780001</v>
      </c>
      <c r="AS20">
        <v>3.5573135794700002</v>
      </c>
      <c r="AT20">
        <v>4.786941924285661</v>
      </c>
      <c r="AU20">
        <v>1.5943224419849999</v>
      </c>
      <c r="AV20">
        <v>1.5514421178665001</v>
      </c>
      <c r="AW20">
        <v>24.732397476275999</v>
      </c>
      <c r="AX20">
        <v>27.338754186323001</v>
      </c>
      <c r="AY20">
        <v>18.112264755257954</v>
      </c>
      <c r="AZ20">
        <v>11.472253437177001</v>
      </c>
      <c r="BA20">
        <v>11.993623855179999</v>
      </c>
      <c r="BB20">
        <v>5.4226599661957042</v>
      </c>
      <c r="BC20">
        <v>4.6348599312200003</v>
      </c>
      <c r="BD20">
        <v>7.5967957651874007</v>
      </c>
      <c r="BE20">
        <v>4.4641315139334576</v>
      </c>
      <c r="BF20">
        <v>4.1586612679229997</v>
      </c>
      <c r="BG20">
        <v>9.7849288268268992</v>
      </c>
      <c r="BH20">
        <v>1.6289877939999999</v>
      </c>
      <c r="BI20">
        <v>2.3615243592300001</v>
      </c>
      <c r="BJ20">
        <v>2.773547781276902</v>
      </c>
      <c r="BK20">
        <v>21.617414975711721</v>
      </c>
      <c r="BL20">
        <v>8.6794181637439998</v>
      </c>
      <c r="BM20">
        <v>5.4961833779353357</v>
      </c>
      <c r="BN20">
        <v>-0.45925546859532002</v>
      </c>
      <c r="BO20">
        <v>0.74461456445931995</v>
      </c>
      <c r="BP20">
        <v>0.72374993341298899</v>
      </c>
      <c r="BQ20">
        <v>8.9275182944115965</v>
      </c>
      <c r="BR20">
        <v>8.7735858125319997</v>
      </c>
      <c r="BS20">
        <v>13.633486266739</v>
      </c>
      <c r="BT20">
        <v>6.6467737993720002</v>
      </c>
      <c r="BU20">
        <v>5.8758958559999996</v>
      </c>
      <c r="BV20">
        <v>4.6637964749165004</v>
      </c>
      <c r="BW20">
        <v>5.1916632466546</v>
      </c>
      <c r="BX20">
        <v>4.1635488335900002</v>
      </c>
      <c r="BZ20">
        <v>1.2678459823637001</v>
      </c>
      <c r="CA20">
        <v>2.7796749917449</v>
      </c>
      <c r="CB20">
        <v>1.7526495576200001</v>
      </c>
      <c r="CC20">
        <v>2.7611847793750002</v>
      </c>
      <c r="CD20">
        <v>2.2662554912520001</v>
      </c>
    </row>
    <row r="21" spans="1:82" x14ac:dyDescent="0.2">
      <c r="A21" s="2"/>
    </row>
    <row r="22" spans="1:82" x14ac:dyDescent="0.2">
      <c r="A22" s="2"/>
    </row>
    <row r="23" spans="1:82" x14ac:dyDescent="0.2">
      <c r="A23" s="2"/>
    </row>
    <row r="24" spans="1:82" x14ac:dyDescent="0.2">
      <c r="A24" s="2"/>
    </row>
    <row r="25" spans="1:82" x14ac:dyDescent="0.2">
      <c r="A25" s="2"/>
    </row>
    <row r="26" spans="1:82" x14ac:dyDescent="0.2">
      <c r="A26" s="2"/>
    </row>
    <row r="27" spans="1:82" x14ac:dyDescent="0.2">
      <c r="A2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F48D-2521-6A4D-AFBC-A63CEF644BA7}">
  <dimension ref="A1:CC19"/>
  <sheetViews>
    <sheetView workbookViewId="0">
      <selection activeCell="G6" sqref="G6:G17"/>
    </sheetView>
  </sheetViews>
  <sheetFormatPr baseColWidth="10" defaultColWidth="8.83203125" defaultRowHeight="15" x14ac:dyDescent="0.2"/>
  <cols>
    <col min="1" max="1" width="21.6640625" bestFit="1" customWidth="1"/>
    <col min="2" max="2" width="11.1640625" bestFit="1" customWidth="1"/>
  </cols>
  <sheetData>
    <row r="1" spans="1:81" x14ac:dyDescent="0.2">
      <c r="A1" s="1" t="str">
        <f>Current!A1</f>
        <v>Collector</v>
      </c>
      <c r="B1" s="1" t="str">
        <f>Conductance_Erev!B1</f>
        <v>REdC</v>
      </c>
      <c r="C1" s="1" t="str">
        <f>Conductance_Erev!C1</f>
        <v>REdC</v>
      </c>
      <c r="D1" s="1" t="str">
        <f>Conductance_Erev!D1</f>
        <v>REdC</v>
      </c>
      <c r="E1" s="1" t="str">
        <f>Conductance_Erev!E1</f>
        <v>REdC</v>
      </c>
      <c r="F1" s="1" t="str">
        <f>Conductance_Erev!F1</f>
        <v>REdC</v>
      </c>
      <c r="G1" s="1" t="str">
        <f>Conductance_Erev!G1</f>
        <v>REdC</v>
      </c>
      <c r="H1" s="1" t="str">
        <f>Conductance_Erev!H1</f>
        <v>REdC</v>
      </c>
      <c r="I1" s="1" t="str">
        <f>Conductance_Erev!I1</f>
        <v>REdC</v>
      </c>
      <c r="J1" s="1" t="str">
        <f>Conductance_Erev!J1</f>
        <v>REdC</v>
      </c>
      <c r="K1" s="1" t="str">
        <f>Conductance_Erev!K1</f>
        <v>REdC</v>
      </c>
      <c r="L1" s="1" t="str">
        <f>Conductance_Erev!L1</f>
        <v>REdC</v>
      </c>
      <c r="M1" s="1" t="str">
        <f>Conductance_Erev!M1</f>
        <v>REdC</v>
      </c>
      <c r="N1" s="1" t="str">
        <f>Conductance_Erev!N1</f>
        <v>REdC</v>
      </c>
      <c r="O1" s="1" t="str">
        <f>Conductance_Erev!O1</f>
        <v>REdC</v>
      </c>
      <c r="P1" s="1" t="str">
        <f>Conductance_Erev!P1</f>
        <v>REdC</v>
      </c>
      <c r="Q1" s="1" t="str">
        <f>Conductance_Erev!Q1</f>
        <v>REdC</v>
      </c>
      <c r="R1" s="1" t="str">
        <f>Conductance_Erev!R1</f>
        <v>REdC</v>
      </c>
      <c r="S1" s="1" t="str">
        <f>Conductance_Erev!S1</f>
        <v>REdC</v>
      </c>
      <c r="T1" s="1" t="str">
        <f>Conductance_Erev!T1</f>
        <v>REdC</v>
      </c>
      <c r="U1" s="1" t="str">
        <f>Conductance_Erev!U1</f>
        <v>REdC</v>
      </c>
      <c r="V1" s="1" t="str">
        <f>Conductance_Erev!V1</f>
        <v>REdC</v>
      </c>
      <c r="W1" s="1" t="str">
        <f>Conductance_Erev!W1</f>
        <v>REdC</v>
      </c>
      <c r="X1" s="1" t="str">
        <f>Conductance_Erev!X1</f>
        <v>REdC</v>
      </c>
      <c r="Y1" s="1" t="str">
        <f>Conductance_Erev!Y1</f>
        <v>REdC</v>
      </c>
      <c r="Z1" s="1" t="str">
        <f>Conductance_Erev!Z1</f>
        <v>REdC</v>
      </c>
      <c r="AA1" s="1" t="str">
        <f>Conductance_Erev!AA1</f>
        <v>REdC</v>
      </c>
      <c r="AB1" s="1" t="str">
        <f>Conductance_Erev!AB1</f>
        <v>REdC</v>
      </c>
      <c r="AC1" s="1" t="str">
        <f>Conductance_Erev!AC1</f>
        <v>REdC</v>
      </c>
      <c r="AD1" s="1" t="str">
        <f>Conductance_Erev!AD1</f>
        <v>REdC</v>
      </c>
      <c r="AE1" s="1" t="str">
        <f>Conductance_Erev!AE1</f>
        <v>REdC</v>
      </c>
      <c r="AF1" s="1" t="str">
        <f>Conductance_Erev!AF1</f>
        <v>REdC</v>
      </c>
      <c r="AG1" s="1" t="str">
        <f>Conductance_Erev!AG1</f>
        <v>REdC</v>
      </c>
      <c r="AH1" s="1" t="str">
        <f>Conductance_Erev!AH1</f>
        <v>REdC</v>
      </c>
      <c r="AI1" s="1" t="str">
        <f>Conductance_Erev!AI1</f>
        <v>REdC</v>
      </c>
      <c r="AJ1" s="1" t="str">
        <f>Conductance_Erev!AJ1</f>
        <v>REdC</v>
      </c>
      <c r="AK1" s="1" t="str">
        <f>Conductance_Erev!AK1</f>
        <v>REdC</v>
      </c>
      <c r="AL1" s="1" t="str">
        <f>Conductance_Erev!AL1</f>
        <v>REdC</v>
      </c>
      <c r="AM1" s="1" t="str">
        <f>Conductance_Erev!AM1</f>
        <v>REdC</v>
      </c>
      <c r="AN1" s="1" t="str">
        <f>Conductance_Erev!AN1</f>
        <v>REdC</v>
      </c>
      <c r="AO1" s="1" t="str">
        <f>Conductance_Erev!AO1</f>
        <v>REdC</v>
      </c>
      <c r="AP1" s="1" t="str">
        <f>Conductance_Erev!AP1</f>
        <v>REdC</v>
      </c>
      <c r="AQ1" s="1" t="str">
        <f>Conductance_Erev!AQ1</f>
        <v>REdC</v>
      </c>
      <c r="AR1" s="1" t="str">
        <f>Conductance_Erev!AR1</f>
        <v>REdC</v>
      </c>
      <c r="AS1" s="1" t="str">
        <f>Conductance_Erev!AS1</f>
        <v>REdC</v>
      </c>
      <c r="AT1" s="1" t="str">
        <f>Conductance_Erev!AT1</f>
        <v>REdC</v>
      </c>
      <c r="AU1" s="1" t="str">
        <f>Conductance_Erev!AU1</f>
        <v>REdC</v>
      </c>
      <c r="AV1" s="1" t="str">
        <f>Conductance_Erev!AV1</f>
        <v>REdC</v>
      </c>
      <c r="AW1" s="1" t="str">
        <f>Conductance_Erev!AW1</f>
        <v>REdC</v>
      </c>
      <c r="AX1" s="1" t="str">
        <f>Conductance_Erev!AX1</f>
        <v>REdC</v>
      </c>
      <c r="AY1" s="1" t="str">
        <f>Conductance_Erev!AY1</f>
        <v>REdC</v>
      </c>
      <c r="AZ1" s="1" t="str">
        <f>Conductance_Erev!AZ1</f>
        <v>REdC</v>
      </c>
      <c r="BA1" s="1" t="str">
        <f>Conductance_Erev!BA1</f>
        <v>REdC</v>
      </c>
      <c r="BB1" s="1" t="str">
        <f>Conductance_Erev!BB1</f>
        <v>REdC</v>
      </c>
      <c r="BC1" s="1" t="str">
        <f>Conductance_Erev!BC1</f>
        <v>REdC</v>
      </c>
      <c r="BD1" s="1" t="str">
        <f>Conductance_Erev!BD1</f>
        <v>REdC</v>
      </c>
      <c r="BE1" s="1" t="str">
        <f>Conductance_Erev!BE1</f>
        <v>REdC</v>
      </c>
      <c r="BF1" s="1" t="str">
        <f>Conductance_Erev!BF1</f>
        <v>REdC</v>
      </c>
      <c r="BG1" s="1" t="str">
        <f>Conductance_Erev!BG1</f>
        <v>REdC</v>
      </c>
      <c r="BH1" s="1" t="str">
        <f>Conductance_Erev!BH1</f>
        <v>REdC</v>
      </c>
      <c r="BI1" s="1" t="str">
        <f>Conductance_Erev!BI1</f>
        <v>REdC</v>
      </c>
      <c r="BJ1" s="1" t="str">
        <f>Conductance_Erev!BJ1</f>
        <v>REdC</v>
      </c>
      <c r="BK1" s="1" t="str">
        <f>Conductance_Erev!BK1</f>
        <v>REdC</v>
      </c>
      <c r="BL1" s="1" t="str">
        <f>Conductance_Erev!BL1</f>
        <v>REdC</v>
      </c>
      <c r="BM1" s="1" t="str">
        <f>Conductance_Erev!BM1</f>
        <v>REdC</v>
      </c>
      <c r="BN1" s="1" t="str">
        <f>Conductance_Erev!BN1</f>
        <v>REdC</v>
      </c>
      <c r="BO1" s="1" t="str">
        <f>Conductance_Erev!BQ1</f>
        <v>REdC</v>
      </c>
      <c r="BP1" s="1" t="str">
        <f>Conductance_Erev!BR1</f>
        <v>REdC</v>
      </c>
      <c r="BQ1" s="1" t="str">
        <f>Conductance_Erev!BS1</f>
        <v>REdC</v>
      </c>
      <c r="BR1" s="1" t="str">
        <f>Conductance_Erev!BT1</f>
        <v>REdC</v>
      </c>
      <c r="BS1" s="1" t="str">
        <f>Conductance_Erev!BU1</f>
        <v>REdC</v>
      </c>
      <c r="BT1" s="1" t="str">
        <f>Conductance_Erev!BV1</f>
        <v>REdC</v>
      </c>
      <c r="BU1" s="1" t="str">
        <f>Conductance_Erev!BW1</f>
        <v>REdC</v>
      </c>
      <c r="BV1" s="1" t="str">
        <f>Conductance_Erev!BX1</f>
        <v>REdC</v>
      </c>
      <c r="BW1" s="1" t="str">
        <f>Conductance_Erev!BY1</f>
        <v>REdC</v>
      </c>
      <c r="BX1" s="1" t="str">
        <f>Conductance_Erev!BZ1</f>
        <v>REdC</v>
      </c>
      <c r="BY1" s="1" t="str">
        <f>Conductance_Erev!CA1</f>
        <v>REdC</v>
      </c>
      <c r="BZ1" s="1" t="str">
        <f>Conductance_Erev!CB1</f>
        <v>REdC</v>
      </c>
      <c r="CA1" s="1" t="str">
        <f>Conductance_Erev!CC1</f>
        <v>REdC</v>
      </c>
      <c r="CB1" s="1" t="str">
        <f>Conductance_Erev!CD1</f>
        <v>REdC</v>
      </c>
      <c r="CC1" s="1"/>
    </row>
    <row r="2" spans="1:81" x14ac:dyDescent="0.2">
      <c r="A2" s="1" t="str">
        <f>Current!A2</f>
        <v>Filename</v>
      </c>
      <c r="B2" s="1" t="str">
        <f>Conductance_Erev!B2</f>
        <v>WT1_REdC_IV_18704034</v>
      </c>
      <c r="C2" s="1" t="str">
        <f>Conductance_Erev!C2</f>
        <v>WT2_REdC_IV_1.26.2018 WT cell 5 IV'</v>
      </c>
      <c r="D2" s="1" t="str">
        <f>Conductance_Erev!D2</f>
        <v>WT3_REdC_IV_17728035 Final</v>
      </c>
      <c r="E2" s="1" t="str">
        <f>Conductance_Erev!E2</f>
        <v>WT4_REdC_IV_18705015</v>
      </c>
      <c r="F2" s="1" t="str">
        <f>Conductance_Erev!F2</f>
        <v>WT5_REdC_IV_17728025 Final</v>
      </c>
      <c r="G2" s="1" t="str">
        <f>Conductance_Erev!G2</f>
        <v>WT6_REdC_IV_wt iv final</v>
      </c>
      <c r="H2" s="1" t="str">
        <f>Conductance_Erev!H2</f>
        <v>WT7_REdC_IV_1.26.2018</v>
      </c>
      <c r="I2" s="1" t="str">
        <f>Conductance_Erev!I2</f>
        <v>WT8_REdC_IV</v>
      </c>
      <c r="J2" s="1" t="str">
        <f>Conductance_Erev!J2</f>
        <v>WT9_REdC_IV_17504013 Final</v>
      </c>
      <c r="K2" s="1" t="str">
        <f>Conductance_Erev!K2</f>
        <v>WT10_REdC_IV_1.26.2018 WT cell 2 IV' -120 conditioning</v>
      </c>
      <c r="L2" s="1" t="str">
        <f>Conductance_Erev!L2</f>
        <v>WT11_REdC_IV_17723017</v>
      </c>
      <c r="M2" s="1" t="str">
        <f>Conductance_Erev!M2</f>
        <v>WT12_REdC_IV_17721049 Final filtered</v>
      </c>
      <c r="N2" s="1" t="str">
        <f>Conductance_Erev!N2</f>
        <v>WT13_REdC_IV_17723001</v>
      </c>
      <c r="O2" s="1" t="str">
        <f>Conductance_Erev!O2</f>
        <v>WT14_REdC_IV_19n15007</v>
      </c>
      <c r="P2" s="1" t="str">
        <f>Conductance_Erev!P2</f>
        <v>WT15_REdC_IV_19825000</v>
      </c>
      <c r="Q2" s="1" t="str">
        <f>Conductance_Erev!Q2</f>
        <v>WT16_REdC_IV_18705033</v>
      </c>
      <c r="R2" s="1" t="str">
        <f>Conductance_Erev!R2</f>
        <v>WT17_REdC_IV_17721059</v>
      </c>
      <c r="S2" s="1" t="str">
        <f>Conductance_Erev!S2</f>
        <v>WT19_REdC_IV_19n23000 (-80:-10); WT19_REdC_IV_19n23009 (0:+80)</v>
      </c>
      <c r="T2" s="1" t="str">
        <f>Conductance_Erev!T2</f>
        <v>WT20_REdC_IV_18115016</v>
      </c>
      <c r="U2" s="1" t="str">
        <f>Conductance_Erev!U2</f>
        <v>WT21_REdC_IV_19o30001 (-80:0),WT21_REdC_IV_19o30004(10:+80)</v>
      </c>
      <c r="V2" s="1" t="str">
        <f>Conductance_Erev!V2</f>
        <v>WT23_REdC_1.19.2018 IV cell 2 WT leak</v>
      </c>
      <c r="W2" s="1" t="str">
        <f>Conductance_Erev!W2</f>
        <v>WT24_REdC_IV_18705003(-80:10),WT24_REdC_IV_18705002(20:+80)</v>
      </c>
      <c r="X2" s="1" t="str">
        <f>Conductance_Erev!X2</f>
        <v>WT25_REdC_IV_18704045</v>
      </c>
      <c r="Y2" s="1" t="str">
        <f>Conductance_Erev!Y2</f>
        <v>WT26_REdC_IV_17809014</v>
      </c>
      <c r="Z2" s="1" t="str">
        <f>Conductance_Erev!Z2</f>
        <v>WT27_REdC_IV_1.23.2018 IV cell 1 WT</v>
      </c>
      <c r="AA2" s="1" t="str">
        <f>Conductance_Erev!AA2</f>
        <v>WT28_REdC_IV_1.23.2018 IV cell 1 WT</v>
      </c>
      <c r="AB2" s="1" t="str">
        <f>Conductance_Erev!AB2</f>
        <v>WT29_REdC_IV_18o19010</v>
      </c>
      <c r="AC2" s="1" t="str">
        <f>Conductance_Erev!AC2</f>
        <v>WT30_REdC_IV_1.26.2018 WT cell 1 IV p8 20 sweeps</v>
      </c>
      <c r="AD2" s="1" t="str">
        <f>Conductance_Erev!AD2</f>
        <v>WT31_REdC_IV_18o07001</v>
      </c>
      <c r="AE2" s="1" t="str">
        <f>Conductance_Erev!AE2</f>
        <v>WT33_REdC_IV_17728018</v>
      </c>
      <c r="AF2" s="1" t="str">
        <f>Conductance_Erev!AF2</f>
        <v>WT38_REdC_IV_19o21015</v>
      </c>
      <c r="AG2" s="1" t="str">
        <f>Conductance_Erev!AG2</f>
        <v>WT39_REdC_IV_17429002</v>
      </c>
      <c r="AH2" s="1" t="str">
        <f>Conductance_Erev!AH2</f>
        <v>WT40_REdC_IV_17810003</v>
      </c>
      <c r="AI2" s="1" t="str">
        <f>Conductance_Erev!AI2</f>
        <v>WT43_REdC_IV_1.26.2018 WT cell 4 IV</v>
      </c>
      <c r="AJ2" s="1" t="str">
        <f>Conductance_Erev!AJ2</f>
        <v>WT44_REdC_IV_1.14.2018 IV cell 2 NaV1.4 wt</v>
      </c>
      <c r="AK2" s="1" t="str">
        <f>Conductance_Erev!AK2</f>
        <v>WT47_REdC_IV_19911011</v>
      </c>
      <c r="AL2" s="1" t="str">
        <f>Conductance_Erev!AL2</f>
        <v>WT48_REdC_IV_19n06031</v>
      </c>
      <c r="AM2" s="1" t="str">
        <f>Conductance_Erev!AM2</f>
        <v>WT50_REdC_IV_19n06011</v>
      </c>
      <c r="AN2" s="1" t="str">
        <f>Conductance_Erev!AN2</f>
        <v>WT53_REdC_IV_17504004</v>
      </c>
      <c r="AO2" s="1" t="str">
        <f>Conductance_Erev!AO2</f>
        <v>WT54_REdC_IV_1.19.2018 IV cell 1 WT</v>
      </c>
      <c r="AP2" s="1" t="str">
        <f>Conductance_Erev!AP2</f>
        <v>WT63_REdC_IV_19n07011</v>
      </c>
      <c r="AQ2" s="1" t="str">
        <f>Conductance_Erev!AQ2</f>
        <v>WT66_REdC_IV_18704009</v>
      </c>
      <c r="AR2" s="1" t="str">
        <f>Conductance_Erev!AR2</f>
        <v>WT69_REdC_IV_18o18036</v>
      </c>
      <c r="AS2" s="1" t="str">
        <f>Conductance_Erev!AS2</f>
        <v>WT71_REdC_IV_17722009</v>
      </c>
      <c r="AT2" s="1" t="str">
        <f>Conductance_Erev!AT2</f>
        <v>WT74_REdC_IV_0003.abf</v>
      </c>
      <c r="AU2" s="1" t="str">
        <f>Conductance_Erev!AU2</f>
        <v>WT75_REdC_IV_0015.abf</v>
      </c>
      <c r="AV2" s="1" t="str">
        <f>Conductance_Erev!AV2</f>
        <v>WT76_REdC_IV_0012.abf</v>
      </c>
      <c r="AW2" s="1" t="str">
        <f>Conductance_Erev!AW2</f>
        <v>EPN1_REdC_IV_17725093.abf</v>
      </c>
      <c r="AX2" s="1" t="str">
        <f>Conductance_Erev!AX2</f>
        <v>EPN2_REdC_IV_17725017.abf</v>
      </c>
      <c r="AY2" s="1" t="str">
        <f>Conductance_Erev!AY2</f>
        <v>EPN3_REdC_IV_18115045.abf</v>
      </c>
      <c r="AZ2" s="1" t="str">
        <f>Conductance_Erev!AZ2</f>
        <v>EPN4_REdC_IV_IV cell 2 NaV1.4 EPN.abf</v>
      </c>
      <c r="BA2" s="1" t="str">
        <f>Conductance_Erev!BA2</f>
        <v>EPN5_REdC_IV_17725043.abf</v>
      </c>
      <c r="BB2" s="1" t="str">
        <f>Conductance_Erev!BB2</f>
        <v>EPN6_REdC_IV_1.14.2018 IV cell 1 NaV1.4 EPN.abf</v>
      </c>
      <c r="BC2" s="1" t="str">
        <f>Conductance_Erev!BC2</f>
        <v>EPN7_REdC_IV_17718015.abf</v>
      </c>
      <c r="BD2" s="1" t="str">
        <f>Conductance_Erev!BD2</f>
        <v>EPN9_REdC_IV_17725067.abf</v>
      </c>
      <c r="BE2" s="1" t="str">
        <f>Conductance_Erev!BE2</f>
        <v>EPN10_REdC_IV_2016_09_30_0029.abf</v>
      </c>
      <c r="BF2" s="1" t="str">
        <f>Conductance_Erev!BF2</f>
        <v>EPN11_REdC_IV_17725020.abf</v>
      </c>
      <c r="BG2" s="1" t="str">
        <f>Conductance_Erev!BG2</f>
        <v>EPN12_REdC_IV_1.19.2018 IV cell 1 EPN'.abf</v>
      </c>
      <c r="BH2" s="1" t="str">
        <f>Conductance_Erev!BH2</f>
        <v>EPN13_REdC_IV_2016_09_30_0015.abf</v>
      </c>
      <c r="BI2" s="1" t="str">
        <f>Conductance_Erev!BI2</f>
        <v>EPN14_REdC_IV_17725071.abf</v>
      </c>
      <c r="BJ2" s="1" t="str">
        <f>Conductance_Erev!BJ2</f>
        <v>EPN18_REdC_IV_0012.abf</v>
      </c>
      <c r="BK2" s="1" t="str">
        <f>Conductance_Erev!BK2</f>
        <v>LVNV1_REdC_IV_17724088.abf</v>
      </c>
      <c r="BL2" s="1" t="str">
        <f>Conductance_Erev!BL2</f>
        <v>LVNV2_REdC_IV_17724059.abf;LVNV2_REdC_IV_17724048.abf;LVNV2_REdC_IV_17724046.abf</v>
      </c>
      <c r="BM2" s="1" t="str">
        <f>Conductance_Erev!BM2</f>
        <v>LVNV3_REdC_IV_17726022.abf</v>
      </c>
      <c r="BN2" s="1" t="s">
        <v>206</v>
      </c>
      <c r="BO2" s="1" t="str">
        <f>Conductance_Erev!BQ2</f>
        <v>LVNV5_REdC_IV_17724073.abf</v>
      </c>
      <c r="BP2" s="1" t="str">
        <f>Conductance_Erev!BR2</f>
        <v>LVNV6_REdC_IV_19915011.abf</v>
      </c>
      <c r="BQ2" s="1" t="str">
        <f>Conductance_Erev!BS2</f>
        <v>LVNV7_REdC_IV_19d06007.abf</v>
      </c>
      <c r="BR2" s="1" t="str">
        <f>Conductance_Erev!BT2</f>
        <v>LVNV8_REdC_IV_17724003.abf;LVNV8_REdC_IV_17724001.abf</v>
      </c>
      <c r="BS2" s="1" t="str">
        <f>Conductance_Erev!BU2</f>
        <v>LVNV9_REdC_IV_17724034.abf</v>
      </c>
      <c r="BT2" s="1" t="str">
        <f>Conductance_Erev!BV2</f>
        <v>LVNV10_REdC_IV_17726060.abf;LVNV10_REdC_IV_17726061.abf</v>
      </c>
      <c r="BU2" s="1" t="str">
        <f>Conductance_Erev!BW2</f>
        <v>LVNV12_REdC_IV_19912002.abf</v>
      </c>
      <c r="BV2" s="1" t="str">
        <f>Conductance_Erev!BX2</f>
        <v>LVNV14_REdC_IV_17726099.abf;LVNV14_REdC_IV_17726072.abf;LVNV14_REdC_IV_17726074.abf;LVNV14_REdC_IV_17726083.abf;LVNV14_REdC_IV_17726088.abf;LVNV14_REdC_IV_17726095.abf;LVNV14_REdC_IV_17726098.abf;LVNV14_REdC_IV_17726100.abf</v>
      </c>
      <c r="BW2" s="1" t="str">
        <f>Conductance_Erev!BY2</f>
        <v>LVNV15_REdC_IV_17724016.abf</v>
      </c>
      <c r="BX2" s="1" t="str">
        <f>Conductance_Erev!BZ2</f>
        <v>LVNV16_REdC_IV_17726035.abf</v>
      </c>
      <c r="BY2" s="1" t="str">
        <f>Conductance_Erev!CA2</f>
        <v>LVNV18_REdC_IV_19911028.abf;LVNV18_REdC_IV_19911026.abf;LVNV18_REdC_IV_19911027.abf;LVNV18_REdC_IV_19911029.abf</v>
      </c>
      <c r="BZ2" s="1" t="str">
        <f>Conductance_Erev!CB2</f>
        <v>LVNV19_REdC_IV_17714002.abf;LVNV19_REdC_IV_17714003.abf</v>
      </c>
      <c r="CA2" s="1" t="str">
        <f>Conductance_Erev!CC2</f>
        <v>LVNV20_REdC_IV_17726011.abf</v>
      </c>
      <c r="CB2" s="1" t="str">
        <f>Conductance_Erev!CD2</f>
        <v>LVNV21_REdC_IV_17615002.abf;LVNV4_REdC_IV_17615007.abf</v>
      </c>
      <c r="CC2" s="1"/>
    </row>
    <row r="3" spans="1:81" x14ac:dyDescent="0.2">
      <c r="A3" s="1" t="str">
        <f>Current!A3</f>
        <v>Capacitance (picoFarads)</v>
      </c>
      <c r="B3" s="1">
        <f>Conductance_Erev!B3</f>
        <v>6.391800536699999</v>
      </c>
      <c r="C3" s="1">
        <f>Conductance_Erev!C3</f>
        <v>3.1770135480600001</v>
      </c>
      <c r="D3" s="1">
        <f>Conductance_Erev!D3</f>
        <v>12.816808360899998</v>
      </c>
      <c r="E3" s="1">
        <f>Conductance_Erev!E3</f>
        <v>6.4393644018000007</v>
      </c>
      <c r="F3" s="1">
        <f>Conductance_Erev!F3</f>
        <v>4.1415547519999993</v>
      </c>
      <c r="G3" s="1">
        <f>Conductance_Erev!G3</f>
        <v>6.7330414951999993</v>
      </c>
      <c r="H3" s="1">
        <f>Conductance_Erev!H3</f>
        <v>6.1017497671000003</v>
      </c>
      <c r="I3" s="1">
        <f>Conductance_Erev!I3</f>
        <v>5.2679979476000014</v>
      </c>
      <c r="J3" s="1">
        <f>Conductance_Erev!J3</f>
        <v>1.9426925711999996</v>
      </c>
      <c r="K3" s="1">
        <f>Conductance_Erev!K3</f>
        <v>7.2663764387999992</v>
      </c>
      <c r="L3" s="1">
        <f>Conductance_Erev!L3</f>
        <v>9.8133792090527017</v>
      </c>
      <c r="M3" s="1">
        <f>Conductance_Erev!M3</f>
        <v>5.9634416576470928</v>
      </c>
      <c r="N3" s="1">
        <f>Conductance_Erev!N3</f>
        <v>8.621972916599999</v>
      </c>
      <c r="O3" s="1">
        <f>Conductance_Erev!O3</f>
        <v>6.9784064186600006</v>
      </c>
      <c r="P3" s="1">
        <f>Conductance_Erev!P3</f>
        <v>5.9439750680000003</v>
      </c>
      <c r="Q3" s="1">
        <f>Conductance_Erev!Q3</f>
        <v>9.3769842030999975</v>
      </c>
      <c r="R3" s="1">
        <f>Conductance_Erev!R3</f>
        <v>5.7659015617000007</v>
      </c>
      <c r="S3" s="1">
        <f>Conductance_Erev!S3</f>
        <v>4.9435101709999989</v>
      </c>
      <c r="T3" s="1">
        <f>Conductance_Erev!T3</f>
        <v>6.3687977963999991</v>
      </c>
      <c r="U3" s="1">
        <f>Conductance_Erev!U3</f>
        <v>4.2012945678399998</v>
      </c>
      <c r="V3" s="1">
        <f>Conductance_Erev!V3</f>
        <v>1.94224344706537</v>
      </c>
      <c r="W3" s="1">
        <f>Conductance_Erev!W3</f>
        <v>5.6914977681000014</v>
      </c>
      <c r="X3" s="1">
        <f>Conductance_Erev!X3</f>
        <v>3.5272978020000001</v>
      </c>
      <c r="Y3" s="1">
        <f>Conductance_Erev!Y3</f>
        <v>3.3474243279999998</v>
      </c>
      <c r="Z3" s="1">
        <f>Conductance_Erev!Z3</f>
        <v>1.9251146577599998</v>
      </c>
      <c r="AA3" s="1">
        <f>Conductance_Erev!AA3</f>
        <v>1.9583813354699993</v>
      </c>
      <c r="AB3" s="1">
        <f>Conductance_Erev!AB3</f>
        <v>12.688791656000001</v>
      </c>
      <c r="AC3" s="1">
        <f>Conductance_Erev!AC3</f>
        <v>4.3809950771999997</v>
      </c>
      <c r="AD3" s="1">
        <f>Conductance_Erev!AD3</f>
        <v>6.8273253735999999</v>
      </c>
      <c r="AE3" s="1">
        <f>Conductance_Erev!AE3</f>
        <v>2.3971099300000001</v>
      </c>
      <c r="AF3" s="1">
        <f>Conductance_Erev!AF3</f>
        <v>3.900568452299999</v>
      </c>
      <c r="AG3" s="1">
        <f>Conductance_Erev!AG3</f>
        <v>4.0726768946000007</v>
      </c>
      <c r="AH3" s="1">
        <f>Conductance_Erev!AH3</f>
        <v>7.5345529800000008</v>
      </c>
      <c r="AI3" s="1">
        <f>Conductance_Erev!AI3</f>
        <v>4.4405213595999999</v>
      </c>
      <c r="AJ3" s="1">
        <f>Conductance_Erev!AJ3</f>
        <v>2.5034119380000006</v>
      </c>
      <c r="AK3" s="1">
        <f>Conductance_Erev!AK3</f>
        <v>5.8217415102857135</v>
      </c>
      <c r="AL3" s="1">
        <f>Conductance_Erev!AL3</f>
        <v>5.4120773374000004</v>
      </c>
      <c r="AM3" s="1">
        <f>Conductance_Erev!AM3</f>
        <v>3.1308680299499994</v>
      </c>
      <c r="AN3" s="1">
        <f>Conductance_Erev!AN3</f>
        <v>2.1530791841999997</v>
      </c>
      <c r="AO3" s="1">
        <f>Conductance_Erev!AO3</f>
        <v>4.6828832297511145</v>
      </c>
      <c r="AP3" s="1">
        <f>Conductance_Erev!AP3</f>
        <v>4.5696121390500002</v>
      </c>
      <c r="AQ3" s="1">
        <f>Conductance_Erev!AQ3</f>
        <v>5.4771448991999998</v>
      </c>
      <c r="AR3" s="1">
        <f>Conductance_Erev!AR3</f>
        <v>4.5332182904499998</v>
      </c>
      <c r="AS3" s="1">
        <f>Conductance_Erev!AS3</f>
        <v>6.2772916932000005</v>
      </c>
      <c r="AT3" s="1">
        <f>Conductance_Erev!AT3</f>
        <v>7.2507659897804499</v>
      </c>
      <c r="AU3" s="1">
        <f>Conductance_Erev!AU3</f>
        <v>5.2424940364182175</v>
      </c>
      <c r="AV3" s="1">
        <f>Conductance_Erev!AV3</f>
        <v>7.8035580797046311</v>
      </c>
      <c r="AW3" s="1">
        <f>Conductance_Erev!AW3</f>
        <v>4.3081732437999998</v>
      </c>
      <c r="AX3" s="1">
        <f>Conductance_Erev!AX3</f>
        <v>5.9116515077315306</v>
      </c>
      <c r="AY3" s="1">
        <f>Conductance_Erev!AY3</f>
        <v>6.3690267548859678</v>
      </c>
      <c r="AZ3" s="1">
        <f>Conductance_Erev!AZ3</f>
        <v>1.9958043233230687</v>
      </c>
      <c r="BA3" s="1">
        <f>Conductance_Erev!BA3</f>
        <v>5.0152046884003711</v>
      </c>
      <c r="BB3" s="1">
        <f>Conductance_Erev!BB3</f>
        <v>2.8197356420516986</v>
      </c>
      <c r="BC3" s="1">
        <f>Conductance_Erev!BC3</f>
        <v>6.8148693932681876</v>
      </c>
      <c r="BD3" s="1">
        <f>Conductance_Erev!BD3</f>
        <v>5.2707788291051818</v>
      </c>
      <c r="BE3" s="1">
        <f>Conductance_Erev!BE3</f>
        <v>3.9566496721089051</v>
      </c>
      <c r="BF3" s="1">
        <f>Conductance_Erev!BF3</f>
        <v>5.5692706669773777</v>
      </c>
      <c r="BG3" s="1">
        <f>Conductance_Erev!BG3</f>
        <v>4.7930427101559818</v>
      </c>
      <c r="BH3" s="1">
        <f>Conductance_Erev!BH3</f>
        <v>4.9504883473366341</v>
      </c>
      <c r="BI3" s="1">
        <f>Conductance_Erev!BI3</f>
        <v>10.871165677992973</v>
      </c>
      <c r="BJ3" s="1">
        <f>Conductance_Erev!BJ3</f>
        <v>7.4679808898985423</v>
      </c>
      <c r="BK3" s="1">
        <f>Conductance_Erev!BK3</f>
        <v>19.946134186819162</v>
      </c>
      <c r="BL3" s="1">
        <f>Conductance_Erev!BL3</f>
        <v>6.4223087544769069</v>
      </c>
      <c r="BM3" s="1">
        <f>Conductance_Erev!BM3</f>
        <v>3.6916910040154773</v>
      </c>
      <c r="BN3" s="1">
        <f>Conductance_Erev!BN3</f>
        <v>3.9347221929654719</v>
      </c>
      <c r="BO3" s="1">
        <f>Conductance_Erev!BQ3</f>
        <v>3.6236144062996232</v>
      </c>
      <c r="BP3" s="1">
        <f>Conductance_Erev!BR3</f>
        <v>4.5734651714511285</v>
      </c>
      <c r="BQ3" s="1">
        <f>Conductance_Erev!BS3</f>
        <v>6.030428868010616</v>
      </c>
      <c r="BR3" s="1">
        <f>Conductance_Erev!BT3</f>
        <v>6.5530017198397887</v>
      </c>
      <c r="BS3" s="1">
        <f>Conductance_Erev!BU3</f>
        <v>3.777933176509281</v>
      </c>
      <c r="BT3" s="1">
        <f>Conductance_Erev!BV3</f>
        <v>21.360497201093356</v>
      </c>
      <c r="BU3" s="1">
        <f>Conductance_Erev!BW3</f>
        <v>5.1578729531264251</v>
      </c>
      <c r="BV3" s="1">
        <f>Conductance_Erev!BX3</f>
        <v>7.618925827711827</v>
      </c>
      <c r="BW3" s="1">
        <f>Conductance_Erev!BY3</f>
        <v>3.010194052165716</v>
      </c>
      <c r="BX3" s="1">
        <f>Conductance_Erev!BZ3</f>
        <v>4.5653243432231205</v>
      </c>
      <c r="BY3" s="1">
        <f>Conductance_Erev!CA3</f>
        <v>2.6636050095151971</v>
      </c>
      <c r="BZ3" s="1">
        <f>Conductance_Erev!CB3</f>
        <v>4.3495176746170765</v>
      </c>
      <c r="CA3" s="1">
        <f>Conductance_Erev!CC3</f>
        <v>4.424043523818284</v>
      </c>
      <c r="CB3" s="1">
        <f>Conductance_Erev!CD3</f>
        <v>1.5789424310550071</v>
      </c>
      <c r="CC3" s="1"/>
    </row>
    <row r="4" spans="1:81" x14ac:dyDescent="0.2">
      <c r="A4" s="1" t="str">
        <f>Current!A4</f>
        <v>Genotype</v>
      </c>
      <c r="B4" s="1" t="str">
        <f>Conductance_Erev!B4</f>
        <v>WT</v>
      </c>
      <c r="C4" s="1" t="str">
        <f>Conductance_Erev!C4</f>
        <v>WT</v>
      </c>
      <c r="D4" s="1" t="str">
        <f>Conductance_Erev!D4</f>
        <v>WT</v>
      </c>
      <c r="E4" s="1" t="str">
        <f>Conductance_Erev!E4</f>
        <v>WT</v>
      </c>
      <c r="F4" s="1" t="str">
        <f>Conductance_Erev!F4</f>
        <v>WT</v>
      </c>
      <c r="G4" s="1" t="str">
        <f>Conductance_Erev!G4</f>
        <v>WT</v>
      </c>
      <c r="H4" s="1" t="str">
        <f>Conductance_Erev!H4</f>
        <v>WT</v>
      </c>
      <c r="I4" s="1" t="str">
        <f>Conductance_Erev!I4</f>
        <v>WT</v>
      </c>
      <c r="J4" s="1" t="str">
        <f>Conductance_Erev!J4</f>
        <v>WT</v>
      </c>
      <c r="K4" s="1" t="str">
        <f>Conductance_Erev!K4</f>
        <v>WT</v>
      </c>
      <c r="L4" s="1" t="str">
        <f>Conductance_Erev!L4</f>
        <v>WT</v>
      </c>
      <c r="M4" s="1" t="str">
        <f>Conductance_Erev!M4</f>
        <v>WT</v>
      </c>
      <c r="N4" s="1" t="str">
        <f>Conductance_Erev!N4</f>
        <v>WT</v>
      </c>
      <c r="O4" s="1" t="str">
        <f>Conductance_Erev!O4</f>
        <v>WT</v>
      </c>
      <c r="P4" s="1" t="str">
        <f>Conductance_Erev!P4</f>
        <v>WT</v>
      </c>
      <c r="Q4" s="1" t="str">
        <f>Conductance_Erev!Q4</f>
        <v>WT</v>
      </c>
      <c r="R4" s="1" t="str">
        <f>Conductance_Erev!R4</f>
        <v>WT</v>
      </c>
      <c r="S4" s="1" t="str">
        <f>Conductance_Erev!S4</f>
        <v>WT</v>
      </c>
      <c r="T4" s="1" t="str">
        <f>Conductance_Erev!T4</f>
        <v>WT</v>
      </c>
      <c r="U4" s="1" t="str">
        <f>Conductance_Erev!U4</f>
        <v>WT</v>
      </c>
      <c r="V4" s="1" t="str">
        <f>Conductance_Erev!V4</f>
        <v>WT</v>
      </c>
      <c r="W4" s="1" t="str">
        <f>Conductance_Erev!W4</f>
        <v>WT</v>
      </c>
      <c r="X4" s="1" t="str">
        <f>Conductance_Erev!X4</f>
        <v>WT</v>
      </c>
      <c r="Y4" s="1" t="str">
        <f>Conductance_Erev!Y4</f>
        <v>WT</v>
      </c>
      <c r="Z4" s="1" t="str">
        <f>Conductance_Erev!Z4</f>
        <v>WT</v>
      </c>
      <c r="AA4" s="1" t="str">
        <f>Conductance_Erev!AA4</f>
        <v>WT</v>
      </c>
      <c r="AB4" s="1" t="str">
        <f>Conductance_Erev!AB4</f>
        <v>WT</v>
      </c>
      <c r="AC4" s="1" t="str">
        <f>Conductance_Erev!AC4</f>
        <v>WT</v>
      </c>
      <c r="AD4" s="1" t="str">
        <f>Conductance_Erev!AD4</f>
        <v>WT</v>
      </c>
      <c r="AE4" s="1" t="str">
        <f>Conductance_Erev!AE4</f>
        <v>WT</v>
      </c>
      <c r="AF4" s="1" t="str">
        <f>Conductance_Erev!AF4</f>
        <v>WT</v>
      </c>
      <c r="AG4" s="1" t="str">
        <f>Conductance_Erev!AG4</f>
        <v>WT</v>
      </c>
      <c r="AH4" s="1" t="str">
        <f>Conductance_Erev!AH4</f>
        <v>WT</v>
      </c>
      <c r="AI4" s="1" t="str">
        <f>Conductance_Erev!AI4</f>
        <v>WT</v>
      </c>
      <c r="AJ4" s="1" t="str">
        <f>Conductance_Erev!AJ4</f>
        <v>WT</v>
      </c>
      <c r="AK4" s="1" t="str">
        <f>Conductance_Erev!AK4</f>
        <v>WT</v>
      </c>
      <c r="AL4" s="1" t="str">
        <f>Conductance_Erev!AL4</f>
        <v>WT</v>
      </c>
      <c r="AM4" s="1" t="str">
        <f>Conductance_Erev!AM4</f>
        <v>WT</v>
      </c>
      <c r="AN4" s="1" t="str">
        <f>Conductance_Erev!AN4</f>
        <v>WT</v>
      </c>
      <c r="AO4" s="1" t="str">
        <f>Conductance_Erev!AO4</f>
        <v>WT</v>
      </c>
      <c r="AP4" s="1" t="str">
        <f>Conductance_Erev!AP4</f>
        <v>WT</v>
      </c>
      <c r="AQ4" s="1" t="str">
        <f>Conductance_Erev!AQ4</f>
        <v>WT</v>
      </c>
      <c r="AR4" s="1" t="str">
        <f>Conductance_Erev!AR4</f>
        <v>WT</v>
      </c>
      <c r="AS4" s="1" t="str">
        <f>Conductance_Erev!AS4</f>
        <v>WT</v>
      </c>
      <c r="AT4" s="1" t="str">
        <f>Conductance_Erev!AT4</f>
        <v>WT</v>
      </c>
      <c r="AU4" s="1" t="str">
        <f>Conductance_Erev!AU4</f>
        <v>WT</v>
      </c>
      <c r="AV4" s="1" t="str">
        <f>Conductance_Erev!AV4</f>
        <v>WT</v>
      </c>
      <c r="AW4" s="1" t="str">
        <f>Conductance_Erev!AW4</f>
        <v>EPN</v>
      </c>
      <c r="AX4" s="1" t="str">
        <f>Conductance_Erev!AX4</f>
        <v>EPN</v>
      </c>
      <c r="AY4" s="1" t="str">
        <f>Conductance_Erev!AY4</f>
        <v>EPN</v>
      </c>
      <c r="AZ4" s="1" t="str">
        <f>Conductance_Erev!AZ4</f>
        <v>EPN</v>
      </c>
      <c r="BA4" s="1" t="str">
        <f>Conductance_Erev!BA4</f>
        <v>EPN</v>
      </c>
      <c r="BB4" s="1" t="str">
        <f>Conductance_Erev!BB4</f>
        <v>EPN</v>
      </c>
      <c r="BC4" s="1" t="str">
        <f>Conductance_Erev!BC4</f>
        <v>EPN</v>
      </c>
      <c r="BD4" s="1" t="str">
        <f>Conductance_Erev!BD4</f>
        <v>EPN</v>
      </c>
      <c r="BE4" s="1" t="str">
        <f>Conductance_Erev!BE4</f>
        <v>EPN</v>
      </c>
      <c r="BF4" s="1" t="str">
        <f>Conductance_Erev!BF4</f>
        <v>EPN</v>
      </c>
      <c r="BG4" s="1" t="str">
        <f>Conductance_Erev!BG4</f>
        <v>EPN</v>
      </c>
      <c r="BH4" s="1" t="str">
        <f>Conductance_Erev!BH4</f>
        <v>EPN</v>
      </c>
      <c r="BI4" s="1" t="str">
        <f>Conductance_Erev!BI4</f>
        <v>EPN</v>
      </c>
      <c r="BJ4" s="1" t="str">
        <f>Conductance_Erev!BJ4</f>
        <v>EPN</v>
      </c>
      <c r="BK4" s="1" t="str">
        <f>Conductance_Erev!BK4</f>
        <v>LVNV</v>
      </c>
      <c r="BL4" s="1" t="str">
        <f>Conductance_Erev!BL4</f>
        <v>LVNV</v>
      </c>
      <c r="BM4" s="1" t="str">
        <f>Conductance_Erev!BM4</f>
        <v>LVNV</v>
      </c>
      <c r="BN4" s="1" t="str">
        <f>Conductance_Erev!BN4</f>
        <v>LVNV</v>
      </c>
      <c r="BO4" s="1" t="str">
        <f>Conductance_Erev!BQ4</f>
        <v>LVNV</v>
      </c>
      <c r="BP4" s="1" t="str">
        <f>Conductance_Erev!BR4</f>
        <v>LVNV</v>
      </c>
      <c r="BQ4" s="1" t="str">
        <f>Conductance_Erev!BS4</f>
        <v>LVNV</v>
      </c>
      <c r="BR4" s="1" t="str">
        <f>Conductance_Erev!BT4</f>
        <v>LVNV</v>
      </c>
      <c r="BS4" s="1" t="str">
        <f>Conductance_Erev!BU4</f>
        <v>LVNV</v>
      </c>
      <c r="BT4" s="1" t="str">
        <f>Conductance_Erev!BV4</f>
        <v>LVNV</v>
      </c>
      <c r="BU4" s="1" t="str">
        <f>Conductance_Erev!BW4</f>
        <v>LVNV</v>
      </c>
      <c r="BV4" s="1" t="str">
        <f>Conductance_Erev!BX4</f>
        <v>LVNV</v>
      </c>
      <c r="BW4" s="1" t="str">
        <f>Conductance_Erev!BY4</f>
        <v>LVNV</v>
      </c>
      <c r="BX4" s="1" t="str">
        <f>Conductance_Erev!BZ4</f>
        <v>LVNV</v>
      </c>
      <c r="BY4" s="1" t="str">
        <f>Conductance_Erev!CA4</f>
        <v>LVNV</v>
      </c>
      <c r="BZ4" s="1" t="str">
        <f>Conductance_Erev!CB4</f>
        <v>LVNV</v>
      </c>
      <c r="CA4" s="1" t="str">
        <f>Conductance_Erev!CC4</f>
        <v>LVNV</v>
      </c>
      <c r="CB4" s="1" t="str">
        <f>Conductance_Erev!CD4</f>
        <v>LVNV</v>
      </c>
      <c r="CC4" s="1"/>
    </row>
    <row r="5" spans="1:81" x14ac:dyDescent="0.2">
      <c r="A5" s="1" t="str">
        <f>Current!A5</f>
        <v>CellID</v>
      </c>
      <c r="B5" s="1" t="str">
        <f>Conductance_Erev!B5</f>
        <v>WT1</v>
      </c>
      <c r="C5" s="1" t="str">
        <f>Conductance_Erev!C5</f>
        <v>WT2</v>
      </c>
      <c r="D5" s="1" t="str">
        <f>Conductance_Erev!D5</f>
        <v>WT3</v>
      </c>
      <c r="E5" s="1" t="str">
        <f>Conductance_Erev!E5</f>
        <v>WT4</v>
      </c>
      <c r="F5" s="1" t="str">
        <f>Conductance_Erev!F5</f>
        <v>WT5</v>
      </c>
      <c r="G5" s="1" t="str">
        <f>Conductance_Erev!G5</f>
        <v>WT6</v>
      </c>
      <c r="H5" s="1" t="str">
        <f>Conductance_Erev!H5</f>
        <v>WT7</v>
      </c>
      <c r="I5" s="1" t="str">
        <f>Conductance_Erev!I5</f>
        <v>WT8</v>
      </c>
      <c r="J5" s="1" t="str">
        <f>Conductance_Erev!J5</f>
        <v>WT9</v>
      </c>
      <c r="K5" s="1" t="str">
        <f>Conductance_Erev!K5</f>
        <v>WT10</v>
      </c>
      <c r="L5" s="1" t="str">
        <f>Conductance_Erev!L5</f>
        <v>WT11</v>
      </c>
      <c r="M5" s="1" t="str">
        <f>Conductance_Erev!M5</f>
        <v>WT12</v>
      </c>
      <c r="N5" s="1" t="str">
        <f>Conductance_Erev!N5</f>
        <v>WT13</v>
      </c>
      <c r="O5" s="1" t="str">
        <f>Conductance_Erev!O5</f>
        <v>WT14</v>
      </c>
      <c r="P5" s="1" t="str">
        <f>Conductance_Erev!P5</f>
        <v>WT15</v>
      </c>
      <c r="Q5" s="1" t="str">
        <f>Conductance_Erev!Q5</f>
        <v>WT16</v>
      </c>
      <c r="R5" s="1" t="str">
        <f>Conductance_Erev!R5</f>
        <v>WT17</v>
      </c>
      <c r="S5" s="1" t="str">
        <f>Conductance_Erev!S5</f>
        <v>WT19</v>
      </c>
      <c r="T5" s="1" t="str">
        <f>Conductance_Erev!T5</f>
        <v>WT20</v>
      </c>
      <c r="U5" s="1" t="str">
        <f>Conductance_Erev!U5</f>
        <v>WT21</v>
      </c>
      <c r="V5" s="1" t="str">
        <f>Conductance_Erev!V5</f>
        <v>WT23</v>
      </c>
      <c r="W5" s="1" t="str">
        <f>Conductance_Erev!W5</f>
        <v>WT24</v>
      </c>
      <c r="X5" s="1" t="str">
        <f>Conductance_Erev!X5</f>
        <v>WT25</v>
      </c>
      <c r="Y5" s="1" t="str">
        <f>Conductance_Erev!Y5</f>
        <v>WT26</v>
      </c>
      <c r="Z5" s="1" t="str">
        <f>Conductance_Erev!Z5</f>
        <v>WT27</v>
      </c>
      <c r="AA5" s="1" t="str">
        <f>Conductance_Erev!AA5</f>
        <v>WT28</v>
      </c>
      <c r="AB5" s="1" t="str">
        <f>Conductance_Erev!AB5</f>
        <v>WT29</v>
      </c>
      <c r="AC5" s="1" t="str">
        <f>Conductance_Erev!AC5</f>
        <v>WT30</v>
      </c>
      <c r="AD5" s="1" t="str">
        <f>Conductance_Erev!AD5</f>
        <v>WT31</v>
      </c>
      <c r="AE5" s="1" t="str">
        <f>Conductance_Erev!AE5</f>
        <v>WT33</v>
      </c>
      <c r="AF5" s="1" t="str">
        <f>Conductance_Erev!AF5</f>
        <v>WT38</v>
      </c>
      <c r="AG5" s="1" t="str">
        <f>Conductance_Erev!AG5</f>
        <v>WT39</v>
      </c>
      <c r="AH5" s="1" t="str">
        <f>Conductance_Erev!AH5</f>
        <v>WT40</v>
      </c>
      <c r="AI5" s="1" t="str">
        <f>Conductance_Erev!AI5</f>
        <v>WT43</v>
      </c>
      <c r="AJ5" s="1" t="str">
        <f>Conductance_Erev!AJ5</f>
        <v>WT44</v>
      </c>
      <c r="AK5" s="1" t="str">
        <f>Conductance_Erev!AK5</f>
        <v>WT47</v>
      </c>
      <c r="AL5" s="1" t="str">
        <f>Conductance_Erev!AL5</f>
        <v>WT48</v>
      </c>
      <c r="AM5" s="1" t="str">
        <f>Conductance_Erev!AM5</f>
        <v>WT50</v>
      </c>
      <c r="AN5" s="1" t="str">
        <f>Conductance_Erev!AN5</f>
        <v>WT53</v>
      </c>
      <c r="AO5" s="1" t="str">
        <f>Conductance_Erev!AO5</f>
        <v>WT54</v>
      </c>
      <c r="AP5" s="1" t="str">
        <f>Conductance_Erev!AP5</f>
        <v>WT63</v>
      </c>
      <c r="AQ5" s="1" t="str">
        <f>Conductance_Erev!AQ5</f>
        <v>WT66</v>
      </c>
      <c r="AR5" s="1" t="str">
        <f>Conductance_Erev!AR5</f>
        <v>WT69</v>
      </c>
      <c r="AS5" s="1" t="str">
        <f>Conductance_Erev!AS5</f>
        <v>WT71</v>
      </c>
      <c r="AT5" s="1" t="str">
        <f>Conductance_Erev!AT5</f>
        <v>WT74</v>
      </c>
      <c r="AU5" s="1" t="str">
        <f>Conductance_Erev!AU5</f>
        <v>WT75</v>
      </c>
      <c r="AV5" s="1" t="str">
        <f>Conductance_Erev!AV5</f>
        <v>WT76</v>
      </c>
      <c r="AW5" s="1" t="str">
        <f>Conductance_Erev!AW5</f>
        <v>EPN1</v>
      </c>
      <c r="AX5" s="1" t="str">
        <f>Conductance_Erev!AX5</f>
        <v>EPN2</v>
      </c>
      <c r="AY5" s="1" t="str">
        <f>Conductance_Erev!AY5</f>
        <v>EPN3</v>
      </c>
      <c r="AZ5" s="1" t="str">
        <f>Conductance_Erev!AZ5</f>
        <v>EPN4</v>
      </c>
      <c r="BA5" s="1" t="str">
        <f>Conductance_Erev!BA5</f>
        <v>EPN5</v>
      </c>
      <c r="BB5" s="1" t="str">
        <f>Conductance_Erev!BB5</f>
        <v>EPN6</v>
      </c>
      <c r="BC5" s="1" t="str">
        <f>Conductance_Erev!BC5</f>
        <v>EPN7</v>
      </c>
      <c r="BD5" s="1" t="str">
        <f>Conductance_Erev!BD5</f>
        <v>EPN9</v>
      </c>
      <c r="BE5" s="1" t="str">
        <f>Conductance_Erev!BE5</f>
        <v>EPN10</v>
      </c>
      <c r="BF5" s="1" t="str">
        <f>Conductance_Erev!BF5</f>
        <v>EPN11</v>
      </c>
      <c r="BG5" s="1" t="str">
        <f>Conductance_Erev!BG5</f>
        <v>EPN12</v>
      </c>
      <c r="BH5" s="1" t="str">
        <f>Conductance_Erev!BH5</f>
        <v>EPN13</v>
      </c>
      <c r="BI5" s="1" t="str">
        <f>Conductance_Erev!BI5</f>
        <v>EPN14</v>
      </c>
      <c r="BJ5" s="1" t="str">
        <f>Conductance_Erev!BJ5</f>
        <v>EPN18</v>
      </c>
      <c r="BK5" s="1" t="str">
        <f>Conductance_Erev!BK5</f>
        <v>LVNV1</v>
      </c>
      <c r="BL5" s="1" t="str">
        <f>Conductance_Erev!BL5</f>
        <v>LVNV2</v>
      </c>
      <c r="BM5" s="1" t="str">
        <f>Conductance_Erev!BM5</f>
        <v>LVNV3</v>
      </c>
      <c r="BN5" s="1" t="str">
        <f>Conductance_Erev!BN5</f>
        <v>LVNV4</v>
      </c>
      <c r="BO5" s="1" t="str">
        <f>Conductance_Erev!BQ5</f>
        <v>LVNV5</v>
      </c>
      <c r="BP5" s="1" t="str">
        <f>Conductance_Erev!BR5</f>
        <v>LVNV6</v>
      </c>
      <c r="BQ5" s="1" t="str">
        <f>Conductance_Erev!BS5</f>
        <v>LVNV7</v>
      </c>
      <c r="BR5" s="1" t="str">
        <f>Conductance_Erev!BT5</f>
        <v>LVNV8</v>
      </c>
      <c r="BS5" s="1" t="str">
        <f>Conductance_Erev!BU5</f>
        <v>LVNV9</v>
      </c>
      <c r="BT5" s="1" t="str">
        <f>Conductance_Erev!BV5</f>
        <v>LVNV10</v>
      </c>
      <c r="BU5" s="1" t="str">
        <f>Conductance_Erev!BW5</f>
        <v>LVNV12</v>
      </c>
      <c r="BV5" s="1" t="str">
        <f>Conductance_Erev!BX5</f>
        <v>LVNV14</v>
      </c>
      <c r="BW5" s="1" t="str">
        <f>Conductance_Erev!BY5</f>
        <v>LVNV15</v>
      </c>
      <c r="BX5" s="1" t="str">
        <f>Conductance_Erev!BZ5</f>
        <v>LVNV16</v>
      </c>
      <c r="BY5" s="1" t="str">
        <f>Conductance_Erev!CA5</f>
        <v>LVNV18</v>
      </c>
      <c r="BZ5" s="1" t="str">
        <f>Conductance_Erev!CB5</f>
        <v>LVNV19</v>
      </c>
      <c r="CA5" s="1" t="str">
        <f>Conductance_Erev!CC5</f>
        <v>LVNV20</v>
      </c>
      <c r="CB5" s="1" t="str">
        <f>Conductance_Erev!CD5</f>
        <v>LVNV21</v>
      </c>
      <c r="CC5" s="1"/>
    </row>
    <row r="6" spans="1:81" x14ac:dyDescent="0.2">
      <c r="A6" s="2">
        <v>-80</v>
      </c>
      <c r="B6" s="1">
        <v>-2.3281693698500503E-2</v>
      </c>
      <c r="C6" s="1">
        <v>1.6352763543819978E-2</v>
      </c>
      <c r="D6" s="1">
        <v>-3.0072223331459112E-2</v>
      </c>
      <c r="E6" s="1">
        <v>3.7720386769812646E-3</v>
      </c>
      <c r="F6" s="1">
        <v>-2.7186219672836017E-2</v>
      </c>
      <c r="G6" s="1">
        <f>(Conductance_Erev!G7-MIN(Conductance_Erev!G$7:G$17))/(MAX(Conductance_Erev!G$7:G$17)-MIN(Conductance_Erev!G$7:G$17))</f>
        <v>2.8881535847763901E-3</v>
      </c>
      <c r="H6" s="1">
        <v>-6.0156720378880327E-3</v>
      </c>
      <c r="I6" s="1">
        <v>-2.1038692294390482E-2</v>
      </c>
      <c r="J6" s="1">
        <v>-1.8016159487703434E-2</v>
      </c>
      <c r="K6" s="1">
        <v>-5.1736822342178411E-3</v>
      </c>
      <c r="L6" s="1">
        <v>-1.3784947722358724E-2</v>
      </c>
      <c r="M6" s="1">
        <v>3.2236494953064138E-3</v>
      </c>
      <c r="N6" s="1">
        <v>-1.6446871127672989E-2</v>
      </c>
      <c r="O6" s="1">
        <v>9.7784541713666368E-3</v>
      </c>
      <c r="P6" s="1">
        <v>-1.1210685936006298E-2</v>
      </c>
      <c r="Q6" s="1">
        <v>-1.7115386697110463E-2</v>
      </c>
      <c r="R6" s="1">
        <v>-1.347912863173107E-2</v>
      </c>
      <c r="S6" s="1">
        <v>1.8637129874790565E-2</v>
      </c>
      <c r="T6" s="1">
        <v>-1.9813200915294576E-2</v>
      </c>
      <c r="U6" s="1">
        <v>-1.6186552348066163E-2</v>
      </c>
      <c r="V6" s="1">
        <v>-9.2213795129584587E-3</v>
      </c>
      <c r="W6" s="1">
        <v>-7.4565086862242412E-3</v>
      </c>
      <c r="X6" s="1">
        <v>-3.3362238533970641E-2</v>
      </c>
      <c r="Y6" s="1">
        <v>-1.0061934289769191E-2</v>
      </c>
      <c r="Z6" s="1">
        <v>-6.4159031430793587E-2</v>
      </c>
      <c r="AA6" s="1">
        <v>-4.0428721019694365E-2</v>
      </c>
      <c r="AB6" s="1">
        <v>2.1211338272361376E-2</v>
      </c>
      <c r="AC6" s="1">
        <v>-4.1193098547974608E-2</v>
      </c>
      <c r="AD6" s="1">
        <v>-3.2869613339704173E-2</v>
      </c>
      <c r="AE6" s="1">
        <v>-6.4234163620638437E-3</v>
      </c>
      <c r="AF6" s="1">
        <v>1.4656934802988767E-2</v>
      </c>
      <c r="AG6" s="1">
        <v>-2.5378419793721012E-2</v>
      </c>
      <c r="AH6" s="1">
        <v>1.9125738916056827E-2</v>
      </c>
      <c r="AI6" s="1">
        <v>-1.5917877910326689E-2</v>
      </c>
      <c r="AJ6" s="1">
        <v>2.0777656796140298E-2</v>
      </c>
      <c r="AK6" s="1">
        <v>0.11656765309562184</v>
      </c>
      <c r="AL6" s="1"/>
      <c r="AM6" s="1">
        <v>-0.10523617981363914</v>
      </c>
      <c r="AN6" s="1"/>
      <c r="AO6" s="1">
        <v>-0.10060549609574949</v>
      </c>
      <c r="AP6" s="1">
        <v>-2.9063590586326543E-2</v>
      </c>
      <c r="AQ6" s="1">
        <v>-0.20895568928559788</v>
      </c>
      <c r="AR6" s="1">
        <v>5.0030845950471893E-2</v>
      </c>
      <c r="AS6" s="1">
        <v>3.4119903127715442E-2</v>
      </c>
      <c r="AT6" s="1">
        <v>2.1425602634645321E-2</v>
      </c>
      <c r="AU6" s="1">
        <v>-1.3563411840369199E-2</v>
      </c>
      <c r="AV6" s="1">
        <v>-2.9126155958120788E-2</v>
      </c>
      <c r="AW6" s="1">
        <v>-2.6348229644228977E-2</v>
      </c>
      <c r="AX6" s="1">
        <v>8.5000520796073061E-3</v>
      </c>
      <c r="AY6" s="1">
        <v>-1.1475741707921077E-2</v>
      </c>
      <c r="AZ6" s="1">
        <v>-1.1671427388051436E-2</v>
      </c>
      <c r="BA6" s="1">
        <v>-3.6709430370206304E-2</v>
      </c>
      <c r="BB6" s="1"/>
      <c r="BC6" s="1">
        <v>-2.4250708031902792E-2</v>
      </c>
      <c r="BD6" s="1">
        <v>-2.824670995513321E-2</v>
      </c>
      <c r="BE6" s="1"/>
      <c r="BF6" s="1">
        <v>-3.4105864163364363E-2</v>
      </c>
      <c r="BG6" s="1">
        <v>-4.0254196314285368E-2</v>
      </c>
      <c r="BH6" s="1">
        <v>-5.3523309498346987E-2</v>
      </c>
      <c r="BI6" s="1">
        <v>-0.11626488302568833</v>
      </c>
      <c r="BJ6" s="1">
        <v>-3.5202217111065637E-2</v>
      </c>
      <c r="BK6" s="1">
        <v>3.5596756572101318E-2</v>
      </c>
      <c r="BL6" s="1">
        <v>-5.9526889125081875E-2</v>
      </c>
      <c r="BM6" s="1">
        <v>7.5790673223389032E-2</v>
      </c>
      <c r="BN6" s="1">
        <v>-3.8311936544438867E-2</v>
      </c>
      <c r="BO6" s="1">
        <v>-3.3209883496388377E-2</v>
      </c>
      <c r="BP6" s="1">
        <v>-7.5378171851143594E-2</v>
      </c>
      <c r="BQ6" s="1">
        <v>-1.1170363643403203E-2</v>
      </c>
      <c r="BR6" s="1">
        <v>-2.2015664423747326E-2</v>
      </c>
      <c r="BS6" s="1"/>
      <c r="BT6" s="1">
        <v>7.4786772110816913E-2</v>
      </c>
      <c r="BU6" s="1">
        <v>-2.3630048351203848E-2</v>
      </c>
      <c r="BV6" s="1">
        <v>-2.1696771931511809E-2</v>
      </c>
      <c r="BW6" s="1">
        <v>-0.21610377625429736</v>
      </c>
      <c r="BX6" s="1">
        <v>-7.5259965264056969E-2</v>
      </c>
      <c r="BY6" s="1">
        <v>-7.8122883732124421E-2</v>
      </c>
      <c r="BZ6" s="1">
        <v>-0.1200002972504948</v>
      </c>
      <c r="CA6" s="1">
        <v>0.19397168979062757</v>
      </c>
      <c r="CB6" s="1">
        <v>-9.0901325087210424E-2</v>
      </c>
    </row>
    <row r="7" spans="1:81" x14ac:dyDescent="0.2">
      <c r="A7" s="2">
        <v>-70</v>
      </c>
      <c r="B7" s="1">
        <v>3.0198156336247194E-3</v>
      </c>
      <c r="C7" s="1">
        <v>-1.7437456588161426E-2</v>
      </c>
      <c r="D7" s="1">
        <v>-3.2927296287371031E-2</v>
      </c>
      <c r="E7" s="1">
        <v>9.3820179665920541E-3</v>
      </c>
      <c r="F7" s="1">
        <v>-2.9763645168727003E-2</v>
      </c>
      <c r="G7" s="1">
        <f>(Conductance_Erev!G8-MIN(Conductance_Erev!G$7:G$17))/(MAX(Conductance_Erev!G$7:G$17)-MIN(Conductance_Erev!G$7:G$17))</f>
        <v>3.0985549298575923E-3</v>
      </c>
      <c r="H7" s="1">
        <v>3.9833768311110882E-3</v>
      </c>
      <c r="I7" s="1">
        <v>-2.6667790256344311E-2</v>
      </c>
      <c r="J7" s="1">
        <v>1.0139462262885529E-2</v>
      </c>
      <c r="K7" s="1">
        <v>-5.9878333973934286E-3</v>
      </c>
      <c r="L7" s="1">
        <v>-1.244196045951719E-2</v>
      </c>
      <c r="M7" s="1">
        <v>-2.2048598983086479E-2</v>
      </c>
      <c r="N7" s="1">
        <v>-1.8504970595679369E-2</v>
      </c>
      <c r="O7" s="1">
        <v>-8.7065377666008578E-3</v>
      </c>
      <c r="P7" s="1">
        <v>-1.0883967991047188E-2</v>
      </c>
      <c r="Q7" s="1">
        <v>-2.1609181580150641E-2</v>
      </c>
      <c r="R7" s="1">
        <v>-1.4203420757264437E-2</v>
      </c>
      <c r="S7" s="1">
        <v>2.7915279099626461E-2</v>
      </c>
      <c r="T7" s="1">
        <v>-2.3229618615542173E-2</v>
      </c>
      <c r="U7" s="1">
        <v>-1.6132707239411688E-2</v>
      </c>
      <c r="V7" s="1">
        <v>-1.0410483863345234E-2</v>
      </c>
      <c r="W7" s="1">
        <v>8.0140483194197296E-3</v>
      </c>
      <c r="X7" s="1">
        <v>-6.8313423291471137E-2</v>
      </c>
      <c r="Y7" s="1">
        <v>-4.830378627237087E-2</v>
      </c>
      <c r="Z7" s="1">
        <v>5.6756244299231817E-2</v>
      </c>
      <c r="AA7" s="1">
        <v>4.7243824417502293E-2</v>
      </c>
      <c r="AB7" s="1">
        <v>-1.7020532904680929E-2</v>
      </c>
      <c r="AC7" s="1">
        <v>-2.0795991644364294E-2</v>
      </c>
      <c r="AD7" s="1">
        <v>-3.1893357119656622E-2</v>
      </c>
      <c r="AE7" s="1">
        <v>-2.6351398279817591E-2</v>
      </c>
      <c r="AF7" s="1">
        <v>-2.0717041557878575E-2</v>
      </c>
      <c r="AG7" s="1">
        <v>-2.3695281468589867E-2</v>
      </c>
      <c r="AH7" s="1">
        <v>-2.0457823340056969E-2</v>
      </c>
      <c r="AI7" s="1">
        <v>5.3244031275744251E-2</v>
      </c>
      <c r="AJ7" s="1">
        <v>-2.1791755208711502E-2</v>
      </c>
      <c r="AK7" s="1">
        <v>-2.7059683688423593E-2</v>
      </c>
      <c r="AL7" s="1">
        <v>-2.172844103381439E-2</v>
      </c>
      <c r="AM7" s="1">
        <v>0.10962534717383256</v>
      </c>
      <c r="AN7" s="1"/>
      <c r="AO7" s="1">
        <v>-4.83290011264806E-2</v>
      </c>
      <c r="AP7" s="1">
        <v>-3.8842246548704017E-2</v>
      </c>
      <c r="AQ7" s="1">
        <v>-3.1681471743492749E-2</v>
      </c>
      <c r="AR7" s="1">
        <v>-7.1362077558648401E-2</v>
      </c>
      <c r="AS7" s="1">
        <v>-3.7504631769086784E-2</v>
      </c>
      <c r="AT7" s="1">
        <v>-0.14792070717648828</v>
      </c>
      <c r="AU7" s="1">
        <v>-2.1181813484074954E-2</v>
      </c>
      <c r="AV7" s="1">
        <v>-3.406331673978024E-2</v>
      </c>
      <c r="AW7" s="1">
        <v>-3.3367679916812887E-2</v>
      </c>
      <c r="AX7" s="1">
        <v>-1.2123372417711257E-2</v>
      </c>
      <c r="AY7" s="1">
        <v>-6.3993012963641689E-3</v>
      </c>
      <c r="AZ7" s="1">
        <v>-1.4674939340550978E-2</v>
      </c>
      <c r="BA7" s="1">
        <v>4.4432364918788277E-2</v>
      </c>
      <c r="BB7" s="1"/>
      <c r="BC7" s="1">
        <v>0.10840583177093971</v>
      </c>
      <c r="BD7" s="1">
        <v>8.5230454464178998E-2</v>
      </c>
      <c r="BE7" s="1">
        <v>-5.3800206893326451E-2</v>
      </c>
      <c r="BF7" s="1">
        <v>-4.7619744633622861E-2</v>
      </c>
      <c r="BG7" s="1">
        <v>4.4450960549875289E-2</v>
      </c>
      <c r="BH7" s="1">
        <v>-5.4466396253806539E-2</v>
      </c>
      <c r="BI7" s="1">
        <v>-7.9620872888656491E-2</v>
      </c>
      <c r="BJ7" s="1">
        <v>2.9616011952118122E-2</v>
      </c>
      <c r="BK7" s="1">
        <v>2.4728342921658153E-2</v>
      </c>
      <c r="BL7" s="1">
        <v>-6.1476802451671329E-2</v>
      </c>
      <c r="BM7" s="1">
        <v>-8.8508852156593862E-2</v>
      </c>
      <c r="BN7" s="1">
        <v>-4.3212978202543023E-2</v>
      </c>
      <c r="BO7" s="1">
        <v>-4.2242724880114171E-2</v>
      </c>
      <c r="BP7" s="1">
        <v>1.6922093716979846E-2</v>
      </c>
      <c r="BQ7" s="1">
        <v>1.0018620534231491E-2</v>
      </c>
      <c r="BR7" s="1">
        <v>-2.553072702389967E-2</v>
      </c>
      <c r="BS7" s="1">
        <v>3.792041054141175E-2</v>
      </c>
      <c r="BT7" s="1">
        <v>-4.6498716553217245E-2</v>
      </c>
      <c r="BU7" s="1">
        <v>-2.8181988705448864E-2</v>
      </c>
      <c r="BV7" s="1">
        <v>2.1960388618610605E-2</v>
      </c>
      <c r="BW7" s="1">
        <v>9.1375430934605262E-2</v>
      </c>
      <c r="BX7" s="1">
        <v>-5.883154452633664E-2</v>
      </c>
      <c r="BY7" s="1">
        <v>-0.18939490023796418</v>
      </c>
      <c r="BZ7" s="1">
        <v>0.19875960672737306</v>
      </c>
      <c r="CA7" s="1">
        <v>-6.3012727240933847E-2</v>
      </c>
      <c r="CB7" s="1">
        <v>-9.3474449658169173E-2</v>
      </c>
    </row>
    <row r="8" spans="1:81" x14ac:dyDescent="0.2">
      <c r="A8" s="2">
        <v>-60</v>
      </c>
      <c r="B8" s="1">
        <v>-3.6586918038332712E-3</v>
      </c>
      <c r="C8" s="1">
        <v>-2.5537933216333693E-2</v>
      </c>
      <c r="D8" s="1">
        <v>-4.6748998841652074E-2</v>
      </c>
      <c r="E8" s="1">
        <v>-1.0103565744402816E-2</v>
      </c>
      <c r="F8" s="1">
        <v>7.3914634745847968E-3</v>
      </c>
      <c r="G8" s="1">
        <f>(Conductance_Erev!G9-MIN(Conductance_Erev!G$7:G$17))/(MAX(Conductance_Erev!G$7:G$17)-MIN(Conductance_Erev!G$7:G$17))</f>
        <v>8.8458804591550735E-4</v>
      </c>
      <c r="H8" s="1">
        <v>-8.6500635021106893E-3</v>
      </c>
      <c r="I8" s="1">
        <v>-3.2041355900314837E-2</v>
      </c>
      <c r="J8" s="1">
        <v>4.4965017408557656E-3</v>
      </c>
      <c r="K8" s="1">
        <v>-5.9616398150343945E-3</v>
      </c>
      <c r="L8" s="1">
        <v>-1.4103942672661374E-2</v>
      </c>
      <c r="M8" s="1">
        <v>7.0373352852242232E-3</v>
      </c>
      <c r="N8" s="1">
        <v>-2.2533682421652282E-2</v>
      </c>
      <c r="O8" s="1">
        <v>-7.4940744011643351E-3</v>
      </c>
      <c r="P8" s="1">
        <v>2.8475476257577844E-2</v>
      </c>
      <c r="Q8" s="1">
        <v>-2.781634254766293E-2</v>
      </c>
      <c r="R8" s="1">
        <v>-1.3210536536519891E-2</v>
      </c>
      <c r="S8" s="1">
        <v>-1.2342931192931087E-2</v>
      </c>
      <c r="T8" s="1">
        <v>-2.3196304935554326E-2</v>
      </c>
      <c r="U8" s="1">
        <v>-1.894762359331224E-2</v>
      </c>
      <c r="V8" s="1">
        <v>-9.7275663523660235E-3</v>
      </c>
      <c r="W8" s="1">
        <v>9.7784025840256666E-3</v>
      </c>
      <c r="X8" s="1">
        <v>3.8440778838235982E-2</v>
      </c>
      <c r="Y8" s="1">
        <v>1.1260298005417198E-2</v>
      </c>
      <c r="Z8" s="1">
        <v>5.5781786763390941E-2</v>
      </c>
      <c r="AA8" s="1">
        <v>6.1053403680462977E-2</v>
      </c>
      <c r="AB8" s="1">
        <v>1.7588564066778702E-2</v>
      </c>
      <c r="AC8" s="1">
        <v>-2.6009274522372644E-2</v>
      </c>
      <c r="AD8" s="1">
        <v>-3.2010184306384533E-2</v>
      </c>
      <c r="AE8" s="1">
        <v>2.5907652122436228E-2</v>
      </c>
      <c r="AF8" s="1">
        <v>1.9263228063065557E-2</v>
      </c>
      <c r="AG8" s="1">
        <v>-3.3636645330346063E-2</v>
      </c>
      <c r="AH8" s="1">
        <v>2.2242271622603851E-2</v>
      </c>
      <c r="AI8" s="1">
        <v>1.7441459655391185E-2</v>
      </c>
      <c r="AJ8" s="1">
        <v>2.6045827250588113E-2</v>
      </c>
      <c r="AK8" s="1">
        <v>9.6189941688241853E-2</v>
      </c>
      <c r="AL8" s="1">
        <v>-2.4502987592015454E-2</v>
      </c>
      <c r="AM8" s="1">
        <v>0.1180641968040629</v>
      </c>
      <c r="AN8" s="1"/>
      <c r="AO8" s="1">
        <v>-5.3548527108301429E-2</v>
      </c>
      <c r="AP8" s="1">
        <v>-6.2923836458356613E-2</v>
      </c>
      <c r="AQ8" s="1">
        <v>3.1596593009152442E-2</v>
      </c>
      <c r="AR8" s="1">
        <v>-7.6677772009931922E-2</v>
      </c>
      <c r="AS8" s="1">
        <v>-0.267505361872517</v>
      </c>
      <c r="AT8" s="1">
        <v>-0.16553450793079</v>
      </c>
      <c r="AU8" s="1">
        <v>-2.4377897082353207E-2</v>
      </c>
      <c r="AV8" s="1">
        <v>-5.0132871928096887E-2</v>
      </c>
      <c r="AW8" s="1">
        <v>-3.5495653976833005E-2</v>
      </c>
      <c r="AX8" s="1">
        <v>9.7164983434223987E-3</v>
      </c>
      <c r="AY8" s="1">
        <v>-1.40818648147487E-2</v>
      </c>
      <c r="AZ8" s="1">
        <v>-1.7387063456199645E-2</v>
      </c>
      <c r="BA8" s="1">
        <v>1.3906849038834069E-2</v>
      </c>
      <c r="BB8" s="1"/>
      <c r="BC8" s="1"/>
      <c r="BD8" s="1">
        <v>1.3644783632350358E-2</v>
      </c>
      <c r="BE8" s="1"/>
      <c r="BF8" s="1">
        <v>-5.1087714963025846E-2</v>
      </c>
      <c r="BG8" s="1">
        <v>-3.25936392120251E-2</v>
      </c>
      <c r="BH8" s="1">
        <v>5.665065303499342E-2</v>
      </c>
      <c r="BI8" s="1">
        <v>-9.7114744875686249E-2</v>
      </c>
      <c r="BJ8" s="1">
        <v>-7.6873395421470106E-2</v>
      </c>
      <c r="BK8" s="1">
        <v>-2.6926882200989884E-2</v>
      </c>
      <c r="BL8" s="1">
        <v>-7.3946349797822122E-2</v>
      </c>
      <c r="BM8" s="1">
        <v>2.1422813448834392E-2</v>
      </c>
      <c r="BN8" s="1">
        <v>-4.5240910375996285E-2</v>
      </c>
      <c r="BO8" s="1">
        <v>-1.5618976089614232E-2</v>
      </c>
      <c r="BP8" s="1">
        <v>8.7909081275524978E-2</v>
      </c>
      <c r="BQ8" s="1">
        <v>-6.7703794897556291E-2</v>
      </c>
      <c r="BR8" s="1">
        <v>-3.4285620913943451E-2</v>
      </c>
      <c r="BS8" s="1">
        <v>-0.11060248239848315</v>
      </c>
      <c r="BT8" s="1">
        <v>4.8546160280856968E-2</v>
      </c>
      <c r="BU8" s="1">
        <v>-3.0220723278746028E-2</v>
      </c>
      <c r="BV8" s="1">
        <v>7.19514161436757E-2</v>
      </c>
      <c r="BW8" s="1">
        <v>-0.10337328641631607</v>
      </c>
      <c r="BX8" s="1">
        <v>6.4914292630785644E-2</v>
      </c>
      <c r="BY8" s="1">
        <v>-3.0056126250471455E-2</v>
      </c>
      <c r="BZ8" s="1">
        <v>-0.11747455978669738</v>
      </c>
      <c r="CA8" s="1">
        <v>-0.26216159080836704</v>
      </c>
      <c r="CB8" s="1"/>
    </row>
    <row r="9" spans="1:81" x14ac:dyDescent="0.2">
      <c r="A9" s="2">
        <v>-50</v>
      </c>
      <c r="B9" s="1">
        <v>4.7299846010176979E-3</v>
      </c>
      <c r="C9" s="1">
        <v>3.2187696714370564E-2</v>
      </c>
      <c r="D9" s="1">
        <v>-4.22057782568937E-2</v>
      </c>
      <c r="E9" s="1">
        <v>-1.7304494749558738E-2</v>
      </c>
      <c r="F9" s="1">
        <v>-3.287691116882907E-2</v>
      </c>
      <c r="G9" s="1">
        <f>(Conductance_Erev!G10-MIN(Conductance_Erev!G$7:G$17))/(MAX(Conductance_Erev!G$7:G$17)-MIN(Conductance_Erev!G$7:G$17))</f>
        <v>0</v>
      </c>
      <c r="H9" s="1">
        <v>5.8521401995230799E-3</v>
      </c>
      <c r="I9" s="1">
        <v>-3.8977489764180362E-2</v>
      </c>
      <c r="J9" s="1">
        <v>-4.8897007796670751E-3</v>
      </c>
      <c r="K9" s="1">
        <v>6.8221078036390095E-3</v>
      </c>
      <c r="L9" s="1">
        <v>-1.7668864456776387E-2</v>
      </c>
      <c r="M9" s="1">
        <v>-3.9730292083956648E-3</v>
      </c>
      <c r="N9" s="1">
        <v>1.0754211533176062E-2</v>
      </c>
      <c r="O9" s="1">
        <v>1.0103435016983435E-2</v>
      </c>
      <c r="P9" s="1">
        <v>-1.3049830863651765E-2</v>
      </c>
      <c r="Q9" s="1">
        <v>-3.0485707810063569E-2</v>
      </c>
      <c r="R9" s="1">
        <v>-1.56651928986439E-2</v>
      </c>
      <c r="S9" s="1">
        <v>-2.3925148936184859E-2</v>
      </c>
      <c r="T9" s="1">
        <v>2.0622252427928676E-2</v>
      </c>
      <c r="U9" s="1">
        <v>2.721829397943008E-2</v>
      </c>
      <c r="V9" s="1">
        <v>-1.2562513595320507E-2</v>
      </c>
      <c r="W9" s="1">
        <v>-1.008506394628343E-2</v>
      </c>
      <c r="X9" s="1">
        <v>4.0324115102267508E-2</v>
      </c>
      <c r="Y9" s="1">
        <v>5.652217380868689E-2</v>
      </c>
      <c r="Z9" s="1">
        <v>-1.0250337628941978E-2</v>
      </c>
      <c r="AA9" s="1">
        <v>-9.454618778014845E-3</v>
      </c>
      <c r="AB9" s="1">
        <v>-1.9069677764453515E-2</v>
      </c>
      <c r="AC9" s="1">
        <v>-3.0978497112356493E-2</v>
      </c>
      <c r="AD9" s="1">
        <v>-3.6523730665967383E-2</v>
      </c>
      <c r="AE9" s="1">
        <v>8.1491947263103454E-3</v>
      </c>
      <c r="AF9" s="1">
        <v>-2.590297450377347E-2</v>
      </c>
      <c r="AG9" s="1">
        <v>-1.4873753760631089E-2</v>
      </c>
      <c r="AH9" s="1">
        <v>-3.8163389623793585E-2</v>
      </c>
      <c r="AI9" s="1">
        <v>-2.4512736796350944E-2</v>
      </c>
      <c r="AJ9" s="1">
        <v>-3.3673534908546708E-2</v>
      </c>
      <c r="AK9" s="1">
        <v>-0.10404844171744826</v>
      </c>
      <c r="AL9" s="1">
        <v>-3.1256730829457215E-2</v>
      </c>
      <c r="AM9" s="1">
        <v>-0.12632716521455556</v>
      </c>
      <c r="AN9" s="1"/>
      <c r="AO9" s="1">
        <v>-6.7589234512118443E-2</v>
      </c>
      <c r="AP9" s="1">
        <v>-4.772134294286548E-2</v>
      </c>
      <c r="AQ9" s="1">
        <v>2.7509304504695849E-2</v>
      </c>
      <c r="AR9" s="1">
        <v>4.6295739161512847E-2</v>
      </c>
      <c r="AS9" s="1">
        <v>4.4278747750215966E-2</v>
      </c>
      <c r="AT9" s="1">
        <v>0.17287015966335581</v>
      </c>
      <c r="AU9" s="1">
        <v>-2.931592110929342E-2</v>
      </c>
      <c r="AV9" s="1">
        <v>-4.4564677590686164E-2</v>
      </c>
      <c r="AW9" s="1">
        <v>-3.8102378898063283E-2</v>
      </c>
      <c r="AX9" s="1">
        <v>-1.5037169093183025E-2</v>
      </c>
      <c r="AY9" s="1">
        <v>-1.2542099211967479E-2</v>
      </c>
      <c r="AZ9" s="1">
        <v>-2.100156506602089E-2</v>
      </c>
      <c r="BA9" s="1">
        <v>-1.3499899863302802E-2</v>
      </c>
      <c r="BB9" s="1"/>
      <c r="BC9" s="1"/>
      <c r="BD9" s="1">
        <v>-2.6239590841282422E-2</v>
      </c>
      <c r="BE9" s="1">
        <v>6.5881834733833411E-2</v>
      </c>
      <c r="BF9" s="1">
        <v>-6.8395645508413816E-2</v>
      </c>
      <c r="BG9" s="1">
        <v>3.5111679375717429E-2</v>
      </c>
      <c r="BH9" s="1">
        <v>0.1478210827623444</v>
      </c>
      <c r="BI9" s="1">
        <v>-0.11375584995343183</v>
      </c>
      <c r="BJ9" s="1"/>
      <c r="BK9" s="1">
        <v>-1.1523936880673586E-2</v>
      </c>
      <c r="BL9" s="1">
        <v>-9.8393737027596337E-2</v>
      </c>
      <c r="BM9" s="1">
        <v>-1.6171937164111361E-2</v>
      </c>
      <c r="BN9" s="1">
        <v>-6.3262035631989857E-2</v>
      </c>
      <c r="BO9" s="1">
        <v>-1.1595967753365287E-2</v>
      </c>
      <c r="BP9" s="1">
        <v>-3.0542508798621405E-2</v>
      </c>
      <c r="BQ9" s="1">
        <v>9.2723225975691898E-3</v>
      </c>
      <c r="BR9" s="1">
        <v>-1.7439864729937436E-2</v>
      </c>
      <c r="BS9" s="1"/>
      <c r="BT9" s="1">
        <v>-5.2681210766437073E-2</v>
      </c>
      <c r="BU9" s="1">
        <v>-4.5450782117932791E-2</v>
      </c>
      <c r="BV9" s="1">
        <v>-2.1570320591635241E-2</v>
      </c>
      <c r="BW9" s="1">
        <v>2.7501417864589109E-2</v>
      </c>
      <c r="BX9" s="1">
        <v>-8.7031700497625208E-2</v>
      </c>
      <c r="BY9" s="1">
        <v>-2.8605604896953605E-2</v>
      </c>
      <c r="BZ9" s="1">
        <v>-9.7485989341727933E-2</v>
      </c>
      <c r="CA9" s="1">
        <v>-7.158871990906851E-2</v>
      </c>
      <c r="CB9" s="1"/>
    </row>
    <row r="10" spans="1:81" x14ac:dyDescent="0.2">
      <c r="A10" s="2">
        <v>-40</v>
      </c>
      <c r="B10" s="1">
        <v>5.7041041306246402E-3</v>
      </c>
      <c r="C10" s="1">
        <v>4.03123495431758E-2</v>
      </c>
      <c r="D10" s="1">
        <v>-4.9517877915774618E-2</v>
      </c>
      <c r="E10" s="1">
        <v>-2.0893109800154346E-2</v>
      </c>
      <c r="F10" s="1">
        <v>-1.2554387831675617E-2</v>
      </c>
      <c r="G10" s="1">
        <f>(Conductance_Erev!G11-MIN(Conductance_Erev!G$7:G$17))/(MAX(Conductance_Erev!G$7:G$17)-MIN(Conductance_Erev!G$7:G$17))</f>
        <v>1.7504337152775246E-2</v>
      </c>
      <c r="H10" s="1">
        <v>-3.426353351477357E-2</v>
      </c>
      <c r="I10" s="1">
        <v>-7.7996439643242099E-2</v>
      </c>
      <c r="J10" s="1">
        <v>-2.5758538688879017E-2</v>
      </c>
      <c r="K10" s="1">
        <v>1.0664461100757137E-2</v>
      </c>
      <c r="L10" s="1">
        <v>-1.6627183810270788E-2</v>
      </c>
      <c r="M10" s="1">
        <v>-3.3477428009973852E-2</v>
      </c>
      <c r="N10" s="1">
        <v>-2.5382619871575574E-2</v>
      </c>
      <c r="O10" s="1">
        <v>-1.2797208882574693E-2</v>
      </c>
      <c r="P10" s="1">
        <v>3.2950000178782412E-3</v>
      </c>
      <c r="Q10" s="1">
        <v>-4.0861928344831044E-2</v>
      </c>
      <c r="R10" s="1">
        <v>-1.8222986873208443E-2</v>
      </c>
      <c r="S10" s="1">
        <v>0.10144035507894321</v>
      </c>
      <c r="T10" s="1">
        <v>2.1071722106050749E-2</v>
      </c>
      <c r="U10" s="1">
        <v>-1.9615338253810167E-2</v>
      </c>
      <c r="V10" s="1">
        <v>-1.7702001550619323E-2</v>
      </c>
      <c r="W10" s="1">
        <v>-1.7650370029866726E-2</v>
      </c>
      <c r="X10" s="1">
        <v>-2.6894617729630376E-2</v>
      </c>
      <c r="Y10" s="1">
        <v>-2.75867483878218E-2</v>
      </c>
      <c r="Z10" s="1">
        <v>1.1340037531600908E-2</v>
      </c>
      <c r="AA10" s="1">
        <v>1.0614899414298466E-2</v>
      </c>
      <c r="AB10" s="1">
        <v>-2.493994465332754E-2</v>
      </c>
      <c r="AC10" s="1">
        <v>6.6395065708481082E-3</v>
      </c>
      <c r="AD10" s="1">
        <v>9.3852157811916449E-3</v>
      </c>
      <c r="AE10" s="1">
        <v>7.9369769427311363E-3</v>
      </c>
      <c r="AF10" s="1">
        <v>-2.7824729228159383E-2</v>
      </c>
      <c r="AG10" s="1">
        <v>-3.9245643119584776E-2</v>
      </c>
      <c r="AH10" s="1">
        <v>-4.9272942517245483E-2</v>
      </c>
      <c r="AI10" s="1">
        <v>7.8581039252095725E-2</v>
      </c>
      <c r="AJ10" s="1">
        <v>9.7246302385987929E-2</v>
      </c>
      <c r="AK10" s="1">
        <v>6.6426117698771478E-2</v>
      </c>
      <c r="AL10" s="1">
        <v>-3.6058567648796544E-2</v>
      </c>
      <c r="AM10" s="1">
        <v>2.8791525738279509E-2</v>
      </c>
      <c r="AN10" s="1"/>
      <c r="AO10" s="1">
        <v>-8.6184317916860487E-2</v>
      </c>
      <c r="AP10" s="1">
        <v>-6.2859453707120164E-2</v>
      </c>
      <c r="AQ10" s="1">
        <v>-2.9932400625702085E-2</v>
      </c>
      <c r="AR10" s="1">
        <v>-0.1112245405748607</v>
      </c>
      <c r="AS10" s="1">
        <v>3.9799155174099508E-2</v>
      </c>
      <c r="AT10" s="1">
        <v>-2.4387388963369137E-2</v>
      </c>
      <c r="AU10" s="1">
        <v>-3.1054492840001478E-2</v>
      </c>
      <c r="AV10" s="1">
        <v>-4.0577261107372725E-2</v>
      </c>
      <c r="AW10" s="1">
        <v>-4.5044322869138016E-2</v>
      </c>
      <c r="AX10" s="1">
        <v>3.1438707339683306E-2</v>
      </c>
      <c r="AY10" s="1">
        <v>1.5155054664088752E-2</v>
      </c>
      <c r="AZ10" s="1">
        <v>-2.6341750036513196E-2</v>
      </c>
      <c r="BA10" s="1">
        <v>-1.4295650778328504E-2</v>
      </c>
      <c r="BB10" s="1">
        <v>-6.3520470752319855E-2</v>
      </c>
      <c r="BC10" s="1">
        <v>-2.2513721353259977E-2</v>
      </c>
      <c r="BD10" s="1">
        <v>-3.2142000659594099E-2</v>
      </c>
      <c r="BE10" s="1">
        <v>3.3459425404476828E-2</v>
      </c>
      <c r="BF10" s="1">
        <v>-7.1982296256310349E-2</v>
      </c>
      <c r="BG10" s="1">
        <v>-4.7490773879701999E-2</v>
      </c>
      <c r="BH10" s="1">
        <v>-0.25661651035744415</v>
      </c>
      <c r="BI10" s="1">
        <v>-0.11303733421874182</v>
      </c>
      <c r="BJ10" s="1">
        <v>9.2802326864843313E-2</v>
      </c>
      <c r="BK10" s="1">
        <v>-1.4962482729552409E-2</v>
      </c>
      <c r="BL10" s="1">
        <v>2.7420919493113212E-2</v>
      </c>
      <c r="BM10" s="1">
        <v>-1.9568438692121388E-2</v>
      </c>
      <c r="BN10" s="1">
        <v>-5.9336774463530029E-2</v>
      </c>
      <c r="BO10" s="1">
        <v>-7.3568825781810454E-2</v>
      </c>
      <c r="BP10" s="1">
        <v>2.345986318773749E-2</v>
      </c>
      <c r="BQ10" s="1">
        <v>1.0882171601521873E-2</v>
      </c>
      <c r="BR10" s="1">
        <v>-4.7895184632442009E-2</v>
      </c>
      <c r="BS10" s="1">
        <v>-9.8357238257355525E-2</v>
      </c>
      <c r="BT10" s="1">
        <v>-5.2474330973297158E-2</v>
      </c>
      <c r="BU10" s="1">
        <v>-2.3837446982089849E-2</v>
      </c>
      <c r="BV10" s="1">
        <v>-5.8799111605198386E-2</v>
      </c>
      <c r="BW10" s="1">
        <v>-9.2007005996357319E-2</v>
      </c>
      <c r="BX10" s="1">
        <v>-9.9277334654157168E-2</v>
      </c>
      <c r="BY10" s="1">
        <v>8.1298143327697303E-2</v>
      </c>
      <c r="BZ10" s="1">
        <v>0.10346195572518305</v>
      </c>
      <c r="CA10" s="1">
        <v>-7.84529940143847E-2</v>
      </c>
      <c r="CB10" s="1"/>
    </row>
    <row r="11" spans="1:81" x14ac:dyDescent="0.2">
      <c r="A11" s="2">
        <v>-30</v>
      </c>
      <c r="B11" s="1">
        <v>3.6963357433782422E-2</v>
      </c>
      <c r="C11" s="1">
        <v>0.20206315217090245</v>
      </c>
      <c r="D11" s="1">
        <v>-4.8037989493232833E-2</v>
      </c>
      <c r="E11" s="1">
        <v>2.8142915744650512E-2</v>
      </c>
      <c r="F11" s="1">
        <v>1.9865485806439979E-2</v>
      </c>
      <c r="G11" s="1">
        <f>(Conductance_Erev!G12-MIN(Conductance_Erev!G$7:G$17))/(MAX(Conductance_Erev!G$7:G$17)-MIN(Conductance_Erev!G$7:G$17))</f>
        <v>0.1651307844585751</v>
      </c>
      <c r="H11" s="1">
        <v>1.1319549531997496E-2</v>
      </c>
      <c r="I11" s="1">
        <v>0.15812328577924109</v>
      </c>
      <c r="J11" s="1">
        <v>1.1530490398337237E-2</v>
      </c>
      <c r="K11" s="1">
        <v>2.200271025812026E-2</v>
      </c>
      <c r="L11" s="1">
        <v>1.9078739318364912E-2</v>
      </c>
      <c r="M11" s="1">
        <v>1.801112853229362E-2</v>
      </c>
      <c r="N11" s="1">
        <v>4.7274057516095043E-2</v>
      </c>
      <c r="O11" s="1">
        <v>2.882103201043584E-2</v>
      </c>
      <c r="P11" s="1">
        <v>3.795448276156166E-3</v>
      </c>
      <c r="Q11" s="1">
        <v>-4.7810271508545769E-2</v>
      </c>
      <c r="R11" s="1">
        <v>2.1181816735447903E-2</v>
      </c>
      <c r="S11" s="1">
        <v>0.25997843365750856</v>
      </c>
      <c r="T11" s="1">
        <v>0.20638397507409911</v>
      </c>
      <c r="U11" s="1">
        <v>2.7732661169570221E-2</v>
      </c>
      <c r="V11" s="1">
        <v>1.4329539434406941E-2</v>
      </c>
      <c r="W11" s="1">
        <v>2.4825482545973991E-2</v>
      </c>
      <c r="X11" s="1">
        <v>3.2993386607233076E-2</v>
      </c>
      <c r="Y11" s="1">
        <v>1.2838041850433782E-2</v>
      </c>
      <c r="Z11" s="1">
        <v>4.7573386055015175E-2</v>
      </c>
      <c r="AA11" s="1">
        <v>4.6661014071976023E-2</v>
      </c>
      <c r="AB11" s="1">
        <v>5.2592572835050401E-2</v>
      </c>
      <c r="AC11" s="1">
        <v>8.5685089358744262E-2</v>
      </c>
      <c r="AD11" s="1">
        <v>-4.0285262267424571E-2</v>
      </c>
      <c r="AE11" s="1">
        <v>2.4230061337954599E-2</v>
      </c>
      <c r="AF11" s="1">
        <v>4.790474811417722E-2</v>
      </c>
      <c r="AG11" s="1">
        <v>3.045494921615317E-2</v>
      </c>
      <c r="AH11" s="1">
        <v>-4.8711830647282905E-2</v>
      </c>
      <c r="AI11" s="1">
        <v>4.5365770690995628E-2</v>
      </c>
      <c r="AJ11" s="1">
        <v>2.9587865262193973E-2</v>
      </c>
      <c r="AK11" s="1">
        <v>4.8873299619703159E-2</v>
      </c>
      <c r="AL11" s="1">
        <v>-4.835582043367858E-2</v>
      </c>
      <c r="AM11" s="1">
        <v>-2.3577628003286662E-2</v>
      </c>
      <c r="AN11" s="1"/>
      <c r="AO11" s="1">
        <v>0.10431017888902015</v>
      </c>
      <c r="AP11" s="1">
        <v>-7.6041699923774117E-2</v>
      </c>
      <c r="AQ11" s="1">
        <v>-5.0787025151792127E-2</v>
      </c>
      <c r="AR11" s="1">
        <v>0.1374693884511029</v>
      </c>
      <c r="AS11" s="1">
        <v>-3.7003187095571967E-2</v>
      </c>
      <c r="AT11" s="1">
        <v>0.17860349599019265</v>
      </c>
      <c r="AU11" s="1">
        <v>-3.8403600606178354E-2</v>
      </c>
      <c r="AV11" s="1">
        <v>2.855237403281493E-2</v>
      </c>
      <c r="AW11" s="1">
        <v>-4.8492428905666955E-2</v>
      </c>
      <c r="AX11" s="1">
        <v>5.5487766542615273E-2</v>
      </c>
      <c r="AY11" s="1">
        <v>0.12725231027122386</v>
      </c>
      <c r="AZ11" s="1">
        <v>-3.1342085455189767E-2</v>
      </c>
      <c r="BA11" s="1">
        <v>8.7258610430346328E-3</v>
      </c>
      <c r="BB11" s="1">
        <v>-5.1922222888064931E-2</v>
      </c>
      <c r="BC11" s="1">
        <v>3.0689084471024385E-2</v>
      </c>
      <c r="BD11" s="1">
        <v>-5.9959758491602844E-2</v>
      </c>
      <c r="BE11" s="1">
        <v>0.13923693805774051</v>
      </c>
      <c r="BF11" s="1">
        <v>-7.4498106354387736E-2</v>
      </c>
      <c r="BG11" s="1">
        <v>4.815151688249833E-2</v>
      </c>
      <c r="BH11" s="1">
        <v>4.2452981549884493E-2</v>
      </c>
      <c r="BI11" s="1">
        <v>-0.12104381120171964</v>
      </c>
      <c r="BJ11" s="1">
        <v>7.6848718499138005E-2</v>
      </c>
      <c r="BK11" s="1">
        <v>-2.374904474158037E-2</v>
      </c>
      <c r="BL11" s="1">
        <v>4.1457673906026477E-2</v>
      </c>
      <c r="BM11" s="1">
        <v>2.1835082727390005E-2</v>
      </c>
      <c r="BN11" s="1">
        <v>5.7665611303174484E-2</v>
      </c>
      <c r="BO11" s="1">
        <v>-2.2263946432256224E-2</v>
      </c>
      <c r="BP11" s="1">
        <v>2.8512799094597533E-2</v>
      </c>
      <c r="BQ11" s="1">
        <v>7.6921106308820736E-2</v>
      </c>
      <c r="BR11" s="1">
        <v>-0.11399719186935009</v>
      </c>
      <c r="BS11" s="1">
        <v>4.8013586316530521E-2</v>
      </c>
      <c r="BT11" s="1">
        <v>5.1510501868488962E-2</v>
      </c>
      <c r="BU11" s="1">
        <v>-3.9382622666635794E-2</v>
      </c>
      <c r="BV11" s="1">
        <v>0.16084207296684888</v>
      </c>
      <c r="BW11" s="1">
        <v>-0.19852114083911879</v>
      </c>
      <c r="BX11" s="1">
        <v>-0.12826874472216385</v>
      </c>
      <c r="BY11" s="1">
        <v>4.2522997740853261E-2</v>
      </c>
      <c r="BZ11" s="1">
        <v>0.13032478037354364</v>
      </c>
      <c r="CA11" s="1">
        <v>0.3548965015327914</v>
      </c>
      <c r="CB11" s="1">
        <v>6.5413293859668417E-2</v>
      </c>
    </row>
    <row r="12" spans="1:81" x14ac:dyDescent="0.2">
      <c r="A12" s="2">
        <v>-20</v>
      </c>
      <c r="B12" s="1">
        <v>0.22866030832836215</v>
      </c>
      <c r="C12" s="1">
        <v>0.54436868888687573</v>
      </c>
      <c r="D12" s="1">
        <v>0.22889803371948655</v>
      </c>
      <c r="E12" s="1">
        <v>0.25152064307970534</v>
      </c>
      <c r="F12" s="1">
        <v>0.17043294285932781</v>
      </c>
      <c r="G12" s="1">
        <f>(Conductance_Erev!G13-MIN(Conductance_Erev!G$7:G$17))/(MAX(Conductance_Erev!G$7:G$17)-MIN(Conductance_Erev!G$7:G$17))</f>
        <v>0.70984379044351742</v>
      </c>
      <c r="H12" s="1">
        <v>8.556527499863692E-2</v>
      </c>
      <c r="I12" s="1">
        <v>0.77446164763807757</v>
      </c>
      <c r="J12" s="1">
        <v>0.13284771544430704</v>
      </c>
      <c r="K12" s="1">
        <v>2.1886154953478669E-2</v>
      </c>
      <c r="L12" s="1">
        <v>0.14851396945263726</v>
      </c>
      <c r="M12" s="1">
        <v>0.32874998733641947</v>
      </c>
      <c r="N12" s="1">
        <v>0.63991589332035159</v>
      </c>
      <c r="O12" s="1">
        <v>0.22790162826009833</v>
      </c>
      <c r="P12" s="1">
        <v>1.1618063667518396E-2</v>
      </c>
      <c r="Q12" s="1">
        <v>0.10344687977683663</v>
      </c>
      <c r="R12" s="1">
        <v>5.9013663106688909E-2</v>
      </c>
      <c r="S12" s="1">
        <v>0.54859813416050285</v>
      </c>
      <c r="T12" s="1">
        <v>0.50101512690887196</v>
      </c>
      <c r="U12" s="1">
        <v>0.22371329630190501</v>
      </c>
      <c r="V12" s="1">
        <v>9.6492037130892744E-2</v>
      </c>
      <c r="W12" s="1">
        <v>0.11778630038895369</v>
      </c>
      <c r="X12" s="1">
        <v>0.19384321572209715</v>
      </c>
      <c r="Y12" s="1">
        <v>0.11545890906116328</v>
      </c>
      <c r="Z12" s="1">
        <v>0.15732346571179187</v>
      </c>
      <c r="AA12" s="1">
        <v>0.15426340062110433</v>
      </c>
      <c r="AB12" s="1">
        <v>0.20168079056690505</v>
      </c>
      <c r="AC12" s="1">
        <v>7.3423906186974211E-2</v>
      </c>
      <c r="AD12" s="1">
        <v>-3.6425770290843387E-2</v>
      </c>
      <c r="AE12" s="1">
        <v>0.11931344822927441</v>
      </c>
      <c r="AF12" s="1">
        <v>0.15713920359160383</v>
      </c>
      <c r="AG12" s="1">
        <v>0.22648769974323957</v>
      </c>
      <c r="AH12" s="1">
        <v>0.10543230987820716</v>
      </c>
      <c r="AI12" s="1">
        <v>0.19958390523154576</v>
      </c>
      <c r="AJ12" s="1">
        <v>0.20496336381010843</v>
      </c>
      <c r="AK12" s="1">
        <v>0.30882790662117554</v>
      </c>
      <c r="AL12" s="1">
        <v>-6.0201714837886715E-2</v>
      </c>
      <c r="AM12" s="1">
        <v>9.3879468130680932E-2</v>
      </c>
      <c r="AN12" s="1"/>
      <c r="AO12" s="1">
        <v>0.29419722924792729</v>
      </c>
      <c r="AP12" s="1">
        <v>6.5145078483810584E-2</v>
      </c>
      <c r="AQ12" s="1">
        <v>0.16037585250716341</v>
      </c>
      <c r="AR12" s="1">
        <v>0.18076955078559709</v>
      </c>
      <c r="AS12" s="1">
        <v>0.19887832793220986</v>
      </c>
      <c r="AT12" s="1">
        <v>6.3575882206776027E-2</v>
      </c>
      <c r="AU12" s="1">
        <v>9.8805627519192335E-2</v>
      </c>
      <c r="AV12" s="1">
        <v>6.1016114515351043E-2</v>
      </c>
      <c r="AW12" s="1">
        <v>6.1769065471903556E-2</v>
      </c>
      <c r="AX12" s="1">
        <v>5.5674542300010399E-2</v>
      </c>
      <c r="AY12" s="1">
        <v>0.39869031206683275</v>
      </c>
      <c r="AZ12" s="1">
        <v>9.6971685137353922E-2</v>
      </c>
      <c r="BA12" s="1">
        <v>9.9718466063975733E-2</v>
      </c>
      <c r="BB12" s="1">
        <v>0.13972624473359335</v>
      </c>
      <c r="BC12" s="1">
        <v>0.24627122122290634</v>
      </c>
      <c r="BD12" s="1">
        <v>9.8956451207307367E-2</v>
      </c>
      <c r="BE12" s="1">
        <v>0.10010343414745304</v>
      </c>
      <c r="BF12" s="1">
        <v>2.3919530167446097E-2</v>
      </c>
      <c r="BG12" s="1">
        <v>0.13820829028600598</v>
      </c>
      <c r="BH12" s="1">
        <v>0.12803118877574679</v>
      </c>
      <c r="BI12" s="1">
        <v>6.782996129695068E-2</v>
      </c>
      <c r="BJ12" s="1">
        <v>9.6814483072190732E-2</v>
      </c>
      <c r="BK12" s="1">
        <v>6.704148966082589E-2</v>
      </c>
      <c r="BL12" s="1">
        <v>0.24393305806503474</v>
      </c>
      <c r="BM12" s="1">
        <v>0.12289800422836528</v>
      </c>
      <c r="BN12" s="1">
        <v>0.30157964441627627</v>
      </c>
      <c r="BO12" s="1">
        <v>0.1145827114824849</v>
      </c>
      <c r="BP12" s="1">
        <v>0.13956681562666479</v>
      </c>
      <c r="BQ12" s="1">
        <v>0.32863575904633929</v>
      </c>
      <c r="BR12" s="1">
        <v>0.11834239392976846</v>
      </c>
      <c r="BS12" s="1">
        <v>0.1267425939878554</v>
      </c>
      <c r="BT12" s="1">
        <v>0.29149690005222545</v>
      </c>
      <c r="BU12" s="1">
        <v>0.15291565748729821</v>
      </c>
      <c r="BV12" s="1">
        <v>0.21293287899640301</v>
      </c>
      <c r="BW12" s="1">
        <v>7.5355003869324588E-2</v>
      </c>
      <c r="BX12" s="1">
        <v>0.13256888007499765</v>
      </c>
      <c r="BY12" s="1">
        <v>0.11142640389753601</v>
      </c>
      <c r="BZ12" s="1">
        <v>0.27966526421411969</v>
      </c>
      <c r="CA12" s="1">
        <v>8.4560179732623364E-2</v>
      </c>
      <c r="CB12" s="1">
        <v>0.14867572605936966</v>
      </c>
    </row>
    <row r="13" spans="1:81" x14ac:dyDescent="0.2">
      <c r="A13" s="2">
        <v>-10</v>
      </c>
      <c r="B13" s="1">
        <v>0.56544943107541046</v>
      </c>
      <c r="C13" s="1"/>
      <c r="D13" s="1">
        <v>0.65367993060838103</v>
      </c>
      <c r="E13" s="1">
        <v>0.63700212223102737</v>
      </c>
      <c r="F13" s="1">
        <v>0.47536941301396024</v>
      </c>
      <c r="G13" s="1">
        <f>(Conductance_Erev!G14-MIN(Conductance_Erev!G$7:G$17))/(MAX(Conductance_Erev!G$7:G$17)-MIN(Conductance_Erev!G$7:G$17))</f>
        <v>0.86385398137147429</v>
      </c>
      <c r="H13" s="1">
        <v>6.7418386813604347E-2</v>
      </c>
      <c r="I13" s="1">
        <v>0.92304712004487977</v>
      </c>
      <c r="J13" s="1">
        <v>0.56041707310120381</v>
      </c>
      <c r="K13" s="1">
        <v>0.55960889277799564</v>
      </c>
      <c r="L13" s="1">
        <v>0.48223152399677605</v>
      </c>
      <c r="M13" s="1">
        <v>0.78158148892168444</v>
      </c>
      <c r="N13" s="1">
        <v>0.76489942254742016</v>
      </c>
      <c r="O13" s="1">
        <v>0.65573734902058722</v>
      </c>
      <c r="P13" s="1">
        <v>4.8861410393559998E-2</v>
      </c>
      <c r="Q13" s="1">
        <v>0.41243785617168111</v>
      </c>
      <c r="R13" s="1">
        <v>0.29459816203376016</v>
      </c>
      <c r="S13" s="1">
        <v>0.78823330542080883</v>
      </c>
      <c r="T13" s="1">
        <v>0.10997727422011504</v>
      </c>
      <c r="U13" s="1">
        <v>0.67746300758663391</v>
      </c>
      <c r="V13" s="1">
        <v>0.3721579314286283</v>
      </c>
      <c r="W13" s="1">
        <v>0.346434301303578</v>
      </c>
      <c r="X13" s="1">
        <v>0.51353133137900464</v>
      </c>
      <c r="Y13" s="1">
        <v>0.36636325162368422</v>
      </c>
      <c r="Z13" s="1">
        <v>0.38780743662277073</v>
      </c>
      <c r="AA13" s="1">
        <v>0.35917221058561366</v>
      </c>
      <c r="AB13" s="1">
        <v>0.58858550401289067</v>
      </c>
      <c r="AC13" s="1">
        <v>0.7729182887801751</v>
      </c>
      <c r="AD13" s="1">
        <v>6.2155112149826858E-2</v>
      </c>
      <c r="AE13" s="1">
        <v>0.21639442511085355</v>
      </c>
      <c r="AF13" s="1">
        <v>0.45335406674138817</v>
      </c>
      <c r="AG13" s="1">
        <v>0.55371028044815196</v>
      </c>
      <c r="AH13" s="1">
        <v>0.35019578962139197</v>
      </c>
      <c r="AI13" s="1">
        <v>0.45205892949477239</v>
      </c>
      <c r="AJ13" s="1">
        <v>0.44455345791575179</v>
      </c>
      <c r="AK13" s="1">
        <v>0.63947462689229395</v>
      </c>
      <c r="AL13" s="1">
        <v>0.19724015473216711</v>
      </c>
      <c r="AM13" s="1">
        <v>0.39414478865636982</v>
      </c>
      <c r="AN13" s="1"/>
      <c r="AO13" s="1">
        <v>0.49946722527960413</v>
      </c>
      <c r="AP13" s="1">
        <v>0.29535397585444051</v>
      </c>
      <c r="AQ13" s="1">
        <v>0.30556003089619932</v>
      </c>
      <c r="AR13" s="1">
        <v>0.66365333736157384</v>
      </c>
      <c r="AS13" s="1">
        <v>0.46745351669759228</v>
      </c>
      <c r="AT13" s="1">
        <v>0.3485673186828892</v>
      </c>
      <c r="AU13" s="1">
        <v>0.41713204230176881</v>
      </c>
      <c r="AV13" s="1">
        <v>0.26961496458847201</v>
      </c>
      <c r="AW13" s="1">
        <v>0.30614045724231759</v>
      </c>
      <c r="AX13" s="1">
        <v>0.6393924973725208</v>
      </c>
      <c r="AY13" s="1">
        <v>0.7076645526214933</v>
      </c>
      <c r="AZ13" s="1">
        <v>0.34644738953908377</v>
      </c>
      <c r="BA13" s="1">
        <v>0.33562998956029438</v>
      </c>
      <c r="BB13" s="1">
        <v>0.30874812811904362</v>
      </c>
      <c r="BC13" s="1">
        <v>0.59663502646392941</v>
      </c>
      <c r="BD13" s="1">
        <v>0.34619181854738784</v>
      </c>
      <c r="BE13" s="1">
        <v>0.50801095993751433</v>
      </c>
      <c r="BF13" s="1">
        <v>0.24269588276343057</v>
      </c>
      <c r="BG13" s="1">
        <v>0.34068041089921891</v>
      </c>
      <c r="BH13" s="1">
        <v>0.46447535728047928</v>
      </c>
      <c r="BI13" s="1">
        <v>0.61134662037229159</v>
      </c>
      <c r="BJ13" s="1">
        <v>0.3253427661899656</v>
      </c>
      <c r="BK13" s="1">
        <v>0.33611482609025145</v>
      </c>
      <c r="BL13" s="1">
        <v>0.58727643872701185</v>
      </c>
      <c r="BM13" s="1">
        <v>0.43419946072729165</v>
      </c>
      <c r="BN13" s="1">
        <v>0.88079082767652683</v>
      </c>
      <c r="BO13" s="1">
        <v>0.3332702230906634</v>
      </c>
      <c r="BP13" s="1">
        <v>0.43269295974862632</v>
      </c>
      <c r="BQ13" s="1">
        <v>0.66320361010881246</v>
      </c>
      <c r="BR13" s="1">
        <v>0.36836787224732648</v>
      </c>
      <c r="BS13" s="1"/>
      <c r="BT13" s="1">
        <v>0.48865332318718996</v>
      </c>
      <c r="BU13" s="1">
        <v>9.9739195886272711E-2</v>
      </c>
      <c r="BV13" s="1">
        <v>0.44234621835995674</v>
      </c>
      <c r="BW13" s="1">
        <v>0.42623909109824099</v>
      </c>
      <c r="BX13" s="1">
        <v>0.3489732895025956</v>
      </c>
      <c r="BY13" s="1">
        <v>0.30755026857893414</v>
      </c>
      <c r="BZ13" s="1">
        <v>0.78464028688316012</v>
      </c>
      <c r="CA13" s="1">
        <v>0.25123995444642605</v>
      </c>
      <c r="CB13" s="1">
        <v>0.38187915814107681</v>
      </c>
    </row>
    <row r="14" spans="1:81" x14ac:dyDescent="0.2">
      <c r="A14" s="2">
        <v>0</v>
      </c>
      <c r="B14" s="1">
        <v>0.84811331172154514</v>
      </c>
      <c r="C14" s="1">
        <v>0.9212583991882396</v>
      </c>
      <c r="D14" s="1">
        <v>0.74583078869194741</v>
      </c>
      <c r="E14" s="1">
        <v>0.88128096969641911</v>
      </c>
      <c r="F14" s="1">
        <v>0.61873243580271831</v>
      </c>
      <c r="G14" s="1">
        <f>(Conductance_Erev!G15-MIN(Conductance_Erev!G$7:G$17))/(MAX(Conductance_Erev!G$7:G$17)-MIN(Conductance_Erev!G$7:G$17))</f>
        <v>0.89793783234512037</v>
      </c>
      <c r="H14" s="1">
        <v>7.6891004746503441E-2</v>
      </c>
      <c r="I14" s="1">
        <v>0.96055506676721369</v>
      </c>
      <c r="J14" s="1">
        <v>0.86408751058039823</v>
      </c>
      <c r="K14" s="1">
        <v>0.81244900051646707</v>
      </c>
      <c r="L14" s="1">
        <v>0.78479284520554404</v>
      </c>
      <c r="M14" s="1">
        <v>0.93912977974836487</v>
      </c>
      <c r="N14" s="1">
        <v>0.82273659300661117</v>
      </c>
      <c r="O14" s="1">
        <v>0.8848139812363941</v>
      </c>
      <c r="P14" s="1">
        <v>0.34789387403254007</v>
      </c>
      <c r="Q14" s="1">
        <v>0.72188383950455215</v>
      </c>
      <c r="R14" s="1">
        <v>0.63646796087478308</v>
      </c>
      <c r="S14" s="1">
        <v>0.89018817235359304</v>
      </c>
      <c r="T14" s="1">
        <v>0.94441416194079453</v>
      </c>
      <c r="U14" s="1">
        <v>0.9082067628228766</v>
      </c>
      <c r="V14" s="1">
        <v>0.60510691444973874</v>
      </c>
      <c r="W14" s="1">
        <v>0.73067119801914393</v>
      </c>
      <c r="X14" s="1">
        <v>0.82907394651940325</v>
      </c>
      <c r="Y14" s="1">
        <v>0.68075087117092792</v>
      </c>
      <c r="Z14" s="1">
        <v>0.6093163244859805</v>
      </c>
      <c r="AA14" s="1">
        <v>0.60353803797385175</v>
      </c>
      <c r="AB14" s="1"/>
      <c r="AC14" s="1"/>
      <c r="AD14" s="1">
        <v>0.23656676313208028</v>
      </c>
      <c r="AE14" s="1">
        <v>0.2558828711338938</v>
      </c>
      <c r="AF14" s="1">
        <v>0.69475056216031528</v>
      </c>
      <c r="AG14" s="1">
        <v>0.8126790474322374</v>
      </c>
      <c r="AH14" s="1">
        <v>0.61361658465456281</v>
      </c>
      <c r="AI14" s="1">
        <v>0.7932695477240187</v>
      </c>
      <c r="AJ14" s="1">
        <v>0.69723544625874156</v>
      </c>
      <c r="AK14" s="1">
        <v>0.8616030269459426</v>
      </c>
      <c r="AL14" s="1">
        <v>0.64170795608064224</v>
      </c>
      <c r="AM14" s="1">
        <v>0.70968232730707181</v>
      </c>
      <c r="AN14" s="1"/>
      <c r="AO14" s="1">
        <v>0.74482131321474321</v>
      </c>
      <c r="AP14" s="1">
        <v>0.6738853590203352</v>
      </c>
      <c r="AQ14" s="1">
        <v>0.51455629104076517</v>
      </c>
      <c r="AR14" s="1">
        <v>0.67992172042285293</v>
      </c>
      <c r="AS14" s="1">
        <v>0.73422835030042977</v>
      </c>
      <c r="AT14" s="1">
        <v>0.53426343740971405</v>
      </c>
      <c r="AU14" s="1">
        <v>0.70835876468501213</v>
      </c>
      <c r="AV14" s="1">
        <v>0.54643422305121847</v>
      </c>
      <c r="AW14" s="1">
        <v>0.5793261921478372</v>
      </c>
      <c r="AX14" s="1">
        <v>0.8365403882078416</v>
      </c>
      <c r="AY14" s="1">
        <v>0.8954340181027679</v>
      </c>
      <c r="AZ14" s="1">
        <v>0.63921272631269088</v>
      </c>
      <c r="BA14" s="1">
        <v>0.60605977998583938</v>
      </c>
      <c r="BB14" s="1">
        <v>0.58258933702168725</v>
      </c>
      <c r="BC14" s="1">
        <v>0.81346637347982464</v>
      </c>
      <c r="BD14" s="1">
        <v>0.67416331417200204</v>
      </c>
      <c r="BE14" s="1">
        <v>0.71181651512480759</v>
      </c>
      <c r="BF14" s="1">
        <v>0.4941871620797621</v>
      </c>
      <c r="BG14" s="1">
        <v>0.6640768633672508</v>
      </c>
      <c r="BH14" s="1">
        <v>0.70216992638287756</v>
      </c>
      <c r="BI14" s="1">
        <v>1</v>
      </c>
      <c r="BJ14" s="1">
        <v>0.50712461031403944</v>
      </c>
      <c r="BK14" s="1">
        <v>0.59792817185180858</v>
      </c>
      <c r="BL14" s="1">
        <v>0.8002090091453401</v>
      </c>
      <c r="BM14" s="1">
        <v>0.6742005521407316</v>
      </c>
      <c r="BN14" s="1">
        <v>0.96462629350256135</v>
      </c>
      <c r="BO14" s="1">
        <v>0.56281167672283461</v>
      </c>
      <c r="BP14" s="1">
        <v>0.78911625726313561</v>
      </c>
      <c r="BQ14" s="1">
        <v>0.83735274002019777</v>
      </c>
      <c r="BR14" s="1">
        <v>0.64467287328568179</v>
      </c>
      <c r="BS14" s="1">
        <v>0.58747683150217389</v>
      </c>
      <c r="BT14" s="1">
        <v>0.72934832289835727</v>
      </c>
      <c r="BU14" s="1">
        <v>0.36933711962310861</v>
      </c>
      <c r="BV14" s="1">
        <v>0.72678463799768167</v>
      </c>
      <c r="BW14" s="1">
        <v>0.7505127110328853</v>
      </c>
      <c r="BX14" s="1">
        <v>0.63084826746494904</v>
      </c>
      <c r="BY14" s="1">
        <v>0.58840591039200696</v>
      </c>
      <c r="BZ14" s="1">
        <v>0.76386576964774811</v>
      </c>
      <c r="CA14" s="1">
        <v>0.7089592699308952</v>
      </c>
      <c r="CB14" s="1">
        <v>0.62277757789363497</v>
      </c>
    </row>
    <row r="15" spans="1:81" x14ac:dyDescent="0.2">
      <c r="A15" s="2">
        <v>10</v>
      </c>
      <c r="B15" s="1">
        <v>1</v>
      </c>
      <c r="C15" s="1">
        <v>1</v>
      </c>
      <c r="D15" s="1">
        <v>0.93416819715140342</v>
      </c>
      <c r="E15" s="1">
        <v>0.96460606440618202</v>
      </c>
      <c r="F15" s="1">
        <v>0.82655044995265203</v>
      </c>
      <c r="G15" s="1">
        <f>(Conductance_Erev!G16-MIN(Conductance_Erev!G$7:G$17))/(MAX(Conductance_Erev!G$7:G$17)-MIN(Conductance_Erev!G$7:G$17))</f>
        <v>0.96505141221392698</v>
      </c>
      <c r="H15" s="1">
        <v>0.8760037892647744</v>
      </c>
      <c r="I15" s="1">
        <v>1</v>
      </c>
      <c r="J15" s="1">
        <v>0.98454155054800063</v>
      </c>
      <c r="K15" s="1"/>
      <c r="L15" s="1">
        <v>0.96623893934004235</v>
      </c>
      <c r="M15" s="1">
        <v>0.96426775275068899</v>
      </c>
      <c r="N15" s="1">
        <v>0.93403806442386395</v>
      </c>
      <c r="O15" s="1">
        <v>0.95119788134834371</v>
      </c>
      <c r="P15" s="1">
        <v>0.81776918126686604</v>
      </c>
      <c r="Q15" s="1">
        <v>0.87684082139541542</v>
      </c>
      <c r="R15" s="1"/>
      <c r="S15" s="1">
        <v>1</v>
      </c>
      <c r="T15" s="1">
        <v>1</v>
      </c>
      <c r="U15" s="1">
        <v>0.9540557566778346</v>
      </c>
      <c r="V15" s="1">
        <v>0.87898843566351914</v>
      </c>
      <c r="W15" s="1">
        <v>1</v>
      </c>
      <c r="X15" s="1">
        <v>0.97579685583524667</v>
      </c>
      <c r="Y15" s="1">
        <v>0.99910569280103845</v>
      </c>
      <c r="Z15" s="1">
        <v>0.81999785281788684</v>
      </c>
      <c r="AA15" s="1">
        <v>0.81548079476593549</v>
      </c>
      <c r="AB15" s="1">
        <v>0.9353454397534845</v>
      </c>
      <c r="AC15" s="1">
        <v>1</v>
      </c>
      <c r="AD15" s="1">
        <v>0.62360160005084742</v>
      </c>
      <c r="AE15" s="1"/>
      <c r="AF15" s="1"/>
      <c r="AG15" s="1">
        <v>0.99458418668453363</v>
      </c>
      <c r="AH15" s="1"/>
      <c r="AI15" s="1">
        <v>0.96460072840989053</v>
      </c>
      <c r="AJ15" s="1">
        <v>0.9308589146593792</v>
      </c>
      <c r="AK15" s="1">
        <v>0.98778279636630906</v>
      </c>
      <c r="AL15" s="1">
        <v>0.80355124593695981</v>
      </c>
      <c r="AM15" s="1">
        <v>0.86033593334037572</v>
      </c>
      <c r="AN15" s="1"/>
      <c r="AO15" s="1">
        <v>0.96931957351838571</v>
      </c>
      <c r="AP15" s="1">
        <v>0.86733962639130247</v>
      </c>
      <c r="AQ15" s="1">
        <v>0.63873287887223096</v>
      </c>
      <c r="AR15" s="1">
        <v>0.92646120765712403</v>
      </c>
      <c r="AS15" s="1">
        <v>0.92396697076554601</v>
      </c>
      <c r="AT15" s="1">
        <v>0.84031623538914535</v>
      </c>
      <c r="AU15" s="1">
        <v>0.98091641459389334</v>
      </c>
      <c r="AV15" s="1">
        <v>0.77299580278570501</v>
      </c>
      <c r="AW15" s="1">
        <v>0.79854663669188242</v>
      </c>
      <c r="AX15" s="1">
        <v>0.95949826379204439</v>
      </c>
      <c r="AY15" s="1">
        <v>1</v>
      </c>
      <c r="AZ15" s="1"/>
      <c r="BA15" s="1"/>
      <c r="BB15" s="1">
        <v>0.7221395980860722</v>
      </c>
      <c r="BC15" s="1">
        <v>0.96974384301208882</v>
      </c>
      <c r="BD15" s="1">
        <v>0.86356180732065468</v>
      </c>
      <c r="BE15" s="1">
        <v>0.94614266418469217</v>
      </c>
      <c r="BF15" s="1">
        <v>0.80365653595517816</v>
      </c>
      <c r="BG15" s="1">
        <v>0.84761905795175629</v>
      </c>
      <c r="BH15" s="1">
        <v>0.80208728802166762</v>
      </c>
      <c r="BI15" s="1">
        <v>0.88372653675786672</v>
      </c>
      <c r="BJ15" s="1">
        <v>0.70239270755276684</v>
      </c>
      <c r="BK15" s="1"/>
      <c r="BL15" s="1">
        <v>0.98197066941855971</v>
      </c>
      <c r="BM15" s="1">
        <v>0.82125615493328019</v>
      </c>
      <c r="BN15" s="1">
        <v>1</v>
      </c>
      <c r="BO15" s="1">
        <v>0.78223749122456288</v>
      </c>
      <c r="BP15" s="1">
        <v>0.99060667038226147</v>
      </c>
      <c r="BQ15" s="1">
        <v>0.94418555987538944</v>
      </c>
      <c r="BR15" s="1">
        <v>0.84656555551563129</v>
      </c>
      <c r="BS15" s="1">
        <v>0.72219112503846594</v>
      </c>
      <c r="BT15" s="1">
        <v>0.99624617998039133</v>
      </c>
      <c r="BU15" s="1">
        <v>0.68763608440103208</v>
      </c>
      <c r="BV15" s="1">
        <v>0.95109753227743066</v>
      </c>
      <c r="BW15" s="1">
        <v>1</v>
      </c>
      <c r="BX15" s="1">
        <v>0.95267446824316948</v>
      </c>
      <c r="BY15" s="1">
        <v>0.78698891688819261</v>
      </c>
      <c r="BZ15" s="1">
        <v>0.91053485805470169</v>
      </c>
      <c r="CA15" s="1">
        <v>0.62590677461842725</v>
      </c>
      <c r="CB15" s="1">
        <v>0.85887749958293336</v>
      </c>
    </row>
    <row r="16" spans="1:81" x14ac:dyDescent="0.2">
      <c r="A16" s="2">
        <v>20</v>
      </c>
      <c r="B16" s="1"/>
      <c r="C16" s="1">
        <v>0.98851565146193987</v>
      </c>
      <c r="D16" s="1">
        <v>1</v>
      </c>
      <c r="E16" s="1">
        <v>1</v>
      </c>
      <c r="F16" s="1">
        <v>0.94101130228795149</v>
      </c>
      <c r="G16" s="1">
        <f>(Conductance_Erev!G17-MIN(Conductance_Erev!G$7:G$17))/(MAX(Conductance_Erev!G$7:G$17)-MIN(Conductance_Erev!G$7:G$17))</f>
        <v>1</v>
      </c>
      <c r="H16" s="1">
        <v>0.97014110634286499</v>
      </c>
      <c r="I16" s="1">
        <v>0.99051814821176742</v>
      </c>
      <c r="J16" s="1">
        <v>1</v>
      </c>
      <c r="K16" s="1">
        <v>1</v>
      </c>
      <c r="L16" s="1">
        <v>0.99182788732877447</v>
      </c>
      <c r="M16" s="1">
        <v>0.98762136839675918</v>
      </c>
      <c r="N16" s="1">
        <v>0.95489482798502157</v>
      </c>
      <c r="O16" s="1">
        <v>1</v>
      </c>
      <c r="P16" s="1">
        <v>0.93304901634104198</v>
      </c>
      <c r="Q16" s="1">
        <v>0.96071084513664606</v>
      </c>
      <c r="R16" s="1">
        <v>1</v>
      </c>
      <c r="S16" s="1">
        <v>0.99975779498850337</v>
      </c>
      <c r="T16" s="1">
        <v>0.99540910403622318</v>
      </c>
      <c r="U16" s="1">
        <v>0.99015167501695189</v>
      </c>
      <c r="V16" s="1">
        <v>0.95658818879377416</v>
      </c>
      <c r="W16" s="1">
        <v>1</v>
      </c>
      <c r="X16" s="1">
        <v>0.98440887333456328</v>
      </c>
      <c r="Y16" s="1">
        <v>0.98758319738956146</v>
      </c>
      <c r="Z16" s="1">
        <v>0.92340721064440134</v>
      </c>
      <c r="AA16" s="1">
        <v>0.89055805044709413</v>
      </c>
      <c r="AB16" s="1">
        <v>1</v>
      </c>
      <c r="AC16" s="1">
        <v>0.99648200786453445</v>
      </c>
      <c r="AD16" s="1">
        <v>0.85461644957865013</v>
      </c>
      <c r="AE16" s="1">
        <v>0.84801095126583015</v>
      </c>
      <c r="AF16" s="1">
        <v>0.94597280970048192</v>
      </c>
      <c r="AG16" s="1"/>
      <c r="AH16" s="1">
        <v>1</v>
      </c>
      <c r="AI16" s="1">
        <v>1</v>
      </c>
      <c r="AJ16" s="1">
        <v>0.98621840298565322</v>
      </c>
      <c r="AK16" s="1">
        <v>0.99853505932991504</v>
      </c>
      <c r="AL16" s="1">
        <v>0.89577456169469249</v>
      </c>
      <c r="AM16" s="1">
        <v>1</v>
      </c>
      <c r="AN16" s="1"/>
      <c r="AO16" s="1">
        <v>0.96890350620942955</v>
      </c>
      <c r="AP16" s="1">
        <v>0.94943658668158826</v>
      </c>
      <c r="AQ16" s="1">
        <v>0.7077889610640149</v>
      </c>
      <c r="AR16" s="1">
        <v>1</v>
      </c>
      <c r="AS16" s="1">
        <v>1</v>
      </c>
      <c r="AT16" s="1">
        <v>0.92214918534450396</v>
      </c>
      <c r="AU16" s="1">
        <v>0.98541861355212645</v>
      </c>
      <c r="AV16" s="1">
        <v>1</v>
      </c>
      <c r="AW16" s="1">
        <v>0.91264496477916712</v>
      </c>
      <c r="AX16" s="1"/>
      <c r="AY16" s="1"/>
      <c r="AZ16" s="1">
        <v>0.9134282330674055</v>
      </c>
      <c r="BA16" s="1">
        <v>0.93936742372217474</v>
      </c>
      <c r="BB16" s="1">
        <v>0.80402673451065676</v>
      </c>
      <c r="BC16" s="1">
        <v>1</v>
      </c>
      <c r="BD16" s="1">
        <v>0.95880747999197113</v>
      </c>
      <c r="BE16" s="1">
        <v>1</v>
      </c>
      <c r="BF16" s="1">
        <v>0.93337771324793639</v>
      </c>
      <c r="BG16" s="1"/>
      <c r="BH16" s="1">
        <v>0.79947018545479365</v>
      </c>
      <c r="BI16" s="1">
        <v>0.9534438620952379</v>
      </c>
      <c r="BJ16" s="1">
        <v>1</v>
      </c>
      <c r="BK16" s="1">
        <v>0.95619498898208055</v>
      </c>
      <c r="BL16" s="1"/>
      <c r="BM16" s="1">
        <v>1</v>
      </c>
      <c r="BN16" s="1"/>
      <c r="BO16" s="1">
        <v>0.88072435237238966</v>
      </c>
      <c r="BP16" s="1">
        <v>1</v>
      </c>
      <c r="BQ16" s="1">
        <v>0.99695500014613114</v>
      </c>
      <c r="BR16" s="1">
        <v>0.97714653211858182</v>
      </c>
      <c r="BS16" s="1">
        <v>0.79894699115953849</v>
      </c>
      <c r="BT16" s="1">
        <v>1</v>
      </c>
      <c r="BU16" s="1">
        <v>0.85487728875651003</v>
      </c>
      <c r="BV16" s="1">
        <v>1</v>
      </c>
      <c r="BW16" s="1">
        <v>0.96985655843318153</v>
      </c>
      <c r="BX16" s="1">
        <v>1</v>
      </c>
      <c r="BY16" s="1">
        <v>0.95962891230397829</v>
      </c>
      <c r="BZ16" s="1">
        <v>0.9138518748443617</v>
      </c>
      <c r="CA16" s="1">
        <v>0.71145664073038251</v>
      </c>
      <c r="CB16" s="1">
        <v>1</v>
      </c>
    </row>
    <row r="17" spans="1:80" x14ac:dyDescent="0.2">
      <c r="A17" s="2">
        <v>30</v>
      </c>
      <c r="B17" s="1"/>
      <c r="C17" s="1">
        <v>0.94142987438614179</v>
      </c>
      <c r="D17" s="1">
        <v>0.99765981882648347</v>
      </c>
      <c r="E17" s="1">
        <v>0.97741662053037481</v>
      </c>
      <c r="F17" s="1">
        <v>1</v>
      </c>
      <c r="G17" s="1">
        <v>1</v>
      </c>
      <c r="H17" s="1">
        <v>1</v>
      </c>
      <c r="I17" s="1">
        <v>1</v>
      </c>
      <c r="J17" s="1">
        <v>0.83737405611793692</v>
      </c>
      <c r="K17" s="1">
        <v>0.99858394134790385</v>
      </c>
      <c r="L17" s="1">
        <v>1</v>
      </c>
      <c r="M17" s="1">
        <v>0.98367345003447249</v>
      </c>
      <c r="N17" s="1">
        <v>0.96247215850199674</v>
      </c>
      <c r="O17" s="1">
        <v>0.98981870658327475</v>
      </c>
      <c r="P17" s="1">
        <v>0.98824074339879298</v>
      </c>
      <c r="Q17" s="1">
        <v>1</v>
      </c>
      <c r="R17" s="1">
        <v>0.93796542964922147</v>
      </c>
      <c r="S17" s="1">
        <v>0.97185769480657036</v>
      </c>
      <c r="T17" s="1">
        <v>0.93962070113055707</v>
      </c>
      <c r="U17" s="1">
        <v>1</v>
      </c>
      <c r="V17" s="1">
        <v>1</v>
      </c>
      <c r="W17" s="1">
        <v>1</v>
      </c>
      <c r="X17" s="1">
        <v>1</v>
      </c>
      <c r="Y17" s="1">
        <v>1</v>
      </c>
      <c r="Z17" s="1">
        <v>0.92283321656567951</v>
      </c>
      <c r="AA17" s="1">
        <v>0.89971116164673959</v>
      </c>
      <c r="AB17" s="1">
        <v>0.98758727849982586</v>
      </c>
      <c r="AC17" s="1">
        <v>0.99292310764361791</v>
      </c>
      <c r="AD17" s="1">
        <v>0.95972103269199571</v>
      </c>
      <c r="AE17" s="1">
        <v>0.94784814362800085</v>
      </c>
      <c r="AF17" s="1">
        <v>1</v>
      </c>
      <c r="AG17" s="1"/>
      <c r="AH17" s="1">
        <v>0.97056377708287578</v>
      </c>
      <c r="AI17" s="1">
        <v>0.95980580117183811</v>
      </c>
      <c r="AJ17" s="1">
        <v>1</v>
      </c>
      <c r="AK17" s="1">
        <v>0.98786482780238827</v>
      </c>
      <c r="AL17" s="1">
        <v>0.9489016620337769</v>
      </c>
      <c r="AM17" s="1">
        <v>0.96787880116992397</v>
      </c>
      <c r="AN17" s="1"/>
      <c r="AO17" s="1">
        <v>0.99258087306558151</v>
      </c>
      <c r="AP17" s="1">
        <v>1</v>
      </c>
      <c r="AQ17" s="1">
        <v>0.74317547453329769</v>
      </c>
      <c r="AR17" s="1">
        <v>1</v>
      </c>
      <c r="AS17" s="1">
        <v>0.91052841579328447</v>
      </c>
      <c r="AT17" s="1">
        <v>1</v>
      </c>
      <c r="AU17" s="1">
        <v>1</v>
      </c>
      <c r="AV17" s="1">
        <v>0.92458607034048712</v>
      </c>
      <c r="AW17" s="1">
        <v>0.99791097979111831</v>
      </c>
      <c r="AX17" s="1">
        <v>1</v>
      </c>
      <c r="AY17" s="1"/>
      <c r="AZ17" s="1">
        <v>1</v>
      </c>
      <c r="BA17" s="1">
        <v>1</v>
      </c>
      <c r="BB17" s="1">
        <v>0.83580633087643796</v>
      </c>
      <c r="BC17" s="1">
        <v>1</v>
      </c>
      <c r="BD17" s="1">
        <v>1</v>
      </c>
      <c r="BE17" s="1">
        <v>0.95738369933786727</v>
      </c>
      <c r="BF17" s="1">
        <v>0.93651096417693858</v>
      </c>
      <c r="BG17" s="1"/>
      <c r="BH17" s="1">
        <v>1</v>
      </c>
      <c r="BI17" s="1">
        <v>0.9826606220554317</v>
      </c>
      <c r="BJ17" s="1">
        <v>0.91156176142785184</v>
      </c>
      <c r="BK17" s="1">
        <v>1</v>
      </c>
      <c r="BL17" s="1">
        <v>1</v>
      </c>
      <c r="BM17" s="1">
        <v>0.93617665628697166</v>
      </c>
      <c r="BN17" s="1"/>
      <c r="BO17" s="1">
        <v>1</v>
      </c>
      <c r="BP17" s="1">
        <v>0.95404697400696681</v>
      </c>
      <c r="BQ17" s="1">
        <v>1</v>
      </c>
      <c r="BR17" s="1">
        <v>0.96841341044329865</v>
      </c>
      <c r="BS17" s="1">
        <v>0.8450253857236506</v>
      </c>
      <c r="BT17" s="1">
        <v>0.98726481995059534</v>
      </c>
      <c r="BU17" s="1">
        <v>1</v>
      </c>
      <c r="BV17" s="1">
        <v>1</v>
      </c>
      <c r="BW17" s="1"/>
      <c r="BX17" s="1">
        <v>0.9822813585111031</v>
      </c>
      <c r="BY17" s="1">
        <v>1</v>
      </c>
      <c r="BZ17" s="1">
        <v>0.96679469548418762</v>
      </c>
      <c r="CA17" s="1">
        <v>0.80685382150494234</v>
      </c>
      <c r="CB17" s="1">
        <v>0.98168088135450304</v>
      </c>
    </row>
    <row r="18" spans="1:80" x14ac:dyDescent="0.2">
      <c r="A18" s="2">
        <v>40</v>
      </c>
      <c r="B18" s="1"/>
      <c r="C18" s="1">
        <v>1</v>
      </c>
      <c r="D18" s="1">
        <v>1</v>
      </c>
      <c r="E18" s="1">
        <v>0.90734528420001703</v>
      </c>
      <c r="F18" s="1">
        <v>0.98994037943655699</v>
      </c>
      <c r="G18" s="1"/>
      <c r="H18" s="1">
        <v>0.99315063506601353</v>
      </c>
      <c r="I18" s="1">
        <v>1</v>
      </c>
      <c r="J18" s="1">
        <v>0.87561924257424228</v>
      </c>
      <c r="K18" s="1">
        <v>0.9777340679397043</v>
      </c>
      <c r="L18" s="1">
        <v>1</v>
      </c>
      <c r="M18" s="1">
        <v>0.97126230784987799</v>
      </c>
      <c r="N18" s="1">
        <v>0.96607861248493265</v>
      </c>
      <c r="O18" s="1">
        <v>0.97758920534452698</v>
      </c>
      <c r="P18" s="1">
        <v>1</v>
      </c>
      <c r="Q18" s="1">
        <v>0.96166708786374566</v>
      </c>
      <c r="R18" s="1">
        <v>1</v>
      </c>
      <c r="S18" s="1">
        <v>1</v>
      </c>
      <c r="T18" s="1">
        <v>0.87220791208534021</v>
      </c>
      <c r="U18" s="1">
        <v>0.92318508518973286</v>
      </c>
      <c r="V18" s="1">
        <v>0.98004714937712489</v>
      </c>
      <c r="W18" s="1">
        <v>1</v>
      </c>
      <c r="X18" s="1">
        <v>0.94484574139524002</v>
      </c>
      <c r="Y18" s="1">
        <v>0.9674169730683585</v>
      </c>
      <c r="Z18" s="1">
        <v>0.92344532235715049</v>
      </c>
      <c r="AA18" s="1">
        <v>0.89971116164673959</v>
      </c>
      <c r="AB18" s="1">
        <v>0.96284026080842</v>
      </c>
      <c r="AC18" s="1">
        <v>1</v>
      </c>
      <c r="AD18" s="1">
        <v>1</v>
      </c>
      <c r="AE18" s="1">
        <v>1</v>
      </c>
      <c r="AF18" s="1">
        <v>0.97329074544329264</v>
      </c>
      <c r="AG18" s="1">
        <v>1</v>
      </c>
      <c r="AH18" s="1">
        <v>1</v>
      </c>
      <c r="AI18" s="1">
        <v>1</v>
      </c>
      <c r="AJ18" s="1">
        <v>0.97703215661074971</v>
      </c>
      <c r="AK18" s="1">
        <v>1</v>
      </c>
      <c r="AL18" s="1">
        <v>1</v>
      </c>
      <c r="AM18" s="1">
        <v>0.98472027353125913</v>
      </c>
      <c r="AN18" s="1"/>
      <c r="AO18" s="1">
        <v>1</v>
      </c>
      <c r="AP18" s="1">
        <v>1</v>
      </c>
      <c r="AQ18" s="1">
        <v>0.71516759488188386</v>
      </c>
      <c r="AR18" s="1">
        <v>1</v>
      </c>
      <c r="AS18" s="1">
        <v>0.95077407846537465</v>
      </c>
      <c r="AT18" s="1">
        <v>0.97441723049588613</v>
      </c>
      <c r="AU18" s="1">
        <v>0.99978101920985163</v>
      </c>
      <c r="AV18" s="1">
        <v>1</v>
      </c>
      <c r="AW18" s="1">
        <v>1</v>
      </c>
      <c r="AX18" s="1">
        <v>0.96223915801846172</v>
      </c>
      <c r="AY18" s="1">
        <v>0.97854778042254376</v>
      </c>
      <c r="AZ18" s="1">
        <v>0.98305093362121887</v>
      </c>
      <c r="BA18" s="1">
        <v>0.99427183988362866</v>
      </c>
      <c r="BB18" s="1">
        <v>0.98000335404812333</v>
      </c>
      <c r="BC18" s="1">
        <v>1</v>
      </c>
      <c r="BD18" s="1">
        <v>1</v>
      </c>
      <c r="BE18" s="1">
        <v>0.86292654426549587</v>
      </c>
      <c r="BF18" s="1">
        <v>1</v>
      </c>
      <c r="BG18" s="1"/>
      <c r="BH18" s="1">
        <v>0.72491252527928318</v>
      </c>
      <c r="BI18" s="1">
        <v>0.95622797726535613</v>
      </c>
      <c r="BJ18" s="1">
        <v>1</v>
      </c>
      <c r="BK18" s="1">
        <v>1</v>
      </c>
      <c r="BL18" s="1">
        <v>0.97459117852557908</v>
      </c>
      <c r="BM18" s="1">
        <v>1</v>
      </c>
      <c r="BN18" s="1"/>
      <c r="BO18" s="1">
        <v>1</v>
      </c>
      <c r="BP18" s="1">
        <v>0.96020408593329731</v>
      </c>
      <c r="BQ18" s="1">
        <v>0.9994914904569715</v>
      </c>
      <c r="BR18" s="1">
        <v>0.92762876560677465</v>
      </c>
      <c r="BS18" s="1">
        <v>0.83650009004901538</v>
      </c>
      <c r="BT18" s="1">
        <v>0.91549612527094615</v>
      </c>
      <c r="BU18" s="1">
        <v>1</v>
      </c>
      <c r="BV18" s="1">
        <v>1</v>
      </c>
      <c r="BW18" s="1"/>
      <c r="BX18" s="1">
        <v>1</v>
      </c>
      <c r="BY18" s="1">
        <v>1</v>
      </c>
      <c r="BZ18" s="1">
        <v>1</v>
      </c>
      <c r="CA18" s="1">
        <v>0.84268749426602274</v>
      </c>
      <c r="CB18" s="1">
        <v>0.96030262521815779</v>
      </c>
    </row>
    <row r="19" spans="1:80" x14ac:dyDescent="0.2">
      <c r="A19" s="2">
        <v>50</v>
      </c>
      <c r="B19" s="1">
        <v>0.97780971210712109</v>
      </c>
      <c r="C19" s="1"/>
      <c r="D19" s="1">
        <v>1</v>
      </c>
      <c r="E19" s="1">
        <v>0.81016940967179119</v>
      </c>
      <c r="F19" s="1">
        <v>0.96799266094331482</v>
      </c>
      <c r="G19" s="1"/>
      <c r="H19" s="1">
        <v>0.98274157110473925</v>
      </c>
      <c r="I19" s="1">
        <v>1</v>
      </c>
      <c r="J19" s="1">
        <v>0.81582106303294266</v>
      </c>
      <c r="K19" s="1">
        <v>1</v>
      </c>
      <c r="L19" s="1">
        <v>1</v>
      </c>
      <c r="M19" s="1">
        <v>1</v>
      </c>
      <c r="N19" s="1">
        <v>1</v>
      </c>
      <c r="O19" s="1">
        <v>0.87816591231415897</v>
      </c>
      <c r="P19" s="1">
        <v>0.91713357686508046</v>
      </c>
      <c r="Q19" s="1">
        <v>0.91430366674194818</v>
      </c>
      <c r="R19" s="1">
        <v>1</v>
      </c>
      <c r="S19" s="1">
        <v>1</v>
      </c>
      <c r="T19" s="1"/>
      <c r="U19" s="1">
        <v>0.87508225846971566</v>
      </c>
      <c r="V19" s="1">
        <v>1</v>
      </c>
      <c r="W19" s="1">
        <v>1</v>
      </c>
      <c r="X19" s="1"/>
      <c r="Y19" s="1">
        <v>1</v>
      </c>
      <c r="Z19" s="1">
        <v>1</v>
      </c>
      <c r="AA19" s="1">
        <v>0.89971116164673959</v>
      </c>
      <c r="AB19" s="1">
        <v>0.98523338149610729</v>
      </c>
      <c r="AC19" s="1">
        <v>1</v>
      </c>
      <c r="AD19" s="1">
        <v>0.93828008109674987</v>
      </c>
      <c r="AE19" s="1">
        <v>0.979858847524545</v>
      </c>
      <c r="AF19" s="1">
        <v>0.94144494729735262</v>
      </c>
      <c r="AG19" s="1"/>
      <c r="AH19" s="1">
        <v>1</v>
      </c>
      <c r="AI19" s="1">
        <v>1</v>
      </c>
      <c r="AJ19" s="1">
        <v>0.98617290187978768</v>
      </c>
      <c r="AK19" s="1">
        <v>1</v>
      </c>
      <c r="AL19" s="1"/>
      <c r="AM19" s="1">
        <v>0.88099167092935604</v>
      </c>
      <c r="AN19" s="1"/>
      <c r="AO19" s="1">
        <v>0.96920797197738728</v>
      </c>
      <c r="AP19" s="1">
        <v>1</v>
      </c>
      <c r="AQ19" s="1">
        <v>1</v>
      </c>
      <c r="AR19" s="1">
        <v>1</v>
      </c>
      <c r="AS19" s="1">
        <v>0.96977169724652212</v>
      </c>
      <c r="AT19" s="1">
        <v>0.8981335661105172</v>
      </c>
      <c r="AU19" s="1"/>
      <c r="AV19" s="1">
        <v>1</v>
      </c>
      <c r="AW19" s="1">
        <v>0.99988538989643605</v>
      </c>
      <c r="AX19" s="1"/>
      <c r="AY19" s="1">
        <v>0.9258740394386259</v>
      </c>
      <c r="AZ19" s="1">
        <v>0.89952451212826723</v>
      </c>
      <c r="BA19" s="1">
        <v>0.92716931648976597</v>
      </c>
      <c r="BB19" s="1">
        <v>1</v>
      </c>
      <c r="BC19" s="1">
        <v>1</v>
      </c>
      <c r="BD19" s="1">
        <v>1</v>
      </c>
      <c r="BE19" s="1">
        <v>0.80381570698396487</v>
      </c>
      <c r="BF19" s="1">
        <v>1</v>
      </c>
      <c r="BG19" s="1">
        <v>1</v>
      </c>
      <c r="BH19" s="1">
        <v>0.60877876079460869</v>
      </c>
      <c r="BI19" s="1">
        <v>0.82221671941100472</v>
      </c>
      <c r="BJ19" s="1">
        <v>1</v>
      </c>
      <c r="BK19" s="1">
        <v>1</v>
      </c>
      <c r="BL19" s="1">
        <v>0.86995791168370329</v>
      </c>
      <c r="BM19" s="1">
        <v>1</v>
      </c>
      <c r="BN19" s="1"/>
      <c r="BO19" s="1">
        <v>1</v>
      </c>
      <c r="BP19" s="1">
        <v>0.90793822024770732</v>
      </c>
      <c r="BQ19" s="1">
        <v>0.94071119690764538</v>
      </c>
      <c r="BR19" s="1">
        <v>1</v>
      </c>
      <c r="BS19" s="1">
        <v>1</v>
      </c>
      <c r="BT19" s="1">
        <v>0.9546930361164131</v>
      </c>
      <c r="BU19" s="1">
        <v>1</v>
      </c>
      <c r="BV19" s="1">
        <v>1</v>
      </c>
      <c r="BW19" s="1"/>
      <c r="BX19" s="1">
        <v>1</v>
      </c>
      <c r="BY19" s="1">
        <v>1</v>
      </c>
      <c r="BZ19" s="1">
        <v>0.90815014864261323</v>
      </c>
      <c r="CA19" s="1">
        <v>1</v>
      </c>
      <c r="CB19" s="1">
        <v>1</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34"/>
  <sheetViews>
    <sheetView zoomScale="110" workbookViewId="0">
      <selection activeCell="G11" sqref="G11"/>
    </sheetView>
  </sheetViews>
  <sheetFormatPr baseColWidth="10" defaultColWidth="8.83203125" defaultRowHeight="15" x14ac:dyDescent="0.2"/>
  <cols>
    <col min="1" max="1" width="21.6640625" bestFit="1" customWidth="1"/>
  </cols>
  <sheetData>
    <row r="1" spans="1:82" x14ac:dyDescent="0.2">
      <c r="A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59</v>
      </c>
      <c r="AO2" t="s">
        <v>60</v>
      </c>
      <c r="AP2" t="s">
        <v>61</v>
      </c>
      <c r="AQ2" t="s">
        <v>62</v>
      </c>
      <c r="AR2" t="s">
        <v>63</v>
      </c>
      <c r="AS2" t="s">
        <v>64</v>
      </c>
      <c r="AT2" t="s">
        <v>65</v>
      </c>
      <c r="AU2" t="s">
        <v>66</v>
      </c>
      <c r="AV2" t="s">
        <v>67</v>
      </c>
      <c r="AW2" t="s">
        <v>68</v>
      </c>
      <c r="AX2" t="s">
        <v>69</v>
      </c>
      <c r="AY2" t="s">
        <v>70</v>
      </c>
      <c r="AZ2" t="s">
        <v>71</v>
      </c>
      <c r="BA2" t="s">
        <v>72</v>
      </c>
      <c r="BB2" t="s">
        <v>73</v>
      </c>
      <c r="BC2" t="s">
        <v>74</v>
      </c>
      <c r="BD2" t="s">
        <v>75</v>
      </c>
      <c r="BE2" t="s">
        <v>76</v>
      </c>
      <c r="BF2" t="s">
        <v>77</v>
      </c>
      <c r="BG2" t="s">
        <v>78</v>
      </c>
      <c r="BH2" t="s">
        <v>79</v>
      </c>
      <c r="BI2" t="s">
        <v>80</v>
      </c>
      <c r="BJ2" t="s">
        <v>81</v>
      </c>
      <c r="BK2" t="s">
        <v>82</v>
      </c>
      <c r="BL2" t="s">
        <v>83</v>
      </c>
      <c r="BM2" t="s">
        <v>84</v>
      </c>
      <c r="BN2" t="s">
        <v>85</v>
      </c>
      <c r="BO2" t="s">
        <v>86</v>
      </c>
      <c r="BP2" t="s">
        <v>87</v>
      </c>
      <c r="BQ2" t="s">
        <v>88</v>
      </c>
      <c r="BR2" t="s">
        <v>89</v>
      </c>
      <c r="BS2" t="s">
        <v>90</v>
      </c>
      <c r="BT2" t="s">
        <v>91</v>
      </c>
      <c r="BU2" t="s">
        <v>92</v>
      </c>
      <c r="BV2" t="s">
        <v>93</v>
      </c>
      <c r="BW2" t="s">
        <v>94</v>
      </c>
      <c r="BX2" t="s">
        <v>95</v>
      </c>
      <c r="BY2" t="s">
        <v>96</v>
      </c>
      <c r="BZ2" t="s">
        <v>97</v>
      </c>
      <c r="CA2" t="s">
        <v>98</v>
      </c>
      <c r="CB2" t="s">
        <v>99</v>
      </c>
      <c r="CC2" t="s">
        <v>100</v>
      </c>
      <c r="CD2" t="s">
        <v>101</v>
      </c>
    </row>
    <row r="3" spans="1:82" x14ac:dyDescent="0.2">
      <c r="A3" t="s">
        <v>3</v>
      </c>
      <c r="B3" t="s">
        <v>102</v>
      </c>
      <c r="C3" t="s">
        <v>102</v>
      </c>
      <c r="D3" t="s">
        <v>102</v>
      </c>
      <c r="E3" t="s">
        <v>102</v>
      </c>
      <c r="F3" t="s">
        <v>102</v>
      </c>
      <c r="G3" t="s">
        <v>102</v>
      </c>
      <c r="H3" t="s">
        <v>102</v>
      </c>
      <c r="I3" t="s">
        <v>102</v>
      </c>
      <c r="J3" t="s">
        <v>102</v>
      </c>
      <c r="K3" t="s">
        <v>102</v>
      </c>
      <c r="L3" t="s">
        <v>102</v>
      </c>
      <c r="M3" t="s">
        <v>102</v>
      </c>
      <c r="N3" t="s">
        <v>102</v>
      </c>
      <c r="O3" t="s">
        <v>102</v>
      </c>
      <c r="P3" t="s">
        <v>102</v>
      </c>
      <c r="Q3" t="s">
        <v>102</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102</v>
      </c>
      <c r="AI3" t="s">
        <v>102</v>
      </c>
      <c r="AJ3" t="s">
        <v>102</v>
      </c>
      <c r="AK3" t="s">
        <v>102</v>
      </c>
      <c r="AL3" t="s">
        <v>102</v>
      </c>
      <c r="AM3" t="s">
        <v>102</v>
      </c>
      <c r="AN3" t="s">
        <v>102</v>
      </c>
      <c r="AO3" t="s">
        <v>102</v>
      </c>
      <c r="AP3" t="s">
        <v>102</v>
      </c>
      <c r="AQ3" t="s">
        <v>102</v>
      </c>
      <c r="AR3" t="s">
        <v>102</v>
      </c>
      <c r="AS3" t="s">
        <v>102</v>
      </c>
      <c r="AT3" t="s">
        <v>102</v>
      </c>
      <c r="AU3" t="s">
        <v>102</v>
      </c>
      <c r="AV3" t="s">
        <v>102</v>
      </c>
      <c r="AW3" t="s">
        <v>103</v>
      </c>
      <c r="AX3" t="s">
        <v>103</v>
      </c>
      <c r="AY3" t="s">
        <v>103</v>
      </c>
      <c r="AZ3" t="s">
        <v>103</v>
      </c>
      <c r="BA3" t="s">
        <v>103</v>
      </c>
      <c r="BB3" t="s">
        <v>103</v>
      </c>
      <c r="BC3" t="s">
        <v>103</v>
      </c>
      <c r="BD3" t="s">
        <v>103</v>
      </c>
      <c r="BE3" t="s">
        <v>103</v>
      </c>
      <c r="BF3" t="s">
        <v>103</v>
      </c>
      <c r="BG3" t="s">
        <v>103</v>
      </c>
      <c r="BH3" t="s">
        <v>103</v>
      </c>
      <c r="BI3" t="s">
        <v>103</v>
      </c>
      <c r="BJ3" t="s">
        <v>103</v>
      </c>
      <c r="BK3" t="s">
        <v>104</v>
      </c>
      <c r="BL3" t="s">
        <v>104</v>
      </c>
      <c r="BM3" t="s">
        <v>104</v>
      </c>
      <c r="BN3" t="s">
        <v>104</v>
      </c>
      <c r="BO3" t="s">
        <v>104</v>
      </c>
      <c r="BP3" t="s">
        <v>104</v>
      </c>
      <c r="BQ3" t="s">
        <v>104</v>
      </c>
      <c r="BR3" t="s">
        <v>104</v>
      </c>
      <c r="BS3" t="s">
        <v>104</v>
      </c>
      <c r="BT3" t="s">
        <v>104</v>
      </c>
      <c r="BU3" t="s">
        <v>104</v>
      </c>
      <c r="BV3" t="s">
        <v>104</v>
      </c>
      <c r="BW3" t="s">
        <v>104</v>
      </c>
      <c r="BX3" t="s">
        <v>104</v>
      </c>
      <c r="BY3" t="s">
        <v>104</v>
      </c>
      <c r="BZ3" t="s">
        <v>104</v>
      </c>
      <c r="CA3" t="s">
        <v>104</v>
      </c>
      <c r="CB3" t="s">
        <v>104</v>
      </c>
      <c r="CC3" t="s">
        <v>104</v>
      </c>
      <c r="CD3" t="s">
        <v>104</v>
      </c>
    </row>
    <row r="4" spans="1:82" x14ac:dyDescent="0.2">
      <c r="A4" t="s">
        <v>4</v>
      </c>
      <c r="B4" t="s">
        <v>105</v>
      </c>
      <c r="C4" t="s">
        <v>106</v>
      </c>
      <c r="D4" t="s">
        <v>107</v>
      </c>
      <c r="E4" t="s">
        <v>108</v>
      </c>
      <c r="F4" t="s">
        <v>109</v>
      </c>
      <c r="G4" t="s">
        <v>110</v>
      </c>
      <c r="H4" t="s">
        <v>111</v>
      </c>
      <c r="I4" t="s">
        <v>112</v>
      </c>
      <c r="J4" t="s">
        <v>113</v>
      </c>
      <c r="K4" t="s">
        <v>114</v>
      </c>
      <c r="L4" t="s">
        <v>115</v>
      </c>
      <c r="M4" t="s">
        <v>116</v>
      </c>
      <c r="N4" t="s">
        <v>117</v>
      </c>
      <c r="O4" t="s">
        <v>118</v>
      </c>
      <c r="P4" t="s">
        <v>119</v>
      </c>
      <c r="Q4" t="s">
        <v>120</v>
      </c>
      <c r="R4" t="s">
        <v>121</v>
      </c>
      <c r="S4" t="s">
        <v>122</v>
      </c>
      <c r="T4" t="s">
        <v>123</v>
      </c>
      <c r="U4" t="s">
        <v>124</v>
      </c>
      <c r="V4" t="s">
        <v>125</v>
      </c>
      <c r="W4" t="s">
        <v>126</v>
      </c>
      <c r="X4" t="s">
        <v>127</v>
      </c>
      <c r="Y4" t="s">
        <v>128</v>
      </c>
      <c r="Z4" t="s">
        <v>129</v>
      </c>
      <c r="AA4" t="s">
        <v>130</v>
      </c>
      <c r="AB4" t="s">
        <v>131</v>
      </c>
      <c r="AC4" t="s">
        <v>132</v>
      </c>
      <c r="AD4" t="s">
        <v>133</v>
      </c>
      <c r="AE4" t="s">
        <v>134</v>
      </c>
      <c r="AF4" t="s">
        <v>135</v>
      </c>
      <c r="AG4" t="s">
        <v>136</v>
      </c>
      <c r="AH4" t="s">
        <v>137</v>
      </c>
      <c r="AI4" t="s">
        <v>138</v>
      </c>
      <c r="AJ4" t="s">
        <v>139</v>
      </c>
      <c r="AK4" t="s">
        <v>140</v>
      </c>
      <c r="AL4" t="s">
        <v>141</v>
      </c>
      <c r="AM4" t="s">
        <v>142</v>
      </c>
      <c r="AN4" t="s">
        <v>143</v>
      </c>
      <c r="AO4" t="s">
        <v>144</v>
      </c>
      <c r="AP4" t="s">
        <v>145</v>
      </c>
      <c r="AQ4" t="s">
        <v>146</v>
      </c>
      <c r="AR4" t="s">
        <v>147</v>
      </c>
      <c r="AS4" t="s">
        <v>148</v>
      </c>
      <c r="AT4" t="s">
        <v>149</v>
      </c>
      <c r="AU4" t="s">
        <v>150</v>
      </c>
      <c r="AV4" t="s">
        <v>151</v>
      </c>
      <c r="AW4" t="s">
        <v>152</v>
      </c>
      <c r="AX4" t="s">
        <v>153</v>
      </c>
      <c r="AY4" t="s">
        <v>154</v>
      </c>
      <c r="AZ4" t="s">
        <v>155</v>
      </c>
      <c r="BA4" t="s">
        <v>156</v>
      </c>
      <c r="BB4" t="s">
        <v>157</v>
      </c>
      <c r="BC4" t="s">
        <v>158</v>
      </c>
      <c r="BD4" t="s">
        <v>159</v>
      </c>
      <c r="BE4" t="s">
        <v>160</v>
      </c>
      <c r="BF4" t="s">
        <v>161</v>
      </c>
      <c r="BG4" t="s">
        <v>162</v>
      </c>
      <c r="BH4" t="s">
        <v>163</v>
      </c>
      <c r="BI4" t="s">
        <v>164</v>
      </c>
      <c r="BJ4" t="s">
        <v>165</v>
      </c>
      <c r="BK4" t="s">
        <v>166</v>
      </c>
      <c r="BL4" t="s">
        <v>167</v>
      </c>
      <c r="BM4" t="s">
        <v>168</v>
      </c>
      <c r="BN4" t="s">
        <v>169</v>
      </c>
      <c r="BO4" t="s">
        <v>169</v>
      </c>
      <c r="BP4" t="s">
        <v>169</v>
      </c>
      <c r="BQ4" t="s">
        <v>170</v>
      </c>
      <c r="BR4" t="s">
        <v>171</v>
      </c>
      <c r="BS4" t="s">
        <v>172</v>
      </c>
      <c r="BT4" t="s">
        <v>173</v>
      </c>
      <c r="BU4" t="s">
        <v>174</v>
      </c>
      <c r="BV4" t="s">
        <v>175</v>
      </c>
      <c r="BW4" t="s">
        <v>176</v>
      </c>
      <c r="BX4" t="s">
        <v>177</v>
      </c>
      <c r="BY4" t="s">
        <v>178</v>
      </c>
      <c r="BZ4" t="s">
        <v>179</v>
      </c>
      <c r="CA4" t="s">
        <v>180</v>
      </c>
      <c r="CB4" t="s">
        <v>181</v>
      </c>
      <c r="CC4" t="s">
        <v>182</v>
      </c>
      <c r="CD4" t="s">
        <v>183</v>
      </c>
    </row>
    <row r="5" spans="1:82" x14ac:dyDescent="0.2">
      <c r="A5" t="s">
        <v>188</v>
      </c>
      <c r="B5">
        <v>-1.5591924865491699E-2</v>
      </c>
      <c r="C5">
        <v>-1.56204273915416E-2</v>
      </c>
      <c r="D5">
        <v>-5.3728642167667803E-2</v>
      </c>
      <c r="E5">
        <v>-1.18176058854563E-2</v>
      </c>
      <c r="F5">
        <v>-3.6444268362394401E-2</v>
      </c>
      <c r="G5" s="4">
        <v>3.29807E-4</v>
      </c>
      <c r="H5">
        <v>-1.2282661890432801E-2</v>
      </c>
      <c r="I5">
        <v>-3.40702779308142E-2</v>
      </c>
      <c r="J5">
        <v>-7.7412676717333101E-3</v>
      </c>
      <c r="K5">
        <v>-1.3978310112754201E-2</v>
      </c>
      <c r="L5">
        <v>-1.7916707460852801E-2</v>
      </c>
      <c r="M5">
        <v>-1.65908819483199E-2</v>
      </c>
      <c r="N5">
        <v>-2.0262981197267899E-2</v>
      </c>
      <c r="O5">
        <v>-5.5297109315155697E-3</v>
      </c>
      <c r="P5">
        <v>-4.6965042227449698E-3</v>
      </c>
      <c r="Q5">
        <v>-3.8528765233506103E-2</v>
      </c>
      <c r="R5">
        <v>-1.92743099524165E-2</v>
      </c>
      <c r="S5">
        <v>-1.45734852994618E-2</v>
      </c>
      <c r="T5">
        <v>-2.47704636070878E-2</v>
      </c>
      <c r="U5">
        <v>-1.5865796458137901E-2</v>
      </c>
      <c r="V5">
        <v>-1.8792350730109701E-2</v>
      </c>
      <c r="W5">
        <v>4.4821729526396499E-3</v>
      </c>
      <c r="X5">
        <v>-8.5187690634409494E-3</v>
      </c>
      <c r="Y5">
        <v>-1.69934260620585E-3</v>
      </c>
      <c r="Z5">
        <v>-5.1214431575069804E-3</v>
      </c>
      <c r="AA5">
        <v>-3.1568244064688598E-3</v>
      </c>
      <c r="AB5">
        <v>-8.1572276468092394E-3</v>
      </c>
      <c r="AC5">
        <v>-2.7638848746918101E-2</v>
      </c>
      <c r="AD5">
        <v>-2.49932733035527E-2</v>
      </c>
      <c r="AE5">
        <v>-5.1913442323124901E-3</v>
      </c>
      <c r="AF5">
        <v>-1.6903155118584E-2</v>
      </c>
      <c r="AG5">
        <v>-3.1745894604635297E-2</v>
      </c>
      <c r="AH5">
        <v>-2.4421022827563098E-2</v>
      </c>
      <c r="AI5">
        <v>7.9325933541759305E-4</v>
      </c>
      <c r="AJ5">
        <v>-1.28652991574928E-2</v>
      </c>
      <c r="AK5">
        <v>-1.4512302590050199E-2</v>
      </c>
      <c r="AL5">
        <v>-3.4530719964061103E-2</v>
      </c>
      <c r="AM5">
        <v>-9.3612676096893697E-3</v>
      </c>
      <c r="AN5">
        <v>-3.1937870457517198E-2</v>
      </c>
      <c r="AO5">
        <v>-6.1712186356996303E-2</v>
      </c>
      <c r="AP5">
        <v>-5.8301822666794297E-2</v>
      </c>
      <c r="AQ5">
        <v>-2.2432604507766799E-2</v>
      </c>
      <c r="AR5">
        <v>-3.9639525641987097E-2</v>
      </c>
      <c r="AS5">
        <v>-4.8736727494148504E-3</v>
      </c>
      <c r="AT5">
        <v>-1.11750726736816E-2</v>
      </c>
      <c r="AU5">
        <v>-3.1412072887391299E-2</v>
      </c>
      <c r="AV5">
        <v>-4.1154447315071202E-2</v>
      </c>
      <c r="AW5">
        <v>-4.5885834801792397E-2</v>
      </c>
      <c r="AX5">
        <v>-1.4680614456558E-2</v>
      </c>
      <c r="AY5">
        <v>-2.0130472498728801E-2</v>
      </c>
      <c r="AZ5">
        <v>-2.9809014762357401E-2</v>
      </c>
      <c r="BA5">
        <v>-1.22844277502302E-2</v>
      </c>
      <c r="BB5">
        <v>-0.13417386514645799</v>
      </c>
      <c r="BC5">
        <v>-7.6519707835337996E-3</v>
      </c>
      <c r="BD5">
        <v>-2.6176067367709301E-2</v>
      </c>
      <c r="BE5">
        <v>-1.3301039157341101E-2</v>
      </c>
      <c r="BF5">
        <v>-6.9103637857926906E-2</v>
      </c>
      <c r="BG5">
        <v>-2.0515055053089499E-2</v>
      </c>
      <c r="BH5">
        <v>9.7453680118635101E-4</v>
      </c>
      <c r="BI5">
        <v>-0.114345438505237</v>
      </c>
      <c r="BJ5">
        <v>-8.6175495675935403E-3</v>
      </c>
      <c r="BK5">
        <v>-1.59333238631852E-2</v>
      </c>
      <c r="BL5">
        <v>-1.21954538491799E-2</v>
      </c>
      <c r="BM5">
        <v>-1.43926960904093E-2</v>
      </c>
      <c r="BN5">
        <v>-6.1549307148869199E-2</v>
      </c>
      <c r="BO5">
        <v>-3.8529521720492198E-2</v>
      </c>
      <c r="BP5">
        <v>-4.3194576031265197E-2</v>
      </c>
      <c r="BQ5">
        <v>-3.7619677661046597E-2</v>
      </c>
      <c r="BR5">
        <v>1.94178979301354E-3</v>
      </c>
      <c r="BS5">
        <v>-5.6141753152431197E-3</v>
      </c>
      <c r="BT5">
        <v>-3.7342474219407402E-2</v>
      </c>
      <c r="BU5">
        <v>-4.7043255001172797E-3</v>
      </c>
      <c r="BV5">
        <v>-1.17065342440543E-2</v>
      </c>
      <c r="BW5">
        <v>-2.4547997874458299E-2</v>
      </c>
      <c r="BX5">
        <v>-7.8510778146603493E-3</v>
      </c>
      <c r="BY5">
        <v>-4.2043251934970001E-2</v>
      </c>
      <c r="BZ5">
        <v>-8.4560333448232203E-2</v>
      </c>
      <c r="CA5">
        <v>-1.99332240537511E-2</v>
      </c>
      <c r="CB5">
        <v>-8.1297840220465097E-3</v>
      </c>
      <c r="CC5">
        <v>-4.3162249936835602E-2</v>
      </c>
      <c r="CD5">
        <v>-2.4308731708412201E-2</v>
      </c>
    </row>
    <row r="6" spans="1:82" x14ac:dyDescent="0.2">
      <c r="A6" t="s">
        <v>189</v>
      </c>
      <c r="B6">
        <v>1.2394545418867101E-2</v>
      </c>
      <c r="C6">
        <v>1.4537469546054799E-2</v>
      </c>
      <c r="D6">
        <v>2.5286000576856101E-2</v>
      </c>
      <c r="E6">
        <v>7.1710731774673898E-3</v>
      </c>
      <c r="F6">
        <v>1.7846133044715801E-2</v>
      </c>
      <c r="G6">
        <v>1.4489999999999999E-2</v>
      </c>
      <c r="H6">
        <v>1.29036391095799E-2</v>
      </c>
      <c r="I6">
        <v>1.5875178910931501E-2</v>
      </c>
      <c r="J6">
        <v>2.2434517009159102E-2</v>
      </c>
      <c r="K6">
        <v>1.2069984358210099E-2</v>
      </c>
      <c r="L6">
        <v>5.00383326468847E-3</v>
      </c>
      <c r="M6">
        <v>1.6130068335439899E-2</v>
      </c>
      <c r="N6">
        <v>2.9988722334408802E-2</v>
      </c>
      <c r="O6">
        <v>6.1736349324868298E-3</v>
      </c>
      <c r="P6">
        <v>4.42623011518028E-3</v>
      </c>
      <c r="Q6">
        <v>1.29965408408477E-2</v>
      </c>
      <c r="R6">
        <v>1.2321402597739801E-2</v>
      </c>
      <c r="S6">
        <v>1.4827851606991301E-2</v>
      </c>
      <c r="T6">
        <v>1.17580137593287E-2</v>
      </c>
      <c r="U6">
        <v>5.9638581628672204E-3</v>
      </c>
      <c r="V6">
        <v>9.9717772622941805E-3</v>
      </c>
      <c r="W6">
        <v>2.3313226621741401E-2</v>
      </c>
      <c r="X6">
        <v>6.3917916617832003E-3</v>
      </c>
      <c r="Y6">
        <v>1.2507879840845299E-2</v>
      </c>
      <c r="Z6">
        <v>5.5141885691835299E-3</v>
      </c>
      <c r="AA6">
        <v>5.7220197817791701E-3</v>
      </c>
      <c r="AB6">
        <v>1.09478488689571E-2</v>
      </c>
      <c r="AC6">
        <v>1.5959296564153E-2</v>
      </c>
      <c r="AD6">
        <v>7.0978757156389101E-3</v>
      </c>
      <c r="AE6">
        <v>2.1962783592803601E-2</v>
      </c>
      <c r="AF6">
        <v>1.48099672721032E-2</v>
      </c>
      <c r="AG6">
        <v>9.8006454317490499E-3</v>
      </c>
      <c r="AH6">
        <v>1.7991160430806799E-2</v>
      </c>
      <c r="AI6">
        <v>8.4609068923140601E-3</v>
      </c>
      <c r="AJ6">
        <v>1.01111519810457E-2</v>
      </c>
      <c r="AK6">
        <v>9.1004626439289103E-3</v>
      </c>
      <c r="AL6">
        <v>1.46479713497611E-2</v>
      </c>
      <c r="AM6">
        <v>1.39804148696614E-2</v>
      </c>
      <c r="AN6">
        <v>2.2142219775414501E-2</v>
      </c>
      <c r="AO6">
        <v>2.2974492214210301E-2</v>
      </c>
      <c r="AP6">
        <v>1.02374220339615E-2</v>
      </c>
      <c r="AQ6">
        <v>2.4490059871475799E-2</v>
      </c>
      <c r="AR6">
        <v>2.8049300138480199E-2</v>
      </c>
      <c r="AS6">
        <v>2.0120444147487201E-2</v>
      </c>
      <c r="AT6">
        <v>1.6161298394516199E-2</v>
      </c>
      <c r="AU6">
        <v>1.19406686568117E-2</v>
      </c>
      <c r="AV6">
        <v>1.9093282238665001E-2</v>
      </c>
      <c r="AW6">
        <v>1.25617965159364E-2</v>
      </c>
      <c r="AX6">
        <v>1.61700271378824E-2</v>
      </c>
      <c r="AY6">
        <v>8.8483972415068293E-3</v>
      </c>
      <c r="AZ6">
        <v>1.6480029837876099E-2</v>
      </c>
      <c r="BA6">
        <v>9.4523347839162199E-3</v>
      </c>
      <c r="BB6">
        <v>4.3260227747129197E-2</v>
      </c>
      <c r="BC6">
        <v>1.3010979676241201E-2</v>
      </c>
      <c r="BD6">
        <v>1.44857516452665E-2</v>
      </c>
      <c r="BE6">
        <v>2.0165955823627801E-2</v>
      </c>
      <c r="BF6">
        <v>1.32591718925043E-2</v>
      </c>
      <c r="BG6">
        <v>1.23898855314257E-2</v>
      </c>
      <c r="BH6">
        <v>9.7150303733185093E-3</v>
      </c>
      <c r="BI6">
        <v>1.21760335801147E-2</v>
      </c>
      <c r="BJ6">
        <v>6.2586570296419503E-3</v>
      </c>
      <c r="BK6">
        <v>1.2083875351567099E-2</v>
      </c>
      <c r="BL6">
        <v>8.2285374220854007E-3</v>
      </c>
      <c r="BM6">
        <v>1.73338880748376E-2</v>
      </c>
      <c r="BN6">
        <v>2.6323750466498201E-2</v>
      </c>
      <c r="BO6">
        <v>3.4438875891980497E-2</v>
      </c>
      <c r="BP6">
        <v>1.36071407715094E-2</v>
      </c>
      <c r="BQ6">
        <v>1.14030167099882E-2</v>
      </c>
      <c r="BR6">
        <v>1.3526735402513399E-2</v>
      </c>
      <c r="BS6">
        <v>7.9131568690421102E-3</v>
      </c>
      <c r="BT6">
        <v>9.5862982454560808E-3</v>
      </c>
      <c r="BU6">
        <v>1.63960184131609E-2</v>
      </c>
      <c r="BV6">
        <v>1.6176197207053301E-2</v>
      </c>
      <c r="BW6">
        <v>9.4164713955891093E-3</v>
      </c>
      <c r="BX6">
        <v>9.8353550235362498E-3</v>
      </c>
      <c r="BY6">
        <v>2.2961113902209802E-2</v>
      </c>
      <c r="BZ6">
        <v>3.0894580365913402E-2</v>
      </c>
      <c r="CA6">
        <v>1.2568201429961101E-2</v>
      </c>
      <c r="CB6">
        <v>9.1789891688719392E-3</v>
      </c>
      <c r="CC6">
        <v>2.04198869380329E-2</v>
      </c>
      <c r="CD6">
        <v>8.3793751310779208E-3</v>
      </c>
    </row>
    <row r="7" spans="1:82" x14ac:dyDescent="0.2">
      <c r="A7" t="s">
        <v>190</v>
      </c>
      <c r="B7">
        <v>0.98606595240549699</v>
      </c>
      <c r="C7">
        <v>0.97511402173027295</v>
      </c>
      <c r="D7">
        <v>0.97439446876884295</v>
      </c>
      <c r="E7">
        <v>0.98468560371571101</v>
      </c>
      <c r="F7">
        <v>1.01005102694981</v>
      </c>
      <c r="G7">
        <v>0.95233999999999996</v>
      </c>
      <c r="H7">
        <v>0.98975465569087695</v>
      </c>
      <c r="I7">
        <v>0.96287568339984297</v>
      </c>
      <c r="J7">
        <v>0.94046393938536899</v>
      </c>
      <c r="K7">
        <v>0.974188120460731</v>
      </c>
      <c r="L7">
        <v>1.0065479743593699</v>
      </c>
      <c r="M7">
        <v>0.94055440814485802</v>
      </c>
      <c r="N7">
        <v>0.90897129737195403</v>
      </c>
      <c r="O7">
        <v>0.97944761824801596</v>
      </c>
      <c r="P7">
        <v>0.985397701053074</v>
      </c>
      <c r="Q7">
        <v>0.98282882399092697</v>
      </c>
      <c r="R7">
        <v>0.98110915676155797</v>
      </c>
      <c r="S7">
        <v>0.98250000107328095</v>
      </c>
      <c r="T7">
        <v>0.98676193741822205</v>
      </c>
      <c r="U7">
        <v>0.98214473423807203</v>
      </c>
      <c r="V7">
        <v>1.01112665252772</v>
      </c>
      <c r="W7">
        <v>0.91425028180786005</v>
      </c>
      <c r="X7">
        <v>0.98862636490272604</v>
      </c>
      <c r="Y7">
        <v>1.0245089573842501</v>
      </c>
      <c r="Z7">
        <v>1.03343610291903</v>
      </c>
      <c r="AA7">
        <v>1.02821659028557</v>
      </c>
      <c r="AB7">
        <v>0.98851135914015498</v>
      </c>
      <c r="AC7">
        <v>0.96744927280729898</v>
      </c>
      <c r="AD7">
        <v>1.0310230324765599</v>
      </c>
      <c r="AE7">
        <v>1.20769290575814</v>
      </c>
      <c r="AF7">
        <v>0.98713518310481096</v>
      </c>
      <c r="AG7">
        <v>1.0021860317142</v>
      </c>
      <c r="AH7">
        <v>1.00783466778127</v>
      </c>
      <c r="AI7">
        <v>0.99647364241396097</v>
      </c>
      <c r="AJ7">
        <v>1.0006408313419799</v>
      </c>
      <c r="AK7">
        <v>0.98908855262479101</v>
      </c>
      <c r="AL7">
        <v>0.97873435507502904</v>
      </c>
      <c r="AM7">
        <v>0.99362024067205801</v>
      </c>
      <c r="AN7">
        <v>1.0229858333406701</v>
      </c>
      <c r="AO7">
        <v>1.02663191944549</v>
      </c>
      <c r="AP7">
        <v>0.99541385795761295</v>
      </c>
      <c r="AQ7">
        <v>0.98738338517714597</v>
      </c>
      <c r="AR7">
        <v>0.97608327800466399</v>
      </c>
      <c r="AS7">
        <v>0.97211890724663597</v>
      </c>
      <c r="AT7">
        <v>1.0109337896896</v>
      </c>
      <c r="AU7">
        <v>1.0062557233353999</v>
      </c>
      <c r="AV7">
        <v>0.95451549027756799</v>
      </c>
      <c r="AW7">
        <v>0.99419870568201296</v>
      </c>
      <c r="AX7">
        <v>0.99346631707847899</v>
      </c>
      <c r="AY7">
        <v>0.98907942487048806</v>
      </c>
      <c r="AZ7">
        <v>0.99280752868035005</v>
      </c>
      <c r="BA7">
        <v>1.0084289865676099</v>
      </c>
      <c r="BB7">
        <v>1.02011178759762</v>
      </c>
      <c r="BC7">
        <v>0.96466643306390498</v>
      </c>
      <c r="BD7">
        <v>0.99441573712074705</v>
      </c>
      <c r="BE7">
        <v>1.0062886570559799</v>
      </c>
      <c r="BF7">
        <v>1.0336034672044301</v>
      </c>
      <c r="BG7">
        <v>1.0531192307094199</v>
      </c>
      <c r="BH7">
        <v>0.99002992104357501</v>
      </c>
      <c r="BI7">
        <v>0.98192884835528904</v>
      </c>
      <c r="BJ7">
        <v>1.0273724927389101</v>
      </c>
      <c r="BK7">
        <v>1.00260831638023</v>
      </c>
      <c r="BL7">
        <v>1.0167755395618301</v>
      </c>
      <c r="BM7">
        <v>1.00014290355719</v>
      </c>
      <c r="BN7">
        <v>0.94075695518119795</v>
      </c>
      <c r="BO7">
        <v>0.87780316595617103</v>
      </c>
      <c r="BP7">
        <v>0.97323270318666799</v>
      </c>
      <c r="BQ7">
        <v>0.99760599707987996</v>
      </c>
      <c r="BR7">
        <v>0.97164997186553403</v>
      </c>
      <c r="BS7">
        <v>0.98369887196176597</v>
      </c>
      <c r="BT7">
        <v>1.0215877956294901</v>
      </c>
      <c r="BU7">
        <v>0.99799368601453298</v>
      </c>
      <c r="BV7">
        <v>1.02401906957301</v>
      </c>
      <c r="BW7">
        <v>1.0406680295178701</v>
      </c>
      <c r="BX7">
        <v>1.0200180752332599</v>
      </c>
      <c r="BY7">
        <v>0.98585385580704998</v>
      </c>
      <c r="BZ7">
        <v>0.98718656493957402</v>
      </c>
      <c r="CA7">
        <v>0.98528248645189997</v>
      </c>
      <c r="CB7">
        <v>0.99579068345688104</v>
      </c>
      <c r="CC7">
        <v>1.1863264115257199</v>
      </c>
      <c r="CD7">
        <v>1.04665799566711</v>
      </c>
    </row>
    <row r="8" spans="1:82" x14ac:dyDescent="0.2">
      <c r="A8" t="s">
        <v>191</v>
      </c>
      <c r="B8">
        <v>2.4948544404397401E-2</v>
      </c>
      <c r="C8">
        <v>1.7881421964938998E-2</v>
      </c>
      <c r="D8">
        <v>3.6713839973677699E-2</v>
      </c>
      <c r="E8">
        <v>9.6766542964887396E-3</v>
      </c>
      <c r="F8">
        <v>3.3688753971339497E-2</v>
      </c>
      <c r="G8">
        <v>1.4579999999999999E-2</v>
      </c>
      <c r="H8">
        <v>3.0930886340868598E-2</v>
      </c>
      <c r="I8">
        <v>1.59777919076395E-2</v>
      </c>
      <c r="J8">
        <v>2.9723135771072901E-2</v>
      </c>
      <c r="K8">
        <v>2.1559094533365901E-2</v>
      </c>
      <c r="L8">
        <v>7.9405568638432691E-3</v>
      </c>
      <c r="M8">
        <v>2.06319422113522E-2</v>
      </c>
      <c r="N8">
        <v>3.0524054726570601E-2</v>
      </c>
      <c r="O8">
        <v>8.1120211601929497E-3</v>
      </c>
      <c r="P8">
        <v>9.6080474200531708E-3</v>
      </c>
      <c r="Q8">
        <v>2.4055749482417999E-2</v>
      </c>
      <c r="R8">
        <v>2.47160446748622E-2</v>
      </c>
      <c r="S8">
        <v>1.6548385018671501E-2</v>
      </c>
      <c r="T8">
        <v>1.34216064486738E-2</v>
      </c>
      <c r="U8">
        <v>7.8058970280039499E-3</v>
      </c>
      <c r="V8">
        <v>2.14814266522887E-2</v>
      </c>
      <c r="W8">
        <v>3.6507874900033502E-2</v>
      </c>
      <c r="X8">
        <v>1.0006082743318901E-2</v>
      </c>
      <c r="Y8">
        <v>2.25856078201233E-2</v>
      </c>
      <c r="Z8">
        <v>1.1804867798987199E-2</v>
      </c>
      <c r="AA8">
        <v>1.13727504977169E-2</v>
      </c>
      <c r="AB8">
        <v>1.60402815607802E-2</v>
      </c>
      <c r="AC8">
        <v>1.9864561502325E-2</v>
      </c>
      <c r="AD8">
        <v>2.51642967186223E-2</v>
      </c>
      <c r="AE8">
        <v>0.14083010651517</v>
      </c>
      <c r="AF8">
        <v>2.8897293688379101E-2</v>
      </c>
      <c r="AG8">
        <v>1.66237557767571E-2</v>
      </c>
      <c r="AH8">
        <v>3.7293370682682001E-2</v>
      </c>
      <c r="AI8">
        <v>1.3676145719497801E-2</v>
      </c>
      <c r="AJ8">
        <v>1.9461051211962201E-2</v>
      </c>
      <c r="AK8">
        <v>1.31446765849275E-2</v>
      </c>
      <c r="AL8">
        <v>2.9645575963761901E-2</v>
      </c>
      <c r="AM8">
        <v>2.58074424728044E-2</v>
      </c>
      <c r="AN8">
        <v>7.8445115425527595E-2</v>
      </c>
      <c r="AO8">
        <v>3.6480730932604503E-2</v>
      </c>
      <c r="AP8">
        <v>1.74154875202134E-2</v>
      </c>
      <c r="AQ8">
        <v>4.8785434150136697E-2</v>
      </c>
      <c r="AR8">
        <v>4.5228839065782102E-2</v>
      </c>
      <c r="AS8">
        <v>3.3653749698428402E-2</v>
      </c>
      <c r="AT8">
        <v>3.9168479217593602E-2</v>
      </c>
      <c r="AU8">
        <v>2.08907509565576E-2</v>
      </c>
      <c r="AV8">
        <v>3.9278308853964397E-2</v>
      </c>
      <c r="AW8">
        <v>3.0058710610814401E-2</v>
      </c>
      <c r="AX8">
        <v>2.56138137899907E-2</v>
      </c>
      <c r="AY8">
        <v>1.21724411762721E-2</v>
      </c>
      <c r="AZ8">
        <v>4.2745350240363203E-2</v>
      </c>
      <c r="BA8">
        <v>2.4191382796987401E-2</v>
      </c>
      <c r="BB8">
        <v>3.5737313981256298E-2</v>
      </c>
      <c r="BC8">
        <v>1.82631261131928E-2</v>
      </c>
      <c r="BD8">
        <v>2.5491981100151499E-2</v>
      </c>
      <c r="BE8">
        <v>3.3867070883510701E-2</v>
      </c>
      <c r="BF8">
        <v>3.0775567735094399E-2</v>
      </c>
      <c r="BG8">
        <v>3.8904875561326102E-2</v>
      </c>
      <c r="BH8">
        <v>1.3867473632364199E-2</v>
      </c>
      <c r="BI8">
        <v>2.0306259311808399E-2</v>
      </c>
      <c r="BJ8">
        <v>1.25769554990875E-2</v>
      </c>
      <c r="BK8">
        <v>2.7106313609406098E-2</v>
      </c>
      <c r="BL8">
        <v>1.31693900886084E-2</v>
      </c>
      <c r="BM8">
        <v>3.6066037435622603E-2</v>
      </c>
      <c r="BN8">
        <v>3.4809939447483999E-2</v>
      </c>
      <c r="BO8">
        <v>4.4369268258417797E-2</v>
      </c>
      <c r="BP8">
        <v>2.0005360804221502E-2</v>
      </c>
      <c r="BQ8">
        <v>2.3275970312579001E-2</v>
      </c>
      <c r="BR8">
        <v>2.1359684314183499E-2</v>
      </c>
      <c r="BS8">
        <v>1.0411706287659901E-2</v>
      </c>
      <c r="BT8">
        <v>1.9526713677225999E-2</v>
      </c>
      <c r="BU8">
        <v>3.5870088673915099E-2</v>
      </c>
      <c r="BV8">
        <v>2.7656068402573099E-2</v>
      </c>
      <c r="BW8">
        <v>3.68885032140863E-2</v>
      </c>
      <c r="BX8">
        <v>1.81831771748273E-2</v>
      </c>
      <c r="BY8">
        <v>4.70573519936087E-2</v>
      </c>
      <c r="BZ8">
        <v>5.1665337475689799E-2</v>
      </c>
      <c r="CA8">
        <v>2.3948757718911001E-2</v>
      </c>
      <c r="CB8">
        <v>1.5270077645964501E-2</v>
      </c>
      <c r="CC8">
        <v>0.13665755399162999</v>
      </c>
      <c r="CD8">
        <v>2.0785544923239401E-2</v>
      </c>
    </row>
    <row r="9" spans="1:82" x14ac:dyDescent="0.2">
      <c r="A9" t="s">
        <v>200</v>
      </c>
      <c r="B9">
        <v>-6.92973088671899</v>
      </c>
      <c r="C9">
        <v>-18.891771318973401</v>
      </c>
      <c r="D9">
        <v>-12.692811334975</v>
      </c>
      <c r="E9">
        <v>-13.6614763441656</v>
      </c>
      <c r="F9">
        <v>-8.5089798102657994</v>
      </c>
      <c r="G9">
        <v>-9.1033550000000005</v>
      </c>
      <c r="H9">
        <v>-2.42658087652153</v>
      </c>
      <c r="I9">
        <v>-24.2957742138803</v>
      </c>
      <c r="J9">
        <v>-12.2351284847587</v>
      </c>
      <c r="K9">
        <v>-8.1864456962712993</v>
      </c>
      <c r="L9">
        <v>-9.3991344677059594</v>
      </c>
      <c r="M9">
        <v>-15.4644099754107</v>
      </c>
      <c r="N9">
        <v>-22.686221593795999</v>
      </c>
      <c r="O9">
        <v>-13.954144317386699</v>
      </c>
      <c r="P9">
        <v>2.6277668459014398</v>
      </c>
      <c r="Q9">
        <v>-6.5622683348972597</v>
      </c>
      <c r="R9">
        <v>-3.8733568945006698</v>
      </c>
      <c r="S9">
        <v>-21.6596915248473</v>
      </c>
      <c r="T9">
        <v>-20.546922537920899</v>
      </c>
      <c r="U9">
        <v>-14.058876189015001</v>
      </c>
      <c r="V9">
        <v>-4.1308758117570701</v>
      </c>
      <c r="W9">
        <v>-7.9003058568847599</v>
      </c>
      <c r="X9">
        <v>-10.0271281545277</v>
      </c>
      <c r="Y9">
        <v>-5.6909286701008401</v>
      </c>
      <c r="Z9">
        <v>-5.1242070233740202</v>
      </c>
      <c r="AA9">
        <v>-6.1047898874767403</v>
      </c>
      <c r="AB9">
        <v>-11.7051628946028</v>
      </c>
      <c r="AC9">
        <v>-17.674021389556199</v>
      </c>
      <c r="AD9">
        <v>7.8106259862811402</v>
      </c>
      <c r="AE9">
        <v>9.1807986520424301</v>
      </c>
      <c r="AF9">
        <v>-7.1020194122857996</v>
      </c>
      <c r="AG9">
        <v>-9.7120050624506309</v>
      </c>
      <c r="AH9">
        <v>-4.2619947503861697</v>
      </c>
      <c r="AI9">
        <v>-9.2547685198496996</v>
      </c>
      <c r="AJ9">
        <v>-6.2357997739534099</v>
      </c>
      <c r="AK9">
        <v>-13.145053510998199</v>
      </c>
      <c r="AL9">
        <v>-1.6449732797971399</v>
      </c>
      <c r="AM9">
        <v>-5.8834354966776603</v>
      </c>
      <c r="AN9">
        <v>-4.9286799437957196</v>
      </c>
      <c r="AO9">
        <v>-12.357755805437399</v>
      </c>
      <c r="AP9">
        <v>-6.6329004769264399</v>
      </c>
      <c r="AQ9">
        <v>-6.25281863890749</v>
      </c>
      <c r="AR9">
        <v>-9.7235364133261406</v>
      </c>
      <c r="AS9">
        <v>-8.6991964866053202</v>
      </c>
      <c r="AT9">
        <v>-2.1116508145874202</v>
      </c>
      <c r="AU9">
        <v>-6.8576551794581597</v>
      </c>
      <c r="AV9">
        <v>-4.2658231897440304</v>
      </c>
      <c r="AW9">
        <v>-2.4870313167890998</v>
      </c>
      <c r="AX9">
        <v>-12.258704172037501</v>
      </c>
      <c r="AY9">
        <v>-15.4698861436569</v>
      </c>
      <c r="AZ9">
        <v>-2.0309976290859901</v>
      </c>
      <c r="BA9">
        <v>-1.7058829798903701</v>
      </c>
      <c r="BB9">
        <v>-7.4913939843499904</v>
      </c>
      <c r="BC9">
        <v>-12.954142920421001</v>
      </c>
      <c r="BD9">
        <v>-6.5440603649440598</v>
      </c>
      <c r="BE9">
        <v>-6.5019089776294701</v>
      </c>
      <c r="BF9">
        <v>-1.90710882422115</v>
      </c>
      <c r="BG9">
        <v>0.26193515323779598</v>
      </c>
      <c r="BH9">
        <v>-11.4093385639232</v>
      </c>
      <c r="BI9">
        <v>-8.3311771748176806</v>
      </c>
      <c r="BJ9">
        <v>-3.2633947995809698</v>
      </c>
      <c r="BK9">
        <v>-2.8752134841880701</v>
      </c>
      <c r="BL9">
        <v>-10.4503920257046</v>
      </c>
      <c r="BM9">
        <v>-5.3464751567118904</v>
      </c>
      <c r="BN9">
        <v>-12.903638567691599</v>
      </c>
      <c r="BO9">
        <v>-14.8596554092069</v>
      </c>
      <c r="BP9">
        <v>-12.459703346142</v>
      </c>
      <c r="BQ9">
        <v>-5.7676012247347401</v>
      </c>
      <c r="BR9">
        <v>-9.0950274141658891</v>
      </c>
      <c r="BS9">
        <v>-15.495924501936299</v>
      </c>
      <c r="BT9">
        <v>-5.3424975637164103</v>
      </c>
      <c r="BU9">
        <v>-2.9993240738989599</v>
      </c>
      <c r="BV9">
        <v>-9.0104548974091792</v>
      </c>
      <c r="BW9">
        <v>6.3238218653495402</v>
      </c>
      <c r="BX9">
        <v>-7.3450594071468496</v>
      </c>
      <c r="BY9">
        <v>-8.8637758939619893</v>
      </c>
      <c r="BZ9">
        <v>-8.0810043406464391</v>
      </c>
      <c r="CA9">
        <v>-6.3242865001896096</v>
      </c>
      <c r="CB9">
        <v>-11.6291465814963</v>
      </c>
      <c r="CC9">
        <v>8.8030413260987697</v>
      </c>
      <c r="CD9">
        <v>-2.91058458472232</v>
      </c>
    </row>
    <row r="10" spans="1:82" x14ac:dyDescent="0.2">
      <c r="A10" t="s">
        <v>202</v>
      </c>
      <c r="B10">
        <v>0.91184209431388996</v>
      </c>
      <c r="C10">
        <v>0.81594436228193201</v>
      </c>
      <c r="D10">
        <v>1.3860432607198601</v>
      </c>
      <c r="E10">
        <v>0.36320101554458201</v>
      </c>
      <c r="F10">
        <v>1.21789273352366</v>
      </c>
      <c r="G10">
        <v>0.58992999999999995</v>
      </c>
      <c r="H10">
        <v>1.0199654688111099</v>
      </c>
      <c r="I10">
        <v>0.61635510375014202</v>
      </c>
      <c r="J10">
        <v>1.0297930940269799</v>
      </c>
      <c r="K10">
        <v>0.79976934106552999</v>
      </c>
      <c r="L10">
        <v>0.27721926054624302</v>
      </c>
      <c r="M10">
        <v>0.81410937385260296</v>
      </c>
      <c r="N10">
        <v>1.1835263410024901</v>
      </c>
      <c r="O10">
        <v>0.29976414822419301</v>
      </c>
      <c r="P10">
        <v>0.24658002992904399</v>
      </c>
      <c r="Q10">
        <v>0.82578771850410204</v>
      </c>
      <c r="R10">
        <v>0.81090071789394003</v>
      </c>
      <c r="S10">
        <v>0.78112457945213298</v>
      </c>
      <c r="T10">
        <v>0.58812225091333403</v>
      </c>
      <c r="U10">
        <v>0.28440449897390102</v>
      </c>
      <c r="V10">
        <v>0.70841800875197702</v>
      </c>
      <c r="W10">
        <v>1.28039140554482</v>
      </c>
      <c r="X10">
        <v>0.36579028750183701</v>
      </c>
      <c r="Y10">
        <v>0.73727678204686797</v>
      </c>
      <c r="Z10">
        <v>0.39886716772812197</v>
      </c>
      <c r="AA10">
        <v>0.39087337821564799</v>
      </c>
      <c r="AB10">
        <v>0.59910950545948904</v>
      </c>
      <c r="AC10">
        <v>0.84272836040991905</v>
      </c>
      <c r="AD10">
        <v>0.58710381710716997</v>
      </c>
      <c r="AE10">
        <v>3.5639339589860799</v>
      </c>
      <c r="AF10">
        <v>1.0494682439327001</v>
      </c>
      <c r="AG10">
        <v>0.60946033742345096</v>
      </c>
      <c r="AH10">
        <v>1.2172777741154399</v>
      </c>
      <c r="AI10">
        <v>0.495858742557163</v>
      </c>
      <c r="AJ10">
        <v>0.67600180542209898</v>
      </c>
      <c r="AK10">
        <v>0.51716125491248699</v>
      </c>
      <c r="AL10">
        <v>0.87975515353461797</v>
      </c>
      <c r="AM10">
        <v>0.87836282238841801</v>
      </c>
      <c r="AN10">
        <v>2.1431234713046901</v>
      </c>
      <c r="AO10">
        <v>1.3598837626343501</v>
      </c>
      <c r="AP10">
        <v>0.55235088504374696</v>
      </c>
      <c r="AQ10">
        <v>1.72265047273901</v>
      </c>
      <c r="AR10">
        <v>1.6394251311861101</v>
      </c>
      <c r="AS10">
        <v>1.24395575862453</v>
      </c>
      <c r="AT10">
        <v>1.25614320247098</v>
      </c>
      <c r="AU10">
        <v>0.69311251652115102</v>
      </c>
      <c r="AV10">
        <v>1.32586123305984</v>
      </c>
      <c r="AW10">
        <v>0.95651250787508102</v>
      </c>
      <c r="AX10">
        <v>1.0259280652543801</v>
      </c>
      <c r="AY10">
        <v>0.50974387684602296</v>
      </c>
      <c r="AZ10">
        <v>1.3956175421089201</v>
      </c>
      <c r="BA10">
        <v>0.77861028833729695</v>
      </c>
      <c r="BB10">
        <v>1.2266135467001</v>
      </c>
      <c r="BC10">
        <v>0.71240286560666699</v>
      </c>
      <c r="BD10">
        <v>0.85221519210649599</v>
      </c>
      <c r="BE10">
        <v>1.17311262034774</v>
      </c>
      <c r="BF10">
        <v>0.89571868181171199</v>
      </c>
      <c r="BG10">
        <v>1.18631896015932</v>
      </c>
      <c r="BH10">
        <v>0.49470404607263802</v>
      </c>
      <c r="BI10">
        <v>0.65687715523979295</v>
      </c>
      <c r="BJ10">
        <v>0.40454445647785398</v>
      </c>
      <c r="BK10">
        <v>0.87541197096023504</v>
      </c>
      <c r="BL10">
        <v>0.48390161724008701</v>
      </c>
      <c r="BM10">
        <v>1.24595380698831</v>
      </c>
      <c r="BN10">
        <v>1.1977254325670801</v>
      </c>
      <c r="BO10">
        <v>1.78798626556809</v>
      </c>
      <c r="BP10">
        <v>0.76404040787859895</v>
      </c>
      <c r="BQ10">
        <v>0.79469966623556798</v>
      </c>
      <c r="BR10">
        <v>0.771052057616196</v>
      </c>
      <c r="BS10">
        <v>0.42222701158578002</v>
      </c>
      <c r="BT10">
        <v>0.64175738396300797</v>
      </c>
      <c r="BU10">
        <v>1.35181782990544</v>
      </c>
      <c r="BV10">
        <v>0.98917862976904303</v>
      </c>
      <c r="BW10">
        <v>0.94881301940238405</v>
      </c>
      <c r="BX10">
        <v>0.63800697441099696</v>
      </c>
      <c r="BY10">
        <v>1.2717652663041801</v>
      </c>
      <c r="BZ10">
        <v>1.69404237726607</v>
      </c>
      <c r="CA10">
        <v>0.83817244164862403</v>
      </c>
      <c r="CB10">
        <v>0.61260513766521696</v>
      </c>
      <c r="CC10">
        <v>3.66788033219273</v>
      </c>
      <c r="CD10">
        <v>0.65948066558589302</v>
      </c>
    </row>
    <row r="11" spans="1:82" x14ac:dyDescent="0.2">
      <c r="A11" t="s">
        <v>203</v>
      </c>
      <c r="B11">
        <v>9.3271968349314207</v>
      </c>
      <c r="C11">
        <v>8.6400647746057793</v>
      </c>
      <c r="D11">
        <v>7.1694940778009597</v>
      </c>
      <c r="E11">
        <v>5.9033906110643901</v>
      </c>
      <c r="F11">
        <v>9.4378580545307198</v>
      </c>
      <c r="G11">
        <v>4.0300599999999998</v>
      </c>
      <c r="H11">
        <v>8.7608698712634201</v>
      </c>
      <c r="I11">
        <v>3.89616040202369</v>
      </c>
      <c r="J11">
        <v>4.3920872091709899</v>
      </c>
      <c r="K11">
        <v>8.1389197346739994</v>
      </c>
      <c r="L11">
        <v>6.6382901495228603</v>
      </c>
      <c r="M11">
        <v>5.5667889944453304</v>
      </c>
      <c r="N11">
        <v>3.3914091600779801</v>
      </c>
      <c r="O11">
        <v>5.2912039462096399</v>
      </c>
      <c r="P11">
        <v>4.5442902333673203</v>
      </c>
      <c r="Q11">
        <v>7.62958547025905</v>
      </c>
      <c r="R11">
        <v>7.2180378614312799</v>
      </c>
      <c r="S11">
        <v>8.3938354330195892</v>
      </c>
      <c r="T11">
        <v>7.2956695493744803</v>
      </c>
      <c r="U11">
        <v>5.2398516466657998</v>
      </c>
      <c r="V11">
        <v>8.3972851079370496</v>
      </c>
      <c r="W11">
        <v>5.0287665580530998</v>
      </c>
      <c r="X11">
        <v>6.8200504535033204</v>
      </c>
      <c r="Y11">
        <v>6.65661420477121</v>
      </c>
      <c r="Z11">
        <v>8.98554571437219</v>
      </c>
      <c r="AA11">
        <v>8.50010473536096</v>
      </c>
      <c r="AB11">
        <v>6.5734399319232697</v>
      </c>
      <c r="AC11">
        <v>7.2069817785197197</v>
      </c>
      <c r="AD11">
        <v>6.9082769231807903</v>
      </c>
      <c r="AE11">
        <v>11.9925217291048</v>
      </c>
      <c r="AF11">
        <v>8.9178305484639093</v>
      </c>
      <c r="AG11">
        <v>8.3023557351440491</v>
      </c>
      <c r="AH11">
        <v>7.9236633810426502</v>
      </c>
      <c r="AI11">
        <v>6.9360648319468696</v>
      </c>
      <c r="AJ11">
        <v>8.0644532042507908</v>
      </c>
      <c r="AK11">
        <v>7.4327884467913501</v>
      </c>
      <c r="AL11">
        <v>6.12453091130772</v>
      </c>
      <c r="AM11">
        <v>7.1448608152917998</v>
      </c>
      <c r="AN11">
        <v>9.4562441262191506</v>
      </c>
      <c r="AO11">
        <v>9.1584324729511906</v>
      </c>
      <c r="AP11">
        <v>6.1412297429223903</v>
      </c>
      <c r="AQ11">
        <v>8.6424520457627203</v>
      </c>
      <c r="AR11">
        <v>7.2435793447976602</v>
      </c>
      <c r="AS11">
        <v>7.2391171213288299</v>
      </c>
      <c r="AT11">
        <v>8.6997119724585392</v>
      </c>
      <c r="AU11">
        <v>6.8264662379096404</v>
      </c>
      <c r="AV11">
        <v>7.8157198737510098</v>
      </c>
      <c r="AW11">
        <v>8.7774230843145595</v>
      </c>
      <c r="AX11">
        <v>9.0002487287051203</v>
      </c>
      <c r="AY11">
        <v>8.3556406493202697</v>
      </c>
      <c r="AZ11">
        <v>9.5600340430366604</v>
      </c>
      <c r="BA11">
        <v>9.1478892343291403</v>
      </c>
      <c r="BB11">
        <v>10.1411068629191</v>
      </c>
      <c r="BC11">
        <v>6.4681378664405704</v>
      </c>
      <c r="BD11">
        <v>6.7304783652700397</v>
      </c>
      <c r="BE11">
        <v>7.8297772864820097</v>
      </c>
      <c r="BF11">
        <v>8.0103832163485897</v>
      </c>
      <c r="BG11">
        <v>10.437600564318</v>
      </c>
      <c r="BH11">
        <v>5.6654973315675399</v>
      </c>
      <c r="BI11">
        <v>6.90924274033146</v>
      </c>
      <c r="BJ11">
        <v>8.1845313731360001</v>
      </c>
      <c r="BK11">
        <v>8.1587050144210398</v>
      </c>
      <c r="BL11">
        <v>7.6530358640493201</v>
      </c>
      <c r="BM11">
        <v>8.6987217634637393</v>
      </c>
      <c r="BN11">
        <v>4.7705344895236497</v>
      </c>
      <c r="BO11">
        <v>5.2958473978321798</v>
      </c>
      <c r="BP11">
        <v>7.2963690059501598</v>
      </c>
      <c r="BQ11">
        <v>8.6925998135950096</v>
      </c>
      <c r="BR11">
        <v>6.28554671200268</v>
      </c>
      <c r="BS11">
        <v>6.7875131904180899</v>
      </c>
      <c r="BT11">
        <v>8.3649246365834298</v>
      </c>
      <c r="BU11">
        <v>9.4858800238984102</v>
      </c>
      <c r="BV11">
        <v>7.91346231808879</v>
      </c>
      <c r="BW11">
        <v>8.6109767657314809</v>
      </c>
      <c r="BX11">
        <v>8.1515461549291803</v>
      </c>
      <c r="BY11">
        <v>5.7832053046668701</v>
      </c>
      <c r="BZ11">
        <v>6.7847496576936299</v>
      </c>
      <c r="CA11">
        <v>7.9585699500489699</v>
      </c>
      <c r="CB11">
        <v>9.5769031609886</v>
      </c>
      <c r="CC11">
        <v>13.4502466337255</v>
      </c>
      <c r="CD11">
        <v>9.5750316971373692</v>
      </c>
    </row>
    <row r="12" spans="1:82" x14ac:dyDescent="0.2">
      <c r="A12" t="s">
        <v>204</v>
      </c>
      <c r="B12">
        <v>0.80111560588682096</v>
      </c>
      <c r="C12">
        <v>0.734232536888068</v>
      </c>
      <c r="D12">
        <v>1.2192952946925399</v>
      </c>
      <c r="E12">
        <v>0.31275538519028601</v>
      </c>
      <c r="F12">
        <v>1.0794211534657501</v>
      </c>
      <c r="G12">
        <v>0.43025000000000002</v>
      </c>
      <c r="H12">
        <v>0.87195662588265899</v>
      </c>
      <c r="I12">
        <v>0.44792526679265099</v>
      </c>
      <c r="J12">
        <v>0.91337463713139699</v>
      </c>
      <c r="K12">
        <v>0.70400670209717797</v>
      </c>
      <c r="L12">
        <v>0.244214759966666</v>
      </c>
      <c r="M12">
        <v>0.68902914800988802</v>
      </c>
      <c r="N12">
        <v>0.98456211872386201</v>
      </c>
      <c r="O12">
        <v>0.252061524660324</v>
      </c>
      <c r="P12">
        <v>0.210809530761595</v>
      </c>
      <c r="Q12">
        <v>0.72140393583030504</v>
      </c>
      <c r="R12">
        <v>0.70179066461695805</v>
      </c>
      <c r="S12">
        <v>0.70117095322379097</v>
      </c>
      <c r="T12">
        <v>0.52145530628985404</v>
      </c>
      <c r="U12">
        <v>0.23816129727472299</v>
      </c>
      <c r="V12">
        <v>0.61336276185537697</v>
      </c>
      <c r="W12">
        <v>1.12977363558927</v>
      </c>
      <c r="X12">
        <v>0.32236425121190398</v>
      </c>
      <c r="Y12">
        <v>0.63766217418895799</v>
      </c>
      <c r="Z12">
        <v>0.34676253905210602</v>
      </c>
      <c r="AA12">
        <v>0.34164983972384999</v>
      </c>
      <c r="AB12">
        <v>0.52672195963270496</v>
      </c>
      <c r="AC12">
        <v>0.74412795559073797</v>
      </c>
      <c r="AD12">
        <v>0.47208544020010301</v>
      </c>
      <c r="AE12">
        <v>2.2057370105075398</v>
      </c>
      <c r="AF12">
        <v>0.92223664002899497</v>
      </c>
      <c r="AG12">
        <v>0.53927300533898204</v>
      </c>
      <c r="AH12">
        <v>1.0553900316620299</v>
      </c>
      <c r="AI12">
        <v>0.43633723036981897</v>
      </c>
      <c r="AJ12">
        <v>0.59071271981305296</v>
      </c>
      <c r="AK12">
        <v>0.455896862291783</v>
      </c>
      <c r="AL12">
        <v>0.76674555458078197</v>
      </c>
      <c r="AM12">
        <v>0.76354799739926005</v>
      </c>
      <c r="AN12">
        <v>1.6722840239168499</v>
      </c>
      <c r="AO12">
        <v>1.21976385597097</v>
      </c>
      <c r="AP12">
        <v>0.477139623130308</v>
      </c>
      <c r="AQ12">
        <v>1.5069957296313401</v>
      </c>
      <c r="AR12">
        <v>1.44417986898761</v>
      </c>
      <c r="AS12">
        <v>1.09321008515742</v>
      </c>
      <c r="AT12">
        <v>1.07198821469521</v>
      </c>
      <c r="AU12">
        <v>0.60357107169212099</v>
      </c>
      <c r="AV12">
        <v>1.14956648566902</v>
      </c>
      <c r="AW12">
        <v>0.81795191539810197</v>
      </c>
      <c r="AX12">
        <v>0.91843542774223796</v>
      </c>
      <c r="AY12">
        <v>0.45504243224329799</v>
      </c>
      <c r="AZ12">
        <v>1.1783943619708299</v>
      </c>
      <c r="BA12">
        <v>0.65878860163657305</v>
      </c>
      <c r="BB12">
        <v>1.3051212785565001</v>
      </c>
      <c r="BC12">
        <v>0.62208495458535795</v>
      </c>
      <c r="BD12">
        <v>0.74041830026175703</v>
      </c>
      <c r="BE12">
        <v>1.03977733208625</v>
      </c>
      <c r="BF12">
        <v>0.76837136004780904</v>
      </c>
      <c r="BG12">
        <v>0.95716578698385602</v>
      </c>
      <c r="BH12">
        <v>0.43876192040546103</v>
      </c>
      <c r="BI12">
        <v>0.57623334808217896</v>
      </c>
      <c r="BJ12">
        <v>0.35036137221672398</v>
      </c>
      <c r="BK12">
        <v>0.75388970911021802</v>
      </c>
      <c r="BL12">
        <v>0.42724266673627997</v>
      </c>
      <c r="BM12">
        <v>1.08504121107169</v>
      </c>
      <c r="BN12">
        <v>1.01925973842214</v>
      </c>
      <c r="BO12">
        <v>1.49125985387994</v>
      </c>
      <c r="BP12">
        <v>0.67305513434520403</v>
      </c>
      <c r="BQ12">
        <v>0.69357883788147101</v>
      </c>
      <c r="BR12">
        <v>0.68017307808720595</v>
      </c>
      <c r="BS12">
        <v>0.36880615731748201</v>
      </c>
      <c r="BT12">
        <v>0.55893313900824404</v>
      </c>
      <c r="BU12">
        <v>1.12922169936385</v>
      </c>
      <c r="BV12">
        <v>0.87199682980719195</v>
      </c>
      <c r="BW12">
        <v>0.72912033091189998</v>
      </c>
      <c r="BX12">
        <v>0.56000815362729095</v>
      </c>
      <c r="BY12">
        <v>1.12214183411501</v>
      </c>
      <c r="BZ12">
        <v>1.4841666327720799</v>
      </c>
      <c r="CA12">
        <v>0.73245334464603595</v>
      </c>
      <c r="CB12">
        <v>0.550688990308419</v>
      </c>
      <c r="CC12">
        <v>2.1909911278567602</v>
      </c>
      <c r="CD12">
        <v>0.56163520659795196</v>
      </c>
    </row>
    <row r="13" spans="1:82" x14ac:dyDescent="0.2">
      <c r="A13" t="s">
        <v>196</v>
      </c>
      <c r="B13">
        <v>1.0016578772709901</v>
      </c>
      <c r="C13">
        <v>0.99073444912181496</v>
      </c>
      <c r="D13">
        <v>1.0281231109365101</v>
      </c>
      <c r="E13">
        <v>0.99650320960116701</v>
      </c>
      <c r="F13">
        <v>1.0464952953122</v>
      </c>
      <c r="G13">
        <v>0.95201000000000002</v>
      </c>
      <c r="H13">
        <v>1.00203731758131</v>
      </c>
      <c r="I13">
        <v>0.99694596133065705</v>
      </c>
      <c r="J13">
        <v>0.94820520705710198</v>
      </c>
      <c r="K13">
        <v>0.98816643057348497</v>
      </c>
      <c r="L13">
        <v>1.0244646818202301</v>
      </c>
      <c r="M13">
        <v>0.95714529009317795</v>
      </c>
      <c r="N13">
        <v>0.92923427856922103</v>
      </c>
      <c r="O13">
        <v>0.98497732917953196</v>
      </c>
      <c r="P13">
        <v>0.99009420527581904</v>
      </c>
      <c r="Q13">
        <v>1.02135758922443</v>
      </c>
      <c r="R13">
        <v>1.0003834667139699</v>
      </c>
      <c r="S13">
        <v>0.99707348637274296</v>
      </c>
      <c r="T13">
        <v>1.0115324010253099</v>
      </c>
      <c r="U13">
        <v>0.99801053069621004</v>
      </c>
      <c r="V13">
        <v>1.02991900325783</v>
      </c>
      <c r="W13">
        <v>0.90976810885521997</v>
      </c>
      <c r="X13">
        <v>0.997145133966167</v>
      </c>
      <c r="Y13">
        <v>1.02620829999046</v>
      </c>
      <c r="Z13">
        <v>1.0385575460765399</v>
      </c>
      <c r="AA13">
        <v>1.0313734146920299</v>
      </c>
      <c r="AB13">
        <v>0.99666858678696402</v>
      </c>
      <c r="AC13">
        <v>0.995088121554217</v>
      </c>
      <c r="AD13">
        <v>1.05601630578011</v>
      </c>
      <c r="AE13">
        <v>1.21288424999045</v>
      </c>
      <c r="AF13">
        <v>1.0040383382233899</v>
      </c>
      <c r="AG13">
        <v>1.03393192631884</v>
      </c>
      <c r="AH13">
        <v>1.03225569060883</v>
      </c>
      <c r="AI13">
        <v>0.99568038307854301</v>
      </c>
      <c r="AJ13">
        <v>1.0135061304994699</v>
      </c>
      <c r="AK13">
        <v>1.0036008552148401</v>
      </c>
      <c r="AL13">
        <v>1.0132650750390899</v>
      </c>
      <c r="AM13">
        <v>1.0029815082817499</v>
      </c>
      <c r="AN13">
        <v>1.05492370379818</v>
      </c>
      <c r="AO13">
        <v>1.0883441058024901</v>
      </c>
      <c r="AP13">
        <v>1.0537156806244099</v>
      </c>
      <c r="AQ13">
        <v>1.0098159896849099</v>
      </c>
      <c r="AR13">
        <v>1.0157228036466499</v>
      </c>
      <c r="AS13">
        <v>0.97699257999605105</v>
      </c>
      <c r="AT13">
        <v>1.0221088623632899</v>
      </c>
      <c r="AU13">
        <v>1.03766779622279</v>
      </c>
      <c r="AV13">
        <v>0.995669937592639</v>
      </c>
      <c r="AW13">
        <v>1.0400845404838099</v>
      </c>
      <c r="AX13">
        <v>1.00814693153504</v>
      </c>
      <c r="AY13">
        <v>1.0092098973692201</v>
      </c>
      <c r="AZ13">
        <v>1.0226165434427099</v>
      </c>
      <c r="BA13">
        <v>1.02071341431784</v>
      </c>
      <c r="BB13">
        <v>1.1542856527440799</v>
      </c>
      <c r="BC13">
        <v>0.97231840384743895</v>
      </c>
      <c r="BD13">
        <v>1.0205918044884601</v>
      </c>
      <c r="BE13">
        <v>1.01958969621332</v>
      </c>
      <c r="BF13">
        <v>1.10270710506236</v>
      </c>
      <c r="BG13">
        <v>1.0736342857625101</v>
      </c>
      <c r="BH13">
        <v>0.98905538424238904</v>
      </c>
      <c r="BI13">
        <v>1.09627428686053</v>
      </c>
      <c r="BJ13">
        <v>1.03599004230651</v>
      </c>
      <c r="BK13">
        <v>1.01854164024342</v>
      </c>
      <c r="BL13">
        <v>1.0289709934110101</v>
      </c>
      <c r="BM13">
        <v>1.0145355996476</v>
      </c>
      <c r="BN13">
        <v>1.00230626233007</v>
      </c>
      <c r="BO13">
        <v>0.91633268767666298</v>
      </c>
      <c r="BP13">
        <v>1.0164272792179301</v>
      </c>
      <c r="BQ13">
        <v>1.0352256747409301</v>
      </c>
      <c r="BR13">
        <v>0.96970818207251996</v>
      </c>
      <c r="BS13">
        <v>0.98931304727700897</v>
      </c>
      <c r="BT13">
        <v>1.0589302698489</v>
      </c>
      <c r="BU13">
        <v>1.00269801151465</v>
      </c>
      <c r="BV13">
        <v>1.0357256038170699</v>
      </c>
      <c r="BW13">
        <v>1.0652160273923199</v>
      </c>
      <c r="BX13">
        <v>1.02786915304792</v>
      </c>
      <c r="BY13">
        <v>1.02789710774202</v>
      </c>
      <c r="BZ13">
        <v>1.07174689838781</v>
      </c>
      <c r="CA13">
        <v>1.0052157105056501</v>
      </c>
      <c r="CB13">
        <v>1.0039204674789299</v>
      </c>
      <c r="CC13">
        <v>1.22948866146256</v>
      </c>
      <c r="CD13">
        <v>1.0709667273755199</v>
      </c>
    </row>
    <row r="14" spans="1:82" x14ac:dyDescent="0.2">
      <c r="A14" t="s">
        <v>197</v>
      </c>
      <c r="B14">
        <v>3.03545909324285E-2</v>
      </c>
      <c r="C14">
        <v>2.5123930611902E-2</v>
      </c>
      <c r="D14">
        <v>4.7507652175891701E-2</v>
      </c>
      <c r="E14">
        <v>1.2621379396659801E-2</v>
      </c>
      <c r="F14">
        <v>4.1688958973662198E-2</v>
      </c>
      <c r="G14">
        <v>2.095E-2</v>
      </c>
      <c r="H14">
        <v>3.6065453657940401E-2</v>
      </c>
      <c r="I14">
        <v>2.2944729414380801E-2</v>
      </c>
      <c r="J14">
        <v>3.8502288043167E-2</v>
      </c>
      <c r="K14">
        <v>2.6600488642383201E-2</v>
      </c>
      <c r="L14">
        <v>9.9380362746331209E-3</v>
      </c>
      <c r="M14">
        <v>2.7302432108143902E-2</v>
      </c>
      <c r="N14">
        <v>4.3686332130254101E-2</v>
      </c>
      <c r="O14">
        <v>1.05923943717016E-2</v>
      </c>
      <c r="P14">
        <v>1.0926314476459901E-2</v>
      </c>
      <c r="Q14">
        <v>2.92245256728445E-2</v>
      </c>
      <c r="R14">
        <v>2.9331024976717999E-2</v>
      </c>
      <c r="S14">
        <v>2.4145020147554298E-2</v>
      </c>
      <c r="T14">
        <v>1.9079178705373099E-2</v>
      </c>
      <c r="U14">
        <v>1.01987120315555E-2</v>
      </c>
      <c r="V14">
        <v>2.5462111669555101E-2</v>
      </c>
      <c r="W14">
        <v>4.5064619357918598E-2</v>
      </c>
      <c r="X14">
        <v>1.2599926852019201E-2</v>
      </c>
      <c r="Y14">
        <v>2.7270214895612599E-2</v>
      </c>
      <c r="Z14">
        <v>1.4108383903418901E-2</v>
      </c>
      <c r="AA14">
        <v>1.3733954650454299E-2</v>
      </c>
      <c r="AB14">
        <v>2.0548285850080599E-2</v>
      </c>
      <c r="AC14">
        <v>2.7195672319312102E-2</v>
      </c>
      <c r="AD14">
        <v>2.7370772706286899E-2</v>
      </c>
      <c r="AE14">
        <v>0.15044698178351801</v>
      </c>
      <c r="AF14">
        <v>3.52322030519489E-2</v>
      </c>
      <c r="AG14">
        <v>2.08421791841812E-2</v>
      </c>
      <c r="AH14">
        <v>4.4312423713042802E-2</v>
      </c>
      <c r="AI14">
        <v>1.7083445582279502E-2</v>
      </c>
      <c r="AJ14">
        <v>2.3549208959438999E-2</v>
      </c>
      <c r="AK14">
        <v>1.70973366201983E-2</v>
      </c>
      <c r="AL14">
        <v>3.4739607569826698E-2</v>
      </c>
      <c r="AM14">
        <v>3.11828140797221E-2</v>
      </c>
      <c r="AN14">
        <v>8.7601637915318206E-2</v>
      </c>
      <c r="AO14">
        <v>4.7184169702930601E-2</v>
      </c>
      <c r="AP14">
        <v>2.12225120506629E-2</v>
      </c>
      <c r="AQ14">
        <v>5.8988130980848402E-2</v>
      </c>
      <c r="AR14">
        <v>5.6747267396652597E-2</v>
      </c>
      <c r="AS14">
        <v>4.1784405608153503E-2</v>
      </c>
      <c r="AT14">
        <v>4.5550742647734302E-2</v>
      </c>
      <c r="AU14">
        <v>2.5487598910724801E-2</v>
      </c>
      <c r="AV14">
        <v>4.6686729044777497E-2</v>
      </c>
      <c r="AW14">
        <v>3.5065882403235403E-2</v>
      </c>
      <c r="AX14">
        <v>3.3077606975275502E-2</v>
      </c>
      <c r="AY14">
        <v>1.63141780788921E-2</v>
      </c>
      <c r="AZ14">
        <v>4.95766379252826E-2</v>
      </c>
      <c r="BA14">
        <v>2.80004681954601E-2</v>
      </c>
      <c r="BB14">
        <v>6.8002510304200903E-2</v>
      </c>
      <c r="BC14">
        <v>2.36814705028426E-2</v>
      </c>
      <c r="BD14">
        <v>3.1014649941291699E-2</v>
      </c>
      <c r="BE14">
        <v>4.2710547759185702E-2</v>
      </c>
      <c r="BF14">
        <v>3.5806036034012799E-2</v>
      </c>
      <c r="BG14">
        <v>4.4179151793301397E-2</v>
      </c>
      <c r="BH14">
        <v>1.7747032363993401E-2</v>
      </c>
      <c r="BI14">
        <v>2.5130679437532701E-2</v>
      </c>
      <c r="BJ14">
        <v>1.51431957931155E-2</v>
      </c>
      <c r="BK14">
        <v>3.1787966426398903E-2</v>
      </c>
      <c r="BL14">
        <v>1.6644379474950299E-2</v>
      </c>
      <c r="BM14">
        <v>4.3217582099660402E-2</v>
      </c>
      <c r="BN14">
        <v>4.5163645389731902E-2</v>
      </c>
      <c r="BO14">
        <v>5.83235984210363E-2</v>
      </c>
      <c r="BP14">
        <v>2.5826479350406099E-2</v>
      </c>
      <c r="BQ14">
        <v>2.80067456991955E-2</v>
      </c>
      <c r="BR14">
        <v>2.66669915908293E-2</v>
      </c>
      <c r="BS14">
        <v>1.3865265674314601E-2</v>
      </c>
      <c r="BT14">
        <v>2.3412389760743699E-2</v>
      </c>
      <c r="BU14">
        <v>4.3066975671287498E-2</v>
      </c>
      <c r="BV14">
        <v>3.4423030138644201E-2</v>
      </c>
      <c r="BW14">
        <v>4.0214509698803198E-2</v>
      </c>
      <c r="BX14">
        <v>2.2243001686092799E-2</v>
      </c>
      <c r="BY14">
        <v>5.5182844336401603E-2</v>
      </c>
      <c r="BZ14">
        <v>6.3792661916139304E-2</v>
      </c>
      <c r="CA14">
        <v>2.9010133492467099E-2</v>
      </c>
      <c r="CB14">
        <v>1.9594975427251599E-2</v>
      </c>
      <c r="CC14">
        <v>0.14654026742825599</v>
      </c>
      <c r="CD14">
        <v>2.4300705046862599E-2</v>
      </c>
    </row>
    <row r="15" spans="1:82" x14ac:dyDescent="0.2">
      <c r="A15" t="s">
        <v>198</v>
      </c>
      <c r="B15">
        <v>9.7826409683546191E-4</v>
      </c>
      <c r="C15">
        <v>6.2432102796015996E-9</v>
      </c>
      <c r="D15">
        <v>3.07313810323435E-6</v>
      </c>
      <c r="E15">
        <v>1.16653079754555E-6</v>
      </c>
      <c r="F15">
        <v>2.0164944070012099E-4</v>
      </c>
      <c r="G15" s="4">
        <v>2.8537300000000001E-11</v>
      </c>
      <c r="H15">
        <v>8.8338356563742296E-2</v>
      </c>
      <c r="I15">
        <v>2.8085316690038E-11</v>
      </c>
      <c r="J15">
        <v>4.85681111417538E-6</v>
      </c>
      <c r="K15">
        <v>2.7840165181688698E-4</v>
      </c>
      <c r="L15">
        <v>8.2795696902015096E-5</v>
      </c>
      <c r="M15">
        <v>1.92261391755578E-7</v>
      </c>
      <c r="N15">
        <v>1.4044269237750301E-10</v>
      </c>
      <c r="O15">
        <v>8.7054679964390598E-7</v>
      </c>
      <c r="P15">
        <v>13.8428222043608</v>
      </c>
      <c r="Q15">
        <v>1.4126776472358001E-3</v>
      </c>
      <c r="R15">
        <v>2.0788467471981601E-2</v>
      </c>
      <c r="S15">
        <v>3.9202655940571102E-10</v>
      </c>
      <c r="T15">
        <v>1.1928474917491299E-9</v>
      </c>
      <c r="U15">
        <v>7.8398481217065797E-7</v>
      </c>
      <c r="V15">
        <v>1.6068799414583598E-2</v>
      </c>
      <c r="W15">
        <v>3.7063016333422803E-4</v>
      </c>
      <c r="X15">
        <v>4.4184869144841502E-5</v>
      </c>
      <c r="Y15">
        <v>3.3764558993100999E-3</v>
      </c>
      <c r="Z15">
        <v>5.9509344378692397E-3</v>
      </c>
      <c r="AA15">
        <v>2.23215032353535E-3</v>
      </c>
      <c r="AB15">
        <v>8.2511093944574101E-6</v>
      </c>
      <c r="AC15">
        <v>2.1099396694388398E-8</v>
      </c>
      <c r="AD15">
        <v>2466.6740562116502</v>
      </c>
      <c r="AE15">
        <v>9708.9037131426394</v>
      </c>
      <c r="AF15">
        <v>8.2344037751453096E-4</v>
      </c>
      <c r="AG15">
        <v>6.0552181384197801E-5</v>
      </c>
      <c r="AH15">
        <v>1.4094160019831299E-2</v>
      </c>
      <c r="AI15">
        <v>9.5654432736848405E-5</v>
      </c>
      <c r="AJ15">
        <v>1.95806258048221E-3</v>
      </c>
      <c r="AK15">
        <v>1.95513070301763E-6</v>
      </c>
      <c r="AL15">
        <v>0.19301772019749699</v>
      </c>
      <c r="AM15">
        <v>2.7852002735574001E-3</v>
      </c>
      <c r="AN15">
        <v>7.2360489709054699E-3</v>
      </c>
      <c r="AO15">
        <v>4.2963024289407603E-6</v>
      </c>
      <c r="AP15">
        <v>1.3163395311971901E-3</v>
      </c>
      <c r="AQ15">
        <v>1.92502054435432E-3</v>
      </c>
      <c r="AR15">
        <v>5.9857943378235901E-5</v>
      </c>
      <c r="AS15">
        <v>1.6671971870924599E-4</v>
      </c>
      <c r="AT15">
        <v>0.121037990137152</v>
      </c>
      <c r="AU15">
        <v>1.0513763333793399E-3</v>
      </c>
      <c r="AV15">
        <v>1.4040304539894599E-2</v>
      </c>
      <c r="AW15">
        <v>8.3156465708845897E-2</v>
      </c>
      <c r="AX15">
        <v>4.7436476488394501E-6</v>
      </c>
      <c r="AY15">
        <v>1.9121141357958401E-7</v>
      </c>
      <c r="AZ15">
        <v>0.13120456234758801</v>
      </c>
      <c r="BA15">
        <v>0.18161195565263599</v>
      </c>
      <c r="BB15">
        <v>5.57864763458568E-4</v>
      </c>
      <c r="BC15">
        <v>2.3663948520654099E-6</v>
      </c>
      <c r="BD15">
        <v>1.43863523978301E-3</v>
      </c>
      <c r="BE15">
        <v>1.5005718988618201E-3</v>
      </c>
      <c r="BF15">
        <v>0.14850913251376399</v>
      </c>
      <c r="BG15">
        <v>1.2994422750729699</v>
      </c>
      <c r="BH15">
        <v>1.10914217479348E-5</v>
      </c>
      <c r="BI15">
        <v>2.4088831025599199E-4</v>
      </c>
      <c r="BJ15">
        <v>3.8258298056641001E-2</v>
      </c>
      <c r="BK15">
        <v>5.6404096835546799E-2</v>
      </c>
      <c r="BL15">
        <v>2.8936927055129601E-5</v>
      </c>
      <c r="BM15">
        <v>4.7649170190294096E-3</v>
      </c>
      <c r="BN15">
        <v>2.4889775166838901E-6</v>
      </c>
      <c r="BO15">
        <v>3.5199269682954998E-7</v>
      </c>
      <c r="BP15">
        <v>3.8798915872805703E-6</v>
      </c>
      <c r="BQ15">
        <v>3.1272500942387E-3</v>
      </c>
      <c r="BR15">
        <v>1.12222459157172E-4</v>
      </c>
      <c r="BS15">
        <v>1.86296843620844E-7</v>
      </c>
      <c r="BT15">
        <v>4.7839076630767198E-3</v>
      </c>
      <c r="BU15">
        <v>4.9820732122691398E-2</v>
      </c>
      <c r="BV15">
        <v>1.2212628844901201E-4</v>
      </c>
      <c r="BW15">
        <v>557.70038032589105</v>
      </c>
      <c r="BX15">
        <v>6.4577500317592601E-4</v>
      </c>
      <c r="BY15">
        <v>1.4142006757419601E-4</v>
      </c>
      <c r="BZ15">
        <v>3.0936017634106301E-4</v>
      </c>
      <c r="CA15">
        <v>1.7922445606042201E-3</v>
      </c>
      <c r="CB15">
        <v>8.9027834627670206E-6</v>
      </c>
      <c r="CC15">
        <v>6654.45161911382</v>
      </c>
      <c r="CD15">
        <v>5.4443893496206201E-2</v>
      </c>
    </row>
    <row r="16" spans="1:82" x14ac:dyDescent="0.2">
      <c r="A16" t="s">
        <v>199</v>
      </c>
      <c r="B16">
        <v>8.9202238285056301E-4</v>
      </c>
      <c r="C16">
        <v>5.0941122301805501E-9</v>
      </c>
      <c r="D16">
        <v>4.2595023572492899E-6</v>
      </c>
      <c r="E16">
        <v>4.2368517033257701E-7</v>
      </c>
      <c r="F16">
        <v>2.4558738854784902E-4</v>
      </c>
      <c r="G16" s="4">
        <v>1.68349E-11</v>
      </c>
      <c r="H16">
        <v>9.0102073165244795E-2</v>
      </c>
      <c r="I16">
        <v>1.7310528282516201E-11</v>
      </c>
      <c r="J16">
        <v>5.0015105443711203E-6</v>
      </c>
      <c r="K16">
        <v>2.2265710562510699E-4</v>
      </c>
      <c r="L16">
        <v>2.2952561871583799E-5</v>
      </c>
      <c r="M16">
        <v>1.5652180125816399E-7</v>
      </c>
      <c r="N16">
        <v>1.6621762583117901E-10</v>
      </c>
      <c r="O16">
        <v>2.6095871988455501E-7</v>
      </c>
      <c r="P16">
        <v>3.4133635036155501</v>
      </c>
      <c r="Q16">
        <v>1.1665718512927101E-3</v>
      </c>
      <c r="R16">
        <v>1.68573832071898E-2</v>
      </c>
      <c r="S16">
        <v>3.06221581351358E-10</v>
      </c>
      <c r="T16">
        <v>7.0154015184380501E-10</v>
      </c>
      <c r="U16">
        <v>2.2296880770853301E-7</v>
      </c>
      <c r="V16">
        <v>1.1383426872172E-2</v>
      </c>
      <c r="W16">
        <v>4.7455167576879902E-4</v>
      </c>
      <c r="X16">
        <v>1.61623959877225E-5</v>
      </c>
      <c r="Y16">
        <v>2.4893825380526702E-3</v>
      </c>
      <c r="Z16">
        <v>2.3736323645687199E-3</v>
      </c>
      <c r="AA16">
        <v>8.7248813764534503E-4</v>
      </c>
      <c r="AB16">
        <v>4.9433180688055602E-6</v>
      </c>
      <c r="AC16">
        <v>1.7781059981904E-8</v>
      </c>
      <c r="AD16">
        <v>1448.1937566512199</v>
      </c>
      <c r="AE16">
        <v>34601.891691153702</v>
      </c>
      <c r="AF16">
        <v>8.6417452697335004E-4</v>
      </c>
      <c r="AG16">
        <v>3.6904152898140598E-5</v>
      </c>
      <c r="AH16">
        <v>1.7156507794808901E-2</v>
      </c>
      <c r="AI16">
        <v>4.7431086736912202E-5</v>
      </c>
      <c r="AJ16">
        <v>1.3236538395352E-3</v>
      </c>
      <c r="AK16">
        <v>1.0111178478906401E-6</v>
      </c>
      <c r="AL16">
        <v>0.16980833458139899</v>
      </c>
      <c r="AM16">
        <v>2.4464163731989E-3</v>
      </c>
      <c r="AN16">
        <v>1.5507746431618299E-2</v>
      </c>
      <c r="AO16">
        <v>5.8424719124822202E-6</v>
      </c>
      <c r="AP16">
        <v>7.2708130507473498E-4</v>
      </c>
      <c r="AQ16">
        <v>3.3161375507642201E-3</v>
      </c>
      <c r="AR16">
        <v>9.81326166754089E-5</v>
      </c>
      <c r="AS16">
        <v>2.07391954164639E-4</v>
      </c>
      <c r="AT16">
        <v>0.152041048721164</v>
      </c>
      <c r="AU16">
        <v>7.2872209623931405E-4</v>
      </c>
      <c r="AV16">
        <v>1.8615495509558402E-2</v>
      </c>
      <c r="AW16">
        <v>7.9540199305697307E-2</v>
      </c>
      <c r="AX16">
        <v>4.8666412546224803E-6</v>
      </c>
      <c r="AY16">
        <v>9.7468847255267194E-8</v>
      </c>
      <c r="AZ16">
        <v>0.183111388936291</v>
      </c>
      <c r="BA16">
        <v>0.14140493703152801</v>
      </c>
      <c r="BB16">
        <v>6.84284476084908E-4</v>
      </c>
      <c r="BC16">
        <v>1.6858264737682699E-6</v>
      </c>
      <c r="BD16">
        <v>1.22602680724306E-3</v>
      </c>
      <c r="BE16">
        <v>1.76033983229379E-3</v>
      </c>
      <c r="BF16">
        <v>0.133022404115612</v>
      </c>
      <c r="BG16">
        <v>1.54155300885858</v>
      </c>
      <c r="BH16">
        <v>5.4869712154006098E-6</v>
      </c>
      <c r="BI16">
        <v>1.5823402797150501E-4</v>
      </c>
      <c r="BJ16">
        <v>1.5477182404507701E-2</v>
      </c>
      <c r="BK16">
        <v>4.9376821688883001E-2</v>
      </c>
      <c r="BL16">
        <v>1.40026257999382E-5</v>
      </c>
      <c r="BM16">
        <v>5.9368664998430201E-3</v>
      </c>
      <c r="BN16">
        <v>2.9811116728203401E-6</v>
      </c>
      <c r="BO16">
        <v>6.2935810751158697E-7</v>
      </c>
      <c r="BP16">
        <v>2.96439395087028E-6</v>
      </c>
      <c r="BQ16">
        <v>2.4852245995201799E-3</v>
      </c>
      <c r="BR16">
        <v>8.6529358043870198E-5</v>
      </c>
      <c r="BS16">
        <v>7.8659559549899804E-8</v>
      </c>
      <c r="BT16">
        <v>3.0701080658771798E-3</v>
      </c>
      <c r="BU16">
        <v>6.7348553995734597E-2</v>
      </c>
      <c r="BV16">
        <v>1.2080471466678E-4</v>
      </c>
      <c r="BW16">
        <v>529.15338177345302</v>
      </c>
      <c r="BX16">
        <v>4.1200895592658301E-4</v>
      </c>
      <c r="BY16">
        <v>1.7985312989926601E-4</v>
      </c>
      <c r="BZ16">
        <v>5.2406924856036397E-4</v>
      </c>
      <c r="CA16">
        <v>1.5022099993931299E-3</v>
      </c>
      <c r="CB16">
        <v>5.4538908888112598E-6</v>
      </c>
      <c r="CC16">
        <v>24407.732214356402</v>
      </c>
      <c r="CD16">
        <v>3.5904695103276402E-2</v>
      </c>
    </row>
    <row r="23" spans="19:19" x14ac:dyDescent="0.2">
      <c r="S23" s="4"/>
    </row>
    <row r="33" spans="19:19" x14ac:dyDescent="0.2">
      <c r="S33" s="4"/>
    </row>
    <row r="34" spans="19:19" x14ac:dyDescent="0.2">
      <c r="S34" s="4"/>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C067-3A82-C041-B3F6-C62478D294C1}">
  <dimension ref="A1:CD22"/>
  <sheetViews>
    <sheetView zoomScale="110" workbookViewId="0">
      <selection activeCell="G11" sqref="G11"/>
    </sheetView>
  </sheetViews>
  <sheetFormatPr baseColWidth="10" defaultColWidth="8.83203125" defaultRowHeight="15" x14ac:dyDescent="0.2"/>
  <cols>
    <col min="1" max="1" width="21.6640625" bestFit="1" customWidth="1"/>
  </cols>
  <sheetData>
    <row r="1" spans="1:82" x14ac:dyDescent="0.2">
      <c r="A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c r="CB1" t="s">
        <v>20</v>
      </c>
      <c r="CC1" t="s">
        <v>20</v>
      </c>
      <c r="CD1" t="s">
        <v>20</v>
      </c>
    </row>
    <row r="2" spans="1:82" x14ac:dyDescent="0.2">
      <c r="A2"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88</v>
      </c>
      <c r="BO2" t="s">
        <v>89</v>
      </c>
      <c r="BP2" t="s">
        <v>90</v>
      </c>
      <c r="BQ2" t="s">
        <v>91</v>
      </c>
      <c r="BR2" t="s">
        <v>92</v>
      </c>
      <c r="BS2" t="s">
        <v>93</v>
      </c>
      <c r="BT2" t="s">
        <v>94</v>
      </c>
      <c r="BU2" t="s">
        <v>95</v>
      </c>
      <c r="BV2" t="s">
        <v>96</v>
      </c>
      <c r="BW2" t="s">
        <v>97</v>
      </c>
      <c r="BX2" t="s">
        <v>98</v>
      </c>
      <c r="BY2" t="s">
        <v>99</v>
      </c>
      <c r="BZ2" t="s">
        <v>100</v>
      </c>
      <c r="CA2" t="s">
        <v>101</v>
      </c>
    </row>
    <row r="3" spans="1:82" x14ac:dyDescent="0.2">
      <c r="A3" t="s">
        <v>3</v>
      </c>
      <c r="B3" t="s">
        <v>102</v>
      </c>
      <c r="C3" t="s">
        <v>102</v>
      </c>
      <c r="D3" t="s">
        <v>102</v>
      </c>
      <c r="E3" t="s">
        <v>102</v>
      </c>
      <c r="F3" t="s">
        <v>102</v>
      </c>
      <c r="G3" t="s">
        <v>102</v>
      </c>
      <c r="H3" t="s">
        <v>102</v>
      </c>
      <c r="I3" t="s">
        <v>102</v>
      </c>
      <c r="J3" t="s">
        <v>102</v>
      </c>
      <c r="K3" t="s">
        <v>102</v>
      </c>
      <c r="L3" t="s">
        <v>102</v>
      </c>
      <c r="M3" t="s">
        <v>102</v>
      </c>
      <c r="N3" t="s">
        <v>102</v>
      </c>
      <c r="O3" t="s">
        <v>102</v>
      </c>
      <c r="P3" t="s">
        <v>102</v>
      </c>
      <c r="Q3" t="s">
        <v>102</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102</v>
      </c>
      <c r="AI3" t="s">
        <v>102</v>
      </c>
      <c r="AJ3" t="s">
        <v>102</v>
      </c>
      <c r="AK3" t="s">
        <v>102</v>
      </c>
      <c r="AL3" t="s">
        <v>102</v>
      </c>
      <c r="AM3" t="s">
        <v>102</v>
      </c>
      <c r="AN3" t="s">
        <v>102</v>
      </c>
      <c r="AO3" t="s">
        <v>102</v>
      </c>
      <c r="AP3" t="s">
        <v>102</v>
      </c>
      <c r="AQ3" t="s">
        <v>102</v>
      </c>
      <c r="AR3" t="s">
        <v>102</v>
      </c>
      <c r="AS3" t="s">
        <v>102</v>
      </c>
      <c r="AT3" t="s">
        <v>102</v>
      </c>
      <c r="AU3" t="s">
        <v>102</v>
      </c>
      <c r="AV3" t="s">
        <v>103</v>
      </c>
      <c r="AW3" t="s">
        <v>103</v>
      </c>
      <c r="AX3" t="s">
        <v>103</v>
      </c>
      <c r="AY3" t="s">
        <v>103</v>
      </c>
      <c r="AZ3" t="s">
        <v>103</v>
      </c>
      <c r="BA3" t="s">
        <v>103</v>
      </c>
      <c r="BB3" t="s">
        <v>103</v>
      </c>
      <c r="BC3" t="s">
        <v>103</v>
      </c>
      <c r="BD3" t="s">
        <v>103</v>
      </c>
      <c r="BE3" t="s">
        <v>103</v>
      </c>
      <c r="BF3" t="s">
        <v>103</v>
      </c>
      <c r="BG3" t="s">
        <v>103</v>
      </c>
      <c r="BH3" t="s">
        <v>103</v>
      </c>
      <c r="BI3" t="s">
        <v>103</v>
      </c>
      <c r="BJ3" t="s">
        <v>104</v>
      </c>
      <c r="BK3" t="s">
        <v>104</v>
      </c>
      <c r="BL3" t="s">
        <v>104</v>
      </c>
      <c r="BM3" t="s">
        <v>104</v>
      </c>
      <c r="BN3" t="s">
        <v>104</v>
      </c>
      <c r="BO3" t="s">
        <v>104</v>
      </c>
      <c r="BP3" t="s">
        <v>104</v>
      </c>
      <c r="BQ3" t="s">
        <v>104</v>
      </c>
      <c r="BR3" t="s">
        <v>104</v>
      </c>
      <c r="BS3" t="s">
        <v>104</v>
      </c>
      <c r="BT3" t="s">
        <v>104</v>
      </c>
      <c r="BU3" t="s">
        <v>104</v>
      </c>
      <c r="BV3" t="s">
        <v>104</v>
      </c>
      <c r="BW3" t="s">
        <v>104</v>
      </c>
      <c r="BX3" t="s">
        <v>104</v>
      </c>
      <c r="BY3" t="s">
        <v>104</v>
      </c>
      <c r="BZ3" t="s">
        <v>104</v>
      </c>
      <c r="CA3" t="s">
        <v>104</v>
      </c>
    </row>
    <row r="4" spans="1:82" x14ac:dyDescent="0.2">
      <c r="A4" t="s">
        <v>4</v>
      </c>
      <c r="B4" t="s">
        <v>105</v>
      </c>
      <c r="C4" t="s">
        <v>106</v>
      </c>
      <c r="D4" t="s">
        <v>107</v>
      </c>
      <c r="E4" t="s">
        <v>108</v>
      </c>
      <c r="F4" t="s">
        <v>109</v>
      </c>
      <c r="G4" t="s">
        <v>110</v>
      </c>
      <c r="H4" t="s">
        <v>111</v>
      </c>
      <c r="I4" t="s">
        <v>112</v>
      </c>
      <c r="J4" t="s">
        <v>113</v>
      </c>
      <c r="K4" t="s">
        <v>114</v>
      </c>
      <c r="L4" t="s">
        <v>115</v>
      </c>
      <c r="M4" t="s">
        <v>116</v>
      </c>
      <c r="N4" t="s">
        <v>117</v>
      </c>
      <c r="O4" t="s">
        <v>118</v>
      </c>
      <c r="P4" t="s">
        <v>119</v>
      </c>
      <c r="Q4" t="s">
        <v>120</v>
      </c>
      <c r="R4" t="s">
        <v>121</v>
      </c>
      <c r="S4" t="s">
        <v>122</v>
      </c>
      <c r="T4" t="s">
        <v>123</v>
      </c>
      <c r="U4" t="s">
        <v>124</v>
      </c>
      <c r="V4" t="s">
        <v>125</v>
      </c>
      <c r="W4" t="s">
        <v>126</v>
      </c>
      <c r="X4" t="s">
        <v>127</v>
      </c>
      <c r="Y4" t="s">
        <v>128</v>
      </c>
      <c r="Z4" t="s">
        <v>129</v>
      </c>
      <c r="AA4" t="s">
        <v>130</v>
      </c>
      <c r="AB4" t="s">
        <v>131</v>
      </c>
      <c r="AC4" t="s">
        <v>132</v>
      </c>
      <c r="AD4" t="s">
        <v>133</v>
      </c>
      <c r="AE4" t="s">
        <v>134</v>
      </c>
      <c r="AF4" t="s">
        <v>135</v>
      </c>
      <c r="AG4" t="s">
        <v>136</v>
      </c>
      <c r="AH4" t="s">
        <v>137</v>
      </c>
      <c r="AI4" t="s">
        <v>138</v>
      </c>
      <c r="AJ4" t="s">
        <v>139</v>
      </c>
      <c r="AK4" t="s">
        <v>140</v>
      </c>
      <c r="AL4" t="s">
        <v>141</v>
      </c>
      <c r="AM4" t="s">
        <v>142</v>
      </c>
      <c r="AN4" t="s">
        <v>144</v>
      </c>
      <c r="AO4" t="s">
        <v>145</v>
      </c>
      <c r="AP4" t="s">
        <v>146</v>
      </c>
      <c r="AQ4" t="s">
        <v>147</v>
      </c>
      <c r="AR4" t="s">
        <v>148</v>
      </c>
      <c r="AS4" t="s">
        <v>149</v>
      </c>
      <c r="AT4" t="s">
        <v>150</v>
      </c>
      <c r="AU4" t="s">
        <v>151</v>
      </c>
      <c r="AV4" t="s">
        <v>152</v>
      </c>
      <c r="AW4" t="s">
        <v>153</v>
      </c>
      <c r="AX4" t="s">
        <v>154</v>
      </c>
      <c r="AY4" t="s">
        <v>155</v>
      </c>
      <c r="AZ4" t="s">
        <v>156</v>
      </c>
      <c r="BA4" t="s">
        <v>157</v>
      </c>
      <c r="BB4" t="s">
        <v>158</v>
      </c>
      <c r="BC4" t="s">
        <v>159</v>
      </c>
      <c r="BD4" t="s">
        <v>160</v>
      </c>
      <c r="BE4" t="s">
        <v>161</v>
      </c>
      <c r="BF4" t="s">
        <v>162</v>
      </c>
      <c r="BG4" t="s">
        <v>163</v>
      </c>
      <c r="BH4" t="s">
        <v>164</v>
      </c>
      <c r="BI4" t="s">
        <v>165</v>
      </c>
      <c r="BJ4" t="s">
        <v>166</v>
      </c>
      <c r="BK4" t="s">
        <v>167</v>
      </c>
      <c r="BL4" t="s">
        <v>168</v>
      </c>
      <c r="BM4" t="s">
        <v>169</v>
      </c>
      <c r="BN4" t="s">
        <v>170</v>
      </c>
      <c r="BO4" t="s">
        <v>171</v>
      </c>
      <c r="BP4" t="s">
        <v>172</v>
      </c>
      <c r="BQ4" t="s">
        <v>173</v>
      </c>
      <c r="BR4" t="s">
        <v>174</v>
      </c>
      <c r="BS4" t="s">
        <v>175</v>
      </c>
      <c r="BT4" t="s">
        <v>176</v>
      </c>
      <c r="BU4" t="s">
        <v>177</v>
      </c>
      <c r="BV4" t="s">
        <v>178</v>
      </c>
      <c r="BW4" t="s">
        <v>179</v>
      </c>
      <c r="BX4" t="s">
        <v>180</v>
      </c>
      <c r="BY4" t="s">
        <v>181</v>
      </c>
      <c r="BZ4" t="s">
        <v>182</v>
      </c>
      <c r="CA4" t="s">
        <v>183</v>
      </c>
    </row>
    <row r="5" spans="1:82" x14ac:dyDescent="0.2">
      <c r="A5" t="s">
        <v>188</v>
      </c>
      <c r="B5">
        <v>-7.2380285495140398E-3</v>
      </c>
      <c r="C5">
        <v>-5.7072806158972797E-3</v>
      </c>
      <c r="D5">
        <v>-5.6965592943426201E-2</v>
      </c>
      <c r="E5">
        <v>-9.2208897301760493E-3</v>
      </c>
      <c r="F5">
        <v>-3.4613868306995997E-2</v>
      </c>
      <c r="G5" s="4">
        <v>2.15064E-6</v>
      </c>
      <c r="H5">
        <v>1.5418218650093501E-2</v>
      </c>
      <c r="I5">
        <v>-4.16027427703533E-2</v>
      </c>
      <c r="J5">
        <v>-5.0840768551284601E-3</v>
      </c>
      <c r="K5">
        <v>-6.6408638393712499E-3</v>
      </c>
      <c r="L5">
        <v>-1.8734592767795499E-2</v>
      </c>
      <c r="M5">
        <v>-1.4611814995395499E-2</v>
      </c>
      <c r="N5">
        <v>-2.2395721404390501E-2</v>
      </c>
      <c r="O5">
        <v>-4.5914498390796201E-3</v>
      </c>
      <c r="P5">
        <v>3.5122047336247098E-4</v>
      </c>
      <c r="Q5">
        <v>-3.71243773265778E-2</v>
      </c>
      <c r="R5">
        <v>-1.45200117692029E-2</v>
      </c>
      <c r="S5">
        <v>-5.6509958242834599E-3</v>
      </c>
      <c r="T5">
        <v>2.1499286398847799E-3</v>
      </c>
      <c r="U5">
        <v>-9.3989851179737405E-3</v>
      </c>
      <c r="V5">
        <v>-1.7896270049088499E-2</v>
      </c>
      <c r="W5">
        <v>2.9823943489277598E-4</v>
      </c>
      <c r="X5">
        <v>-1.1732853827710501E-2</v>
      </c>
      <c r="Y5">
        <v>-3.57252342423405E-3</v>
      </c>
      <c r="Z5">
        <v>1.9107199863879899E-3</v>
      </c>
      <c r="AA5">
        <v>1.0523943878831399E-2</v>
      </c>
      <c r="AB5">
        <v>-5.0494393125139498E-3</v>
      </c>
      <c r="AC5">
        <v>-5.7243999624815396E-3</v>
      </c>
      <c r="AD5">
        <v>-2.9830538301693701E-2</v>
      </c>
      <c r="AE5">
        <v>1.12130178255531E-2</v>
      </c>
      <c r="AF5">
        <v>-1.26623842304153E-2</v>
      </c>
      <c r="AG5">
        <v>-3.3246751737515602E-2</v>
      </c>
      <c r="AH5">
        <v>-2.3466719309590801E-2</v>
      </c>
      <c r="AI5">
        <v>1.84124806071864E-2</v>
      </c>
      <c r="AJ5">
        <v>7.3594249570927001E-3</v>
      </c>
      <c r="AK5">
        <v>2.01354804498164E-2</v>
      </c>
      <c r="AL5">
        <v>-4.4357948894087798E-2</v>
      </c>
      <c r="AM5">
        <v>-5.1190367208180801E-3</v>
      </c>
      <c r="AN5">
        <v>-8.2305121158054897E-2</v>
      </c>
      <c r="AO5">
        <v>-5.7414844202210699E-2</v>
      </c>
      <c r="AP5">
        <v>-8.4990316766774501E-2</v>
      </c>
      <c r="AQ5">
        <v>-3.84476076598416E-2</v>
      </c>
      <c r="AR5">
        <v>-5.10969716736192E-2</v>
      </c>
      <c r="AS5">
        <v>-2.0496054310496201E-2</v>
      </c>
      <c r="AT5">
        <v>-3.2189169492803003E-2</v>
      </c>
      <c r="AU5">
        <v>-3.9312654569765203E-2</v>
      </c>
      <c r="AV5">
        <v>-4.80470092204454E-2</v>
      </c>
      <c r="AW5">
        <v>7.7561904027409999E-3</v>
      </c>
      <c r="AX5">
        <v>-1.47590577215111E-2</v>
      </c>
      <c r="AY5">
        <v>-2.6473189834264801E-2</v>
      </c>
      <c r="AZ5">
        <v>-6.5130540594651801E-3</v>
      </c>
      <c r="BA5">
        <v>-0.204770048898922</v>
      </c>
      <c r="BB5">
        <v>8.0155922586040203E-3</v>
      </c>
      <c r="BC5">
        <v>-1.19343513932569E-2</v>
      </c>
      <c r="BD5">
        <v>1.8311349802862101E-2</v>
      </c>
      <c r="BE5">
        <v>-6.3283093876309607E-2</v>
      </c>
      <c r="BF5">
        <v>-9.53934123325062E-3</v>
      </c>
      <c r="BG5">
        <v>-2.4597516588523102E-2</v>
      </c>
      <c r="BH5">
        <v>-0.106330876840545</v>
      </c>
      <c r="BI5">
        <v>-5.4048486552111799E-3</v>
      </c>
      <c r="BJ5">
        <v>-9.5691659462013197E-3</v>
      </c>
      <c r="BK5">
        <v>-6.2690310601957205E-2</v>
      </c>
      <c r="BL5">
        <v>-1.52071725630494E-2</v>
      </c>
      <c r="BM5">
        <v>-4.2071096421448899E-2</v>
      </c>
      <c r="BN5">
        <v>-4.7283860129671597E-2</v>
      </c>
      <c r="BO5">
        <v>5.9068476300917E-3</v>
      </c>
      <c r="BP5">
        <v>-2.1240106659689499E-2</v>
      </c>
      <c r="BQ5">
        <v>-4.7050346196613101E-2</v>
      </c>
      <c r="BR5">
        <v>-6.5061522894829305E-2</v>
      </c>
      <c r="BS5">
        <v>-8.44526825819477E-3</v>
      </c>
      <c r="BT5">
        <v>-2.6067319371877E-2</v>
      </c>
      <c r="BU5">
        <v>5.6056911038085697E-3</v>
      </c>
      <c r="BV5">
        <v>-8.2101184936529001E-2</v>
      </c>
      <c r="BW5">
        <v>-6.3400525680467806E-2</v>
      </c>
      <c r="BX5">
        <v>-6.5243661328617905E-2</v>
      </c>
      <c r="BY5">
        <v>-1.68904157443878E-2</v>
      </c>
      <c r="BZ5">
        <v>-5.9642763703672802E-2</v>
      </c>
      <c r="CA5">
        <v>-7.9571572877294203E-2</v>
      </c>
    </row>
    <row r="6" spans="1:82" x14ac:dyDescent="0.2">
      <c r="A6" t="s">
        <v>189</v>
      </c>
      <c r="B6">
        <v>8.6976625040987004E-3</v>
      </c>
      <c r="C6">
        <v>1.27746734290284E-2</v>
      </c>
      <c r="D6">
        <v>2.3303590774143498E-2</v>
      </c>
      <c r="E6">
        <v>2.24062342319927E-2</v>
      </c>
      <c r="F6">
        <v>1.6778435152786E-2</v>
      </c>
      <c r="G6">
        <v>1.1350000000000001E-2</v>
      </c>
      <c r="H6">
        <v>1.21653567743195E-2</v>
      </c>
      <c r="I6">
        <v>1.21822434414703E-2</v>
      </c>
      <c r="J6">
        <v>2.34528739505219E-2</v>
      </c>
      <c r="K6">
        <v>1.7817199315323402E-2</v>
      </c>
      <c r="L6">
        <v>4.3908087122131604E-3</v>
      </c>
      <c r="M6">
        <v>7.9136046534253306E-3</v>
      </c>
      <c r="N6">
        <v>2.9278085972684401E-2</v>
      </c>
      <c r="O6">
        <v>1.4277361221573699E-2</v>
      </c>
      <c r="P6">
        <v>8.8688756971161894E-3</v>
      </c>
      <c r="Q6">
        <v>1.2554112851748201E-2</v>
      </c>
      <c r="R6">
        <v>9.29185428193916E-3</v>
      </c>
      <c r="S6">
        <v>1.46909466272663E-2</v>
      </c>
      <c r="T6">
        <v>9.3330522707966102E-2</v>
      </c>
      <c r="U6">
        <v>1.5278774675872899E-2</v>
      </c>
      <c r="V6">
        <v>9.2978857443594496E-3</v>
      </c>
      <c r="W6">
        <v>9.1719966007866305E-3</v>
      </c>
      <c r="X6">
        <v>1.64288292092327E-2</v>
      </c>
      <c r="Y6">
        <v>1.6636700248938201E-2</v>
      </c>
      <c r="Z6">
        <v>1.80368179459343E-2</v>
      </c>
      <c r="AA6">
        <v>1.29311793984113E-2</v>
      </c>
      <c r="AB6">
        <v>9.5754740488092002E-3</v>
      </c>
      <c r="AC6">
        <v>1.41991520215134E-2</v>
      </c>
      <c r="AD6">
        <v>8.8203202609561295E-3</v>
      </c>
      <c r="AE6">
        <v>1.8629472235706501E-2</v>
      </c>
      <c r="AF6">
        <v>1.2656419948976899E-2</v>
      </c>
      <c r="AG6">
        <v>9.8203044332540092E-3</v>
      </c>
      <c r="AH6">
        <v>1.6800713918660101E-2</v>
      </c>
      <c r="AI6">
        <v>1.3999882117863001E-2</v>
      </c>
      <c r="AJ6">
        <v>1.6769753992680301E-2</v>
      </c>
      <c r="AK6">
        <v>2.8433833194036601E-2</v>
      </c>
      <c r="AL6">
        <v>1.9211946240553002E-2</v>
      </c>
      <c r="AM6">
        <v>3.5418562986360203E-2</v>
      </c>
      <c r="AN6">
        <v>2.0191182188750399E-2</v>
      </c>
      <c r="AO6">
        <v>9.6764826171978294E-3</v>
      </c>
      <c r="AP6">
        <v>5.6897331481345903E-2</v>
      </c>
      <c r="AQ6">
        <v>4.0750469972196501E-2</v>
      </c>
      <c r="AR6">
        <v>4.1383388855105299E-2</v>
      </c>
      <c r="AS6">
        <v>5.0100895533336402E-2</v>
      </c>
      <c r="AT6">
        <v>1.2025755622387399E-2</v>
      </c>
      <c r="AU6">
        <v>1.4321829460203399E-2</v>
      </c>
      <c r="AV6">
        <v>1.0343645426709E-2</v>
      </c>
      <c r="AW6">
        <v>1.81825536372094E-2</v>
      </c>
      <c r="AX6">
        <v>1.1980659707483901E-2</v>
      </c>
      <c r="AY6">
        <v>1.42923398997704E-2</v>
      </c>
      <c r="AZ6">
        <v>1.43813448344809E-2</v>
      </c>
      <c r="BA6">
        <v>0.10409073322281399</v>
      </c>
      <c r="BB6">
        <v>2.70157593964509E-2</v>
      </c>
      <c r="BC6">
        <v>1.8690760797238901E-2</v>
      </c>
      <c r="BD6">
        <v>3.9248827278739601E-2</v>
      </c>
      <c r="BE6">
        <v>1.1162171455203301E-2</v>
      </c>
      <c r="BF6">
        <v>1.6679740705447501E-2</v>
      </c>
      <c r="BG6">
        <v>5.7873203004213399E-2</v>
      </c>
      <c r="BH6">
        <v>2.28733752478117E-2</v>
      </c>
      <c r="BI6">
        <v>3.16095000834462E-2</v>
      </c>
      <c r="BJ6">
        <v>1.3517110214086799E-2</v>
      </c>
      <c r="BK6">
        <v>2.2791456959887602E-2</v>
      </c>
      <c r="BL6">
        <v>2.34362658398772E-2</v>
      </c>
      <c r="BM6">
        <v>1.2861476740621E-2</v>
      </c>
      <c r="BN6">
        <v>1.41100508940178E-2</v>
      </c>
      <c r="BO6">
        <v>2.0745605651789199E-2</v>
      </c>
      <c r="BP6">
        <v>1.41835229887236E-2</v>
      </c>
      <c r="BQ6">
        <v>1.9862416960654401E-2</v>
      </c>
      <c r="BR6">
        <v>4.7172295334637002E-2</v>
      </c>
      <c r="BS6">
        <v>2.9646497902814199E-2</v>
      </c>
      <c r="BT6">
        <v>1.8828206382005101E-2</v>
      </c>
      <c r="BU6">
        <v>2.30150334577955E-2</v>
      </c>
      <c r="BV6">
        <v>4.8010010942152001E-2</v>
      </c>
      <c r="BW6">
        <v>2.7772310732061298E-2</v>
      </c>
      <c r="BX6">
        <v>2.8997147657873801E-2</v>
      </c>
      <c r="BY6">
        <v>5.2259567922626399E-2</v>
      </c>
      <c r="BZ6">
        <v>0.10436741378348301</v>
      </c>
      <c r="CA6">
        <v>2.3945682558271099E-2</v>
      </c>
    </row>
    <row r="7" spans="1:82" x14ac:dyDescent="0.2">
      <c r="A7" t="s">
        <v>190</v>
      </c>
      <c r="B7">
        <v>0.99942287876934899</v>
      </c>
      <c r="C7">
        <v>0.98421180616443205</v>
      </c>
      <c r="D7">
        <v>0.98661239084461005</v>
      </c>
      <c r="E7">
        <v>0.93352191446644295</v>
      </c>
      <c r="F7">
        <v>0.99239834141915995</v>
      </c>
      <c r="G7">
        <v>0.95542000000000005</v>
      </c>
      <c r="H7">
        <v>0.98693385638891495</v>
      </c>
      <c r="I7">
        <v>0.985244538747856</v>
      </c>
      <c r="J7">
        <v>0.90408276001882204</v>
      </c>
      <c r="K7">
        <v>0.981339766673759</v>
      </c>
      <c r="L7">
        <v>1.00294743253319</v>
      </c>
      <c r="M7">
        <v>0.97938560470906999</v>
      </c>
      <c r="N7">
        <v>0.92430415087005802</v>
      </c>
      <c r="O7">
        <v>0.95962526860821196</v>
      </c>
      <c r="P7">
        <v>0.964955753769702</v>
      </c>
      <c r="Q7">
        <v>0.95749708577189496</v>
      </c>
      <c r="R7">
        <v>0.99161862115664201</v>
      </c>
      <c r="S7">
        <v>0.99516981643861302</v>
      </c>
      <c r="T7">
        <v>0.99268250849321704</v>
      </c>
      <c r="U7">
        <v>0.94995192195297795</v>
      </c>
      <c r="V7">
        <v>1.00032905627502</v>
      </c>
      <c r="W7">
        <v>1.0121349703728599</v>
      </c>
      <c r="X7">
        <v>0.98601513411750197</v>
      </c>
      <c r="Y7">
        <v>1.0038629989444701</v>
      </c>
      <c r="Z7">
        <v>0.96131628753269605</v>
      </c>
      <c r="AA7">
        <v>0.909488575576341</v>
      </c>
      <c r="AB7">
        <v>0.97994626865391898</v>
      </c>
      <c r="AC7">
        <v>0.99806732673019405</v>
      </c>
      <c r="AD7">
        <v>0.97293632072940395</v>
      </c>
      <c r="AE7">
        <v>1.0221939763368599</v>
      </c>
      <c r="AF7">
        <v>0.97220057896490297</v>
      </c>
      <c r="AG7">
        <v>1.01338994794654</v>
      </c>
      <c r="AH7">
        <v>1.00275230140683</v>
      </c>
      <c r="AI7">
        <v>0.99869584274074397</v>
      </c>
      <c r="AJ7">
        <v>1.00057717179645</v>
      </c>
      <c r="AK7">
        <v>0.997773275922894</v>
      </c>
      <c r="AL7">
        <v>0.93943220683658801</v>
      </c>
      <c r="AM7">
        <v>0.95369449018574304</v>
      </c>
      <c r="AN7">
        <v>1.0034837929007401</v>
      </c>
      <c r="AO7">
        <v>0.99337719016291803</v>
      </c>
      <c r="AP7">
        <v>0.87458363650403104</v>
      </c>
      <c r="AQ7">
        <v>1.0012960767957999</v>
      </c>
      <c r="AR7">
        <v>0.96584818152315899</v>
      </c>
      <c r="AS7">
        <v>0.97805392796332802</v>
      </c>
      <c r="AT7">
        <v>1.0079319789853101</v>
      </c>
      <c r="AU7">
        <v>1.0008847011953499</v>
      </c>
      <c r="AV7">
        <v>0.99982448427874804</v>
      </c>
      <c r="AW7">
        <v>0.94973386236698198</v>
      </c>
      <c r="AX7">
        <v>0.97092536294422305</v>
      </c>
      <c r="AY7">
        <v>0.95718746227991902</v>
      </c>
      <c r="AZ7">
        <v>0.977100853433432</v>
      </c>
      <c r="BA7">
        <v>0.99001330402435594</v>
      </c>
      <c r="BB7">
        <v>0.998601936810112</v>
      </c>
      <c r="BC7">
        <v>0.99381090943677597</v>
      </c>
      <c r="BD7">
        <v>0.99270615601793699</v>
      </c>
      <c r="BE7">
        <v>0.99102557351246401</v>
      </c>
      <c r="BF7">
        <v>0.99596554073594001</v>
      </c>
      <c r="BG7">
        <v>0.78748102880079296</v>
      </c>
      <c r="BH7">
        <v>0.93534491961108901</v>
      </c>
      <c r="BI7">
        <v>1.0176464800378999</v>
      </c>
      <c r="BJ7">
        <v>1.0017294415664399</v>
      </c>
      <c r="BK7">
        <v>0.96156008533847004</v>
      </c>
      <c r="BL7">
        <v>0.98807500560922701</v>
      </c>
      <c r="BM7">
        <v>0.99672238305275795</v>
      </c>
      <c r="BN7">
        <v>1.00677903258488</v>
      </c>
      <c r="BO7">
        <v>0.96709272285873804</v>
      </c>
      <c r="BP7">
        <v>0.98187853950634896</v>
      </c>
      <c r="BQ7">
        <v>0.97208340864022702</v>
      </c>
      <c r="BR7">
        <v>0.90346732094652105</v>
      </c>
      <c r="BS7">
        <v>0.97914253788879901</v>
      </c>
      <c r="BT7">
        <v>1.0218853627558599</v>
      </c>
      <c r="BU7">
        <v>1.01704581013377</v>
      </c>
      <c r="BV7">
        <v>0.99309668674219698</v>
      </c>
      <c r="BW7">
        <v>1.00927970090067</v>
      </c>
      <c r="BX7">
        <v>1.03251746855282</v>
      </c>
      <c r="BY7">
        <v>0.93760376735329598</v>
      </c>
      <c r="BZ7">
        <v>0.92353298374382398</v>
      </c>
      <c r="CA7">
        <v>1.0104116584634999</v>
      </c>
    </row>
    <row r="8" spans="1:82" x14ac:dyDescent="0.2">
      <c r="A8" t="s">
        <v>191</v>
      </c>
      <c r="B8">
        <v>1.5308399556650301E-2</v>
      </c>
      <c r="C8">
        <v>1.08866911685598E-2</v>
      </c>
      <c r="D8">
        <v>2.4296182657156599E-2</v>
      </c>
      <c r="E8">
        <v>2.25891729484855E-2</v>
      </c>
      <c r="F8">
        <v>2.0884198457656499E-2</v>
      </c>
      <c r="G8">
        <v>1.523E-2</v>
      </c>
      <c r="H8">
        <v>1.7252193888826099E-2</v>
      </c>
      <c r="I8">
        <v>1.0204914247702101E-2</v>
      </c>
      <c r="J8">
        <v>2.4258395373531399E-2</v>
      </c>
      <c r="K8">
        <v>2.0976608001706601E-2</v>
      </c>
      <c r="L8">
        <v>4.9673832498487499E-3</v>
      </c>
      <c r="M8">
        <v>7.72726142410049E-3</v>
      </c>
      <c r="N8">
        <v>2.50497981570586E-2</v>
      </c>
      <c r="O8">
        <v>1.45153169135676E-2</v>
      </c>
      <c r="P8">
        <v>1.26317645613625E-2</v>
      </c>
      <c r="Q8">
        <v>1.4594330400327701E-2</v>
      </c>
      <c r="R8">
        <v>1.17117743939299E-2</v>
      </c>
      <c r="S8">
        <v>1.24834514457717E-2</v>
      </c>
      <c r="T8">
        <v>0.12629561872408299</v>
      </c>
      <c r="U8">
        <v>1.53815471697407E-2</v>
      </c>
      <c r="V8">
        <v>1.19681707928303E-2</v>
      </c>
      <c r="W8">
        <v>1.10399328335115E-2</v>
      </c>
      <c r="X8">
        <v>2.0481360059594399E-2</v>
      </c>
      <c r="Y8">
        <v>2.0184556619009999E-2</v>
      </c>
      <c r="Z8">
        <v>2.3209599969459399E-2</v>
      </c>
      <c r="AA8">
        <v>1.6127044375693698E-2</v>
      </c>
      <c r="AB8">
        <v>9.9611095995752897E-3</v>
      </c>
      <c r="AC8">
        <v>1.54052101047346E-2</v>
      </c>
      <c r="AD8">
        <v>1.4360817161363899E-2</v>
      </c>
      <c r="AE8">
        <v>3.8324420320475498E-2</v>
      </c>
      <c r="AF8">
        <v>1.4879566019914201E-2</v>
      </c>
      <c r="AG8">
        <v>1.7800513650164902E-2</v>
      </c>
      <c r="AH8">
        <v>2.12367991539841E-2</v>
      </c>
      <c r="AI8">
        <v>1.6036911020603999E-2</v>
      </c>
      <c r="AJ8">
        <v>2.00308208988964E-2</v>
      </c>
      <c r="AK8">
        <v>2.93257283586917E-2</v>
      </c>
      <c r="AL8">
        <v>2.5460151133038299E-2</v>
      </c>
      <c r="AM8">
        <v>4.1966809195879702E-2</v>
      </c>
      <c r="AN8">
        <v>2.15950865910923E-2</v>
      </c>
      <c r="AO8">
        <v>1.2058000638357999E-2</v>
      </c>
      <c r="AP8">
        <v>8.5571685315685597E-2</v>
      </c>
      <c r="AQ8">
        <v>4.40882756157506E-2</v>
      </c>
      <c r="AR8">
        <v>4.6206380281383803E-2</v>
      </c>
      <c r="AS8">
        <v>6.7881819735428298E-2</v>
      </c>
      <c r="AT8">
        <v>1.6549512878433301E-2</v>
      </c>
      <c r="AU8">
        <v>1.9998768053772101E-2</v>
      </c>
      <c r="AV8">
        <v>1.40629135093712E-2</v>
      </c>
      <c r="AW8">
        <v>2.32346000372812E-2</v>
      </c>
      <c r="AX8">
        <v>1.44758201449966E-2</v>
      </c>
      <c r="AY8">
        <v>1.75915589310899E-2</v>
      </c>
      <c r="AZ8">
        <v>1.83258199825026E-2</v>
      </c>
      <c r="BA8">
        <v>4.8068102069490998E-2</v>
      </c>
      <c r="BB8">
        <v>2.26940506976928E-2</v>
      </c>
      <c r="BC8">
        <v>2.3349670685346099E-2</v>
      </c>
      <c r="BD8">
        <v>5.1896413173849298E-2</v>
      </c>
      <c r="BE8">
        <v>1.5595899987319599E-2</v>
      </c>
      <c r="BF8">
        <v>3.5356751671407297E-2</v>
      </c>
      <c r="BG8">
        <v>6.0786103712672901E-2</v>
      </c>
      <c r="BH8">
        <v>2.31450935331859E-2</v>
      </c>
      <c r="BI8">
        <v>4.4870062060439198E-2</v>
      </c>
      <c r="BJ8">
        <v>1.7457335664601299E-2</v>
      </c>
      <c r="BK8">
        <v>2.5702285125414701E-2</v>
      </c>
      <c r="BL8">
        <v>2.8854035267472902E-2</v>
      </c>
      <c r="BM8">
        <v>2.3059277523277199E-2</v>
      </c>
      <c r="BN8">
        <v>1.98609447504405E-2</v>
      </c>
      <c r="BO8">
        <v>2.3551371342030301E-2</v>
      </c>
      <c r="BP8">
        <v>1.41378561428415E-2</v>
      </c>
      <c r="BQ8">
        <v>2.44072260128117E-2</v>
      </c>
      <c r="BR8">
        <v>4.6777474273404597E-2</v>
      </c>
      <c r="BS8">
        <v>3.2749810703768902E-2</v>
      </c>
      <c r="BT8">
        <v>3.2032548059020297E-2</v>
      </c>
      <c r="BU8">
        <v>2.72847642979379E-2</v>
      </c>
      <c r="BV8">
        <v>9.8703899635833897E-2</v>
      </c>
      <c r="BW8">
        <v>3.4194648353036899E-2</v>
      </c>
      <c r="BX8">
        <v>4.1038649380577101E-2</v>
      </c>
      <c r="BY8">
        <v>5.0144770138760501E-2</v>
      </c>
      <c r="BZ8">
        <v>0.152144384354787</v>
      </c>
      <c r="CA8">
        <v>2.2037192453192599E-2</v>
      </c>
    </row>
    <row r="9" spans="1:82" x14ac:dyDescent="0.2">
      <c r="A9" t="s">
        <v>200</v>
      </c>
      <c r="B9">
        <v>-11.8931887911031</v>
      </c>
      <c r="C9">
        <v>-21.307123887624801</v>
      </c>
      <c r="D9">
        <v>-13.1133833184153</v>
      </c>
      <c r="E9">
        <v>-14.492698302024399</v>
      </c>
      <c r="F9">
        <v>-7.2988876107031802</v>
      </c>
      <c r="G9">
        <v>-9.1033550000000005</v>
      </c>
      <c r="H9">
        <v>5.6677788948151901</v>
      </c>
      <c r="I9">
        <v>-24.776988124077999</v>
      </c>
      <c r="J9">
        <v>-12.2953553178449</v>
      </c>
      <c r="K9">
        <v>-10.347404704338899</v>
      </c>
      <c r="L9">
        <v>-9.4066368011856305</v>
      </c>
      <c r="M9">
        <v>-16.7313317946316</v>
      </c>
      <c r="N9">
        <v>-22.4397470047195</v>
      </c>
      <c r="O9">
        <v>-13.9582797010227</v>
      </c>
      <c r="P9">
        <v>2.53302492310161</v>
      </c>
      <c r="Q9">
        <v>-8.1928834753816204</v>
      </c>
      <c r="R9">
        <v>-4.2792806785527597</v>
      </c>
      <c r="S9">
        <v>-21.434830005630499</v>
      </c>
      <c r="T9">
        <v>-10.6679667546979</v>
      </c>
      <c r="U9">
        <v>-14.4988104179651</v>
      </c>
      <c r="V9">
        <v>-4.8513770604461799</v>
      </c>
      <c r="W9">
        <v>-6.2567250933394396</v>
      </c>
      <c r="X9">
        <v>-10.8970641404368</v>
      </c>
      <c r="Y9">
        <v>-6.1586835678363299</v>
      </c>
      <c r="Z9">
        <v>-5.59554769790393</v>
      </c>
      <c r="AA9">
        <v>-6.0725560002718204</v>
      </c>
      <c r="AB9">
        <v>-12.354166624644</v>
      </c>
      <c r="AC9">
        <v>-13.4115174222948</v>
      </c>
      <c r="AD9">
        <v>6.2185300687820098</v>
      </c>
      <c r="AE9">
        <v>7.2454953960981401</v>
      </c>
      <c r="AF9">
        <v>-8.3078498135366008</v>
      </c>
      <c r="AG9">
        <v>-11.596595799891899</v>
      </c>
      <c r="AH9">
        <v>-4.7036245742640697</v>
      </c>
      <c r="AI9">
        <v>-8.9175000446850508</v>
      </c>
      <c r="AJ9">
        <v>-7.8455289108652604</v>
      </c>
      <c r="AK9">
        <v>-13.5233990803595</v>
      </c>
      <c r="AL9">
        <v>-3.7620499984570199</v>
      </c>
      <c r="AM9">
        <v>-7.2084227035864199</v>
      </c>
      <c r="AN9">
        <v>-12.586499711705001</v>
      </c>
      <c r="AO9">
        <v>-5.3107250456183799</v>
      </c>
      <c r="AP9">
        <v>-4.3679500218394098</v>
      </c>
      <c r="AQ9">
        <v>-11.9719192602041</v>
      </c>
      <c r="AR9">
        <v>-10.3628592649876</v>
      </c>
      <c r="AS9">
        <v>-4.1050280453433601</v>
      </c>
      <c r="AT9">
        <v>-7.4050458377828097</v>
      </c>
      <c r="AU9">
        <v>-2.2405885888000299</v>
      </c>
      <c r="AV9">
        <v>-3.2242019959319901</v>
      </c>
      <c r="AW9">
        <v>-12.0633745930639</v>
      </c>
      <c r="AX9">
        <v>-17.510010769791698</v>
      </c>
      <c r="AY9">
        <v>-5.8318675962872</v>
      </c>
      <c r="AZ9">
        <v>-4.4054418865326896</v>
      </c>
      <c r="BA9">
        <v>-6.9000827383063301</v>
      </c>
      <c r="BB9">
        <v>-11.892039773650801</v>
      </c>
      <c r="BC9">
        <v>-5.2631182153656599</v>
      </c>
      <c r="BD9">
        <v>-8.3530447709448996</v>
      </c>
      <c r="BE9">
        <v>-1.6437873543995001</v>
      </c>
      <c r="BF9">
        <v>-5.2489906607860499</v>
      </c>
      <c r="BG9">
        <v>-12.191046966436501</v>
      </c>
      <c r="BH9">
        <v>-13.3769093471417</v>
      </c>
      <c r="BI9">
        <v>-0.76719343870746803</v>
      </c>
      <c r="BJ9">
        <v>-3.7037153821817501</v>
      </c>
      <c r="BK9">
        <v>-13.950466511257099</v>
      </c>
      <c r="BL9">
        <v>-6.7575733862209297</v>
      </c>
      <c r="BM9">
        <v>-17.5172619118872</v>
      </c>
      <c r="BN9">
        <v>-3.1999735100758602</v>
      </c>
      <c r="BO9">
        <v>-8.9048018549881096</v>
      </c>
      <c r="BP9">
        <v>-15.142334161640999</v>
      </c>
      <c r="BQ9">
        <v>-6.3117674042533602</v>
      </c>
      <c r="BR9">
        <v>-6.1017700909126402</v>
      </c>
      <c r="BS9">
        <v>-10.862710120829901</v>
      </c>
      <c r="BT9">
        <v>4.0810616967522497</v>
      </c>
      <c r="BU9">
        <v>-8.3455381591729996</v>
      </c>
      <c r="BV9">
        <v>-8.7834956518871792</v>
      </c>
      <c r="BW9">
        <v>-6.0719264315254398</v>
      </c>
      <c r="BX9">
        <v>-3.8530842432899499</v>
      </c>
      <c r="BY9">
        <v>-16.8873102429516</v>
      </c>
      <c r="BZ9">
        <v>-5.2562820230682803</v>
      </c>
      <c r="CA9">
        <v>-7.0976532332657198</v>
      </c>
    </row>
    <row r="10" spans="1:82" x14ac:dyDescent="0.2">
      <c r="A10" t="s">
        <v>202</v>
      </c>
      <c r="B10">
        <v>0.48954300216805702</v>
      </c>
      <c r="C10">
        <v>0.63856943302329106</v>
      </c>
      <c r="D10">
        <v>1.1717648839785599</v>
      </c>
      <c r="E10">
        <v>1.09671385167325</v>
      </c>
      <c r="F10">
        <v>1.05667851994129</v>
      </c>
      <c r="G10">
        <v>0.59828000000000003</v>
      </c>
      <c r="H10">
        <v>0.73696886463742195</v>
      </c>
      <c r="I10">
        <v>0.44865909062454201</v>
      </c>
      <c r="J10">
        <v>1.0801443145093801</v>
      </c>
      <c r="K10">
        <v>0.77477045681355805</v>
      </c>
      <c r="L10">
        <v>0.228804567179239</v>
      </c>
      <c r="M10">
        <v>0.34395988520291698</v>
      </c>
      <c r="N10">
        <v>1.1412969178899699</v>
      </c>
      <c r="O10">
        <v>0.68104590707006796</v>
      </c>
      <c r="P10">
        <v>0.455231975775376</v>
      </c>
      <c r="Q10">
        <v>0.679022537112414</v>
      </c>
      <c r="R10">
        <v>0.52568932511198596</v>
      </c>
      <c r="S10">
        <v>0.74345765407025399</v>
      </c>
      <c r="T10">
        <v>6.0161426576088104</v>
      </c>
      <c r="U10">
        <v>0.70866334527361696</v>
      </c>
      <c r="V10">
        <v>0.55934449834725897</v>
      </c>
      <c r="W10">
        <v>0.47693657589057398</v>
      </c>
      <c r="X10">
        <v>0.86286251751333298</v>
      </c>
      <c r="Y10">
        <v>0.89872429864077696</v>
      </c>
      <c r="Z10">
        <v>1.20041900904582</v>
      </c>
      <c r="AA10">
        <v>0.86702973421857199</v>
      </c>
      <c r="AB10">
        <v>0.48507193735280102</v>
      </c>
      <c r="AC10">
        <v>0.60193742314938004</v>
      </c>
      <c r="AD10">
        <v>0.54305947769429297</v>
      </c>
      <c r="AE10">
        <v>1.9098051237897999</v>
      </c>
      <c r="AF10">
        <v>0.74484464589186805</v>
      </c>
      <c r="AG10">
        <v>0.5673483272755</v>
      </c>
      <c r="AH10">
        <v>0.99471018612493201</v>
      </c>
      <c r="AI10">
        <v>0.77141475527016301</v>
      </c>
      <c r="AJ10">
        <v>1.0018476914405201</v>
      </c>
      <c r="AK10">
        <v>1.47692905109412</v>
      </c>
      <c r="AL10">
        <v>0.94584978513633999</v>
      </c>
      <c r="AM10">
        <v>1.9734195329606701</v>
      </c>
      <c r="AN10">
        <v>1.1116102966191601</v>
      </c>
      <c r="AO10">
        <v>0.52376605940716203</v>
      </c>
      <c r="AP10">
        <v>4.6529051114894804</v>
      </c>
      <c r="AQ10">
        <v>2.2839040738765499</v>
      </c>
      <c r="AR10">
        <v>2.28529918849175</v>
      </c>
      <c r="AS10">
        <v>3.3372157788181398</v>
      </c>
      <c r="AT10">
        <v>0.64584042778458595</v>
      </c>
      <c r="AU10">
        <v>0.89607339609276804</v>
      </c>
      <c r="AV10">
        <v>0.63485960991202905</v>
      </c>
      <c r="AW10">
        <v>0.75082318144376603</v>
      </c>
      <c r="AX10">
        <v>0.62673134097940997</v>
      </c>
      <c r="AY10">
        <v>0.84326022393710598</v>
      </c>
      <c r="AZ10">
        <v>0.89960122821781896</v>
      </c>
      <c r="BA10">
        <v>3.0671884356237702</v>
      </c>
      <c r="BB10">
        <v>1.1531152895777399</v>
      </c>
      <c r="BC10">
        <v>1.0630236347825199</v>
      </c>
      <c r="BD10">
        <v>1.9450052511422</v>
      </c>
      <c r="BE10">
        <v>0.67069547097286997</v>
      </c>
      <c r="BF10">
        <v>1.16150868367236</v>
      </c>
      <c r="BG10">
        <v>3.3038251767675302</v>
      </c>
      <c r="BH10">
        <v>0.90317213784182704</v>
      </c>
      <c r="BI10">
        <v>2.1101220542191701</v>
      </c>
      <c r="BJ10">
        <v>0.82690887071587105</v>
      </c>
      <c r="BK10">
        <v>1.2006892797836499</v>
      </c>
      <c r="BL10">
        <v>1.4170006468949301</v>
      </c>
      <c r="BM10">
        <v>0.55085087791639398</v>
      </c>
      <c r="BN10">
        <v>0.92150730558726901</v>
      </c>
      <c r="BO10">
        <v>1.06520297378388</v>
      </c>
      <c r="BP10">
        <v>0.74170618254641196</v>
      </c>
      <c r="BQ10">
        <v>1.1362519860870499</v>
      </c>
      <c r="BR10">
        <v>3.1310171749356202</v>
      </c>
      <c r="BS10">
        <v>1.6915824544065901</v>
      </c>
      <c r="BT10">
        <v>1.3007497974551601</v>
      </c>
      <c r="BU10">
        <v>1.36768209340838</v>
      </c>
      <c r="BV10">
        <v>2.5462689109835299</v>
      </c>
      <c r="BW10">
        <v>1.49229359790228</v>
      </c>
      <c r="BX10">
        <v>1.8805434905168401</v>
      </c>
      <c r="BY10">
        <v>2.7429214861472602</v>
      </c>
      <c r="BZ10">
        <v>8.1955837393383497</v>
      </c>
      <c r="CA10">
        <v>1.11023323472457</v>
      </c>
    </row>
    <row r="11" spans="1:82" x14ac:dyDescent="0.2">
      <c r="A11" t="s">
        <v>203</v>
      </c>
      <c r="B11">
        <v>6.4829144188886696</v>
      </c>
      <c r="C11">
        <v>6.6801024465693501</v>
      </c>
      <c r="D11">
        <v>7.0134717924265901</v>
      </c>
      <c r="E11">
        <v>5.2872970629740204</v>
      </c>
      <c r="F11">
        <v>9.7912630730946493</v>
      </c>
      <c r="G11">
        <v>4.0300599999999998</v>
      </c>
      <c r="H11">
        <v>2.12174263811914</v>
      </c>
      <c r="I11">
        <v>3.6054902915428002</v>
      </c>
      <c r="J11">
        <v>4.2309301701686897</v>
      </c>
      <c r="K11">
        <v>4.4851230504908504</v>
      </c>
      <c r="L11">
        <v>6.63880030820863</v>
      </c>
      <c r="M11">
        <v>4.7195387037904704</v>
      </c>
      <c r="N11">
        <v>3.8166171241574101</v>
      </c>
      <c r="O11">
        <v>5.2066270145676903</v>
      </c>
      <c r="P11">
        <v>4.3887195554121803</v>
      </c>
      <c r="Q11">
        <v>6.5853557702415904</v>
      </c>
      <c r="R11">
        <v>6.6405857188611703</v>
      </c>
      <c r="S11">
        <v>8.3736724207262707</v>
      </c>
      <c r="T11">
        <v>9.6830389321474506</v>
      </c>
      <c r="U11">
        <v>4.7881119084182702</v>
      </c>
      <c r="V11">
        <v>8.0416173770335906</v>
      </c>
      <c r="W11">
        <v>5.9690346332217796</v>
      </c>
      <c r="X11">
        <v>6.3728017604855802</v>
      </c>
      <c r="Y11">
        <v>6.4196143199767004</v>
      </c>
      <c r="Z11">
        <v>8.9916862699904705</v>
      </c>
      <c r="AA11">
        <v>8.0157498384555002</v>
      </c>
      <c r="AB11">
        <v>5.8942386027177296</v>
      </c>
      <c r="AC11">
        <v>2.7655785596526399</v>
      </c>
      <c r="AD11">
        <v>6.4011585169716403</v>
      </c>
      <c r="AE11">
        <v>9.4502473464024099</v>
      </c>
      <c r="AF11">
        <v>7.8713321709673698</v>
      </c>
      <c r="AG11">
        <v>7.2134055207500802</v>
      </c>
      <c r="AH11">
        <v>7.5708541433996901</v>
      </c>
      <c r="AI11">
        <v>6.7669796188954798</v>
      </c>
      <c r="AJ11">
        <v>8.1187185877634391</v>
      </c>
      <c r="AK11">
        <v>6.5533518197129101</v>
      </c>
      <c r="AL11">
        <v>5.4196225505781497</v>
      </c>
      <c r="AM11">
        <v>6.3245990306993702</v>
      </c>
      <c r="AN11">
        <v>9.6662383824349494</v>
      </c>
      <c r="AO11">
        <v>6.9319465828193998</v>
      </c>
      <c r="AP11">
        <v>14.2882642647391</v>
      </c>
      <c r="AQ11">
        <v>8.8055881093987693</v>
      </c>
      <c r="AR11">
        <v>7.66211968249352</v>
      </c>
      <c r="AS11">
        <v>9.4084187568282491</v>
      </c>
      <c r="AT11">
        <v>6.6223184082841096</v>
      </c>
      <c r="AU11">
        <v>8.5304157727806196</v>
      </c>
      <c r="AV11">
        <v>8.5439596965823803</v>
      </c>
      <c r="AW11">
        <v>3.3832944603174502</v>
      </c>
      <c r="AX11">
        <v>6.9329192048500596</v>
      </c>
      <c r="AY11">
        <v>7.2694205291911702</v>
      </c>
      <c r="AZ11">
        <v>7.6395251184035402</v>
      </c>
      <c r="BA11">
        <v>14.272140061136801</v>
      </c>
      <c r="BB11">
        <v>6.68090114250501</v>
      </c>
      <c r="BC11">
        <v>7.0121504966197596</v>
      </c>
      <c r="BD11">
        <v>7.2698773876817002</v>
      </c>
      <c r="BE11">
        <v>7.96336932573747</v>
      </c>
      <c r="BF11">
        <v>8.1680530703293801</v>
      </c>
      <c r="BG11">
        <v>5.2496131431562896</v>
      </c>
      <c r="BH11">
        <v>3.7302857593243899</v>
      </c>
      <c r="BI11">
        <v>10.506408071771199</v>
      </c>
      <c r="BJ11">
        <v>7.4671514649584099</v>
      </c>
      <c r="BK11">
        <v>7.4181174936816303</v>
      </c>
      <c r="BL11">
        <v>8.2821358171305501</v>
      </c>
      <c r="BM11">
        <v>4.0079811812225596</v>
      </c>
      <c r="BN11">
        <v>9.8466313973141908</v>
      </c>
      <c r="BO11">
        <v>5.5988692758117198</v>
      </c>
      <c r="BP11">
        <v>7.4022556989080597</v>
      </c>
      <c r="BQ11">
        <v>7.4941831289870899</v>
      </c>
      <c r="BR11">
        <v>10.49299130653</v>
      </c>
      <c r="BS11">
        <v>7.8308323832921003</v>
      </c>
      <c r="BT11">
        <v>8.8195382871514205</v>
      </c>
      <c r="BU11">
        <v>8.4795328681150792</v>
      </c>
      <c r="BV11">
        <v>5.7751146466925096</v>
      </c>
      <c r="BW11">
        <v>7.26507817508028</v>
      </c>
      <c r="BX11">
        <v>10.846425435954099</v>
      </c>
      <c r="BY11">
        <v>6.9302935294838299</v>
      </c>
      <c r="BZ11">
        <v>14.5021480510541</v>
      </c>
      <c r="CA11">
        <v>10.016532339079401</v>
      </c>
    </row>
    <row r="12" spans="1:82" x14ac:dyDescent="0.2">
      <c r="A12" t="s">
        <v>204</v>
      </c>
      <c r="B12">
        <v>0.41673576445716298</v>
      </c>
      <c r="C12">
        <v>0.67016803672506498</v>
      </c>
      <c r="D12">
        <v>1.0227798798477299</v>
      </c>
      <c r="E12">
        <v>0.91657350366941104</v>
      </c>
      <c r="F12">
        <v>0.94658039804447902</v>
      </c>
      <c r="G12">
        <v>0.47992000000000001</v>
      </c>
      <c r="H12">
        <v>0.32359947268940598</v>
      </c>
      <c r="I12">
        <v>0.30387920074111202</v>
      </c>
      <c r="J12">
        <v>0.95618504451717001</v>
      </c>
      <c r="K12">
        <v>0.75226151805591102</v>
      </c>
      <c r="L12">
        <v>0.200943662915684</v>
      </c>
      <c r="M12">
        <v>0.28749923842924502</v>
      </c>
      <c r="N12">
        <v>0.99856043835960795</v>
      </c>
      <c r="O12">
        <v>0.57071904896412895</v>
      </c>
      <c r="P12">
        <v>0.39398849596854402</v>
      </c>
      <c r="Q12">
        <v>0.59418837764694699</v>
      </c>
      <c r="R12">
        <v>0.51560927633139797</v>
      </c>
      <c r="S12">
        <v>0.65646323022928599</v>
      </c>
      <c r="T12">
        <v>5.4226814415132996</v>
      </c>
      <c r="U12">
        <v>0.57317715010291004</v>
      </c>
      <c r="V12">
        <v>0.49151044490017898</v>
      </c>
      <c r="W12">
        <v>0.41000781213861998</v>
      </c>
      <c r="X12">
        <v>0.76003239980359405</v>
      </c>
      <c r="Y12">
        <v>0.77785404925332302</v>
      </c>
      <c r="Z12">
        <v>1.0646429423889601</v>
      </c>
      <c r="AA12">
        <v>0.76208368040958196</v>
      </c>
      <c r="AB12">
        <v>0.49936977666710303</v>
      </c>
      <c r="AC12">
        <v>0.39244960840270698</v>
      </c>
      <c r="AD12">
        <v>0.46839743163644998</v>
      </c>
      <c r="AE12">
        <v>1.35576535323309</v>
      </c>
      <c r="AF12">
        <v>0.71129705965902801</v>
      </c>
      <c r="AG12">
        <v>0.47936606891486799</v>
      </c>
      <c r="AH12">
        <v>0.98314304845367995</v>
      </c>
      <c r="AI12">
        <v>0.67651943226975897</v>
      </c>
      <c r="AJ12">
        <v>0.88244511154812699</v>
      </c>
      <c r="AK12">
        <v>1.2824032488967401</v>
      </c>
      <c r="AL12">
        <v>0.80183819220375496</v>
      </c>
      <c r="AM12">
        <v>1.71616738205093</v>
      </c>
      <c r="AN12">
        <v>0.99602525749493498</v>
      </c>
      <c r="AO12">
        <v>0.45537428515517803</v>
      </c>
      <c r="AP12">
        <v>4.4344535545041603</v>
      </c>
      <c r="AQ12">
        <v>2.02556262148854</v>
      </c>
      <c r="AR12">
        <v>2.0092367648696801</v>
      </c>
      <c r="AS12">
        <v>2.97002631062478</v>
      </c>
      <c r="AT12">
        <v>0.56402373539817396</v>
      </c>
      <c r="AU12">
        <v>0.79027130915569499</v>
      </c>
      <c r="AV12">
        <v>0.5601300658617</v>
      </c>
      <c r="AW12">
        <v>0.71483884595204605</v>
      </c>
      <c r="AX12">
        <v>0.54258352877775395</v>
      </c>
      <c r="AY12">
        <v>0.819627210884466</v>
      </c>
      <c r="AZ12">
        <v>0.89146448328032901</v>
      </c>
      <c r="BA12">
        <v>2.9477644898409401</v>
      </c>
      <c r="BB12">
        <v>1.00209853333955</v>
      </c>
      <c r="BC12">
        <v>0.92512671210876196</v>
      </c>
      <c r="BD12">
        <v>1.7459092839694801</v>
      </c>
      <c r="BE12">
        <v>0.58917294502117801</v>
      </c>
      <c r="BF12">
        <v>0.94396469046913101</v>
      </c>
      <c r="BG12">
        <v>2.8965730397376301</v>
      </c>
      <c r="BH12">
        <v>0.69379342237173802</v>
      </c>
      <c r="BI12">
        <v>1.88248905693073</v>
      </c>
      <c r="BJ12">
        <v>0.82335615019249497</v>
      </c>
      <c r="BK12">
        <v>1.0384387684020899</v>
      </c>
      <c r="BL12">
        <v>1.2489420576472201</v>
      </c>
      <c r="BM12">
        <v>0.47813552249172703</v>
      </c>
      <c r="BN12">
        <v>0.82317956677144899</v>
      </c>
      <c r="BO12">
        <v>0.94715534648811905</v>
      </c>
      <c r="BP12">
        <v>0.64850495138828002</v>
      </c>
      <c r="BQ12">
        <v>0.994440138179987</v>
      </c>
      <c r="BR12">
        <v>2.4222742369676</v>
      </c>
      <c r="BS12">
        <v>1.48851585097951</v>
      </c>
      <c r="BT12">
        <v>1.14172223202</v>
      </c>
      <c r="BU12">
        <v>1.2086071654422399</v>
      </c>
      <c r="BV12">
        <v>2.2440526514931398</v>
      </c>
      <c r="BW12">
        <v>1.3030751316220299</v>
      </c>
      <c r="BX12">
        <v>1.7009814159854</v>
      </c>
      <c r="BY12">
        <v>2.39237514363777</v>
      </c>
      <c r="BZ12">
        <v>7.8721603838648404</v>
      </c>
      <c r="CA12">
        <v>0.96648342786393604</v>
      </c>
    </row>
    <row r="13" spans="1:82" x14ac:dyDescent="0.2">
      <c r="A13" t="s">
        <v>196</v>
      </c>
      <c r="B13">
        <v>1.0066609073188599</v>
      </c>
      <c r="C13">
        <v>0.98991908678032903</v>
      </c>
      <c r="D13">
        <v>1.0435779837880399</v>
      </c>
      <c r="E13">
        <v>0.94274280419661904</v>
      </c>
      <c r="F13">
        <v>1.02701220972616</v>
      </c>
      <c r="G13">
        <v>0.95542000000000005</v>
      </c>
      <c r="H13">
        <v>0.97151563773882099</v>
      </c>
      <c r="I13">
        <v>1.0268472815182099</v>
      </c>
      <c r="J13">
        <v>0.90916683687395095</v>
      </c>
      <c r="K13">
        <v>0.98798063051313001</v>
      </c>
      <c r="L13">
        <v>1.0216820253009899</v>
      </c>
      <c r="M13">
        <v>0.99399741970446598</v>
      </c>
      <c r="N13">
        <v>0.94669987227444896</v>
      </c>
      <c r="O13">
        <v>0.96421671844729195</v>
      </c>
      <c r="P13">
        <v>0.96460453329633999</v>
      </c>
      <c r="Q13">
        <v>0.99462146309847299</v>
      </c>
      <c r="R13">
        <v>1.0061386329258399</v>
      </c>
      <c r="S13">
        <v>1.0008208122629001</v>
      </c>
      <c r="T13">
        <v>0.99053257985333298</v>
      </c>
      <c r="U13">
        <v>0.95935090707095205</v>
      </c>
      <c r="V13">
        <v>1.0182253263241099</v>
      </c>
      <c r="W13">
        <v>1.0118367309379599</v>
      </c>
      <c r="X13">
        <v>0.99774798794521202</v>
      </c>
      <c r="Y13">
        <v>1.0074355223687099</v>
      </c>
      <c r="Z13">
        <v>0.95940556754630801</v>
      </c>
      <c r="AA13">
        <v>0.89896463169750995</v>
      </c>
      <c r="AB13">
        <v>0.98499570796643299</v>
      </c>
      <c r="AC13">
        <v>1.0037917266926799</v>
      </c>
      <c r="AD13">
        <v>1.0027668590311001</v>
      </c>
      <c r="AE13">
        <v>1.0109809585113101</v>
      </c>
      <c r="AF13">
        <v>0.98486296319531796</v>
      </c>
      <c r="AG13">
        <v>1.0466366996840499</v>
      </c>
      <c r="AH13">
        <v>1.0262190207164199</v>
      </c>
      <c r="AI13">
        <v>0.98028336213355804</v>
      </c>
      <c r="AJ13">
        <v>0.99321774683935404</v>
      </c>
      <c r="AK13">
        <v>0.97763779547307705</v>
      </c>
      <c r="AL13">
        <v>0.98379015573067596</v>
      </c>
      <c r="AM13">
        <v>0.95881352690656096</v>
      </c>
      <c r="AN13">
        <v>1.08578891405879</v>
      </c>
      <c r="AO13">
        <v>1.05079203436513</v>
      </c>
      <c r="AP13">
        <v>0.95957395327080597</v>
      </c>
      <c r="AQ13">
        <v>1.03974368445564</v>
      </c>
      <c r="AR13">
        <v>1.0169451531967799</v>
      </c>
      <c r="AS13">
        <v>0.99854998227382397</v>
      </c>
      <c r="AT13">
        <v>1.0401211484781201</v>
      </c>
      <c r="AU13">
        <v>1.0401973557651101</v>
      </c>
      <c r="AV13">
        <v>1.04787149349919</v>
      </c>
      <c r="AW13">
        <v>0.94197767196424098</v>
      </c>
      <c r="AX13">
        <v>0.98568442066573403</v>
      </c>
      <c r="AY13">
        <v>0.98366065211418396</v>
      </c>
      <c r="AZ13">
        <v>0.98361390749289701</v>
      </c>
      <c r="BA13">
        <v>1.1947833529232801</v>
      </c>
      <c r="BB13">
        <v>0.99058634455150796</v>
      </c>
      <c r="BC13">
        <v>1.0057452608300299</v>
      </c>
      <c r="BD13">
        <v>0.97439480621507502</v>
      </c>
      <c r="BE13">
        <v>1.05430866738877</v>
      </c>
      <c r="BF13">
        <v>1.0055048819691901</v>
      </c>
      <c r="BG13">
        <v>0.81207854538931701</v>
      </c>
      <c r="BH13">
        <v>1.0416757964516301</v>
      </c>
      <c r="BI13">
        <v>1.02305132869311</v>
      </c>
      <c r="BJ13">
        <v>1.01129860751264</v>
      </c>
      <c r="BK13">
        <v>1.0242503959404301</v>
      </c>
      <c r="BL13">
        <v>1.00328217817228</v>
      </c>
      <c r="BM13">
        <v>1.03879347947421</v>
      </c>
      <c r="BN13">
        <v>1.0540628927145601</v>
      </c>
      <c r="BO13">
        <v>0.96118587522864596</v>
      </c>
      <c r="BP13">
        <v>1.00311864616604</v>
      </c>
      <c r="BQ13">
        <v>1.01913375483684</v>
      </c>
      <c r="BR13">
        <v>0.96852884384134996</v>
      </c>
      <c r="BS13">
        <v>0.98758780614699404</v>
      </c>
      <c r="BT13">
        <v>1.0479526821277401</v>
      </c>
      <c r="BU13">
        <v>1.01144011902996</v>
      </c>
      <c r="BV13">
        <v>1.07519787167873</v>
      </c>
      <c r="BW13">
        <v>1.0726802265811399</v>
      </c>
      <c r="BX13">
        <v>1.09776112988143</v>
      </c>
      <c r="BY13">
        <v>0.95449418309768297</v>
      </c>
      <c r="BZ13">
        <v>0.98317574744749703</v>
      </c>
      <c r="CA13">
        <v>1.08998323134079</v>
      </c>
    </row>
    <row r="14" spans="1:82" x14ac:dyDescent="0.2">
      <c r="A14" t="s">
        <v>197</v>
      </c>
      <c r="B14">
        <v>1.8515460324743799E-2</v>
      </c>
      <c r="C14">
        <v>1.7667858506122899E-2</v>
      </c>
      <c r="D14">
        <v>3.5375172253373097E-2</v>
      </c>
      <c r="E14">
        <v>3.2805702074895103E-2</v>
      </c>
      <c r="F14">
        <v>2.9088116421463198E-2</v>
      </c>
      <c r="G14">
        <v>1.9439999999999999E-2</v>
      </c>
      <c r="H14">
        <v>2.1148373748968399E-2</v>
      </c>
      <c r="I14">
        <v>1.6078301857148699E-2</v>
      </c>
      <c r="J14">
        <v>3.4628213769554397E-2</v>
      </c>
      <c r="K14">
        <v>2.82865215853359E-2</v>
      </c>
      <c r="L14">
        <v>6.9456308888580101E-3</v>
      </c>
      <c r="M14">
        <v>1.13570082407195E-2</v>
      </c>
      <c r="N14">
        <v>3.9393919497228098E-2</v>
      </c>
      <c r="O14">
        <v>2.0984239508179799E-2</v>
      </c>
      <c r="P14">
        <v>1.5841425834321399E-2</v>
      </c>
      <c r="Q14">
        <v>2.0150141979492199E-2</v>
      </c>
      <c r="R14">
        <v>1.5543379091364501E-2</v>
      </c>
      <c r="S14">
        <v>2.05704137636217E-2</v>
      </c>
      <c r="T14">
        <v>0.171802563549111</v>
      </c>
      <c r="U14">
        <v>2.2228631837917099E-2</v>
      </c>
      <c r="V14">
        <v>1.61012617241473E-2</v>
      </c>
      <c r="W14">
        <v>1.4915302042206801E-2</v>
      </c>
      <c r="X14">
        <v>2.75743725847916E-2</v>
      </c>
      <c r="Y14">
        <v>2.73072362463865E-2</v>
      </c>
      <c r="Z14">
        <v>3.1584217658628802E-2</v>
      </c>
      <c r="AA14">
        <v>2.1957429916002202E-2</v>
      </c>
      <c r="AB14">
        <v>1.4281746014369601E-2</v>
      </c>
      <c r="AC14">
        <v>2.0975716169526901E-2</v>
      </c>
      <c r="AD14">
        <v>1.7582493792303699E-2</v>
      </c>
      <c r="AE14">
        <v>4.54369899220851E-2</v>
      </c>
      <c r="AF14">
        <v>2.0544919803270899E-2</v>
      </c>
      <c r="AG14">
        <v>2.1478085607648901E-2</v>
      </c>
      <c r="AH14">
        <v>2.85638734854846E-2</v>
      </c>
      <c r="AI14">
        <v>2.2326342793080801E-2</v>
      </c>
      <c r="AJ14">
        <v>2.7789169690422E-2</v>
      </c>
      <c r="AK14">
        <v>4.2708948451638397E-2</v>
      </c>
      <c r="AL14">
        <v>3.3207836489465702E-2</v>
      </c>
      <c r="AM14">
        <v>5.7305143864330499E-2</v>
      </c>
      <c r="AN14">
        <v>3.2072837933395902E-2</v>
      </c>
      <c r="AO14">
        <v>1.6224984336811299E-2</v>
      </c>
      <c r="AP14">
        <v>0.11805058377220499</v>
      </c>
      <c r="AQ14">
        <v>6.4408763992337498E-2</v>
      </c>
      <c r="AR14">
        <v>6.5659949790520394E-2</v>
      </c>
      <c r="AS14">
        <v>9.1090502765124495E-2</v>
      </c>
      <c r="AT14">
        <v>2.15185783533802E-2</v>
      </c>
      <c r="AU14">
        <v>2.6272238691275498E-2</v>
      </c>
      <c r="AV14">
        <v>1.8651125651417199E-2</v>
      </c>
      <c r="AW14">
        <v>3.02837413083814E-2</v>
      </c>
      <c r="AX14">
        <v>1.98220890607353E-2</v>
      </c>
      <c r="AY14">
        <v>2.3721406853133099E-2</v>
      </c>
      <c r="AZ14">
        <v>2.4622751076031801E-2</v>
      </c>
      <c r="BA14">
        <v>0.13648740527622499</v>
      </c>
      <c r="BB14">
        <v>3.7172350141773697E-2</v>
      </c>
      <c r="BC14">
        <v>3.1414800544142397E-2</v>
      </c>
      <c r="BD14">
        <v>7.0880446994292204E-2</v>
      </c>
      <c r="BE14">
        <v>2.0354195815298199E-2</v>
      </c>
      <c r="BF14">
        <v>4.0722762629031801E-2</v>
      </c>
      <c r="BG14">
        <v>8.6811923055797394E-2</v>
      </c>
      <c r="BH14">
        <v>3.3077760261370201E-2</v>
      </c>
      <c r="BI14">
        <v>6.0031848915866999E-2</v>
      </c>
      <c r="BJ14">
        <v>2.3320181178909698E-2</v>
      </c>
      <c r="BK14">
        <v>3.6114970531770901E-2</v>
      </c>
      <c r="BL14">
        <v>3.9611836161005803E-2</v>
      </c>
      <c r="BM14">
        <v>2.7368048377108E-2</v>
      </c>
      <c r="BN14">
        <v>2.6437891516649201E-2</v>
      </c>
      <c r="BO14">
        <v>3.2598806290352403E-2</v>
      </c>
      <c r="BP14">
        <v>2.1128908018028299E-2</v>
      </c>
      <c r="BQ14">
        <v>3.3231449562965899E-2</v>
      </c>
      <c r="BR14">
        <v>7.3125216899379494E-2</v>
      </c>
      <c r="BS14">
        <v>4.6848253569865397E-2</v>
      </c>
      <c r="BT14">
        <v>3.9731963010190899E-2</v>
      </c>
      <c r="BU14">
        <v>3.8132097428290102E-2</v>
      </c>
      <c r="BV14">
        <v>0.11565373460694001</v>
      </c>
      <c r="BW14">
        <v>4.6402255987365401E-2</v>
      </c>
      <c r="BX14">
        <v>5.5235174458901103E-2</v>
      </c>
      <c r="BY14">
        <v>7.6036863043100894E-2</v>
      </c>
      <c r="BZ14">
        <v>0.212812483509766</v>
      </c>
      <c r="CA14">
        <v>3.4938786331495199E-2</v>
      </c>
    </row>
    <row r="15" spans="1:82" x14ac:dyDescent="0.2">
      <c r="A15" t="s">
        <v>198</v>
      </c>
      <c r="B15">
        <v>6.8368135433967198E-6</v>
      </c>
      <c r="C15">
        <v>5.5774241185788205E-10</v>
      </c>
      <c r="D15">
        <v>2.0180410013688502E-6</v>
      </c>
      <c r="E15">
        <v>5.0804373425298405E-7</v>
      </c>
      <c r="F15">
        <v>6.7629065541117798E-4</v>
      </c>
      <c r="G15">
        <v>434.02602000000002</v>
      </c>
      <c r="H15">
        <v>289.39105206912598</v>
      </c>
      <c r="I15">
        <v>1.7357644106125902E-11</v>
      </c>
      <c r="J15">
        <v>4.57293504302442E-6</v>
      </c>
      <c r="K15">
        <v>3.2075928364125199E-5</v>
      </c>
      <c r="L15">
        <v>8.2176860235295697E-5</v>
      </c>
      <c r="M15">
        <v>5.4159534968575002E-8</v>
      </c>
      <c r="N15">
        <v>1.7969736155965399E-10</v>
      </c>
      <c r="O15">
        <v>8.6695418818747504E-7</v>
      </c>
      <c r="P15">
        <v>12.5915370186349</v>
      </c>
      <c r="Q15">
        <v>2.7661512029641998E-4</v>
      </c>
      <c r="R15">
        <v>1.3852622992322299E-2</v>
      </c>
      <c r="S15">
        <v>4.9087578412429905E-10</v>
      </c>
      <c r="T15">
        <v>2.3278816949846699E-5</v>
      </c>
      <c r="U15">
        <v>5.0494798248071895E-7</v>
      </c>
      <c r="V15">
        <v>7.8176048191975593E-3</v>
      </c>
      <c r="W15">
        <v>1.9175152084880201E-3</v>
      </c>
      <c r="X15">
        <v>1.8512504404745499E-5</v>
      </c>
      <c r="Y15">
        <v>2.1150357409415801E-3</v>
      </c>
      <c r="Z15">
        <v>3.7143644286787799E-3</v>
      </c>
      <c r="AA15">
        <v>2.3052733944255001E-3</v>
      </c>
      <c r="AB15">
        <v>4.3117503411926798E-6</v>
      </c>
      <c r="AC15">
        <v>1.4977936655720099E-6</v>
      </c>
      <c r="AD15">
        <v>501.96483567498001</v>
      </c>
      <c r="AE15">
        <v>1401.7761584330799</v>
      </c>
      <c r="AF15">
        <v>2.4657365310934399E-4</v>
      </c>
      <c r="AG15">
        <v>9.1973441043909793E-6</v>
      </c>
      <c r="AH15">
        <v>9.0623702670476307E-3</v>
      </c>
      <c r="AI15">
        <v>1.3402287753868901E-4</v>
      </c>
      <c r="AJ15">
        <v>3.9149848555101102E-4</v>
      </c>
      <c r="AK15">
        <v>1.33925230595726E-6</v>
      </c>
      <c r="AL15">
        <v>2.3236057634525801E-2</v>
      </c>
      <c r="AM15">
        <v>7.4032394533804296E-4</v>
      </c>
      <c r="AN15">
        <v>3.4178470874525599E-6</v>
      </c>
      <c r="AO15">
        <v>4.9383448940164901E-3</v>
      </c>
      <c r="AP15">
        <v>1.2677201935901E-2</v>
      </c>
      <c r="AQ15">
        <v>6.3191916579797699E-6</v>
      </c>
      <c r="AR15">
        <v>3.15840198892592E-5</v>
      </c>
      <c r="AS15">
        <v>1.64895563766067E-2</v>
      </c>
      <c r="AT15">
        <v>6.0817624717524998E-4</v>
      </c>
      <c r="AU15">
        <v>0.106395862532861</v>
      </c>
      <c r="AV15">
        <v>3.9787519513463501E-2</v>
      </c>
      <c r="AW15">
        <v>5.7669074419332101E-6</v>
      </c>
      <c r="AX15">
        <v>2.48598752297665E-8</v>
      </c>
      <c r="AY15">
        <v>2.93259495925819E-3</v>
      </c>
      <c r="AZ15">
        <v>1.22107094744423E-2</v>
      </c>
      <c r="BA15">
        <v>1.0077020500383299E-3</v>
      </c>
      <c r="BB15">
        <v>6.8446736763261997E-6</v>
      </c>
      <c r="BC15">
        <v>5.1791298711371999E-3</v>
      </c>
      <c r="BD15">
        <v>2.3567783983891499E-4</v>
      </c>
      <c r="BE15">
        <v>0.19324676059964499</v>
      </c>
      <c r="BF15">
        <v>5.2528175991729204E-3</v>
      </c>
      <c r="BG15">
        <v>5.0756956606692004E-6</v>
      </c>
      <c r="BH15">
        <v>1.55053682677253E-6</v>
      </c>
      <c r="BI15">
        <v>0.46431436810132598</v>
      </c>
      <c r="BJ15">
        <v>2.46318395520638E-2</v>
      </c>
      <c r="BK15">
        <v>8.7375439684452103E-7</v>
      </c>
      <c r="BL15">
        <v>1.1620455911875501E-3</v>
      </c>
      <c r="BM15">
        <v>2.4680264719643799E-8</v>
      </c>
      <c r="BN15">
        <v>4.0763283780359399E-2</v>
      </c>
      <c r="BO15">
        <v>1.3573557653631001E-4</v>
      </c>
      <c r="BP15">
        <v>2.6531868153480499E-7</v>
      </c>
      <c r="BQ15">
        <v>1.81482287736982E-3</v>
      </c>
      <c r="BR15">
        <v>2.23890115134607E-3</v>
      </c>
      <c r="BS15">
        <v>1.9159533739250199E-5</v>
      </c>
      <c r="BT15">
        <v>59.208297749319101</v>
      </c>
      <c r="BU15">
        <v>2.37453638663272E-4</v>
      </c>
      <c r="BV15">
        <v>1.5324146900317099E-4</v>
      </c>
      <c r="BW15">
        <v>2.3067251794577901E-3</v>
      </c>
      <c r="BX15">
        <v>2.1214205662430301E-2</v>
      </c>
      <c r="BY15">
        <v>4.6337686532814502E-8</v>
      </c>
      <c r="BZ15">
        <v>5.2146566946102198E-3</v>
      </c>
      <c r="CA15">
        <v>8.27043525886482E-4</v>
      </c>
    </row>
    <row r="16" spans="1:82" x14ac:dyDescent="0.2">
      <c r="A16" t="s">
        <v>199</v>
      </c>
      <c r="B16">
        <v>3.3469142272976501E-6</v>
      </c>
      <c r="C16">
        <v>3.5615725571471798E-10</v>
      </c>
      <c r="D16">
        <v>2.36466957983292E-6</v>
      </c>
      <c r="E16">
        <v>5.5717860061104705E-7</v>
      </c>
      <c r="F16">
        <v>7.1462180881003005E-4</v>
      </c>
      <c r="G16">
        <v>259.66946000000002</v>
      </c>
      <c r="H16">
        <v>213.27219524279201</v>
      </c>
      <c r="I16">
        <v>7.7876648201257299E-12</v>
      </c>
      <c r="J16">
        <v>4.93942978734432E-6</v>
      </c>
      <c r="K16">
        <v>2.4851481671392699E-5</v>
      </c>
      <c r="L16">
        <v>1.88024409382848E-5</v>
      </c>
      <c r="M16">
        <v>1.8628707430433699E-8</v>
      </c>
      <c r="N16">
        <v>2.0508804490225999E-10</v>
      </c>
      <c r="O16">
        <v>5.9043560148239296E-7</v>
      </c>
      <c r="P16">
        <v>5.7320702755269997</v>
      </c>
      <c r="Q16">
        <v>1.8782790078736701E-4</v>
      </c>
      <c r="R16">
        <v>7.2821760526837398E-3</v>
      </c>
      <c r="S16">
        <v>3.6494535890668998E-10</v>
      </c>
      <c r="T16">
        <v>1.4004868367064799E-4</v>
      </c>
      <c r="U16">
        <v>3.5783812645393799E-7</v>
      </c>
      <c r="V16">
        <v>4.3727342458725503E-3</v>
      </c>
      <c r="W16">
        <v>9.1453313775443203E-4</v>
      </c>
      <c r="X16">
        <v>1.5973746156155401E-5</v>
      </c>
      <c r="Y16">
        <v>1.90083401214668E-3</v>
      </c>
      <c r="Z16">
        <v>4.4587936667093804E-3</v>
      </c>
      <c r="AA16">
        <v>1.99874057846945E-3</v>
      </c>
      <c r="AB16">
        <v>2.0915090913839002E-6</v>
      </c>
      <c r="AC16">
        <v>9.0157805946397003E-7</v>
      </c>
      <c r="AD16">
        <v>272.596762002606</v>
      </c>
      <c r="AE16">
        <v>2677.1192934257801</v>
      </c>
      <c r="AF16">
        <v>1.8365906533648901E-4</v>
      </c>
      <c r="AG16">
        <v>5.2180977930035804E-6</v>
      </c>
      <c r="AH16">
        <v>9.0144320089263208E-3</v>
      </c>
      <c r="AI16">
        <v>1.0338722527712699E-4</v>
      </c>
      <c r="AJ16">
        <v>3.9222185395169001E-4</v>
      </c>
      <c r="AK16">
        <v>1.9779806374128099E-6</v>
      </c>
      <c r="AL16">
        <v>2.1977820115999001E-2</v>
      </c>
      <c r="AM16">
        <v>1.4609697344484299E-3</v>
      </c>
      <c r="AN16">
        <v>3.7993140146820102E-6</v>
      </c>
      <c r="AO16">
        <v>2.58653744646628E-3</v>
      </c>
      <c r="AP16">
        <v>5.8985817686928302E-2</v>
      </c>
      <c r="AQ16">
        <v>1.44324275712684E-5</v>
      </c>
      <c r="AR16">
        <v>7.2178935022226297E-5</v>
      </c>
      <c r="AS16">
        <v>5.5029207727799602E-2</v>
      </c>
      <c r="AT16">
        <v>3.92784807644078E-4</v>
      </c>
      <c r="AU16">
        <v>9.5338501870028305E-2</v>
      </c>
      <c r="AV16">
        <v>2.5259489185567099E-2</v>
      </c>
      <c r="AW16">
        <v>4.3299277926437898E-6</v>
      </c>
      <c r="AX16">
        <v>1.5580462939332201E-8</v>
      </c>
      <c r="AY16">
        <v>2.4729406825661601E-3</v>
      </c>
      <c r="AZ16">
        <v>1.098476924062E-2</v>
      </c>
      <c r="BA16">
        <v>3.0908120744319802E-3</v>
      </c>
      <c r="BB16">
        <v>7.8926978683416399E-6</v>
      </c>
      <c r="BC16">
        <v>5.5055374589816301E-3</v>
      </c>
      <c r="BD16">
        <v>4.5839463606454401E-4</v>
      </c>
      <c r="BE16">
        <v>0.12960972692356099</v>
      </c>
      <c r="BF16">
        <v>6.1011932551862796E-3</v>
      </c>
      <c r="BG16">
        <v>1.6769211113326698E-5</v>
      </c>
      <c r="BH16">
        <v>1.40040166063861E-6</v>
      </c>
      <c r="BI16">
        <v>0.97975998594663904</v>
      </c>
      <c r="BJ16">
        <v>2.0368286641897201E-2</v>
      </c>
      <c r="BK16">
        <v>1.04910753745518E-6</v>
      </c>
      <c r="BL16">
        <v>1.6466193544342699E-3</v>
      </c>
      <c r="BM16">
        <v>1.3595145488025501E-8</v>
      </c>
      <c r="BN16">
        <v>3.7563663711241202E-2</v>
      </c>
      <c r="BO16">
        <v>1.44585939774736E-4</v>
      </c>
      <c r="BP16">
        <v>1.96788506439424E-7</v>
      </c>
      <c r="BQ16">
        <v>2.06209609880758E-3</v>
      </c>
      <c r="BR16">
        <v>7.0100379578477501E-3</v>
      </c>
      <c r="BS16">
        <v>3.2409931107926303E-5</v>
      </c>
      <c r="BT16">
        <v>77.015181220745106</v>
      </c>
      <c r="BU16">
        <v>3.2476108961443601E-4</v>
      </c>
      <c r="BV16">
        <v>3.9019398839615002E-4</v>
      </c>
      <c r="BW16">
        <v>3.4423112174248199E-3</v>
      </c>
      <c r="BX16">
        <v>3.9894236306298902E-2</v>
      </c>
      <c r="BY16">
        <v>1.27100636009223E-7</v>
      </c>
      <c r="BZ16">
        <v>4.2737155651782197E-2</v>
      </c>
      <c r="CA16">
        <v>9.1821120900282497E-4</v>
      </c>
    </row>
    <row r="22" spans="8:8" x14ac:dyDescent="0.2">
      <c r="H22" s="4"/>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1850-0FBA-F34F-AF52-3A40836EA4C1}">
  <dimension ref="A1:CB16"/>
  <sheetViews>
    <sheetView zoomScale="110" workbookViewId="0">
      <selection activeCell="A7" sqref="A7:XFD7"/>
    </sheetView>
  </sheetViews>
  <sheetFormatPr baseColWidth="10" defaultColWidth="8.83203125" defaultRowHeight="15" x14ac:dyDescent="0.2"/>
  <cols>
    <col min="1" max="1" width="21.6640625" bestFit="1" customWidth="1"/>
  </cols>
  <sheetData>
    <row r="1" spans="1:80" x14ac:dyDescent="0.2">
      <c r="A1" t="s">
        <v>0</v>
      </c>
      <c r="B1" t="s">
        <v>20</v>
      </c>
      <c r="C1" t="s">
        <v>20</v>
      </c>
      <c r="D1" t="s">
        <v>20</v>
      </c>
      <c r="E1" t="s">
        <v>20</v>
      </c>
      <c r="F1" t="s">
        <v>20</v>
      </c>
      <c r="G1" t="s">
        <v>20</v>
      </c>
      <c r="H1" t="s">
        <v>20</v>
      </c>
      <c r="I1" t="s">
        <v>20</v>
      </c>
      <c r="J1" t="s">
        <v>20</v>
      </c>
      <c r="K1" t="s">
        <v>20</v>
      </c>
      <c r="L1" t="s">
        <v>20</v>
      </c>
      <c r="M1" t="s">
        <v>20</v>
      </c>
      <c r="N1" t="s">
        <v>20</v>
      </c>
      <c r="O1" t="s">
        <v>20</v>
      </c>
      <c r="P1" t="s">
        <v>20</v>
      </c>
      <c r="Q1" t="s">
        <v>20</v>
      </c>
      <c r="R1" t="s">
        <v>20</v>
      </c>
      <c r="S1" t="s">
        <v>20</v>
      </c>
      <c r="T1" t="s">
        <v>20</v>
      </c>
      <c r="U1" t="s">
        <v>20</v>
      </c>
      <c r="V1" t="s">
        <v>20</v>
      </c>
      <c r="W1" t="s">
        <v>20</v>
      </c>
      <c r="X1" t="s">
        <v>20</v>
      </c>
      <c r="Y1" t="s">
        <v>20</v>
      </c>
      <c r="Z1" t="s">
        <v>20</v>
      </c>
      <c r="AA1" t="s">
        <v>20</v>
      </c>
      <c r="AB1" t="s">
        <v>20</v>
      </c>
      <c r="AC1" t="s">
        <v>20</v>
      </c>
      <c r="AD1" t="s">
        <v>20</v>
      </c>
      <c r="AE1" t="s">
        <v>20</v>
      </c>
      <c r="AF1" t="s">
        <v>20</v>
      </c>
      <c r="AG1" t="s">
        <v>20</v>
      </c>
      <c r="AH1" t="s">
        <v>20</v>
      </c>
      <c r="AI1" t="s">
        <v>20</v>
      </c>
      <c r="AJ1" t="s">
        <v>20</v>
      </c>
      <c r="AK1" t="s">
        <v>20</v>
      </c>
      <c r="AL1" t="s">
        <v>20</v>
      </c>
      <c r="AM1" t="s">
        <v>20</v>
      </c>
      <c r="AN1" t="s">
        <v>20</v>
      </c>
      <c r="AO1" t="s">
        <v>20</v>
      </c>
      <c r="AP1" t="s">
        <v>20</v>
      </c>
      <c r="AQ1" t="s">
        <v>20</v>
      </c>
      <c r="AR1" t="s">
        <v>20</v>
      </c>
      <c r="AS1" t="s">
        <v>20</v>
      </c>
      <c r="AT1" t="s">
        <v>20</v>
      </c>
      <c r="AU1" t="s">
        <v>20</v>
      </c>
      <c r="AV1" t="s">
        <v>20</v>
      </c>
      <c r="AW1" t="s">
        <v>20</v>
      </c>
      <c r="AX1" t="s">
        <v>20</v>
      </c>
      <c r="AY1" t="s">
        <v>20</v>
      </c>
      <c r="AZ1" t="s">
        <v>20</v>
      </c>
      <c r="BA1" t="s">
        <v>20</v>
      </c>
      <c r="BB1" t="s">
        <v>20</v>
      </c>
      <c r="BC1" t="s">
        <v>20</v>
      </c>
      <c r="BD1" t="s">
        <v>20</v>
      </c>
      <c r="BE1" t="s">
        <v>20</v>
      </c>
      <c r="BF1" t="s">
        <v>20</v>
      </c>
      <c r="BG1" t="s">
        <v>20</v>
      </c>
      <c r="BH1" t="s">
        <v>20</v>
      </c>
      <c r="BI1" t="s">
        <v>20</v>
      </c>
      <c r="BJ1" t="s">
        <v>20</v>
      </c>
      <c r="BK1" t="s">
        <v>20</v>
      </c>
      <c r="BL1" t="s">
        <v>20</v>
      </c>
      <c r="BM1" t="s">
        <v>20</v>
      </c>
      <c r="BN1" t="s">
        <v>20</v>
      </c>
      <c r="BO1" t="s">
        <v>20</v>
      </c>
      <c r="BP1" t="s">
        <v>20</v>
      </c>
      <c r="BQ1" t="s">
        <v>20</v>
      </c>
      <c r="BR1" t="s">
        <v>20</v>
      </c>
      <c r="BS1" t="s">
        <v>20</v>
      </c>
      <c r="BT1" t="s">
        <v>20</v>
      </c>
      <c r="BU1" t="s">
        <v>20</v>
      </c>
      <c r="BV1" t="s">
        <v>20</v>
      </c>
      <c r="BW1" t="s">
        <v>20</v>
      </c>
      <c r="BX1" t="s">
        <v>20</v>
      </c>
      <c r="BY1" t="s">
        <v>20</v>
      </c>
      <c r="BZ1" t="s">
        <v>20</v>
      </c>
      <c r="CA1" t="s">
        <v>20</v>
      </c>
    </row>
    <row r="2" spans="1:80" x14ac:dyDescent="0.2">
      <c r="A2" t="s">
        <v>1</v>
      </c>
      <c r="B2" t="s">
        <v>21</v>
      </c>
      <c r="C2" t="s">
        <v>22</v>
      </c>
      <c r="D2" t="s">
        <v>23</v>
      </c>
      <c r="E2" t="s">
        <v>24</v>
      </c>
      <c r="F2" t="s">
        <v>25</v>
      </c>
      <c r="G2" t="s">
        <v>26</v>
      </c>
      <c r="H2" t="s">
        <v>27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t="s">
        <v>48</v>
      </c>
      <c r="AD2" t="s">
        <v>49</v>
      </c>
      <c r="AE2" t="s">
        <v>50</v>
      </c>
      <c r="AF2" t="s">
        <v>51</v>
      </c>
      <c r="AG2" t="s">
        <v>52</v>
      </c>
      <c r="AH2" t="s">
        <v>53</v>
      </c>
      <c r="AI2" t="s">
        <v>54</v>
      </c>
      <c r="AJ2" t="s">
        <v>55</v>
      </c>
      <c r="AK2" t="s">
        <v>56</v>
      </c>
      <c r="AL2" t="s">
        <v>57</v>
      </c>
      <c r="AM2" t="s">
        <v>58</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88</v>
      </c>
      <c r="BO2" t="s">
        <v>89</v>
      </c>
      <c r="BP2" t="s">
        <v>90</v>
      </c>
      <c r="BQ2" t="s">
        <v>91</v>
      </c>
      <c r="BR2" t="s">
        <v>92</v>
      </c>
      <c r="BS2" t="s">
        <v>93</v>
      </c>
      <c r="BT2" t="s">
        <v>94</v>
      </c>
      <c r="BU2" t="s">
        <v>95</v>
      </c>
      <c r="BV2" t="s">
        <v>96</v>
      </c>
      <c r="BW2" t="s">
        <v>97</v>
      </c>
      <c r="BX2" t="s">
        <v>98</v>
      </c>
      <c r="BY2" t="s">
        <v>99</v>
      </c>
      <c r="BZ2" t="s">
        <v>100</v>
      </c>
      <c r="CA2" t="s">
        <v>101</v>
      </c>
    </row>
    <row r="3" spans="1:80" x14ac:dyDescent="0.2">
      <c r="A3" t="s">
        <v>3</v>
      </c>
      <c r="B3" t="s">
        <v>102</v>
      </c>
      <c r="C3" t="s">
        <v>102</v>
      </c>
      <c r="D3" t="s">
        <v>102</v>
      </c>
      <c r="E3" t="s">
        <v>102</v>
      </c>
      <c r="F3" t="s">
        <v>102</v>
      </c>
      <c r="G3" t="s">
        <v>102</v>
      </c>
      <c r="H3" t="s">
        <v>102</v>
      </c>
      <c r="I3" t="s">
        <v>102</v>
      </c>
      <c r="J3" t="s">
        <v>102</v>
      </c>
      <c r="K3" t="s">
        <v>102</v>
      </c>
      <c r="L3" t="s">
        <v>102</v>
      </c>
      <c r="M3" t="s">
        <v>102</v>
      </c>
      <c r="N3" t="s">
        <v>102</v>
      </c>
      <c r="O3" t="s">
        <v>102</v>
      </c>
      <c r="P3" t="s">
        <v>102</v>
      </c>
      <c r="Q3" t="s">
        <v>102</v>
      </c>
      <c r="R3" t="s">
        <v>102</v>
      </c>
      <c r="S3" t="s">
        <v>102</v>
      </c>
      <c r="T3" t="s">
        <v>102</v>
      </c>
      <c r="U3" t="s">
        <v>102</v>
      </c>
      <c r="V3" t="s">
        <v>102</v>
      </c>
      <c r="W3" t="s">
        <v>102</v>
      </c>
      <c r="X3" t="s">
        <v>102</v>
      </c>
      <c r="Y3" t="s">
        <v>102</v>
      </c>
      <c r="Z3" t="s">
        <v>102</v>
      </c>
      <c r="AA3" t="s">
        <v>102</v>
      </c>
      <c r="AB3" t="s">
        <v>102</v>
      </c>
      <c r="AC3" t="s">
        <v>102</v>
      </c>
      <c r="AD3" t="s">
        <v>102</v>
      </c>
      <c r="AE3" t="s">
        <v>102</v>
      </c>
      <c r="AF3" t="s">
        <v>102</v>
      </c>
      <c r="AG3" t="s">
        <v>102</v>
      </c>
      <c r="AH3" t="s">
        <v>102</v>
      </c>
      <c r="AI3" t="s">
        <v>102</v>
      </c>
      <c r="AJ3" t="s">
        <v>102</v>
      </c>
      <c r="AK3" t="s">
        <v>102</v>
      </c>
      <c r="AL3" t="s">
        <v>102</v>
      </c>
      <c r="AM3" t="s">
        <v>102</v>
      </c>
      <c r="AN3" t="s">
        <v>102</v>
      </c>
      <c r="AO3" t="s">
        <v>102</v>
      </c>
      <c r="AP3" t="s">
        <v>102</v>
      </c>
      <c r="AQ3" t="s">
        <v>102</v>
      </c>
      <c r="AR3" t="s">
        <v>102</v>
      </c>
      <c r="AS3" t="s">
        <v>102</v>
      </c>
      <c r="AT3" t="s">
        <v>102</v>
      </c>
      <c r="AU3" t="s">
        <v>102</v>
      </c>
      <c r="AV3" t="s">
        <v>103</v>
      </c>
      <c r="AW3" t="s">
        <v>103</v>
      </c>
      <c r="AX3" t="s">
        <v>103</v>
      </c>
      <c r="AY3" t="s">
        <v>103</v>
      </c>
      <c r="AZ3" t="s">
        <v>103</v>
      </c>
      <c r="BA3" t="s">
        <v>103</v>
      </c>
      <c r="BB3" t="s">
        <v>103</v>
      </c>
      <c r="BC3" t="s">
        <v>103</v>
      </c>
      <c r="BD3" t="s">
        <v>103</v>
      </c>
      <c r="BE3" t="s">
        <v>103</v>
      </c>
      <c r="BF3" t="s">
        <v>103</v>
      </c>
      <c r="BG3" t="s">
        <v>103</v>
      </c>
      <c r="BH3" t="s">
        <v>103</v>
      </c>
      <c r="BI3" t="s">
        <v>103</v>
      </c>
      <c r="BJ3" t="s">
        <v>104</v>
      </c>
      <c r="BK3" t="s">
        <v>104</v>
      </c>
      <c r="BL3" t="s">
        <v>104</v>
      </c>
      <c r="BM3" t="s">
        <v>104</v>
      </c>
      <c r="BN3" t="s">
        <v>104</v>
      </c>
      <c r="BO3" t="s">
        <v>104</v>
      </c>
      <c r="BP3" t="s">
        <v>104</v>
      </c>
      <c r="BQ3" t="s">
        <v>104</v>
      </c>
      <c r="BR3" t="s">
        <v>104</v>
      </c>
      <c r="BS3" t="s">
        <v>104</v>
      </c>
      <c r="BT3" t="s">
        <v>104</v>
      </c>
      <c r="BU3" t="s">
        <v>104</v>
      </c>
      <c r="BV3" t="s">
        <v>104</v>
      </c>
      <c r="BW3" t="s">
        <v>104</v>
      </c>
      <c r="BX3" t="s">
        <v>104</v>
      </c>
      <c r="BY3" t="s">
        <v>104</v>
      </c>
      <c r="BZ3" t="s">
        <v>104</v>
      </c>
      <c r="CA3" t="s">
        <v>104</v>
      </c>
    </row>
    <row r="4" spans="1:80" x14ac:dyDescent="0.2">
      <c r="A4" t="s">
        <v>4</v>
      </c>
      <c r="B4" t="s">
        <v>105</v>
      </c>
      <c r="C4" t="s">
        <v>106</v>
      </c>
      <c r="D4" t="s">
        <v>107</v>
      </c>
      <c r="E4" t="s">
        <v>108</v>
      </c>
      <c r="F4" t="s">
        <v>109</v>
      </c>
      <c r="G4" t="s">
        <v>110</v>
      </c>
      <c r="H4" t="s">
        <v>111</v>
      </c>
      <c r="I4" t="s">
        <v>112</v>
      </c>
      <c r="J4" t="s">
        <v>113</v>
      </c>
      <c r="K4" t="s">
        <v>114</v>
      </c>
      <c r="L4" t="s">
        <v>115</v>
      </c>
      <c r="M4" t="s">
        <v>116</v>
      </c>
      <c r="N4" t="s">
        <v>117</v>
      </c>
      <c r="O4" t="s">
        <v>118</v>
      </c>
      <c r="P4" t="s">
        <v>119</v>
      </c>
      <c r="Q4" t="s">
        <v>120</v>
      </c>
      <c r="R4" t="s">
        <v>121</v>
      </c>
      <c r="S4" t="s">
        <v>122</v>
      </c>
      <c r="T4" t="s">
        <v>123</v>
      </c>
      <c r="U4" t="s">
        <v>124</v>
      </c>
      <c r="V4" t="s">
        <v>125</v>
      </c>
      <c r="W4" t="s">
        <v>126</v>
      </c>
      <c r="X4" t="s">
        <v>127</v>
      </c>
      <c r="Y4" t="s">
        <v>128</v>
      </c>
      <c r="Z4" t="s">
        <v>129</v>
      </c>
      <c r="AA4" t="s">
        <v>130</v>
      </c>
      <c r="AB4" t="s">
        <v>131</v>
      </c>
      <c r="AC4" t="s">
        <v>132</v>
      </c>
      <c r="AD4" t="s">
        <v>133</v>
      </c>
      <c r="AE4" t="s">
        <v>134</v>
      </c>
      <c r="AF4" t="s">
        <v>135</v>
      </c>
      <c r="AG4" t="s">
        <v>136</v>
      </c>
      <c r="AH4" t="s">
        <v>137</v>
      </c>
      <c r="AI4" t="s">
        <v>138</v>
      </c>
      <c r="AJ4" t="s">
        <v>139</v>
      </c>
      <c r="AK4" t="s">
        <v>140</v>
      </c>
      <c r="AL4" t="s">
        <v>141</v>
      </c>
      <c r="AM4" t="s">
        <v>142</v>
      </c>
      <c r="AN4" t="s">
        <v>144</v>
      </c>
      <c r="AO4" t="s">
        <v>145</v>
      </c>
      <c r="AP4" t="s">
        <v>146</v>
      </c>
      <c r="AQ4" t="s">
        <v>147</v>
      </c>
      <c r="AR4" t="s">
        <v>148</v>
      </c>
      <c r="AS4" t="s">
        <v>149</v>
      </c>
      <c r="AT4" t="s">
        <v>150</v>
      </c>
      <c r="AU4" t="s">
        <v>151</v>
      </c>
      <c r="AV4" t="s">
        <v>152</v>
      </c>
      <c r="AW4" t="s">
        <v>153</v>
      </c>
      <c r="AX4" t="s">
        <v>154</v>
      </c>
      <c r="AY4" t="s">
        <v>155</v>
      </c>
      <c r="AZ4" t="s">
        <v>156</v>
      </c>
      <c r="BA4" t="s">
        <v>157</v>
      </c>
      <c r="BB4" t="s">
        <v>158</v>
      </c>
      <c r="BC4" t="s">
        <v>159</v>
      </c>
      <c r="BD4" t="s">
        <v>160</v>
      </c>
      <c r="BE4" t="s">
        <v>161</v>
      </c>
      <c r="BF4" t="s">
        <v>162</v>
      </c>
      <c r="BG4" t="s">
        <v>163</v>
      </c>
      <c r="BH4" t="s">
        <v>164</v>
      </c>
      <c r="BI4" t="s">
        <v>165</v>
      </c>
      <c r="BJ4" t="s">
        <v>166</v>
      </c>
      <c r="BK4" t="s">
        <v>167</v>
      </c>
      <c r="BL4" t="s">
        <v>168</v>
      </c>
      <c r="BM4" t="s">
        <v>169</v>
      </c>
      <c r="BN4" t="s">
        <v>170</v>
      </c>
      <c r="BO4" t="s">
        <v>171</v>
      </c>
      <c r="BP4" t="s">
        <v>172</v>
      </c>
      <c r="BQ4" t="s">
        <v>173</v>
      </c>
      <c r="BR4" t="s">
        <v>174</v>
      </c>
      <c r="BS4" t="s">
        <v>175</v>
      </c>
      <c r="BT4" t="s">
        <v>176</v>
      </c>
      <c r="BU4" t="s">
        <v>177</v>
      </c>
      <c r="BV4" t="s">
        <v>178</v>
      </c>
      <c r="BW4" t="s">
        <v>179</v>
      </c>
      <c r="BX4" t="s">
        <v>180</v>
      </c>
      <c r="BY4" t="s">
        <v>181</v>
      </c>
      <c r="BZ4" t="s">
        <v>182</v>
      </c>
      <c r="CA4" t="s">
        <v>183</v>
      </c>
      <c r="CB4" t="s">
        <v>227</v>
      </c>
    </row>
    <row r="5" spans="1:80" x14ac:dyDescent="0.2">
      <c r="A5" t="s">
        <v>188</v>
      </c>
      <c r="B5">
        <v>-1.1541673618486266</v>
      </c>
      <c r="C5">
        <v>-1.7369299746768818</v>
      </c>
      <c r="D5">
        <v>-5.6822910260463454E-2</v>
      </c>
      <c r="E5">
        <v>-0.28161232063998159</v>
      </c>
      <c r="F5">
        <v>-5.2880540226370822E-2</v>
      </c>
      <c r="G5">
        <v>-5.2880540226370822E-2</v>
      </c>
      <c r="H5">
        <v>1.7966330072999914</v>
      </c>
      <c r="I5">
        <v>-0.18105692889332387</v>
      </c>
      <c r="J5">
        <v>-0.52264961610965066</v>
      </c>
      <c r="K5">
        <v>-1.1048933468386928</v>
      </c>
      <c r="L5">
        <v>-4.3656423018098967E-2</v>
      </c>
      <c r="M5">
        <v>-0.13544292434225644</v>
      </c>
      <c r="N5">
        <v>-9.5229806113970264E-2</v>
      </c>
      <c r="O5">
        <v>-0.20434963362771463</v>
      </c>
      <c r="P5">
        <v>14.371954595306363</v>
      </c>
      <c r="Q5">
        <v>-3.782926497525077E-2</v>
      </c>
      <c r="R5">
        <v>-0.32743073895418712</v>
      </c>
      <c r="S5">
        <v>-1.5789233884825427</v>
      </c>
      <c r="T5">
        <v>12.521528271940836</v>
      </c>
      <c r="U5">
        <v>-0.68803293749211658</v>
      </c>
      <c r="V5">
        <v>-5.0070806853232598E-2</v>
      </c>
      <c r="W5">
        <v>14.028773623619209</v>
      </c>
      <c r="X5">
        <v>-0.27393887382101084</v>
      </c>
      <c r="Y5">
        <v>-0.52432989111325712</v>
      </c>
      <c r="Z5">
        <v>3.6803734686360379</v>
      </c>
      <c r="AA5">
        <v>1.2999659103863825</v>
      </c>
      <c r="AB5">
        <v>-0.61547196469780407</v>
      </c>
      <c r="AC5">
        <v>-3.8282525553886351</v>
      </c>
      <c r="AD5">
        <v>-0.16215815313887091</v>
      </c>
      <c r="AE5">
        <v>1.4629747596121758</v>
      </c>
      <c r="AF5">
        <v>-0.33491093075364775</v>
      </c>
      <c r="AG5">
        <v>-4.5142970499182318E-2</v>
      </c>
      <c r="AH5">
        <v>-4.0666251868546242E-2</v>
      </c>
      <c r="AI5">
        <v>0.95691730232655425</v>
      </c>
      <c r="AJ5">
        <v>2.748139186485457</v>
      </c>
      <c r="AK5">
        <v>1.7207328688391204</v>
      </c>
      <c r="AL5">
        <v>-0.22154380838236878</v>
      </c>
      <c r="AM5">
        <v>-0.82871663561603304</v>
      </c>
      <c r="AN5">
        <v>-0.25020235085387804</v>
      </c>
      <c r="AO5">
        <v>-1.5448591333971523E-2</v>
      </c>
      <c r="AP5">
        <v>-0.73605693729410315</v>
      </c>
      <c r="AQ5">
        <v>-3.1001096158980314E-2</v>
      </c>
      <c r="AR5">
        <v>-0.90461914689298362</v>
      </c>
      <c r="AS5">
        <v>-0.4547695617707867</v>
      </c>
      <c r="AT5">
        <v>-2.4141554990583139E-2</v>
      </c>
      <c r="AU5">
        <v>-4.6849869729288021E-2</v>
      </c>
      <c r="AV5">
        <v>-4.4980415091754773E-2</v>
      </c>
      <c r="AW5">
        <v>2.892760968241566</v>
      </c>
      <c r="AX5">
        <v>-0.3639402242725121</v>
      </c>
      <c r="AY5">
        <v>-0.12600766847427555</v>
      </c>
      <c r="AZ5">
        <v>-0.88612402692676817</v>
      </c>
      <c r="BA5">
        <v>-0.34475834787396814</v>
      </c>
      <c r="BB5">
        <v>1.9546357320408974</v>
      </c>
      <c r="BC5">
        <v>-1.1933380797300135</v>
      </c>
      <c r="BD5">
        <v>1.7263822329068346</v>
      </c>
      <c r="BE5">
        <v>-9.1976286636583887E-2</v>
      </c>
      <c r="BF5">
        <v>-1.1505735617865933</v>
      </c>
      <c r="BG5">
        <v>-1.0396193167582235</v>
      </c>
      <c r="BH5">
        <v>-7.5373794544276423E-2</v>
      </c>
      <c r="BI5">
        <v>-0.59441089239099754</v>
      </c>
      <c r="BJ5">
        <v>-0.66506923934266871</v>
      </c>
      <c r="BK5">
        <v>-0.80546509130233668</v>
      </c>
      <c r="BL5">
        <v>-5.3558705226974715E-2</v>
      </c>
      <c r="BM5">
        <v>-0.13516893296829025</v>
      </c>
      <c r="BN5">
        <v>-0.20438649556364216</v>
      </c>
      <c r="BO5">
        <v>0.67126462123022534</v>
      </c>
      <c r="BP5">
        <v>-0.73568045560251483</v>
      </c>
      <c r="BQ5">
        <v>-0.20632944838787426</v>
      </c>
      <c r="BR5">
        <v>-0.92769419941611686</v>
      </c>
      <c r="BS5">
        <v>-0.38616487791195953</v>
      </c>
      <c r="BT5">
        <v>-5.8284531514116347E-2</v>
      </c>
      <c r="BU5">
        <v>2.4005548413693791</v>
      </c>
      <c r="BV5">
        <v>-0.48790931619960287</v>
      </c>
      <c r="BW5">
        <v>-0.33374814389406915</v>
      </c>
      <c r="BX5">
        <v>-0.69448029666281519</v>
      </c>
      <c r="BY5">
        <v>-0.51867472387423008</v>
      </c>
      <c r="BZ5">
        <v>-0.27632042419627728</v>
      </c>
      <c r="CA5">
        <v>-0.69450482340096209</v>
      </c>
      <c r="CB5">
        <v>0.42943549310778134</v>
      </c>
    </row>
    <row r="6" spans="1:80" x14ac:dyDescent="0.2">
      <c r="A6" t="s">
        <v>190</v>
      </c>
      <c r="B6">
        <v>1.3545672407882983E-2</v>
      </c>
      <c r="C6">
        <v>9.3299698613867749E-3</v>
      </c>
      <c r="D6">
        <v>1.2538989564672481E-2</v>
      </c>
      <c r="E6">
        <v>5.1959416341827165E-2</v>
      </c>
      <c r="F6">
        <v>1.74770234964844E-2</v>
      </c>
      <c r="G6">
        <v>1.74770234964844E-2</v>
      </c>
      <c r="H6">
        <v>2.849998518060011E-3</v>
      </c>
      <c r="I6">
        <v>2.3231301541472363E-2</v>
      </c>
      <c r="J6">
        <v>3.8684289575550881E-2</v>
      </c>
      <c r="K6">
        <v>7.3411346975219812E-3</v>
      </c>
      <c r="L6">
        <v>3.5771189430603943E-3</v>
      </c>
      <c r="M6">
        <v>4.128543359953233E-2</v>
      </c>
      <c r="N6">
        <v>1.6868358266575418E-2</v>
      </c>
      <c r="O6">
        <v>2.0238294800554189E-2</v>
      </c>
      <c r="P6">
        <v>2.074487007786412E-2</v>
      </c>
      <c r="Q6">
        <v>2.5774313492525184E-2</v>
      </c>
      <c r="R6">
        <v>1.0711819701870537E-2</v>
      </c>
      <c r="S6">
        <v>1.2895486362841314E-2</v>
      </c>
      <c r="T6">
        <v>5.9999994431135665E-3</v>
      </c>
      <c r="U6">
        <v>3.2778073498575144E-2</v>
      </c>
      <c r="V6">
        <v>1.0678777209271547E-2</v>
      </c>
      <c r="W6">
        <v>0.10706552736460785</v>
      </c>
      <c r="X6">
        <v>2.6412716451083107E-3</v>
      </c>
      <c r="Y6">
        <v>2.0152052640411013E-2</v>
      </c>
      <c r="Z6">
        <v>6.9786429158634256E-2</v>
      </c>
      <c r="AA6">
        <v>0.11546984928171046</v>
      </c>
      <c r="AB6">
        <v>8.6646353701855649E-3</v>
      </c>
      <c r="AC6">
        <v>3.1648226716889286E-2</v>
      </c>
      <c r="AD6">
        <v>5.6338907975342974E-2</v>
      </c>
      <c r="AE6">
        <v>0.15359776358446975</v>
      </c>
      <c r="AF6">
        <v>1.5129239029789784E-2</v>
      </c>
      <c r="AG6">
        <v>1.1179477539889687E-2</v>
      </c>
      <c r="AH6">
        <v>5.0428572631150579E-3</v>
      </c>
      <c r="AI6">
        <v>2.2300643310541649E-3</v>
      </c>
      <c r="AJ6">
        <v>6.3618776623893721E-5</v>
      </c>
      <c r="AK6">
        <v>8.7805316066553712E-3</v>
      </c>
      <c r="AL6">
        <v>4.0156093463612152E-2</v>
      </c>
      <c r="AM6">
        <v>4.018210263038751E-2</v>
      </c>
      <c r="AN6">
        <v>2.2547639622634029E-2</v>
      </c>
      <c r="AO6">
        <v>2.046051276474834E-3</v>
      </c>
      <c r="AP6">
        <v>0.11424108443234295</v>
      </c>
      <c r="AQ6">
        <v>2.5830581630981942E-2</v>
      </c>
      <c r="AR6">
        <v>6.4505747977248564E-3</v>
      </c>
      <c r="AS6">
        <v>3.252424843408145E-2</v>
      </c>
      <c r="AT6">
        <v>1.6658346492220847E-3</v>
      </c>
      <c r="AU6">
        <v>4.8578793524134412E-2</v>
      </c>
      <c r="AV6">
        <v>5.6586058346111343E-3</v>
      </c>
      <c r="AW6">
        <v>4.40200678771904E-2</v>
      </c>
      <c r="AX6">
        <v>1.8354503662475978E-2</v>
      </c>
      <c r="AY6">
        <v>3.587811874047489E-2</v>
      </c>
      <c r="AZ6">
        <v>3.1066275911811603E-2</v>
      </c>
      <c r="BA6">
        <v>2.950508359887349E-2</v>
      </c>
      <c r="BB6">
        <v>3.5178485104352064E-2</v>
      </c>
      <c r="BC6">
        <v>6.0822416761253972E-4</v>
      </c>
      <c r="BD6">
        <v>1.3497619140197991E-2</v>
      </c>
      <c r="BE6">
        <v>4.119364441290603E-2</v>
      </c>
      <c r="BF6">
        <v>5.4270863456722829E-2</v>
      </c>
      <c r="BG6">
        <v>0.20458865730974923</v>
      </c>
      <c r="BH6">
        <v>4.7441246707668451E-2</v>
      </c>
      <c r="BI6">
        <v>9.4668805810453529E-3</v>
      </c>
      <c r="BJ6">
        <v>8.7658839392341936E-4</v>
      </c>
      <c r="BK6">
        <v>5.4304467480752572E-2</v>
      </c>
      <c r="BL6">
        <v>1.2066173648826945E-2</v>
      </c>
      <c r="BM6">
        <v>7.1056248553209911E-2</v>
      </c>
      <c r="BN6">
        <v>9.1950484779067913E-3</v>
      </c>
      <c r="BO6">
        <v>4.6902167845960354E-3</v>
      </c>
      <c r="BP6">
        <v>1.8504976546194205E-3</v>
      </c>
      <c r="BQ6">
        <v>4.8458279553701078E-2</v>
      </c>
      <c r="BR6">
        <v>9.4716395897754629E-2</v>
      </c>
      <c r="BS6">
        <v>4.3823921856185152E-2</v>
      </c>
      <c r="BT6">
        <v>1.8048663194459739E-2</v>
      </c>
      <c r="BU6">
        <v>2.9139337543701727E-3</v>
      </c>
      <c r="BV6">
        <v>7.3467592508605559E-3</v>
      </c>
      <c r="BW6">
        <v>2.237989934805109E-2</v>
      </c>
      <c r="BX6">
        <v>4.7940547762112255E-2</v>
      </c>
      <c r="BY6">
        <v>5.8432878586079505E-2</v>
      </c>
      <c r="BZ6">
        <v>0.2215186522265154</v>
      </c>
      <c r="CA6">
        <v>3.4630545367885679E-2</v>
      </c>
      <c r="CB6">
        <v>3.4140754050521971E-2</v>
      </c>
    </row>
    <row r="7" spans="1:80" x14ac:dyDescent="0.2">
      <c r="A7" t="s">
        <v>200</v>
      </c>
      <c r="B7">
        <v>-0.71625550624147705</v>
      </c>
      <c r="C7">
        <v>-0.12785209644294238</v>
      </c>
      <c r="D7">
        <v>-3.313465963851648E-2</v>
      </c>
      <c r="E7">
        <v>-6.0844226269424324E-2</v>
      </c>
      <c r="F7">
        <v>-0.14221354692870272</v>
      </c>
      <c r="G7">
        <v>-0.14221354692870272</v>
      </c>
      <c r="H7">
        <v>-3.335705745336571</v>
      </c>
      <c r="I7">
        <v>-1.9806485932964382E-2</v>
      </c>
      <c r="J7">
        <v>-4.9224520331947325E-3</v>
      </c>
      <c r="K7">
        <v>-0.26396791577715556</v>
      </c>
      <c r="L7">
        <v>-7.9819407898121047E-4</v>
      </c>
      <c r="M7">
        <v>-8.1925002068321998E-2</v>
      </c>
      <c r="N7">
        <v>-1.0864505931825252E-2</v>
      </c>
      <c r="O7">
        <v>-2.9635522909479494E-4</v>
      </c>
      <c r="P7">
        <v>3.6054158666169331E-2</v>
      </c>
      <c r="Q7">
        <v>-0.24848345987514239</v>
      </c>
      <c r="R7">
        <v>-0.10479896252999925</v>
      </c>
      <c r="S7">
        <v>-1.0381566097506414E-2</v>
      </c>
      <c r="T7">
        <v>-0.48079977743580038</v>
      </c>
      <c r="U7">
        <v>-3.1292275643898519E-2</v>
      </c>
      <c r="V7">
        <v>-0.17441852079853357</v>
      </c>
      <c r="W7">
        <v>-0.20804014342217067</v>
      </c>
      <c r="X7">
        <v>-8.6758239498144318E-2</v>
      </c>
      <c r="Y7">
        <v>-8.2193069857472198E-2</v>
      </c>
      <c r="Z7">
        <v>-9.1983144392858041E-2</v>
      </c>
      <c r="AA7">
        <v>-5.2800977263843208E-3</v>
      </c>
      <c r="AB7">
        <v>-5.5445937479473462E-2</v>
      </c>
      <c r="AC7">
        <v>-0.24117340775541699</v>
      </c>
      <c r="AD7">
        <v>0.20383717262810228</v>
      </c>
      <c r="AE7">
        <v>0.21079900881104149</v>
      </c>
      <c r="AF7">
        <v>-0.16978697624577488</v>
      </c>
      <c r="AG7">
        <v>-0.19404754479871836</v>
      </c>
      <c r="AH7">
        <v>-0.10362045233347246</v>
      </c>
      <c r="AI7">
        <v>-3.6442670007496437E-2</v>
      </c>
      <c r="AJ7">
        <v>-0.25814317253026625</v>
      </c>
      <c r="AK7">
        <v>-2.878235292421949E-2</v>
      </c>
      <c r="AL7">
        <v>-1.2869976337372242</v>
      </c>
      <c r="AM7">
        <v>-0.22520637944564389</v>
      </c>
      <c r="AN7">
        <v>-1.8510149404874471E-2</v>
      </c>
      <c r="AO7">
        <v>-0.1993359369566074</v>
      </c>
      <c r="AP7">
        <v>-0.30144303328097322</v>
      </c>
      <c r="AQ7">
        <v>-0.23123097927586744</v>
      </c>
      <c r="AR7">
        <v>-0.19124326952999882</v>
      </c>
      <c r="AS7">
        <v>-0.94398998972063053</v>
      </c>
      <c r="AT7">
        <v>-7.9821840556278986E-2</v>
      </c>
      <c r="AU7">
        <v>-0.47475821450197614</v>
      </c>
      <c r="AV7">
        <v>-0.29640586918488021</v>
      </c>
      <c r="AW7">
        <v>-1.5933949969944929E-2</v>
      </c>
      <c r="AX7">
        <v>-0.13187715844769213</v>
      </c>
      <c r="AY7">
        <v>-1.8714300365341714</v>
      </c>
      <c r="AZ7">
        <v>-1.5824994671180839</v>
      </c>
      <c r="BA7">
        <v>-7.8932071558237088E-2</v>
      </c>
      <c r="BB7">
        <v>-8.1989457218037423E-2</v>
      </c>
      <c r="BC7">
        <v>-0.19574118790839573</v>
      </c>
      <c r="BD7">
        <v>-0.28470650691734767</v>
      </c>
      <c r="BE7">
        <v>-0.13807364659915966</v>
      </c>
      <c r="BF7">
        <v>21.039275354617221</v>
      </c>
      <c r="BG7">
        <v>-6.8514787087228288E-2</v>
      </c>
      <c r="BH7">
        <v>-0.60564456456112281</v>
      </c>
      <c r="BI7">
        <v>-0.76490940084663428</v>
      </c>
      <c r="BJ7">
        <v>-0.28815317629453879</v>
      </c>
      <c r="BK7">
        <v>-0.33492279303431322</v>
      </c>
      <c r="BL7">
        <v>-0.26393056886041383</v>
      </c>
      <c r="BM7">
        <v>-0.30651093238044036</v>
      </c>
      <c r="BN7">
        <v>-0.44518121392433274</v>
      </c>
      <c r="BO7">
        <v>-2.0915336536698633E-2</v>
      </c>
      <c r="BP7">
        <v>-2.2818279751628694E-2</v>
      </c>
      <c r="BQ7">
        <v>-0.18142635143528174</v>
      </c>
      <c r="BR7">
        <v>-1.034381727540588</v>
      </c>
      <c r="BS7">
        <v>-0.20556733755510054</v>
      </c>
      <c r="BT7">
        <v>0.35465264777399375</v>
      </c>
      <c r="BU7">
        <v>-0.13621111778247424</v>
      </c>
      <c r="BV7">
        <v>-9.0571155041833887E-3</v>
      </c>
      <c r="BW7">
        <v>-0.24861735304553534</v>
      </c>
      <c r="BX7">
        <v>-0.39074799296736007</v>
      </c>
      <c r="BY7">
        <v>-0.4521538725654915</v>
      </c>
      <c r="BZ7">
        <v>1.5970984150085432</v>
      </c>
      <c r="CA7">
        <v>-1.4385662146777505</v>
      </c>
      <c r="CB7">
        <v>5.216388858628484E-4</v>
      </c>
    </row>
    <row r="8" spans="1:80" x14ac:dyDescent="0.2">
      <c r="A8" t="s">
        <v>201</v>
      </c>
      <c r="B8">
        <v>0.30494504044243897</v>
      </c>
      <c r="C8">
        <v>0.22684579099418342</v>
      </c>
      <c r="D8">
        <v>2.1761965862760711E-2</v>
      </c>
      <c r="E8">
        <v>0.10436266015256733</v>
      </c>
      <c r="F8">
        <v>3.7445468719915165E-2</v>
      </c>
      <c r="G8">
        <v>3.7445468719915165E-2</v>
      </c>
      <c r="H8">
        <v>0.75781598525065641</v>
      </c>
      <c r="I8">
        <v>7.4604246357494394E-2</v>
      </c>
      <c r="J8">
        <v>3.6692586309714649E-2</v>
      </c>
      <c r="K8">
        <v>0.4489289492089456</v>
      </c>
      <c r="L8">
        <v>7.6850917070311344E-5</v>
      </c>
      <c r="M8">
        <v>0.1521973064724145</v>
      </c>
      <c r="N8">
        <v>0.12537796060846076</v>
      </c>
      <c r="O8">
        <v>1.5984439931206271E-2</v>
      </c>
      <c r="P8">
        <v>3.4234318224842367E-2</v>
      </c>
      <c r="Q8">
        <v>0.13686584993221193</v>
      </c>
      <c r="R8">
        <v>8.0001262622305697E-2</v>
      </c>
      <c r="S8">
        <v>2.4021214680956756E-3</v>
      </c>
      <c r="T8">
        <v>0.32723101925273734</v>
      </c>
      <c r="U8">
        <v>8.6212314528976944E-2</v>
      </c>
      <c r="V8">
        <v>4.2355085760668605E-2</v>
      </c>
      <c r="W8">
        <v>0.18697787306569805</v>
      </c>
      <c r="X8">
        <v>6.5578502104481892E-2</v>
      </c>
      <c r="Y8">
        <v>3.5603668397161586E-2</v>
      </c>
      <c r="Z8">
        <v>6.8338148994766571E-4</v>
      </c>
      <c r="AA8">
        <v>5.6982226923688789E-2</v>
      </c>
      <c r="AB8">
        <v>0.10332509861496796</v>
      </c>
      <c r="AC8">
        <v>0.61626397226431229</v>
      </c>
      <c r="AD8">
        <v>7.3407365085135678E-2</v>
      </c>
      <c r="AE8">
        <v>0.21198830739097288</v>
      </c>
      <c r="AF8">
        <v>0.1173489865959382</v>
      </c>
      <c r="AG8">
        <v>0.13116159426708487</v>
      </c>
      <c r="AH8">
        <v>4.4526025485516658E-2</v>
      </c>
      <c r="AI8">
        <v>2.4377686360802026E-2</v>
      </c>
      <c r="AJ8">
        <v>6.7289600594427051E-3</v>
      </c>
      <c r="AK8">
        <v>0.11831853326298863</v>
      </c>
      <c r="AL8">
        <v>0.11509589402644668</v>
      </c>
      <c r="AM8">
        <v>0.11480444557252438</v>
      </c>
      <c r="AN8">
        <v>5.5446814832508635E-2</v>
      </c>
      <c r="AO8">
        <v>0.128755456642587</v>
      </c>
      <c r="AP8">
        <v>0.65326509063413851</v>
      </c>
      <c r="AQ8">
        <v>0.21564045760373207</v>
      </c>
      <c r="AR8">
        <v>5.8432893690638726E-2</v>
      </c>
      <c r="AS8">
        <v>8.1463246899819985E-2</v>
      </c>
      <c r="AT8">
        <v>2.9905345241704986E-2</v>
      </c>
      <c r="AU8">
        <v>9.1443387247015631E-2</v>
      </c>
      <c r="AV8">
        <v>2.6598169586855534E-2</v>
      </c>
      <c r="AW8">
        <v>0.62408878217699992</v>
      </c>
      <c r="AX8">
        <v>0.17027077924730383</v>
      </c>
      <c r="AY8">
        <v>0.23960307081897136</v>
      </c>
      <c r="AZ8">
        <v>0.16488657408150351</v>
      </c>
      <c r="BA8">
        <v>0.40735525757280006</v>
      </c>
      <c r="BB8">
        <v>3.2894053970052996E-2</v>
      </c>
      <c r="BC8">
        <v>4.185023947230513E-2</v>
      </c>
      <c r="BD8">
        <v>7.1509045316904232E-2</v>
      </c>
      <c r="BE8">
        <v>5.8691187851247738E-3</v>
      </c>
      <c r="BF8">
        <v>0.21743958106112041</v>
      </c>
      <c r="BG8">
        <v>7.3406475031589632E-2</v>
      </c>
      <c r="BH8">
        <v>0.46010208361192484</v>
      </c>
      <c r="BI8">
        <v>0.283690854464346</v>
      </c>
      <c r="BJ8">
        <v>8.476266126061234E-2</v>
      </c>
      <c r="BK8">
        <v>3.0696102114356416E-2</v>
      </c>
      <c r="BL8">
        <v>4.7890478355443918E-2</v>
      </c>
      <c r="BM8">
        <v>0.307486260814617</v>
      </c>
      <c r="BN8">
        <v>0.13276023381569971</v>
      </c>
      <c r="BO8">
        <v>0.10924705004255283</v>
      </c>
      <c r="BP8">
        <v>9.0569622665013713E-2</v>
      </c>
      <c r="BQ8">
        <v>0.10409436371825886</v>
      </c>
      <c r="BR8">
        <v>0.10616951512082239</v>
      </c>
      <c r="BS8">
        <v>1.0441691825310408E-2</v>
      </c>
      <c r="BT8">
        <v>2.4220425521287874E-2</v>
      </c>
      <c r="BU8">
        <v>4.0236135200874462E-2</v>
      </c>
      <c r="BV8">
        <v>1.3989920032462912E-3</v>
      </c>
      <c r="BW8">
        <v>7.0795319152561084E-2</v>
      </c>
      <c r="BX8">
        <v>0.36286110495106727</v>
      </c>
      <c r="BY8">
        <v>0.27635338762593975</v>
      </c>
      <c r="BZ8">
        <v>7.8206849730995565E-2</v>
      </c>
      <c r="CA8">
        <v>4.610957497655347E-2</v>
      </c>
      <c r="CB8">
        <v>0.1427586635844853</v>
      </c>
    </row>
    <row r="9" spans="1:80" x14ac:dyDescent="0.2">
      <c r="A9" t="s">
        <v>196</v>
      </c>
      <c r="B9">
        <v>4.9947493664209575E-3</v>
      </c>
      <c r="C9">
        <v>8.229877766021686E-4</v>
      </c>
      <c r="D9">
        <v>1.5032122794566951E-2</v>
      </c>
      <c r="E9">
        <v>5.3949053938385831E-2</v>
      </c>
      <c r="F9">
        <v>1.8617461228268187E-2</v>
      </c>
      <c r="G9">
        <v>1.8617461228268187E-2</v>
      </c>
      <c r="H9">
        <v>3.0459623915166531E-2</v>
      </c>
      <c r="I9">
        <v>2.9992919724197067E-2</v>
      </c>
      <c r="J9">
        <v>4.117080342166915E-2</v>
      </c>
      <c r="K9">
        <v>1.8802506805167167E-4</v>
      </c>
      <c r="L9">
        <v>2.7162054179320524E-3</v>
      </c>
      <c r="M9">
        <v>3.8502127098907296E-2</v>
      </c>
      <c r="N9">
        <v>1.8795683831337347E-2</v>
      </c>
      <c r="O9">
        <v>2.1077247279927967E-2</v>
      </c>
      <c r="P9">
        <v>2.5744693629812902E-2</v>
      </c>
      <c r="Q9">
        <v>2.617704749837824E-2</v>
      </c>
      <c r="R9">
        <v>5.7529601431483062E-3</v>
      </c>
      <c r="S9">
        <v>3.7583246785445551E-3</v>
      </c>
      <c r="T9">
        <v>2.0760403869110978E-2</v>
      </c>
      <c r="U9">
        <v>3.8736689079111333E-2</v>
      </c>
      <c r="V9">
        <v>1.1353977251347742E-2</v>
      </c>
      <c r="W9">
        <v>0.11219191032226331</v>
      </c>
      <c r="X9">
        <v>6.0457997387718359E-4</v>
      </c>
      <c r="Y9">
        <v>1.8293340272072085E-2</v>
      </c>
      <c r="Z9">
        <v>7.6213377707621571E-2</v>
      </c>
      <c r="AA9">
        <v>0.12838103164997469</v>
      </c>
      <c r="AB9">
        <v>1.1711895985567052E-2</v>
      </c>
      <c r="AC9">
        <v>8.7465672134331655E-3</v>
      </c>
      <c r="AD9">
        <v>5.0424833837838301E-2</v>
      </c>
      <c r="AE9">
        <v>0.16646542444650397</v>
      </c>
      <c r="AF9">
        <v>1.9098249835760382E-2</v>
      </c>
      <c r="AG9">
        <v>1.2287823832312989E-2</v>
      </c>
      <c r="AH9">
        <v>5.8480374071366754E-3</v>
      </c>
      <c r="AI9">
        <v>1.5463818717989533E-2</v>
      </c>
      <c r="AJ9">
        <v>2.0018017700709392E-2</v>
      </c>
      <c r="AK9">
        <v>2.5869905955993987E-2</v>
      </c>
      <c r="AL9">
        <v>2.908905086586238E-2</v>
      </c>
      <c r="AM9">
        <v>4.4036685632275509E-2</v>
      </c>
      <c r="AN9">
        <v>2.3477792823769134E-3</v>
      </c>
      <c r="AO9">
        <v>2.7746063886487727E-3</v>
      </c>
      <c r="AP9">
        <v>4.9753655049352946E-2</v>
      </c>
      <c r="AQ9">
        <v>2.3649051417129072E-2</v>
      </c>
      <c r="AR9">
        <v>4.089342541464374E-2</v>
      </c>
      <c r="AS9">
        <v>2.3049286584790774E-2</v>
      </c>
      <c r="AT9">
        <v>2.3642944921876646E-3</v>
      </c>
      <c r="AU9">
        <v>4.472106316690732E-2</v>
      </c>
      <c r="AV9">
        <v>7.486846224786502E-3</v>
      </c>
      <c r="AW9">
        <v>6.5634539471391695E-2</v>
      </c>
      <c r="AX9">
        <v>2.3310786749923467E-2</v>
      </c>
      <c r="AY9">
        <v>3.8094329275544694E-2</v>
      </c>
      <c r="AZ9">
        <v>3.634664373421332E-2</v>
      </c>
      <c r="BA9">
        <v>3.5084643114921439E-2</v>
      </c>
      <c r="BB9">
        <v>1.8788023174078815E-2</v>
      </c>
      <c r="BC9">
        <v>1.4546994785904202E-2</v>
      </c>
      <c r="BD9">
        <v>4.4326546419697452E-2</v>
      </c>
      <c r="BE9">
        <v>4.3890564821247764E-2</v>
      </c>
      <c r="BF9">
        <v>6.3456807123976625E-2</v>
      </c>
      <c r="BG9">
        <v>0.1789352160381143</v>
      </c>
      <c r="BH9">
        <v>4.9803676929481774E-2</v>
      </c>
      <c r="BI9">
        <v>1.2489225846798216E-2</v>
      </c>
      <c r="BJ9">
        <v>7.1111797933454853E-3</v>
      </c>
      <c r="BK9">
        <v>4.5876876032543042E-3</v>
      </c>
      <c r="BL9">
        <v>1.1092189844524749E-2</v>
      </c>
      <c r="BM9">
        <v>6.1775167930661359E-2</v>
      </c>
      <c r="BN9">
        <v>1.819624303497315E-2</v>
      </c>
      <c r="BO9">
        <v>8.7885273130929014E-3</v>
      </c>
      <c r="BP9">
        <v>1.3954732455039991E-2</v>
      </c>
      <c r="BQ9">
        <v>3.7581808873721839E-2</v>
      </c>
      <c r="BR9">
        <v>3.4077226922675306E-2</v>
      </c>
      <c r="BS9">
        <v>4.6477365716043433E-2</v>
      </c>
      <c r="BT9">
        <v>1.620642650941051E-2</v>
      </c>
      <c r="BU9">
        <v>1.5983585040219704E-2</v>
      </c>
      <c r="BV9">
        <v>4.6017022112860621E-2</v>
      </c>
      <c r="BW9">
        <v>8.7084758046315823E-4</v>
      </c>
      <c r="BX9">
        <v>9.2065233768806889E-2</v>
      </c>
      <c r="BY9">
        <v>4.9233266959251745E-2</v>
      </c>
      <c r="BZ9">
        <v>0.20033768649973321</v>
      </c>
      <c r="CA9">
        <v>1.7756391005602386E-2</v>
      </c>
      <c r="CB9">
        <v>3.4305457872642886E-2</v>
      </c>
    </row>
    <row r="10" spans="1:80" x14ac:dyDescent="0.2">
      <c r="A10" t="s">
        <v>198</v>
      </c>
      <c r="B10">
        <v>0.9930112803224479</v>
      </c>
      <c r="C10">
        <v>0.91066416364667546</v>
      </c>
      <c r="D10">
        <v>0.34332889262446553</v>
      </c>
      <c r="E10">
        <v>0.56448322211300528</v>
      </c>
      <c r="F10">
        <v>2.3537938566212557</v>
      </c>
      <c r="G10">
        <v>2.3537938566212557</v>
      </c>
      <c r="H10">
        <v>3274.9388257388528</v>
      </c>
      <c r="I10">
        <v>0.38196729993496054</v>
      </c>
      <c r="J10">
        <v>5.8449065544760898E-2</v>
      </c>
      <c r="K10">
        <v>0.88478542366831037</v>
      </c>
      <c r="L10">
        <v>7.4742612221956892E-3</v>
      </c>
      <c r="M10">
        <v>0.71830259588764422</v>
      </c>
      <c r="N10">
        <v>0.27950666935831997</v>
      </c>
      <c r="O10">
        <v>4.1268447117380602E-3</v>
      </c>
      <c r="P10">
        <v>9.0392346824458722E-2</v>
      </c>
      <c r="Q10">
        <v>0.8041909130241599</v>
      </c>
      <c r="R10">
        <v>0.33363904717879439</v>
      </c>
      <c r="S10">
        <v>0.25214930556857568</v>
      </c>
      <c r="T10">
        <v>19514.33377977083</v>
      </c>
      <c r="U10">
        <v>0.35592121857227793</v>
      </c>
      <c r="V10">
        <v>0.51349166683215197</v>
      </c>
      <c r="W10">
        <v>4.1736620442271919</v>
      </c>
      <c r="X10">
        <v>0.5810216310914027</v>
      </c>
      <c r="Y10">
        <v>0.37359296137297737</v>
      </c>
      <c r="Z10">
        <v>0.37583509489835254</v>
      </c>
      <c r="AA10">
        <v>3.2759026181684525E-2</v>
      </c>
      <c r="AB10">
        <v>0.47743386554915274</v>
      </c>
      <c r="AC10">
        <v>69.987511504078384</v>
      </c>
      <c r="AD10">
        <v>0.79650135192733817</v>
      </c>
      <c r="AE10">
        <v>0.85561952205422132</v>
      </c>
      <c r="AF10">
        <v>0.70055676179785975</v>
      </c>
      <c r="AG10">
        <v>0.84810878990412075</v>
      </c>
      <c r="AH10">
        <v>0.35701238993339435</v>
      </c>
      <c r="AI10">
        <v>0.401115177875705</v>
      </c>
      <c r="AJ10">
        <v>0.80005823641520335</v>
      </c>
      <c r="AK10">
        <v>0.31500625309080238</v>
      </c>
      <c r="AL10">
        <v>0.87961697189900223</v>
      </c>
      <c r="AM10">
        <v>0.73419364044781477</v>
      </c>
      <c r="AN10">
        <v>0.20446776175968151</v>
      </c>
      <c r="AO10">
        <v>2.7515737976243431</v>
      </c>
      <c r="AP10">
        <v>5.585489164300383</v>
      </c>
      <c r="AQ10">
        <v>0.89443019085955766</v>
      </c>
      <c r="AR10">
        <v>0.81055618295313492</v>
      </c>
      <c r="AS10">
        <v>0.8637654478736646</v>
      </c>
      <c r="AT10">
        <v>0.42154276459653001</v>
      </c>
      <c r="AU10">
        <v>6.5778885159181675</v>
      </c>
      <c r="AV10">
        <v>0.52153426466234432</v>
      </c>
      <c r="AW10">
        <v>0.21571159344942156</v>
      </c>
      <c r="AX10">
        <v>0.8699874930874899</v>
      </c>
      <c r="AY10">
        <v>0.97764868151848916</v>
      </c>
      <c r="AZ10">
        <v>0.93276483681615441</v>
      </c>
      <c r="BA10">
        <v>0.80635543960677281</v>
      </c>
      <c r="BB10">
        <v>1.8924478391051727</v>
      </c>
      <c r="BC10">
        <v>2.6000298949429115</v>
      </c>
      <c r="BD10">
        <v>0.84294132122714271</v>
      </c>
      <c r="BE10">
        <v>0.30124496270782986</v>
      </c>
      <c r="BF10">
        <v>0.99595763682624694</v>
      </c>
      <c r="BG10">
        <v>0.54237646209654911</v>
      </c>
      <c r="BH10">
        <v>0.99356325416901814</v>
      </c>
      <c r="BI10">
        <v>11.136304845916396</v>
      </c>
      <c r="BJ10">
        <v>0.56329697780852672</v>
      </c>
      <c r="BK10">
        <v>0.96980486576270264</v>
      </c>
      <c r="BL10">
        <v>0.75612469502685009</v>
      </c>
      <c r="BM10">
        <v>0.9889834374885994</v>
      </c>
      <c r="BN10">
        <v>12.03486531360481</v>
      </c>
      <c r="BO10">
        <v>0.20952238576599863</v>
      </c>
      <c r="BP10">
        <v>0.42417164122645151</v>
      </c>
      <c r="BQ10">
        <v>0.62064006975363828</v>
      </c>
      <c r="BR10">
        <v>0.95506085406708952</v>
      </c>
      <c r="BS10">
        <v>0.84311703907018065</v>
      </c>
      <c r="BT10">
        <v>0.8938349338856092</v>
      </c>
      <c r="BU10">
        <v>0.63229663970349836</v>
      </c>
      <c r="BV10">
        <v>8.3590692832704899E-2</v>
      </c>
      <c r="BW10">
        <v>6.4564386623398953</v>
      </c>
      <c r="BX10">
        <v>10.836669017580027</v>
      </c>
      <c r="BY10">
        <v>0.99479514617797837</v>
      </c>
      <c r="BZ10">
        <v>0.99999921636567612</v>
      </c>
      <c r="CA10">
        <v>0.98480925090443594</v>
      </c>
      <c r="CB10">
        <v>294.43784981864212</v>
      </c>
    </row>
    <row r="11" spans="1:80" x14ac:dyDescent="0.2">
      <c r="A11" t="s">
        <v>221</v>
      </c>
      <c r="B11">
        <v>1.716255506241477</v>
      </c>
      <c r="C11">
        <v>1.1278520964429424</v>
      </c>
      <c r="D11">
        <v>1.0331346596385165</v>
      </c>
      <c r="E11">
        <v>1.0608442262694244</v>
      </c>
      <c r="F11">
        <v>0.85778645307129731</v>
      </c>
      <c r="G11">
        <v>0.85778645307129731</v>
      </c>
      <c r="H11">
        <v>-2.335705745336571</v>
      </c>
      <c r="I11">
        <v>1.0198064859329643</v>
      </c>
      <c r="J11">
        <v>1.0049224520331947</v>
      </c>
      <c r="K11">
        <v>1.2639679157771555</v>
      </c>
      <c r="L11">
        <v>1.0007981940789812</v>
      </c>
      <c r="M11">
        <v>1.081925002068322</v>
      </c>
      <c r="N11">
        <v>0.98913549406817469</v>
      </c>
      <c r="O11">
        <v>1.0002963552290949</v>
      </c>
      <c r="P11">
        <v>0.96394584133383066</v>
      </c>
      <c r="Q11">
        <v>1.2484834598751424</v>
      </c>
      <c r="R11">
        <v>1.1047989625299992</v>
      </c>
      <c r="S11">
        <v>0.9896184339024936</v>
      </c>
      <c r="T11">
        <v>0.51920022256419962</v>
      </c>
      <c r="U11">
        <v>1.0312922756438985</v>
      </c>
      <c r="V11">
        <v>1.1744185207985336</v>
      </c>
      <c r="W11">
        <v>0.7919598565778293</v>
      </c>
      <c r="X11">
        <v>1.0867582394981443</v>
      </c>
      <c r="Y11">
        <v>1.0821930698574722</v>
      </c>
      <c r="Z11">
        <v>1.091983144392858</v>
      </c>
      <c r="AA11">
        <v>0.99471990227361573</v>
      </c>
      <c r="AB11">
        <v>1.0554459374794736</v>
      </c>
      <c r="AC11">
        <v>0.75882659224458304</v>
      </c>
      <c r="AD11">
        <v>0.7961628273718977</v>
      </c>
      <c r="AE11">
        <v>0.78920099118895848</v>
      </c>
      <c r="AF11">
        <v>1.1697869762457749</v>
      </c>
      <c r="AG11">
        <v>1.1940475447987184</v>
      </c>
      <c r="AH11">
        <v>1.1036204523334725</v>
      </c>
      <c r="AI11">
        <v>0.96355732999250354</v>
      </c>
      <c r="AJ11">
        <v>1.2581431725302663</v>
      </c>
      <c r="AK11">
        <v>1.0287823529242195</v>
      </c>
      <c r="AL11">
        <v>2.2869976337372244</v>
      </c>
      <c r="AM11">
        <v>1.2252063794456438</v>
      </c>
      <c r="AN11">
        <v>1.0185101494048745</v>
      </c>
      <c r="AO11">
        <v>0.80066406304339255</v>
      </c>
      <c r="AP11">
        <v>0.69855696671902678</v>
      </c>
      <c r="AQ11">
        <v>1.2312309792758673</v>
      </c>
      <c r="AR11">
        <v>1.1912432695299988</v>
      </c>
      <c r="AS11">
        <v>1.9439899897206305</v>
      </c>
      <c r="AT11">
        <v>1.0798218405562789</v>
      </c>
      <c r="AU11">
        <v>0.52524178549802381</v>
      </c>
      <c r="AV11">
        <v>1.2964058691848801</v>
      </c>
      <c r="AW11">
        <v>0.9840660500300551</v>
      </c>
      <c r="AX11">
        <v>1.1318771584476921</v>
      </c>
      <c r="AY11">
        <v>2.8714300365341714</v>
      </c>
      <c r="AZ11">
        <v>2.5824994671180836</v>
      </c>
      <c r="BA11">
        <v>0.92106792844176288</v>
      </c>
      <c r="BB11">
        <v>0.91801054278196259</v>
      </c>
      <c r="BC11">
        <v>0.80425881209160432</v>
      </c>
      <c r="BD11">
        <v>1.2847065069173476</v>
      </c>
      <c r="BE11">
        <v>0.86192635340084034</v>
      </c>
      <c r="BF11">
        <v>-20.039275354617221</v>
      </c>
      <c r="BG11">
        <v>1.0685147870872282</v>
      </c>
      <c r="BH11">
        <v>1.6056445645611228</v>
      </c>
      <c r="BI11">
        <v>0.23509059915336572</v>
      </c>
      <c r="BJ11">
        <v>1.2881531762945388</v>
      </c>
      <c r="BK11">
        <v>1.3349227930343133</v>
      </c>
      <c r="BL11">
        <v>1.2639305688604139</v>
      </c>
      <c r="BM11">
        <v>1.3065109323804402</v>
      </c>
      <c r="BN11">
        <v>0.55481878607566726</v>
      </c>
      <c r="BO11">
        <v>0.97908466346330136</v>
      </c>
      <c r="BP11">
        <v>0.97718172024837135</v>
      </c>
      <c r="BQ11">
        <v>1.1814263514352819</v>
      </c>
      <c r="BR11">
        <v>2.034381727540588</v>
      </c>
      <c r="BS11">
        <v>1.2055673375551006</v>
      </c>
      <c r="BT11">
        <v>0.64534735222600625</v>
      </c>
      <c r="BU11">
        <v>1.1362111177824743</v>
      </c>
      <c r="BV11">
        <v>0.99094288449581658</v>
      </c>
      <c r="BW11">
        <v>0.75138264695446466</v>
      </c>
      <c r="BX11">
        <v>0.60925200703263993</v>
      </c>
      <c r="BY11">
        <v>1.4521538725654914</v>
      </c>
      <c r="BZ11">
        <v>-0.59709841500854333</v>
      </c>
      <c r="CA11">
        <v>2.4385662146777505</v>
      </c>
      <c r="CB11">
        <v>0.79430992013618096</v>
      </c>
    </row>
    <row r="12" spans="1:80" x14ac:dyDescent="0.2">
      <c r="A12" t="s">
        <v>222</v>
      </c>
      <c r="B12">
        <v>0.69505495955756103</v>
      </c>
      <c r="C12">
        <v>0.77315420900581655</v>
      </c>
      <c r="D12">
        <v>0.97823803413723931</v>
      </c>
      <c r="E12">
        <v>0.89563733984743266</v>
      </c>
      <c r="F12">
        <v>1.0374454687199153</v>
      </c>
      <c r="G12">
        <v>1.0374454687199153</v>
      </c>
      <c r="H12">
        <v>0.24218401474934359</v>
      </c>
      <c r="I12">
        <v>0.92539575364250559</v>
      </c>
      <c r="J12">
        <v>0.96330741369028539</v>
      </c>
      <c r="K12">
        <v>0.55107105079105434</v>
      </c>
      <c r="L12">
        <v>1.0000768509170703</v>
      </c>
      <c r="M12">
        <v>0.84780269352758553</v>
      </c>
      <c r="N12">
        <v>1.1253779606084608</v>
      </c>
      <c r="O12">
        <v>0.98401556006879376</v>
      </c>
      <c r="P12">
        <v>0.96576568177515765</v>
      </c>
      <c r="Q12">
        <v>0.86313415006778804</v>
      </c>
      <c r="R12">
        <v>0.91999873737769433</v>
      </c>
      <c r="S12">
        <v>0.99759787853190429</v>
      </c>
      <c r="T12">
        <v>1.3272310192527375</v>
      </c>
      <c r="U12">
        <v>0.91378768547102307</v>
      </c>
      <c r="V12">
        <v>0.9576449142393314</v>
      </c>
      <c r="W12">
        <v>1.1869778730656981</v>
      </c>
      <c r="X12">
        <v>0.93442149789551809</v>
      </c>
      <c r="Y12">
        <v>0.96439633160283844</v>
      </c>
      <c r="Z12">
        <v>1.0006833814899476</v>
      </c>
      <c r="AA12">
        <v>0.94301777307631118</v>
      </c>
      <c r="AB12">
        <v>0.89667490138503203</v>
      </c>
      <c r="AC12">
        <v>0.38373602773568782</v>
      </c>
      <c r="AD12">
        <v>0.92659263491486432</v>
      </c>
      <c r="AE12">
        <v>0.78801169260902715</v>
      </c>
      <c r="AF12">
        <v>0.88265101340406182</v>
      </c>
      <c r="AG12">
        <v>0.86883840573291515</v>
      </c>
      <c r="AH12">
        <v>0.95547397451448335</v>
      </c>
      <c r="AI12">
        <v>0.97562231363919794</v>
      </c>
      <c r="AJ12">
        <v>1.0067289600594427</v>
      </c>
      <c r="AK12">
        <v>0.88168146673701142</v>
      </c>
      <c r="AL12">
        <v>0.88490410597355329</v>
      </c>
      <c r="AM12">
        <v>0.88519555442747566</v>
      </c>
      <c r="AN12">
        <v>1.0554468148325087</v>
      </c>
      <c r="AO12">
        <v>1.128755456642587</v>
      </c>
      <c r="AP12">
        <v>1.6532650906341386</v>
      </c>
      <c r="AQ12">
        <v>1.2156404576037321</v>
      </c>
      <c r="AR12">
        <v>1.0584328936906386</v>
      </c>
      <c r="AS12">
        <v>1.08146324689982</v>
      </c>
      <c r="AT12">
        <v>0.97009465475829504</v>
      </c>
      <c r="AU12">
        <v>1.0914433872470157</v>
      </c>
      <c r="AV12">
        <v>0.97340183041314443</v>
      </c>
      <c r="AW12">
        <v>0.37591121782300008</v>
      </c>
      <c r="AX12">
        <v>0.82972922075269617</v>
      </c>
      <c r="AY12">
        <v>0.76039692918102864</v>
      </c>
      <c r="AZ12">
        <v>0.83511342591849647</v>
      </c>
      <c r="BA12">
        <v>1.4073552575728001</v>
      </c>
      <c r="BB12">
        <v>1.0328940539700531</v>
      </c>
      <c r="BC12">
        <v>1.041850239472305</v>
      </c>
      <c r="BD12">
        <v>0.92849095468309573</v>
      </c>
      <c r="BE12">
        <v>0.99413088121487525</v>
      </c>
      <c r="BF12">
        <v>0.78256041893887962</v>
      </c>
      <c r="BG12">
        <v>0.92659352496841041</v>
      </c>
      <c r="BH12">
        <v>0.53989791638807516</v>
      </c>
      <c r="BI12">
        <v>1.2836908544643459</v>
      </c>
      <c r="BJ12">
        <v>0.91523733873938762</v>
      </c>
      <c r="BK12">
        <v>0.96930389788564364</v>
      </c>
      <c r="BL12">
        <v>0.95210952164455609</v>
      </c>
      <c r="BM12">
        <v>0.69251373918538295</v>
      </c>
      <c r="BN12">
        <v>1.1327602338156997</v>
      </c>
      <c r="BO12">
        <v>0.89075294995744714</v>
      </c>
      <c r="BP12">
        <v>1.0905696226650137</v>
      </c>
      <c r="BQ12">
        <v>0.89590563628174114</v>
      </c>
      <c r="BR12">
        <v>1.1061695151208224</v>
      </c>
      <c r="BS12">
        <v>0.98955830817468959</v>
      </c>
      <c r="BT12">
        <v>1.0242204255212879</v>
      </c>
      <c r="BU12">
        <v>1.0402361352008744</v>
      </c>
      <c r="BV12">
        <v>0.99860100799675366</v>
      </c>
      <c r="BW12">
        <v>1.070795319152561</v>
      </c>
      <c r="BX12">
        <v>1.3628611049510673</v>
      </c>
      <c r="BY12">
        <v>0.72364661237406025</v>
      </c>
      <c r="BZ12">
        <v>1.0782068497309956</v>
      </c>
      <c r="CA12">
        <v>1.0461095749765534</v>
      </c>
      <c r="CB12">
        <v>0.95273193941546364</v>
      </c>
    </row>
    <row r="13" spans="1:80" x14ac:dyDescent="0.2">
      <c r="A13" t="s">
        <v>223</v>
      </c>
      <c r="B13">
        <v>0.58266382619797408</v>
      </c>
      <c r="C13">
        <v>0.88664107922823698</v>
      </c>
      <c r="D13">
        <v>0.9679280340375862</v>
      </c>
      <c r="E13">
        <v>0.94264546597629162</v>
      </c>
      <c r="F13">
        <v>1.1657913183631057</v>
      </c>
      <c r="G13">
        <v>1.1657913183631057</v>
      </c>
      <c r="H13">
        <v>-0.42813612202503776</v>
      </c>
      <c r="I13">
        <v>0.98057819183720474</v>
      </c>
      <c r="J13">
        <v>0.99510165981142584</v>
      </c>
      <c r="K13">
        <v>0.79115932257279342</v>
      </c>
      <c r="L13">
        <v>0.99920244252667167</v>
      </c>
      <c r="M13">
        <v>0.92427848334061458</v>
      </c>
      <c r="N13">
        <v>1.0109838399258539</v>
      </c>
      <c r="O13">
        <v>0.99970373257130696</v>
      </c>
      <c r="P13">
        <v>1.0374026808563026</v>
      </c>
      <c r="Q13">
        <v>0.80097176465598308</v>
      </c>
      <c r="R13">
        <v>0.90514205200735465</v>
      </c>
      <c r="S13">
        <v>1.0104904736430256</v>
      </c>
      <c r="T13">
        <v>1.926039236002733</v>
      </c>
      <c r="U13">
        <v>0.96965721902225943</v>
      </c>
      <c r="V13">
        <v>0.8514852093102725</v>
      </c>
      <c r="W13">
        <v>1.2626902635206052</v>
      </c>
      <c r="X13">
        <v>0.9201678567091347</v>
      </c>
      <c r="Y13">
        <v>0.92404953224446607</v>
      </c>
      <c r="Z13">
        <v>0.91576505107686379</v>
      </c>
      <c r="AA13">
        <v>1.0053081251458986</v>
      </c>
      <c r="AB13">
        <v>0.94746681425304957</v>
      </c>
      <c r="AC13">
        <v>1.3178241382422224</v>
      </c>
      <c r="AD13">
        <v>1.2560244784361019</v>
      </c>
      <c r="AE13">
        <v>1.2671043386469465</v>
      </c>
      <c r="AF13">
        <v>0.8548564997785526</v>
      </c>
      <c r="AG13">
        <v>0.83748758946493285</v>
      </c>
      <c r="AH13">
        <v>0.90610861540815102</v>
      </c>
      <c r="AI13">
        <v>1.0378209670282721</v>
      </c>
      <c r="AJ13">
        <v>0.79482210119925256</v>
      </c>
      <c r="AK13">
        <v>0.97202289401406594</v>
      </c>
      <c r="AL13">
        <v>0.43725449700876245</v>
      </c>
      <c r="AM13">
        <v>0.81618902478491773</v>
      </c>
      <c r="AN13">
        <v>0.98182624943336094</v>
      </c>
      <c r="AO13">
        <v>1.2489632620688813</v>
      </c>
      <c r="AP13">
        <v>1.4315224779688147</v>
      </c>
      <c r="AQ13">
        <v>0.81219528815635966</v>
      </c>
      <c r="AR13">
        <v>0.83945909754818326</v>
      </c>
      <c r="AS13">
        <v>0.51440594102221138</v>
      </c>
      <c r="AT13">
        <v>0.92607869413424893</v>
      </c>
      <c r="AU13">
        <v>1.9038850822803823</v>
      </c>
      <c r="AV13">
        <v>0.77136336989029031</v>
      </c>
      <c r="AW13">
        <v>1.016191951718544</v>
      </c>
      <c r="AX13">
        <v>0.88348809986716714</v>
      </c>
      <c r="AY13">
        <v>0.34825852877369923</v>
      </c>
      <c r="AZ13">
        <v>0.38722176431499544</v>
      </c>
      <c r="BA13">
        <v>1.0856962544464794</v>
      </c>
      <c r="BB13">
        <v>1.0893121085184647</v>
      </c>
      <c r="BC13">
        <v>1.2433808432876716</v>
      </c>
      <c r="BD13">
        <v>0.77838789997218838</v>
      </c>
      <c r="BE13">
        <v>1.1601919306149213</v>
      </c>
      <c r="BF13">
        <v>-4.9902004054732024E-2</v>
      </c>
      <c r="BG13">
        <v>0.93587848486963887</v>
      </c>
      <c r="BH13">
        <v>0.62280284321414181</v>
      </c>
      <c r="BI13">
        <v>4.2536792351600221</v>
      </c>
      <c r="BJ13">
        <v>0.77630519289372779</v>
      </c>
      <c r="BK13">
        <v>0.74910699346662191</v>
      </c>
      <c r="BL13">
        <v>0.79118269993392187</v>
      </c>
      <c r="BM13">
        <v>0.76539734587449437</v>
      </c>
      <c r="BN13">
        <v>1.8023903030991062</v>
      </c>
      <c r="BO13">
        <v>1.0213621327319284</v>
      </c>
      <c r="BP13">
        <v>1.02335111195677</v>
      </c>
      <c r="BQ13">
        <v>0.84643448047788006</v>
      </c>
      <c r="BR13">
        <v>0.49154983377132649</v>
      </c>
      <c r="BS13">
        <v>0.82948498092857048</v>
      </c>
      <c r="BT13">
        <v>1.5495531151567989</v>
      </c>
      <c r="BU13">
        <v>0.88011812624372543</v>
      </c>
      <c r="BV13">
        <v>1.0091398966034169</v>
      </c>
      <c r="BW13">
        <v>1.3308798174315597</v>
      </c>
      <c r="BX13">
        <v>1.6413569236652941</v>
      </c>
      <c r="BY13">
        <v>0.68863225784284132</v>
      </c>
      <c r="BZ13">
        <v>-1.6747657921444861</v>
      </c>
      <c r="CA13">
        <v>0.41007703378361909</v>
      </c>
      <c r="CB13">
        <v>0.94967087015526064</v>
      </c>
    </row>
    <row r="14" spans="1:80" x14ac:dyDescent="0.2">
      <c r="A14" t="s">
        <v>224</v>
      </c>
      <c r="B14">
        <v>1.4387351478457941</v>
      </c>
      <c r="C14">
        <v>1.2934030344164844</v>
      </c>
      <c r="D14">
        <v>1.0222460843918768</v>
      </c>
      <c r="E14">
        <v>1.1165233465705493</v>
      </c>
      <c r="F14">
        <v>0.96390608485078411</v>
      </c>
      <c r="G14">
        <v>0.96390608485078411</v>
      </c>
      <c r="H14">
        <v>4.1290916786352865</v>
      </c>
      <c r="I14">
        <v>1.080618747237428</v>
      </c>
      <c r="J14">
        <v>1.0380902148039648</v>
      </c>
      <c r="K14">
        <v>1.8146480359737909</v>
      </c>
      <c r="L14">
        <v>0.99992315498853934</v>
      </c>
      <c r="M14">
        <v>1.1795197250897416</v>
      </c>
      <c r="N14">
        <v>0.88859035364379058</v>
      </c>
      <c r="O14">
        <v>1.0162440926544787</v>
      </c>
      <c r="P14">
        <v>1.0354478512447418</v>
      </c>
      <c r="Q14">
        <v>1.1585684565040821</v>
      </c>
      <c r="R14">
        <v>1.0869580134972099</v>
      </c>
      <c r="S14">
        <v>1.0024079055497097</v>
      </c>
      <c r="T14">
        <v>0.75344833378218046</v>
      </c>
      <c r="U14">
        <v>1.0943461111368968</v>
      </c>
      <c r="V14">
        <v>1.0442283827031147</v>
      </c>
      <c r="W14">
        <v>0.84247568778786408</v>
      </c>
      <c r="X14">
        <v>1.0701808576238627</v>
      </c>
      <c r="Y14">
        <v>1.0369180877513169</v>
      </c>
      <c r="Z14">
        <v>0.99931708520138496</v>
      </c>
      <c r="AA14">
        <v>1.0604254008254812</v>
      </c>
      <c r="AB14">
        <v>1.1152313937363127</v>
      </c>
      <c r="AC14">
        <v>2.6059580746189055</v>
      </c>
      <c r="AD14">
        <v>1.0792229101754951</v>
      </c>
      <c r="AE14">
        <v>1.2690167028982793</v>
      </c>
      <c r="AF14">
        <v>1.132950605407868</v>
      </c>
      <c r="AG14">
        <v>1.1509620125004056</v>
      </c>
      <c r="AH14">
        <v>1.0466009819975914</v>
      </c>
      <c r="AI14">
        <v>1.0249868069026322</v>
      </c>
      <c r="AJ14">
        <v>0.99331601620058152</v>
      </c>
      <c r="AK14">
        <v>1.134196461791207</v>
      </c>
      <c r="AL14">
        <v>1.1300659509312827</v>
      </c>
      <c r="AM14">
        <v>1.1296938795030183</v>
      </c>
      <c r="AN14">
        <v>0.94746602665970658</v>
      </c>
      <c r="AO14">
        <v>0.88593148685583134</v>
      </c>
      <c r="AP14">
        <v>0.60486367592533674</v>
      </c>
      <c r="AQ14">
        <v>0.82261164783146323</v>
      </c>
      <c r="AR14">
        <v>0.94479301046012498</v>
      </c>
      <c r="AS14">
        <v>0.92467312492278697</v>
      </c>
      <c r="AT14">
        <v>1.0308272446353763</v>
      </c>
      <c r="AU14">
        <v>0.91621792910609279</v>
      </c>
      <c r="AV14">
        <v>1.0273249636027153</v>
      </c>
      <c r="AW14">
        <v>2.6602026026019145</v>
      </c>
      <c r="AX14">
        <v>1.2052124656919292</v>
      </c>
      <c r="AY14">
        <v>1.315102628145844</v>
      </c>
      <c r="AZ14">
        <v>1.1974421305706511</v>
      </c>
      <c r="BA14">
        <v>0.71055264448626376</v>
      </c>
      <c r="BB14">
        <v>0.96815350631207453</v>
      </c>
      <c r="BC14">
        <v>0.95983084911176664</v>
      </c>
      <c r="BD14">
        <v>1.0770164156755959</v>
      </c>
      <c r="BE14">
        <v>1.0059037687049339</v>
      </c>
      <c r="BF14">
        <v>1.2778566048049806</v>
      </c>
      <c r="BG14">
        <v>1.0792218735114647</v>
      </c>
      <c r="BH14">
        <v>1.852201999018656</v>
      </c>
      <c r="BI14">
        <v>0.77900375820413281</v>
      </c>
      <c r="BJ14">
        <v>1.0926127657525</v>
      </c>
      <c r="BK14">
        <v>1.0316681921751416</v>
      </c>
      <c r="BL14">
        <v>1.0502993376988015</v>
      </c>
      <c r="BM14">
        <v>1.4440146720790246</v>
      </c>
      <c r="BN14">
        <v>0.88279935166112145</v>
      </c>
      <c r="BO14">
        <v>1.1226457347660446</v>
      </c>
      <c r="BP14">
        <v>0.91695200307918934</v>
      </c>
      <c r="BQ14">
        <v>1.1161889818555888</v>
      </c>
      <c r="BR14">
        <v>0.90402057399925184</v>
      </c>
      <c r="BS14">
        <v>1.0105518712126937</v>
      </c>
      <c r="BT14">
        <v>0.97635233108248098</v>
      </c>
      <c r="BU14">
        <v>0.96132019083041687</v>
      </c>
      <c r="BV14">
        <v>1.0014009519237845</v>
      </c>
      <c r="BW14">
        <v>0.93388529265463238</v>
      </c>
      <c r="BX14">
        <v>0.73375048738800452</v>
      </c>
      <c r="BY14">
        <v>1.3818899762679879</v>
      </c>
      <c r="BZ14">
        <v>0.92746581998574062</v>
      </c>
      <c r="CA14">
        <v>0.95592280571795074</v>
      </c>
      <c r="CB14">
        <v>1.1356220699127528</v>
      </c>
    </row>
    <row r="15" spans="1:80" x14ac:dyDescent="0.2">
      <c r="A15" t="s">
        <v>225</v>
      </c>
      <c r="B15">
        <v>-4.9634579043841098</v>
      </c>
      <c r="C15">
        <v>-2.4153525686514001</v>
      </c>
      <c r="D15">
        <v>-0.42057198344030056</v>
      </c>
      <c r="E15">
        <v>-0.8312219578587996</v>
      </c>
      <c r="F15">
        <v>1.2100921995626193</v>
      </c>
      <c r="G15">
        <v>1.2100921995626193</v>
      </c>
      <c r="H15">
        <v>8.0943597713367197</v>
      </c>
      <c r="I15">
        <v>-0.48121391019769888</v>
      </c>
      <c r="J15">
        <v>-6.022683308619925E-2</v>
      </c>
      <c r="K15">
        <v>-2.1609590080676</v>
      </c>
      <c r="L15">
        <v>-7.5023334796711083E-3</v>
      </c>
      <c r="M15">
        <v>-1.2669218192209009</v>
      </c>
      <c r="N15">
        <v>0.24647458907649877</v>
      </c>
      <c r="O15">
        <v>-4.1353836360009666E-3</v>
      </c>
      <c r="P15">
        <v>-9.4741922799829847E-2</v>
      </c>
      <c r="Q15">
        <v>-1.6306151404843607</v>
      </c>
      <c r="R15">
        <v>-0.40592378405208995</v>
      </c>
      <c r="S15">
        <v>0.22486151921680175</v>
      </c>
      <c r="T15">
        <v>9.8789557832229988</v>
      </c>
      <c r="U15">
        <v>-0.43993422895009893</v>
      </c>
      <c r="V15">
        <v>-0.72050124868910981</v>
      </c>
      <c r="W15">
        <v>1.6435807635453203</v>
      </c>
      <c r="X15">
        <v>-0.86993598590910004</v>
      </c>
      <c r="Y15">
        <v>-0.46775489773548973</v>
      </c>
      <c r="Z15">
        <v>-0.4713406745299098</v>
      </c>
      <c r="AA15">
        <v>3.2233887204919931E-2</v>
      </c>
      <c r="AB15">
        <v>-0.64900373004119949</v>
      </c>
      <c r="AC15">
        <v>4.2625039672613987</v>
      </c>
      <c r="AD15">
        <v>-1.5920959174991305</v>
      </c>
      <c r="AE15">
        <v>-1.93530325594429</v>
      </c>
      <c r="AF15">
        <v>-1.2058304012508012</v>
      </c>
      <c r="AG15">
        <v>-1.8845907374412683</v>
      </c>
      <c r="AH15">
        <v>-0.44162982387789995</v>
      </c>
      <c r="AI15">
        <v>0.33726847516464886</v>
      </c>
      <c r="AJ15">
        <v>-1.6097291369118505</v>
      </c>
      <c r="AK15">
        <v>-0.3783455693613007</v>
      </c>
      <c r="AL15">
        <v>-2.11707671865988</v>
      </c>
      <c r="AM15">
        <v>-1.3249872069087596</v>
      </c>
      <c r="AN15">
        <v>-0.2287439062676011</v>
      </c>
      <c r="AO15">
        <v>1.32217543130806</v>
      </c>
      <c r="AP15">
        <v>1.8848686170680802</v>
      </c>
      <c r="AQ15">
        <v>-2.2483828468779592</v>
      </c>
      <c r="AR15">
        <v>-1.6636627783822799</v>
      </c>
      <c r="AS15">
        <v>-1.9933772307559399</v>
      </c>
      <c r="AT15">
        <v>-0.54739065832464995</v>
      </c>
      <c r="AU15">
        <v>2.0252346009440005</v>
      </c>
      <c r="AV15">
        <v>-0.73717067914289025</v>
      </c>
      <c r="AW15">
        <v>0.1953295789736007</v>
      </c>
      <c r="AX15">
        <v>-2.0401246261347978</v>
      </c>
      <c r="AY15">
        <v>-3.8008699672012098</v>
      </c>
      <c r="AZ15">
        <v>-2.6995589066423196</v>
      </c>
      <c r="BA15">
        <v>0.59131124604366025</v>
      </c>
      <c r="BB15">
        <v>1.0621031467702</v>
      </c>
      <c r="BC15">
        <v>1.2809421495783999</v>
      </c>
      <c r="BD15">
        <v>-1.8511357933154295</v>
      </c>
      <c r="BE15">
        <v>0.26332146982164994</v>
      </c>
      <c r="BF15">
        <v>-5.510925814023846</v>
      </c>
      <c r="BG15">
        <v>-0.78170840251330098</v>
      </c>
      <c r="BH15">
        <v>-5.0457321723240192</v>
      </c>
      <c r="BI15">
        <v>2.4962013608735019</v>
      </c>
      <c r="BJ15">
        <v>-0.82850189799368001</v>
      </c>
      <c r="BK15">
        <v>-3.5000744855524992</v>
      </c>
      <c r="BL15">
        <v>-1.4110982295090393</v>
      </c>
      <c r="BM15">
        <v>-4.1095961375403665</v>
      </c>
      <c r="BN15">
        <v>2.56762771465888</v>
      </c>
      <c r="BO15">
        <v>0.1902255591777795</v>
      </c>
      <c r="BP15">
        <v>0.35359034029530001</v>
      </c>
      <c r="BQ15">
        <v>-0.96926984053694998</v>
      </c>
      <c r="BR15">
        <v>-3.1024460170136803</v>
      </c>
      <c r="BS15">
        <v>-1.8522552234207215</v>
      </c>
      <c r="BT15">
        <v>-2.2427601685972904</v>
      </c>
      <c r="BU15">
        <v>-1.00047875202615</v>
      </c>
      <c r="BV15">
        <v>8.0280242074810104E-2</v>
      </c>
      <c r="BW15">
        <v>2.0090779091209994</v>
      </c>
      <c r="BX15">
        <v>2.4712022568996597</v>
      </c>
      <c r="BY15">
        <v>-5.2581636614552991</v>
      </c>
      <c r="BZ15">
        <v>-14.05932334916705</v>
      </c>
      <c r="CA15">
        <v>-4.1870686485434003</v>
      </c>
      <c r="CB15">
        <v>-0.72547191663549093</v>
      </c>
    </row>
    <row r="16" spans="1:80" x14ac:dyDescent="0.2">
      <c r="A16" t="s">
        <v>226</v>
      </c>
      <c r="B16">
        <v>-2.8442824160427511</v>
      </c>
      <c r="C16">
        <v>-1.9599623280364291</v>
      </c>
      <c r="D16">
        <v>-0.15602228537436957</v>
      </c>
      <c r="E16">
        <v>-0.61609354809036976</v>
      </c>
      <c r="F16">
        <v>0.35340501856392947</v>
      </c>
      <c r="G16">
        <v>0.35340501856392947</v>
      </c>
      <c r="H16">
        <v>-6.6391272331442801</v>
      </c>
      <c r="I16">
        <v>-0.29067011048088975</v>
      </c>
      <c r="J16">
        <v>-0.16115703900230027</v>
      </c>
      <c r="K16">
        <v>-3.6537966841831491</v>
      </c>
      <c r="L16">
        <v>5.1015868576964607E-4</v>
      </c>
      <c r="M16">
        <v>-0.84725029065486002</v>
      </c>
      <c r="N16">
        <v>0.42520796407942996</v>
      </c>
      <c r="O16">
        <v>-8.4576931641949571E-2</v>
      </c>
      <c r="P16">
        <v>-0.15557067795514001</v>
      </c>
      <c r="Q16">
        <v>-1.0442297000174596</v>
      </c>
      <c r="R16">
        <v>-0.57745214257010957</v>
      </c>
      <c r="S16">
        <v>-2.0163012293318516E-2</v>
      </c>
      <c r="T16">
        <v>2.3873693827729703</v>
      </c>
      <c r="U16">
        <v>-0.45173973824752967</v>
      </c>
      <c r="V16">
        <v>-0.35566773090345905</v>
      </c>
      <c r="W16">
        <v>0.94026807516867983</v>
      </c>
      <c r="X16">
        <v>-0.44724869301774017</v>
      </c>
      <c r="Y16">
        <v>-0.23699988479450962</v>
      </c>
      <c r="Z16">
        <v>6.1405556182805299E-3</v>
      </c>
      <c r="AA16">
        <v>-0.48435489690545985</v>
      </c>
      <c r="AB16">
        <v>-0.67920132920554011</v>
      </c>
      <c r="AC16">
        <v>-4.4414032188670802</v>
      </c>
      <c r="AD16">
        <v>-0.50711840620915005</v>
      </c>
      <c r="AE16">
        <v>-2.5422743827023897</v>
      </c>
      <c r="AF16">
        <v>-1.0464983774965395</v>
      </c>
      <c r="AG16">
        <v>-1.0889502143939689</v>
      </c>
      <c r="AH16">
        <v>-0.35280923764296013</v>
      </c>
      <c r="AI16">
        <v>-0.16908521305138979</v>
      </c>
      <c r="AJ16">
        <v>5.4265383512648313E-2</v>
      </c>
      <c r="AK16">
        <v>-0.87943662707843995</v>
      </c>
      <c r="AL16">
        <v>-0.7049083607295703</v>
      </c>
      <c r="AM16">
        <v>-0.8202617845924296</v>
      </c>
      <c r="AN16">
        <v>0.50780590948375881</v>
      </c>
      <c r="AO16">
        <v>0.79071683989700947</v>
      </c>
      <c r="AP16">
        <v>5.6458122189763795</v>
      </c>
      <c r="AQ16">
        <v>1.5620087646011092</v>
      </c>
      <c r="AR16">
        <v>0.42300256116469015</v>
      </c>
      <c r="AS16">
        <v>0.70870678436970991</v>
      </c>
      <c r="AT16">
        <v>-0.2041478296255308</v>
      </c>
      <c r="AU16">
        <v>0.71469589902960973</v>
      </c>
      <c r="AV16">
        <v>-0.23346338773217923</v>
      </c>
      <c r="AW16">
        <v>-5.6169542683876701</v>
      </c>
      <c r="AX16">
        <v>-1.4227214444702101</v>
      </c>
      <c r="AY16">
        <v>-2.2906135138454902</v>
      </c>
      <c r="AZ16">
        <v>-1.5083641159256</v>
      </c>
      <c r="BA16">
        <v>4.1310331982177004</v>
      </c>
      <c r="BB16">
        <v>0.21276327606443957</v>
      </c>
      <c r="BC16">
        <v>0.28167213134971991</v>
      </c>
      <c r="BD16">
        <v>-0.55989989880030944</v>
      </c>
      <c r="BE16">
        <v>-4.7013890611119713E-2</v>
      </c>
      <c r="BF16">
        <v>-2.26954749398862</v>
      </c>
      <c r="BG16">
        <v>-0.4158841884112503</v>
      </c>
      <c r="BH16">
        <v>-3.1789569810070701</v>
      </c>
      <c r="BI16">
        <v>2.3218766986351991</v>
      </c>
      <c r="BJ16">
        <v>-0.69155354946262992</v>
      </c>
      <c r="BK16">
        <v>-0.23491837036768981</v>
      </c>
      <c r="BL16">
        <v>-0.41658594633318913</v>
      </c>
      <c r="BM16">
        <v>-1.7796024498794365</v>
      </c>
      <c r="BN16">
        <v>1.1540315837191812</v>
      </c>
      <c r="BO16">
        <v>-0.68667743619096022</v>
      </c>
      <c r="BP16">
        <v>0.61474250848996981</v>
      </c>
      <c r="BQ16">
        <v>-0.87074150759633984</v>
      </c>
      <c r="BR16">
        <v>1.0071112826315893</v>
      </c>
      <c r="BS16">
        <v>-8.2629934796689675E-2</v>
      </c>
      <c r="BT16">
        <v>0.20856152141993967</v>
      </c>
      <c r="BU16">
        <v>0.32798671318589889</v>
      </c>
      <c r="BV16">
        <v>-8.0906579743604823E-3</v>
      </c>
      <c r="BW16">
        <v>0.48032851738665006</v>
      </c>
      <c r="BX16">
        <v>2.8878554859051295</v>
      </c>
      <c r="BY16">
        <v>-2.64660963150477</v>
      </c>
      <c r="BZ16">
        <v>1.0519014173285992</v>
      </c>
      <c r="CA16">
        <v>0.44150064194203154</v>
      </c>
      <c r="CB16">
        <v>-0.37728978822400883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MetaData</vt:lpstr>
      <vt:lpstr>Current</vt:lpstr>
      <vt:lpstr>Conductance_Eeq</vt:lpstr>
      <vt:lpstr>Relative_Conductance_Eeq</vt:lpstr>
      <vt:lpstr>Conductance_Erev</vt:lpstr>
      <vt:lpstr>Relative_Conductance_Erev</vt:lpstr>
      <vt:lpstr>fSSA_report_Eeq</vt:lpstr>
      <vt:lpstr>fSSA_report_Erev</vt:lpstr>
      <vt:lpstr>fSSA_report_EeqErev_error</vt:lpstr>
      <vt:lpstr>SSA_Central_tendency</vt:lpstr>
      <vt:lpstr>SSA_Central_Tendency_Normalized</vt:lpstr>
      <vt:lpstr>k_act_V_act_by_GT_Eeq</vt:lpstr>
      <vt:lpstr>k_act_V_act_by_GT_Erev</vt:lpstr>
    </vt:vector>
  </TitlesOfParts>
  <Company>University of Nevada, Reno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E Delcarlo</dc:creator>
  <cp:lastModifiedBy>Robert Eugene del Carlo</cp:lastModifiedBy>
  <dcterms:created xsi:type="dcterms:W3CDTF">2019-11-20T06:51:20Z</dcterms:created>
  <dcterms:modified xsi:type="dcterms:W3CDTF">2020-04-17T08:47:25Z</dcterms:modified>
</cp:coreProperties>
</file>