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berteugenedelcarlo/Desktop/RFI_OofI/"/>
    </mc:Choice>
  </mc:AlternateContent>
  <xr:revisionPtr revIDLastSave="0" documentId="13_ncr:1_{A6A73B30-8F3A-0546-8041-565B1990AB79}" xr6:coauthVersionLast="36" xr6:coauthVersionMax="36" xr10:uidLastSave="{00000000-0000-0000-0000-000000000000}"/>
  <bookViews>
    <workbookView xWindow="0" yWindow="0" windowWidth="25600" windowHeight="16000" tabRatio="761" xr2:uid="{00000000-000D-0000-FFFF-FFFF00000000}"/>
  </bookViews>
  <sheets>
    <sheet name="MetaData" sheetId="1" r:id="rId1"/>
    <sheet name="-100Recovery_from_Ina" sheetId="7" r:id="rId2"/>
    <sheet name="-100Recovery_from_Ina_FINE" sheetId="11" r:id="rId3"/>
    <sheet name="-100RfI_report" sheetId="4" r:id="rId4"/>
    <sheet name="-80Recovery_from_INa" sheetId="14" r:id="rId5"/>
    <sheet name="-80Recovery_from_Ina_FINE" sheetId="16" r:id="rId6"/>
    <sheet name="-80RfI_+10mV_report" sheetId="17" r:id="rId7"/>
    <sheet name="-60Recovery_from_INa" sheetId="18" r:id="rId8"/>
    <sheet name="-60Recovery_from_Ina_FINE" sheetId="19" r:id="rId9"/>
    <sheet name="-60RfI_+10mV_report" sheetId="20" r:id="rId10"/>
    <sheet name="Tau_RFI_+10mV_report" sheetId="2" r:id="rId11"/>
    <sheet name="-100RFI_-10mV_Vtest" sheetId="24" r:id="rId12"/>
    <sheet name="-100RFI_-10mV_Vtest_FINE" sheetId="25" r:id="rId13"/>
    <sheet name="-100RFI_-10mV_Vtest_Report" sheetId="26" r:id="rId14"/>
    <sheet name="-80RFI_-10mV_Vtest" sheetId="27" r:id="rId15"/>
    <sheet name="-80RFI_-10mV_Vtest_FINE" sheetId="28" r:id="rId16"/>
    <sheet name="-80RFI_-10mV_Vtest_Report" sheetId="29" r:id="rId17"/>
    <sheet name="-60RFI_-10mV_Vtest" sheetId="30" r:id="rId18"/>
    <sheet name="-60RFI_-10mV_Vtest_FINE" sheetId="31" r:id="rId19"/>
    <sheet name="-60RFI_-10mV_Vtest_Report" sheetId="32" r:id="rId20"/>
    <sheet name="Tau_RFI_Report_-10mV_Vtest" sheetId="33" r:id="rId21"/>
    <sheet name="Tau_RFI_report" sheetId="35" r:id="rId22"/>
    <sheet name="lnTau_RFI_report" sheetId="37" r:id="rId23"/>
    <sheet name="lnTau_RFI_report_complete" sheetId="38" r:id="rId24"/>
    <sheet name="Median_of_Exp_Fitted_Params" sheetId="39" r:id="rId25"/>
    <sheet name="Median_Fitted_Curves" sheetId="43" r:id="rId26"/>
    <sheet name="-100_Tau_report" sheetId="40" r:id="rId27"/>
    <sheet name="-80_Tau_report" sheetId="41" r:id="rId28"/>
    <sheet name="-60_Tau_report" sheetId="42" r:id="rId29"/>
  </sheets>
  <definedNames>
    <definedName name="direpn" localSheetId="1">'-100Recovery_from_Ina'!$AE$26:$AF$45</definedName>
    <definedName name="direpn_1" localSheetId="4">'-80Recovery_from_INa'!$AN$10:$AO$10</definedName>
    <definedName name="dirlvnv" localSheetId="1">'-100Recovery_from_Ina'!$AR$18:$AS$49</definedName>
    <definedName name="dirlvnv" localSheetId="7">'-60Recovery_from_INa'!$AE$13:$AE$41</definedName>
    <definedName name="dirlvnv" localSheetId="4">'-80Recovery_from_INa'!$AM$10:$AN$39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43" l="1"/>
  <c r="X3" i="43"/>
  <c r="Y3" i="43"/>
  <c r="W4" i="43"/>
  <c r="X4" i="43"/>
  <c r="Y4" i="43"/>
  <c r="W5" i="43"/>
  <c r="X5" i="43"/>
  <c r="Y5" i="43"/>
  <c r="W6" i="43"/>
  <c r="X6" i="43"/>
  <c r="Y6" i="43"/>
  <c r="W7" i="43"/>
  <c r="X7" i="43"/>
  <c r="Y7" i="43"/>
  <c r="W8" i="43"/>
  <c r="X8" i="43"/>
  <c r="Y8" i="43"/>
  <c r="W9" i="43"/>
  <c r="X9" i="43"/>
  <c r="Y9" i="43"/>
  <c r="W10" i="43"/>
  <c r="X10" i="43"/>
  <c r="Y10" i="43"/>
  <c r="W11" i="43"/>
  <c r="X11" i="43"/>
  <c r="Y11" i="43"/>
  <c r="W12" i="43"/>
  <c r="X12" i="43"/>
  <c r="Y12" i="43"/>
  <c r="W13" i="43"/>
  <c r="X13" i="43"/>
  <c r="Y13" i="43"/>
  <c r="W14" i="43"/>
  <c r="X14" i="43"/>
  <c r="Y14" i="43"/>
  <c r="W15" i="43"/>
  <c r="X15" i="43"/>
  <c r="Y15" i="43"/>
  <c r="W16" i="43"/>
  <c r="X16" i="43"/>
  <c r="Y16" i="43"/>
  <c r="W17" i="43"/>
  <c r="X17" i="43"/>
  <c r="Y17" i="43"/>
  <c r="W18" i="43"/>
  <c r="X18" i="43"/>
  <c r="Y18" i="43"/>
  <c r="W19" i="43"/>
  <c r="X19" i="43"/>
  <c r="Y19" i="43"/>
  <c r="W20" i="43"/>
  <c r="X20" i="43"/>
  <c r="Y20" i="43"/>
  <c r="W21" i="43"/>
  <c r="X21" i="43"/>
  <c r="Y21" i="43"/>
  <c r="W22" i="43"/>
  <c r="X22" i="43"/>
  <c r="Y22" i="43"/>
  <c r="W23" i="43"/>
  <c r="X23" i="43"/>
  <c r="Y23" i="43"/>
  <c r="W24" i="43"/>
  <c r="X24" i="43"/>
  <c r="Y24" i="43"/>
  <c r="W25" i="43"/>
  <c r="X25" i="43"/>
  <c r="Y25" i="43"/>
  <c r="W26" i="43"/>
  <c r="X26" i="43"/>
  <c r="Y26" i="43"/>
  <c r="W27" i="43"/>
  <c r="X27" i="43"/>
  <c r="Y27" i="43"/>
  <c r="W28" i="43"/>
  <c r="X28" i="43"/>
  <c r="Y28" i="43"/>
  <c r="W29" i="43"/>
  <c r="X29" i="43"/>
  <c r="Y29" i="43"/>
  <c r="W30" i="43"/>
  <c r="X30" i="43"/>
  <c r="Y30" i="43"/>
  <c r="W31" i="43"/>
  <c r="X31" i="43"/>
  <c r="Y31" i="43"/>
  <c r="W32" i="43"/>
  <c r="X32" i="43"/>
  <c r="Y32" i="43"/>
  <c r="W33" i="43"/>
  <c r="X33" i="43"/>
  <c r="Y33" i="43"/>
  <c r="W34" i="43"/>
  <c r="X34" i="43"/>
  <c r="Y34" i="43"/>
  <c r="W35" i="43"/>
  <c r="X35" i="43"/>
  <c r="Y35" i="43"/>
  <c r="W36" i="43"/>
  <c r="X36" i="43"/>
  <c r="Y36" i="43"/>
  <c r="W37" i="43"/>
  <c r="X37" i="43"/>
  <c r="Y37" i="43"/>
  <c r="W38" i="43"/>
  <c r="X38" i="43"/>
  <c r="Y38" i="43"/>
  <c r="W39" i="43"/>
  <c r="X39" i="43"/>
  <c r="Y39" i="43"/>
  <c r="W40" i="43"/>
  <c r="X40" i="43"/>
  <c r="Y40" i="43"/>
  <c r="W41" i="43"/>
  <c r="X41" i="43"/>
  <c r="Y41" i="43"/>
  <c r="W42" i="43"/>
  <c r="X42" i="43"/>
  <c r="Y42" i="43"/>
  <c r="W43" i="43"/>
  <c r="X43" i="43"/>
  <c r="Y43" i="43"/>
  <c r="W44" i="43"/>
  <c r="X44" i="43"/>
  <c r="Y44" i="43"/>
  <c r="W45" i="43"/>
  <c r="X45" i="43"/>
  <c r="Y45" i="43"/>
  <c r="W46" i="43"/>
  <c r="X46" i="43"/>
  <c r="Y46" i="43"/>
  <c r="W47" i="43"/>
  <c r="X47" i="43"/>
  <c r="Y47" i="43"/>
  <c r="W48" i="43"/>
  <c r="X48" i="43"/>
  <c r="Y48" i="43"/>
  <c r="W49" i="43"/>
  <c r="X49" i="43"/>
  <c r="Y49" i="43"/>
  <c r="W50" i="43"/>
  <c r="X50" i="43"/>
  <c r="Y50" i="43"/>
  <c r="W51" i="43"/>
  <c r="X51" i="43"/>
  <c r="Y51" i="43"/>
  <c r="W52" i="43"/>
  <c r="X52" i="43"/>
  <c r="Y52" i="43"/>
  <c r="W53" i="43"/>
  <c r="X53" i="43"/>
  <c r="Y53" i="43"/>
  <c r="W54" i="43"/>
  <c r="X54" i="43"/>
  <c r="Y54" i="43"/>
  <c r="W55" i="43"/>
  <c r="X55" i="43"/>
  <c r="Y55" i="43"/>
  <c r="W56" i="43"/>
  <c r="X56" i="43"/>
  <c r="Y56" i="43"/>
  <c r="W57" i="43"/>
  <c r="X57" i="43"/>
  <c r="Y57" i="43"/>
  <c r="W58" i="43"/>
  <c r="X58" i="43"/>
  <c r="Y58" i="43"/>
  <c r="W59" i="43"/>
  <c r="X59" i="43"/>
  <c r="Y59" i="43"/>
  <c r="W60" i="43"/>
  <c r="X60" i="43"/>
  <c r="Y60" i="43"/>
  <c r="Y2" i="43"/>
  <c r="X2" i="43"/>
  <c r="G18" i="39"/>
  <c r="F18" i="39"/>
  <c r="E18" i="39"/>
  <c r="E9" i="39"/>
  <c r="W2" i="43"/>
  <c r="Z3" i="43"/>
  <c r="AA3" i="43"/>
  <c r="AB3" i="43"/>
  <c r="Z4" i="43"/>
  <c r="AA4" i="43"/>
  <c r="AB4" i="43"/>
  <c r="Z5" i="43"/>
  <c r="AA5" i="43"/>
  <c r="AB5" i="43"/>
  <c r="Z6" i="43"/>
  <c r="AA6" i="43"/>
  <c r="AB6" i="43"/>
  <c r="Z7" i="43"/>
  <c r="AA7" i="43"/>
  <c r="AB7" i="43"/>
  <c r="Z8" i="43"/>
  <c r="AA8" i="43"/>
  <c r="AB8" i="43"/>
  <c r="Z9" i="43"/>
  <c r="AA9" i="43"/>
  <c r="AB9" i="43"/>
  <c r="Z10" i="43"/>
  <c r="AA10" i="43"/>
  <c r="AB10" i="43"/>
  <c r="Z11" i="43"/>
  <c r="AA11" i="43"/>
  <c r="AB11" i="43"/>
  <c r="Z12" i="43"/>
  <c r="AA12" i="43"/>
  <c r="AB12" i="43"/>
  <c r="Z13" i="43"/>
  <c r="AA13" i="43"/>
  <c r="AB13" i="43"/>
  <c r="Z14" i="43"/>
  <c r="AA14" i="43"/>
  <c r="AB14" i="43"/>
  <c r="Z15" i="43"/>
  <c r="AA15" i="43"/>
  <c r="AB15" i="43"/>
  <c r="Z16" i="43"/>
  <c r="AA16" i="43"/>
  <c r="AB16" i="43"/>
  <c r="Z17" i="43"/>
  <c r="AA17" i="43"/>
  <c r="AB17" i="43"/>
  <c r="Z18" i="43"/>
  <c r="AA18" i="43"/>
  <c r="AB18" i="43"/>
  <c r="Z19" i="43"/>
  <c r="AA19" i="43"/>
  <c r="AB19" i="43"/>
  <c r="Z20" i="43"/>
  <c r="AA20" i="43"/>
  <c r="AB20" i="43"/>
  <c r="Z21" i="43"/>
  <c r="AA21" i="43"/>
  <c r="AB21" i="43"/>
  <c r="Z22" i="43"/>
  <c r="AA22" i="43"/>
  <c r="AB22" i="43"/>
  <c r="Z23" i="43"/>
  <c r="AA23" i="43"/>
  <c r="AB23" i="43"/>
  <c r="Z24" i="43"/>
  <c r="AA24" i="43"/>
  <c r="AB24" i="43"/>
  <c r="Z25" i="43"/>
  <c r="AA25" i="43"/>
  <c r="AB25" i="43"/>
  <c r="Z26" i="43"/>
  <c r="AA26" i="43"/>
  <c r="AB26" i="43"/>
  <c r="Z27" i="43"/>
  <c r="AA27" i="43"/>
  <c r="AB27" i="43"/>
  <c r="Z28" i="43"/>
  <c r="AA28" i="43"/>
  <c r="AB28" i="43"/>
  <c r="Z29" i="43"/>
  <c r="AA29" i="43"/>
  <c r="AB29" i="43"/>
  <c r="Z30" i="43"/>
  <c r="AA30" i="43"/>
  <c r="AB30" i="43"/>
  <c r="Z31" i="43"/>
  <c r="AA31" i="43"/>
  <c r="AB31" i="43"/>
  <c r="Z32" i="43"/>
  <c r="AA32" i="43"/>
  <c r="AB32" i="43"/>
  <c r="Z33" i="43"/>
  <c r="AA33" i="43"/>
  <c r="AB33" i="43"/>
  <c r="Z34" i="43"/>
  <c r="AA34" i="43"/>
  <c r="AB34" i="43"/>
  <c r="Z35" i="43"/>
  <c r="AA35" i="43"/>
  <c r="AB35" i="43"/>
  <c r="Z36" i="43"/>
  <c r="AA36" i="43"/>
  <c r="AB36" i="43"/>
  <c r="Z37" i="43"/>
  <c r="AA37" i="43"/>
  <c r="AB37" i="43"/>
  <c r="Z38" i="43"/>
  <c r="AA38" i="43"/>
  <c r="AB38" i="43"/>
  <c r="Z39" i="43"/>
  <c r="AA39" i="43"/>
  <c r="AB39" i="43"/>
  <c r="Z40" i="43"/>
  <c r="AA40" i="43"/>
  <c r="AB40" i="43"/>
  <c r="Z41" i="43"/>
  <c r="AA41" i="43"/>
  <c r="AB41" i="43"/>
  <c r="Z42" i="43"/>
  <c r="AA42" i="43"/>
  <c r="AB42" i="43"/>
  <c r="Z43" i="43"/>
  <c r="AA43" i="43"/>
  <c r="AB43" i="43"/>
  <c r="Z44" i="43"/>
  <c r="AA44" i="43"/>
  <c r="AB44" i="43"/>
  <c r="Z45" i="43"/>
  <c r="AA45" i="43"/>
  <c r="AB45" i="43"/>
  <c r="Z46" i="43"/>
  <c r="AA46" i="43"/>
  <c r="AB46" i="43"/>
  <c r="Z47" i="43"/>
  <c r="AA47" i="43"/>
  <c r="AB47" i="43"/>
  <c r="Z48" i="43"/>
  <c r="AA48" i="43"/>
  <c r="AB48" i="43"/>
  <c r="Z49" i="43"/>
  <c r="AA49" i="43"/>
  <c r="AB49" i="43"/>
  <c r="Z50" i="43"/>
  <c r="AA50" i="43"/>
  <c r="AB50" i="43"/>
  <c r="Z51" i="43"/>
  <c r="AA51" i="43"/>
  <c r="AB51" i="43"/>
  <c r="Z52" i="43"/>
  <c r="AA52" i="43"/>
  <c r="AB52" i="43"/>
  <c r="Z53" i="43"/>
  <c r="AA53" i="43"/>
  <c r="AB53" i="43"/>
  <c r="Z54" i="43"/>
  <c r="AA54" i="43"/>
  <c r="AB54" i="43"/>
  <c r="Z55" i="43"/>
  <c r="AA55" i="43"/>
  <c r="AB55" i="43"/>
  <c r="Z56" i="43"/>
  <c r="AA56" i="43"/>
  <c r="AB56" i="43"/>
  <c r="Z57" i="43"/>
  <c r="AA57" i="43"/>
  <c r="AB57" i="43"/>
  <c r="Z58" i="43"/>
  <c r="AA58" i="43"/>
  <c r="AB58" i="43"/>
  <c r="Z59" i="43"/>
  <c r="AA59" i="43"/>
  <c r="AB59" i="43"/>
  <c r="Z60" i="43"/>
  <c r="AA60" i="43"/>
  <c r="AB60" i="43"/>
  <c r="AB2" i="43"/>
  <c r="J2" i="43"/>
  <c r="AA2" i="43"/>
  <c r="I2" i="43"/>
  <c r="Z2" i="43"/>
  <c r="H2" i="43"/>
  <c r="G2" i="43"/>
  <c r="F2" i="43"/>
  <c r="E2" i="43"/>
  <c r="T3" i="43"/>
  <c r="U3" i="43"/>
  <c r="V3" i="43"/>
  <c r="T4" i="43"/>
  <c r="U4" i="43"/>
  <c r="V4" i="43"/>
  <c r="T5" i="43"/>
  <c r="U5" i="43"/>
  <c r="V5" i="43"/>
  <c r="T6" i="43"/>
  <c r="U6" i="43"/>
  <c r="V6" i="43"/>
  <c r="T7" i="43"/>
  <c r="U7" i="43"/>
  <c r="V7" i="43"/>
  <c r="T8" i="43"/>
  <c r="U8" i="43"/>
  <c r="V8" i="43"/>
  <c r="T9" i="43"/>
  <c r="U9" i="43"/>
  <c r="V9" i="43"/>
  <c r="T10" i="43"/>
  <c r="U10" i="43"/>
  <c r="V10" i="43"/>
  <c r="T11" i="43"/>
  <c r="U11" i="43"/>
  <c r="V11" i="43"/>
  <c r="T12" i="43"/>
  <c r="U12" i="43"/>
  <c r="V12" i="43"/>
  <c r="T13" i="43"/>
  <c r="U13" i="43"/>
  <c r="V13" i="43"/>
  <c r="T14" i="43"/>
  <c r="U14" i="43"/>
  <c r="V14" i="43"/>
  <c r="T15" i="43"/>
  <c r="U15" i="43"/>
  <c r="V15" i="43"/>
  <c r="T16" i="43"/>
  <c r="U16" i="43"/>
  <c r="V16" i="43"/>
  <c r="T17" i="43"/>
  <c r="U17" i="43"/>
  <c r="V17" i="43"/>
  <c r="T18" i="43"/>
  <c r="U18" i="43"/>
  <c r="V18" i="43"/>
  <c r="T19" i="43"/>
  <c r="U19" i="43"/>
  <c r="V19" i="43"/>
  <c r="T20" i="43"/>
  <c r="U20" i="43"/>
  <c r="V20" i="43"/>
  <c r="T21" i="43"/>
  <c r="U21" i="43"/>
  <c r="V21" i="43"/>
  <c r="T22" i="43"/>
  <c r="U22" i="43"/>
  <c r="V22" i="43"/>
  <c r="T23" i="43"/>
  <c r="U23" i="43"/>
  <c r="V23" i="43"/>
  <c r="T24" i="43"/>
  <c r="U24" i="43"/>
  <c r="V24" i="43"/>
  <c r="T25" i="43"/>
  <c r="U25" i="43"/>
  <c r="V25" i="43"/>
  <c r="T26" i="43"/>
  <c r="U26" i="43"/>
  <c r="V26" i="43"/>
  <c r="T27" i="43"/>
  <c r="U27" i="43"/>
  <c r="V27" i="43"/>
  <c r="T28" i="43"/>
  <c r="U28" i="43"/>
  <c r="V28" i="43"/>
  <c r="T29" i="43"/>
  <c r="U29" i="43"/>
  <c r="V29" i="43"/>
  <c r="T30" i="43"/>
  <c r="U30" i="43"/>
  <c r="V30" i="43"/>
  <c r="T31" i="43"/>
  <c r="U31" i="43"/>
  <c r="V31" i="43"/>
  <c r="T32" i="43"/>
  <c r="U32" i="43"/>
  <c r="V32" i="43"/>
  <c r="T33" i="43"/>
  <c r="U33" i="43"/>
  <c r="V33" i="43"/>
  <c r="T34" i="43"/>
  <c r="U34" i="43"/>
  <c r="V34" i="43"/>
  <c r="T35" i="43"/>
  <c r="U35" i="43"/>
  <c r="V35" i="43"/>
  <c r="T36" i="43"/>
  <c r="U36" i="43"/>
  <c r="V36" i="43"/>
  <c r="T37" i="43"/>
  <c r="U37" i="43"/>
  <c r="V37" i="43"/>
  <c r="T38" i="43"/>
  <c r="U38" i="43"/>
  <c r="V38" i="43"/>
  <c r="T39" i="43"/>
  <c r="U39" i="43"/>
  <c r="V39" i="43"/>
  <c r="T40" i="43"/>
  <c r="U40" i="43"/>
  <c r="V40" i="43"/>
  <c r="T41" i="43"/>
  <c r="U41" i="43"/>
  <c r="V41" i="43"/>
  <c r="T42" i="43"/>
  <c r="U42" i="43"/>
  <c r="V42" i="43"/>
  <c r="T43" i="43"/>
  <c r="U43" i="43"/>
  <c r="V43" i="43"/>
  <c r="T44" i="43"/>
  <c r="U44" i="43"/>
  <c r="V44" i="43"/>
  <c r="T45" i="43"/>
  <c r="U45" i="43"/>
  <c r="V45" i="43"/>
  <c r="T46" i="43"/>
  <c r="U46" i="43"/>
  <c r="V46" i="43"/>
  <c r="T47" i="43"/>
  <c r="U47" i="43"/>
  <c r="V47" i="43"/>
  <c r="T48" i="43"/>
  <c r="U48" i="43"/>
  <c r="V48" i="43"/>
  <c r="T49" i="43"/>
  <c r="U49" i="43"/>
  <c r="V49" i="43"/>
  <c r="T50" i="43"/>
  <c r="U50" i="43"/>
  <c r="V50" i="43"/>
  <c r="T51" i="43"/>
  <c r="U51" i="43"/>
  <c r="V51" i="43"/>
  <c r="T52" i="43"/>
  <c r="U52" i="43"/>
  <c r="V52" i="43"/>
  <c r="T53" i="43"/>
  <c r="U53" i="43"/>
  <c r="V53" i="43"/>
  <c r="T54" i="43"/>
  <c r="U54" i="43"/>
  <c r="V54" i="43"/>
  <c r="T55" i="43"/>
  <c r="U55" i="43"/>
  <c r="V55" i="43"/>
  <c r="T56" i="43"/>
  <c r="U56" i="43"/>
  <c r="V56" i="43"/>
  <c r="T57" i="43"/>
  <c r="U57" i="43"/>
  <c r="V57" i="43"/>
  <c r="T58" i="43"/>
  <c r="U58" i="43"/>
  <c r="V58" i="43"/>
  <c r="T59" i="43"/>
  <c r="U59" i="43"/>
  <c r="V59" i="43"/>
  <c r="T60" i="43"/>
  <c r="U60" i="43"/>
  <c r="V60" i="43"/>
  <c r="V2" i="43"/>
  <c r="D2" i="43"/>
  <c r="U2" i="43"/>
  <c r="C2" i="43"/>
  <c r="T2" i="43"/>
  <c r="B2" i="43"/>
  <c r="Q3" i="43"/>
  <c r="R3" i="43"/>
  <c r="S3" i="43"/>
  <c r="Q4" i="43"/>
  <c r="R4" i="43"/>
  <c r="S4" i="43"/>
  <c r="Q5" i="43"/>
  <c r="R5" i="43"/>
  <c r="S5" i="43"/>
  <c r="Q6" i="43"/>
  <c r="R6" i="43"/>
  <c r="S6" i="43"/>
  <c r="Q7" i="43"/>
  <c r="R7" i="43"/>
  <c r="S7" i="43"/>
  <c r="Q8" i="43"/>
  <c r="R8" i="43"/>
  <c r="S8" i="43"/>
  <c r="Q9" i="43"/>
  <c r="R9" i="43"/>
  <c r="S9" i="43"/>
  <c r="Q10" i="43"/>
  <c r="R10" i="43"/>
  <c r="S10" i="43"/>
  <c r="Q11" i="43"/>
  <c r="R11" i="43"/>
  <c r="S11" i="43"/>
  <c r="Q12" i="43"/>
  <c r="R12" i="43"/>
  <c r="S12" i="43"/>
  <c r="Q13" i="43"/>
  <c r="R13" i="43"/>
  <c r="S13" i="43"/>
  <c r="Q14" i="43"/>
  <c r="R14" i="43"/>
  <c r="S14" i="43"/>
  <c r="Q15" i="43"/>
  <c r="R15" i="43"/>
  <c r="S15" i="43"/>
  <c r="Q16" i="43"/>
  <c r="R16" i="43"/>
  <c r="S16" i="43"/>
  <c r="Q17" i="43"/>
  <c r="R17" i="43"/>
  <c r="S17" i="43"/>
  <c r="Q18" i="43"/>
  <c r="R18" i="43"/>
  <c r="S18" i="43"/>
  <c r="Q19" i="43"/>
  <c r="R19" i="43"/>
  <c r="S19" i="43"/>
  <c r="Q20" i="43"/>
  <c r="R20" i="43"/>
  <c r="S20" i="43"/>
  <c r="Q21" i="43"/>
  <c r="R21" i="43"/>
  <c r="S21" i="43"/>
  <c r="Q22" i="43"/>
  <c r="R22" i="43"/>
  <c r="S22" i="43"/>
  <c r="Q23" i="43"/>
  <c r="R23" i="43"/>
  <c r="S23" i="43"/>
  <c r="Q24" i="43"/>
  <c r="R24" i="43"/>
  <c r="S24" i="43"/>
  <c r="Q25" i="43"/>
  <c r="R25" i="43"/>
  <c r="S25" i="43"/>
  <c r="Q26" i="43"/>
  <c r="R26" i="43"/>
  <c r="S26" i="43"/>
  <c r="Q27" i="43"/>
  <c r="R27" i="43"/>
  <c r="S27" i="43"/>
  <c r="Q28" i="43"/>
  <c r="R28" i="43"/>
  <c r="S28" i="43"/>
  <c r="Q29" i="43"/>
  <c r="R29" i="43"/>
  <c r="S29" i="43"/>
  <c r="Q30" i="43"/>
  <c r="R30" i="43"/>
  <c r="S30" i="43"/>
  <c r="Q31" i="43"/>
  <c r="R31" i="43"/>
  <c r="S31" i="43"/>
  <c r="Q32" i="43"/>
  <c r="R32" i="43"/>
  <c r="S32" i="43"/>
  <c r="Q33" i="43"/>
  <c r="R33" i="43"/>
  <c r="S33" i="43"/>
  <c r="Q34" i="43"/>
  <c r="R34" i="43"/>
  <c r="S34" i="43"/>
  <c r="Q35" i="43"/>
  <c r="R35" i="43"/>
  <c r="S35" i="43"/>
  <c r="Q36" i="43"/>
  <c r="R36" i="43"/>
  <c r="S36" i="43"/>
  <c r="Q37" i="43"/>
  <c r="R37" i="43"/>
  <c r="S37" i="43"/>
  <c r="Q38" i="43"/>
  <c r="R38" i="43"/>
  <c r="S38" i="43"/>
  <c r="Q39" i="43"/>
  <c r="R39" i="43"/>
  <c r="S39" i="43"/>
  <c r="Q40" i="43"/>
  <c r="R40" i="43"/>
  <c r="S40" i="43"/>
  <c r="Q41" i="43"/>
  <c r="R41" i="43"/>
  <c r="S41" i="43"/>
  <c r="Q42" i="43"/>
  <c r="R42" i="43"/>
  <c r="S42" i="43"/>
  <c r="Q43" i="43"/>
  <c r="R43" i="43"/>
  <c r="S43" i="43"/>
  <c r="Q44" i="43"/>
  <c r="R44" i="43"/>
  <c r="S44" i="43"/>
  <c r="Q45" i="43"/>
  <c r="R45" i="43"/>
  <c r="S45" i="43"/>
  <c r="Q46" i="43"/>
  <c r="R46" i="43"/>
  <c r="S46" i="43"/>
  <c r="Q47" i="43"/>
  <c r="R47" i="43"/>
  <c r="S47" i="43"/>
  <c r="Q48" i="43"/>
  <c r="R48" i="43"/>
  <c r="S48" i="43"/>
  <c r="Q49" i="43"/>
  <c r="R49" i="43"/>
  <c r="S49" i="43"/>
  <c r="Q50" i="43"/>
  <c r="R50" i="43"/>
  <c r="S50" i="43"/>
  <c r="Q51" i="43"/>
  <c r="R51" i="43"/>
  <c r="S51" i="43"/>
  <c r="Q52" i="43"/>
  <c r="R52" i="43"/>
  <c r="S52" i="43"/>
  <c r="Q53" i="43"/>
  <c r="R53" i="43"/>
  <c r="S53" i="43"/>
  <c r="Q54" i="43"/>
  <c r="R54" i="43"/>
  <c r="S54" i="43"/>
  <c r="Q55" i="43"/>
  <c r="R55" i="43"/>
  <c r="S55" i="43"/>
  <c r="Q56" i="43"/>
  <c r="R56" i="43"/>
  <c r="S56" i="43"/>
  <c r="Q57" i="43"/>
  <c r="R57" i="43"/>
  <c r="S57" i="43"/>
  <c r="Q58" i="43"/>
  <c r="R58" i="43"/>
  <c r="S58" i="43"/>
  <c r="Q59" i="43"/>
  <c r="R59" i="43"/>
  <c r="S59" i="43"/>
  <c r="Q60" i="43"/>
  <c r="R60" i="43"/>
  <c r="S60" i="43"/>
  <c r="S2" i="43"/>
  <c r="R2" i="43"/>
  <c r="Q2" i="43"/>
  <c r="N3" i="43"/>
  <c r="O3" i="43"/>
  <c r="P3" i="43"/>
  <c r="N4" i="43"/>
  <c r="O4" i="43"/>
  <c r="P4" i="43"/>
  <c r="N5" i="43"/>
  <c r="O5" i="43"/>
  <c r="P5" i="43"/>
  <c r="N6" i="43"/>
  <c r="O6" i="43"/>
  <c r="P6" i="43"/>
  <c r="N7" i="43"/>
  <c r="O7" i="43"/>
  <c r="P7" i="43"/>
  <c r="N8" i="43"/>
  <c r="O8" i="43"/>
  <c r="P8" i="43"/>
  <c r="N9" i="43"/>
  <c r="O9" i="43"/>
  <c r="P9" i="43"/>
  <c r="N10" i="43"/>
  <c r="O10" i="43"/>
  <c r="P10" i="43"/>
  <c r="N11" i="43"/>
  <c r="O11" i="43"/>
  <c r="P11" i="43"/>
  <c r="N12" i="43"/>
  <c r="O12" i="43"/>
  <c r="P12" i="43"/>
  <c r="N13" i="43"/>
  <c r="O13" i="43"/>
  <c r="P13" i="43"/>
  <c r="N14" i="43"/>
  <c r="O14" i="43"/>
  <c r="P14" i="43"/>
  <c r="N15" i="43"/>
  <c r="O15" i="43"/>
  <c r="P15" i="43"/>
  <c r="N16" i="43"/>
  <c r="O16" i="43"/>
  <c r="P16" i="43"/>
  <c r="N17" i="43"/>
  <c r="O17" i="43"/>
  <c r="P17" i="43"/>
  <c r="N18" i="43"/>
  <c r="O18" i="43"/>
  <c r="P18" i="43"/>
  <c r="N19" i="43"/>
  <c r="O19" i="43"/>
  <c r="P19" i="43"/>
  <c r="N20" i="43"/>
  <c r="O20" i="43"/>
  <c r="P20" i="43"/>
  <c r="N21" i="43"/>
  <c r="O21" i="43"/>
  <c r="P21" i="43"/>
  <c r="N22" i="43"/>
  <c r="O22" i="43"/>
  <c r="P22" i="43"/>
  <c r="N23" i="43"/>
  <c r="O23" i="43"/>
  <c r="P23" i="43"/>
  <c r="N24" i="43"/>
  <c r="O24" i="43"/>
  <c r="P24" i="43"/>
  <c r="N25" i="43"/>
  <c r="O25" i="43"/>
  <c r="P25" i="43"/>
  <c r="N26" i="43"/>
  <c r="O26" i="43"/>
  <c r="P26" i="43"/>
  <c r="N27" i="43"/>
  <c r="O27" i="43"/>
  <c r="P27" i="43"/>
  <c r="N28" i="43"/>
  <c r="O28" i="43"/>
  <c r="P28" i="43"/>
  <c r="N29" i="43"/>
  <c r="O29" i="43"/>
  <c r="P29" i="43"/>
  <c r="N30" i="43"/>
  <c r="O30" i="43"/>
  <c r="P30" i="43"/>
  <c r="N31" i="43"/>
  <c r="O31" i="43"/>
  <c r="P31" i="43"/>
  <c r="N32" i="43"/>
  <c r="O32" i="43"/>
  <c r="P32" i="43"/>
  <c r="N33" i="43"/>
  <c r="O33" i="43"/>
  <c r="P33" i="43"/>
  <c r="N34" i="43"/>
  <c r="O34" i="43"/>
  <c r="P34" i="43"/>
  <c r="N35" i="43"/>
  <c r="O35" i="43"/>
  <c r="P35" i="43"/>
  <c r="N36" i="43"/>
  <c r="O36" i="43"/>
  <c r="P36" i="43"/>
  <c r="N37" i="43"/>
  <c r="O37" i="43"/>
  <c r="P37" i="43"/>
  <c r="N38" i="43"/>
  <c r="O38" i="43"/>
  <c r="P38" i="43"/>
  <c r="N39" i="43"/>
  <c r="O39" i="43"/>
  <c r="P39" i="43"/>
  <c r="N40" i="43"/>
  <c r="O40" i="43"/>
  <c r="P40" i="43"/>
  <c r="N41" i="43"/>
  <c r="O41" i="43"/>
  <c r="P41" i="43"/>
  <c r="N42" i="43"/>
  <c r="O42" i="43"/>
  <c r="P42" i="43"/>
  <c r="N43" i="43"/>
  <c r="O43" i="43"/>
  <c r="P43" i="43"/>
  <c r="N44" i="43"/>
  <c r="O44" i="43"/>
  <c r="P44" i="43"/>
  <c r="N45" i="43"/>
  <c r="O45" i="43"/>
  <c r="P45" i="43"/>
  <c r="N46" i="43"/>
  <c r="O46" i="43"/>
  <c r="P46" i="43"/>
  <c r="N47" i="43"/>
  <c r="O47" i="43"/>
  <c r="P47" i="43"/>
  <c r="N48" i="43"/>
  <c r="O48" i="43"/>
  <c r="P48" i="43"/>
  <c r="N49" i="43"/>
  <c r="O49" i="43"/>
  <c r="P49" i="43"/>
  <c r="N50" i="43"/>
  <c r="O50" i="43"/>
  <c r="P50" i="43"/>
  <c r="N51" i="43"/>
  <c r="O51" i="43"/>
  <c r="P51" i="43"/>
  <c r="N52" i="43"/>
  <c r="O52" i="43"/>
  <c r="P52" i="43"/>
  <c r="N53" i="43"/>
  <c r="O53" i="43"/>
  <c r="P53" i="43"/>
  <c r="N54" i="43"/>
  <c r="O54" i="43"/>
  <c r="P54" i="43"/>
  <c r="N55" i="43"/>
  <c r="O55" i="43"/>
  <c r="P55" i="43"/>
  <c r="N56" i="43"/>
  <c r="O56" i="43"/>
  <c r="P56" i="43"/>
  <c r="N57" i="43"/>
  <c r="O57" i="43"/>
  <c r="P57" i="43"/>
  <c r="N58" i="43"/>
  <c r="O58" i="43"/>
  <c r="P58" i="43"/>
  <c r="N59" i="43"/>
  <c r="O59" i="43"/>
  <c r="P59" i="43"/>
  <c r="N60" i="43"/>
  <c r="O60" i="43"/>
  <c r="P60" i="43"/>
  <c r="P2" i="43"/>
  <c r="O2" i="43"/>
  <c r="N2" i="43"/>
  <c r="K3" i="43"/>
  <c r="L3" i="43"/>
  <c r="M3" i="43"/>
  <c r="K4" i="43"/>
  <c r="L4" i="43"/>
  <c r="M4" i="43"/>
  <c r="K5" i="43"/>
  <c r="L5" i="43"/>
  <c r="M5" i="43"/>
  <c r="K6" i="43"/>
  <c r="L6" i="43"/>
  <c r="M6" i="43"/>
  <c r="K7" i="43"/>
  <c r="L7" i="43"/>
  <c r="M7" i="43"/>
  <c r="K8" i="43"/>
  <c r="L8" i="43"/>
  <c r="M8" i="43"/>
  <c r="K9" i="43"/>
  <c r="L9" i="43"/>
  <c r="M9" i="43"/>
  <c r="K10" i="43"/>
  <c r="L10" i="43"/>
  <c r="M10" i="43"/>
  <c r="K11" i="43"/>
  <c r="L11" i="43"/>
  <c r="M11" i="43"/>
  <c r="K12" i="43"/>
  <c r="L12" i="43"/>
  <c r="M12" i="43"/>
  <c r="K13" i="43"/>
  <c r="L13" i="43"/>
  <c r="M13" i="43"/>
  <c r="K14" i="43"/>
  <c r="L14" i="43"/>
  <c r="M14" i="43"/>
  <c r="K15" i="43"/>
  <c r="L15" i="43"/>
  <c r="M15" i="43"/>
  <c r="K16" i="43"/>
  <c r="L16" i="43"/>
  <c r="M16" i="43"/>
  <c r="K17" i="43"/>
  <c r="L17" i="43"/>
  <c r="M17" i="43"/>
  <c r="K18" i="43"/>
  <c r="L18" i="43"/>
  <c r="M18" i="43"/>
  <c r="K19" i="43"/>
  <c r="L19" i="43"/>
  <c r="M19" i="43"/>
  <c r="K20" i="43"/>
  <c r="L20" i="43"/>
  <c r="M20" i="43"/>
  <c r="K21" i="43"/>
  <c r="L21" i="43"/>
  <c r="M21" i="43"/>
  <c r="K22" i="43"/>
  <c r="L22" i="43"/>
  <c r="M22" i="43"/>
  <c r="K23" i="43"/>
  <c r="L23" i="43"/>
  <c r="M23" i="43"/>
  <c r="K24" i="43"/>
  <c r="L24" i="43"/>
  <c r="M24" i="43"/>
  <c r="K25" i="43"/>
  <c r="L25" i="43"/>
  <c r="M25" i="43"/>
  <c r="K26" i="43"/>
  <c r="L26" i="43"/>
  <c r="M26" i="43"/>
  <c r="K27" i="43"/>
  <c r="L27" i="43"/>
  <c r="M27" i="43"/>
  <c r="K28" i="43"/>
  <c r="L28" i="43"/>
  <c r="M28" i="43"/>
  <c r="K29" i="43"/>
  <c r="L29" i="43"/>
  <c r="M29" i="43"/>
  <c r="K30" i="43"/>
  <c r="L30" i="43"/>
  <c r="M30" i="43"/>
  <c r="K31" i="43"/>
  <c r="L31" i="43"/>
  <c r="M31" i="43"/>
  <c r="K32" i="43"/>
  <c r="L32" i="43"/>
  <c r="M32" i="43"/>
  <c r="K33" i="43"/>
  <c r="L33" i="43"/>
  <c r="M33" i="43"/>
  <c r="K34" i="43"/>
  <c r="L34" i="43"/>
  <c r="M34" i="43"/>
  <c r="K35" i="43"/>
  <c r="L35" i="43"/>
  <c r="M35" i="43"/>
  <c r="K36" i="43"/>
  <c r="L36" i="43"/>
  <c r="M36" i="43"/>
  <c r="K37" i="43"/>
  <c r="L37" i="43"/>
  <c r="M37" i="43"/>
  <c r="K38" i="43"/>
  <c r="L38" i="43"/>
  <c r="M38" i="43"/>
  <c r="K39" i="43"/>
  <c r="L39" i="43"/>
  <c r="M39" i="43"/>
  <c r="K40" i="43"/>
  <c r="L40" i="43"/>
  <c r="M40" i="43"/>
  <c r="K41" i="43"/>
  <c r="L41" i="43"/>
  <c r="M41" i="43"/>
  <c r="K42" i="43"/>
  <c r="L42" i="43"/>
  <c r="M42" i="43"/>
  <c r="K43" i="43"/>
  <c r="L43" i="43"/>
  <c r="M43" i="43"/>
  <c r="K44" i="43"/>
  <c r="L44" i="43"/>
  <c r="M44" i="43"/>
  <c r="K45" i="43"/>
  <c r="L45" i="43"/>
  <c r="M45" i="43"/>
  <c r="K46" i="43"/>
  <c r="L46" i="43"/>
  <c r="M46" i="43"/>
  <c r="K47" i="43"/>
  <c r="L47" i="43"/>
  <c r="M47" i="43"/>
  <c r="K48" i="43"/>
  <c r="L48" i="43"/>
  <c r="M48" i="43"/>
  <c r="K49" i="43"/>
  <c r="L49" i="43"/>
  <c r="M49" i="43"/>
  <c r="K50" i="43"/>
  <c r="L50" i="43"/>
  <c r="M50" i="43"/>
  <c r="K51" i="43"/>
  <c r="L51" i="43"/>
  <c r="M51" i="43"/>
  <c r="K52" i="43"/>
  <c r="L52" i="43"/>
  <c r="M52" i="43"/>
  <c r="K53" i="43"/>
  <c r="L53" i="43"/>
  <c r="M53" i="43"/>
  <c r="K54" i="43"/>
  <c r="L54" i="43"/>
  <c r="M54" i="43"/>
  <c r="K55" i="43"/>
  <c r="L55" i="43"/>
  <c r="M55" i="43"/>
  <c r="K56" i="43"/>
  <c r="L56" i="43"/>
  <c r="M56" i="43"/>
  <c r="K57" i="43"/>
  <c r="L57" i="43"/>
  <c r="M57" i="43"/>
  <c r="K58" i="43"/>
  <c r="L58" i="43"/>
  <c r="M58" i="43"/>
  <c r="K59" i="43"/>
  <c r="L59" i="43"/>
  <c r="M59" i="43"/>
  <c r="K60" i="43"/>
  <c r="L60" i="43"/>
  <c r="M60" i="43"/>
  <c r="M2" i="43"/>
  <c r="L2" i="43"/>
  <c r="K2" i="43"/>
  <c r="H3" i="43"/>
  <c r="I3" i="43"/>
  <c r="J3" i="43"/>
  <c r="H4" i="43"/>
  <c r="I4" i="43"/>
  <c r="J4" i="43"/>
  <c r="H5" i="43"/>
  <c r="I5" i="43"/>
  <c r="J5" i="43"/>
  <c r="H6" i="43"/>
  <c r="I6" i="43"/>
  <c r="J6" i="43"/>
  <c r="H7" i="43"/>
  <c r="I7" i="43"/>
  <c r="J7" i="43"/>
  <c r="H8" i="43"/>
  <c r="I8" i="43"/>
  <c r="J8" i="43"/>
  <c r="H9" i="43"/>
  <c r="I9" i="43"/>
  <c r="J9" i="43"/>
  <c r="H10" i="43"/>
  <c r="I10" i="43"/>
  <c r="J10" i="43"/>
  <c r="H11" i="43"/>
  <c r="I11" i="43"/>
  <c r="J11" i="43"/>
  <c r="H12" i="43"/>
  <c r="I12" i="43"/>
  <c r="J12" i="43"/>
  <c r="H13" i="43"/>
  <c r="I13" i="43"/>
  <c r="J13" i="43"/>
  <c r="H14" i="43"/>
  <c r="I14" i="43"/>
  <c r="J14" i="43"/>
  <c r="H15" i="43"/>
  <c r="I15" i="43"/>
  <c r="J15" i="43"/>
  <c r="H16" i="43"/>
  <c r="I16" i="43"/>
  <c r="J16" i="43"/>
  <c r="H17" i="43"/>
  <c r="I17" i="43"/>
  <c r="J17" i="43"/>
  <c r="H18" i="43"/>
  <c r="I18" i="43"/>
  <c r="J18" i="43"/>
  <c r="H19" i="43"/>
  <c r="I19" i="43"/>
  <c r="J19" i="43"/>
  <c r="H20" i="43"/>
  <c r="I20" i="43"/>
  <c r="J20" i="43"/>
  <c r="H21" i="43"/>
  <c r="I21" i="43"/>
  <c r="J21" i="43"/>
  <c r="H22" i="43"/>
  <c r="I22" i="43"/>
  <c r="J22" i="43"/>
  <c r="H23" i="43"/>
  <c r="I23" i="43"/>
  <c r="J23" i="43"/>
  <c r="H24" i="43"/>
  <c r="I24" i="43"/>
  <c r="J24" i="43"/>
  <c r="H25" i="43"/>
  <c r="I25" i="43"/>
  <c r="J25" i="43"/>
  <c r="H26" i="43"/>
  <c r="I26" i="43"/>
  <c r="J26" i="43"/>
  <c r="H27" i="43"/>
  <c r="I27" i="43"/>
  <c r="J27" i="43"/>
  <c r="H28" i="43"/>
  <c r="I28" i="43"/>
  <c r="J28" i="43"/>
  <c r="H29" i="43"/>
  <c r="I29" i="43"/>
  <c r="J29" i="43"/>
  <c r="H30" i="43"/>
  <c r="I30" i="43"/>
  <c r="J30" i="43"/>
  <c r="H31" i="43"/>
  <c r="I31" i="43"/>
  <c r="J31" i="43"/>
  <c r="H32" i="43"/>
  <c r="I32" i="43"/>
  <c r="J32" i="43"/>
  <c r="H33" i="43"/>
  <c r="I33" i="43"/>
  <c r="J33" i="43"/>
  <c r="H34" i="43"/>
  <c r="I34" i="43"/>
  <c r="J34" i="43"/>
  <c r="H35" i="43"/>
  <c r="I35" i="43"/>
  <c r="J35" i="43"/>
  <c r="H36" i="43"/>
  <c r="I36" i="43"/>
  <c r="J36" i="43"/>
  <c r="H37" i="43"/>
  <c r="I37" i="43"/>
  <c r="J37" i="43"/>
  <c r="H38" i="43"/>
  <c r="I38" i="43"/>
  <c r="J38" i="43"/>
  <c r="H39" i="43"/>
  <c r="I39" i="43"/>
  <c r="J39" i="43"/>
  <c r="H40" i="43"/>
  <c r="I40" i="43"/>
  <c r="J40" i="43"/>
  <c r="H41" i="43"/>
  <c r="I41" i="43"/>
  <c r="J41" i="43"/>
  <c r="H42" i="43"/>
  <c r="I42" i="43"/>
  <c r="J42" i="43"/>
  <c r="H43" i="43"/>
  <c r="I43" i="43"/>
  <c r="J43" i="43"/>
  <c r="H44" i="43"/>
  <c r="I44" i="43"/>
  <c r="J44" i="43"/>
  <c r="H45" i="43"/>
  <c r="I45" i="43"/>
  <c r="J45" i="43"/>
  <c r="H46" i="43"/>
  <c r="I46" i="43"/>
  <c r="J46" i="43"/>
  <c r="H47" i="43"/>
  <c r="I47" i="43"/>
  <c r="J47" i="43"/>
  <c r="H48" i="43"/>
  <c r="I48" i="43"/>
  <c r="J48" i="43"/>
  <c r="H49" i="43"/>
  <c r="I49" i="43"/>
  <c r="J49" i="43"/>
  <c r="H50" i="43"/>
  <c r="I50" i="43"/>
  <c r="J50" i="43"/>
  <c r="H51" i="43"/>
  <c r="I51" i="43"/>
  <c r="J51" i="43"/>
  <c r="H52" i="43"/>
  <c r="I52" i="43"/>
  <c r="J52" i="43"/>
  <c r="H53" i="43"/>
  <c r="I53" i="43"/>
  <c r="J53" i="43"/>
  <c r="H54" i="43"/>
  <c r="I54" i="43"/>
  <c r="J54" i="43"/>
  <c r="H55" i="43"/>
  <c r="I55" i="43"/>
  <c r="J55" i="43"/>
  <c r="H56" i="43"/>
  <c r="I56" i="43"/>
  <c r="J56" i="43"/>
  <c r="H57" i="43"/>
  <c r="I57" i="43"/>
  <c r="J57" i="43"/>
  <c r="H58" i="43"/>
  <c r="I58" i="43"/>
  <c r="J58" i="43"/>
  <c r="H59" i="43"/>
  <c r="I59" i="43"/>
  <c r="J59" i="43"/>
  <c r="H60" i="43"/>
  <c r="I60" i="43"/>
  <c r="J60" i="43"/>
  <c r="C3" i="43"/>
  <c r="D3" i="43"/>
  <c r="C4" i="43"/>
  <c r="D4" i="43"/>
  <c r="C5" i="43"/>
  <c r="D5" i="43"/>
  <c r="C6" i="43"/>
  <c r="D6" i="43"/>
  <c r="C7" i="43"/>
  <c r="D7" i="43"/>
  <c r="C8" i="43"/>
  <c r="D8" i="43"/>
  <c r="C9" i="43"/>
  <c r="D9" i="43"/>
  <c r="C10" i="43"/>
  <c r="D10" i="43"/>
  <c r="C11" i="43"/>
  <c r="D11" i="43"/>
  <c r="C12" i="43"/>
  <c r="D12" i="43"/>
  <c r="C13" i="43"/>
  <c r="D13" i="43"/>
  <c r="C14" i="43"/>
  <c r="D14" i="43"/>
  <c r="C15" i="43"/>
  <c r="D15" i="43"/>
  <c r="C16" i="43"/>
  <c r="D16" i="43"/>
  <c r="C17" i="43"/>
  <c r="D17" i="43"/>
  <c r="C18" i="43"/>
  <c r="D18" i="43"/>
  <c r="C19" i="43"/>
  <c r="D19" i="43"/>
  <c r="C20" i="43"/>
  <c r="D20" i="43"/>
  <c r="C21" i="43"/>
  <c r="D21" i="43"/>
  <c r="C22" i="43"/>
  <c r="D22" i="43"/>
  <c r="C23" i="43"/>
  <c r="D23" i="43"/>
  <c r="C24" i="43"/>
  <c r="D24" i="43"/>
  <c r="C25" i="43"/>
  <c r="D25" i="43"/>
  <c r="C26" i="43"/>
  <c r="D26" i="43"/>
  <c r="C27" i="43"/>
  <c r="D27" i="43"/>
  <c r="C28" i="43"/>
  <c r="D28" i="43"/>
  <c r="C29" i="43"/>
  <c r="D29" i="43"/>
  <c r="C30" i="43"/>
  <c r="D30" i="43"/>
  <c r="C31" i="43"/>
  <c r="D31" i="43"/>
  <c r="C32" i="43"/>
  <c r="D32" i="43"/>
  <c r="C33" i="43"/>
  <c r="D33" i="43"/>
  <c r="C34" i="43"/>
  <c r="D34" i="43"/>
  <c r="C35" i="43"/>
  <c r="D35" i="43"/>
  <c r="C36" i="43"/>
  <c r="D36" i="43"/>
  <c r="C37" i="43"/>
  <c r="D37" i="43"/>
  <c r="C38" i="43"/>
  <c r="D38" i="43"/>
  <c r="C39" i="43"/>
  <c r="D39" i="43"/>
  <c r="C40" i="43"/>
  <c r="D40" i="43"/>
  <c r="C41" i="43"/>
  <c r="D41" i="43"/>
  <c r="C42" i="43"/>
  <c r="D42" i="43"/>
  <c r="C43" i="43"/>
  <c r="D43" i="43"/>
  <c r="C44" i="43"/>
  <c r="D44" i="43"/>
  <c r="C45" i="43"/>
  <c r="D45" i="43"/>
  <c r="C46" i="43"/>
  <c r="D46" i="43"/>
  <c r="C47" i="43"/>
  <c r="D47" i="43"/>
  <c r="C48" i="43"/>
  <c r="D48" i="43"/>
  <c r="C49" i="43"/>
  <c r="D49" i="43"/>
  <c r="C50" i="43"/>
  <c r="D50" i="43"/>
  <c r="C51" i="43"/>
  <c r="D51" i="43"/>
  <c r="C52" i="43"/>
  <c r="D52" i="43"/>
  <c r="C53" i="43"/>
  <c r="D53" i="43"/>
  <c r="C54" i="43"/>
  <c r="D54" i="43"/>
  <c r="C55" i="43"/>
  <c r="D55" i="43"/>
  <c r="C56" i="43"/>
  <c r="D56" i="43"/>
  <c r="C57" i="43"/>
  <c r="D57" i="43"/>
  <c r="C58" i="43"/>
  <c r="D58" i="43"/>
  <c r="C59" i="43"/>
  <c r="D59" i="43"/>
  <c r="C60" i="43"/>
  <c r="D60" i="43"/>
  <c r="E3" i="43"/>
  <c r="F3" i="43"/>
  <c r="G3" i="43"/>
  <c r="E4" i="43"/>
  <c r="F4" i="43"/>
  <c r="G4" i="43"/>
  <c r="E5" i="43"/>
  <c r="F5" i="43"/>
  <c r="G5" i="43"/>
  <c r="E6" i="43"/>
  <c r="F6" i="43"/>
  <c r="G6" i="43"/>
  <c r="E7" i="43"/>
  <c r="F7" i="43"/>
  <c r="G7" i="43"/>
  <c r="E8" i="43"/>
  <c r="F8" i="43"/>
  <c r="G8" i="43"/>
  <c r="E9" i="43"/>
  <c r="F9" i="43"/>
  <c r="G9" i="43"/>
  <c r="E10" i="43"/>
  <c r="F10" i="43"/>
  <c r="G10" i="43"/>
  <c r="E11" i="43"/>
  <c r="F11" i="43"/>
  <c r="G11" i="43"/>
  <c r="E12" i="43"/>
  <c r="F12" i="43"/>
  <c r="G12" i="43"/>
  <c r="E13" i="43"/>
  <c r="F13" i="43"/>
  <c r="G13" i="43"/>
  <c r="E14" i="43"/>
  <c r="F14" i="43"/>
  <c r="G14" i="43"/>
  <c r="E15" i="43"/>
  <c r="F15" i="43"/>
  <c r="G15" i="43"/>
  <c r="E16" i="43"/>
  <c r="F16" i="43"/>
  <c r="G16" i="43"/>
  <c r="E17" i="43"/>
  <c r="F17" i="43"/>
  <c r="G17" i="43"/>
  <c r="E18" i="43"/>
  <c r="F18" i="43"/>
  <c r="G18" i="43"/>
  <c r="E19" i="43"/>
  <c r="F19" i="43"/>
  <c r="G19" i="43"/>
  <c r="E20" i="43"/>
  <c r="F20" i="43"/>
  <c r="G20" i="43"/>
  <c r="E21" i="43"/>
  <c r="F21" i="43"/>
  <c r="G21" i="43"/>
  <c r="E22" i="43"/>
  <c r="F22" i="43"/>
  <c r="G22" i="43"/>
  <c r="E23" i="43"/>
  <c r="F23" i="43"/>
  <c r="G23" i="43"/>
  <c r="E24" i="43"/>
  <c r="F24" i="43"/>
  <c r="G24" i="43"/>
  <c r="E25" i="43"/>
  <c r="F25" i="43"/>
  <c r="G25" i="43"/>
  <c r="E26" i="43"/>
  <c r="F26" i="43"/>
  <c r="G26" i="43"/>
  <c r="E27" i="43"/>
  <c r="F27" i="43"/>
  <c r="G27" i="43"/>
  <c r="E28" i="43"/>
  <c r="F28" i="43"/>
  <c r="G28" i="43"/>
  <c r="E29" i="43"/>
  <c r="F29" i="43"/>
  <c r="G29" i="43"/>
  <c r="E30" i="43"/>
  <c r="F30" i="43"/>
  <c r="G30" i="43"/>
  <c r="E31" i="43"/>
  <c r="F31" i="43"/>
  <c r="G31" i="43"/>
  <c r="E32" i="43"/>
  <c r="F32" i="43"/>
  <c r="G32" i="43"/>
  <c r="E33" i="43"/>
  <c r="F33" i="43"/>
  <c r="G33" i="43"/>
  <c r="E34" i="43"/>
  <c r="F34" i="43"/>
  <c r="G34" i="43"/>
  <c r="E35" i="43"/>
  <c r="F35" i="43"/>
  <c r="G35" i="43"/>
  <c r="E36" i="43"/>
  <c r="F36" i="43"/>
  <c r="G36" i="43"/>
  <c r="E37" i="43"/>
  <c r="F37" i="43"/>
  <c r="G37" i="43"/>
  <c r="E38" i="43"/>
  <c r="F38" i="43"/>
  <c r="G38" i="43"/>
  <c r="E39" i="43"/>
  <c r="F39" i="43"/>
  <c r="G39" i="43"/>
  <c r="E40" i="43"/>
  <c r="F40" i="43"/>
  <c r="G40" i="43"/>
  <c r="E41" i="43"/>
  <c r="F41" i="43"/>
  <c r="G41" i="43"/>
  <c r="E42" i="43"/>
  <c r="F42" i="43"/>
  <c r="G42" i="43"/>
  <c r="E43" i="43"/>
  <c r="F43" i="43"/>
  <c r="G43" i="43"/>
  <c r="E44" i="43"/>
  <c r="F44" i="43"/>
  <c r="G44" i="43"/>
  <c r="E45" i="43"/>
  <c r="F45" i="43"/>
  <c r="G45" i="43"/>
  <c r="E46" i="43"/>
  <c r="F46" i="43"/>
  <c r="G46" i="43"/>
  <c r="E47" i="43"/>
  <c r="F47" i="43"/>
  <c r="G47" i="43"/>
  <c r="E48" i="43"/>
  <c r="F48" i="43"/>
  <c r="G48" i="43"/>
  <c r="E49" i="43"/>
  <c r="F49" i="43"/>
  <c r="G49" i="43"/>
  <c r="E50" i="43"/>
  <c r="F50" i="43"/>
  <c r="G50" i="43"/>
  <c r="E51" i="43"/>
  <c r="F51" i="43"/>
  <c r="G51" i="43"/>
  <c r="E52" i="43"/>
  <c r="F52" i="43"/>
  <c r="G52" i="43"/>
  <c r="E53" i="43"/>
  <c r="F53" i="43"/>
  <c r="G53" i="43"/>
  <c r="E54" i="43"/>
  <c r="F54" i="43"/>
  <c r="G54" i="43"/>
  <c r="E55" i="43"/>
  <c r="F55" i="43"/>
  <c r="G55" i="43"/>
  <c r="E56" i="43"/>
  <c r="F56" i="43"/>
  <c r="G56" i="43"/>
  <c r="E57" i="43"/>
  <c r="F57" i="43"/>
  <c r="G57" i="43"/>
  <c r="E58" i="43"/>
  <c r="F58" i="43"/>
  <c r="G58" i="43"/>
  <c r="E59" i="43"/>
  <c r="F59" i="43"/>
  <c r="G59" i="43"/>
  <c r="E60" i="43"/>
  <c r="F60" i="43"/>
  <c r="G60" i="43"/>
  <c r="B3" i="43"/>
  <c r="B4" i="43"/>
  <c r="B5" i="43"/>
  <c r="B6" i="43"/>
  <c r="B7" i="43"/>
  <c r="B8" i="43"/>
  <c r="B9" i="43"/>
  <c r="B10" i="43"/>
  <c r="B11" i="43"/>
  <c r="B12" i="43"/>
  <c r="B13" i="43"/>
  <c r="B14" i="43"/>
  <c r="B15" i="43"/>
  <c r="B16" i="43"/>
  <c r="B17" i="43"/>
  <c r="B18" i="43"/>
  <c r="B19" i="43"/>
  <c r="B20" i="43"/>
  <c r="B21" i="43"/>
  <c r="B22" i="43"/>
  <c r="B23" i="43"/>
  <c r="B24" i="43"/>
  <c r="B25" i="43"/>
  <c r="B26" i="43"/>
  <c r="B27" i="43"/>
  <c r="B28" i="43"/>
  <c r="B29" i="43"/>
  <c r="B30" i="43"/>
  <c r="B31" i="43"/>
  <c r="B32" i="43"/>
  <c r="B33" i="43"/>
  <c r="B34" i="43"/>
  <c r="B35" i="43"/>
  <c r="B36" i="43"/>
  <c r="B37" i="43"/>
  <c r="B38" i="43"/>
  <c r="B39" i="43"/>
  <c r="B40" i="43"/>
  <c r="B41" i="43"/>
  <c r="B42" i="43"/>
  <c r="B43" i="43"/>
  <c r="B44" i="43"/>
  <c r="B45" i="43"/>
  <c r="B46" i="43"/>
  <c r="B47" i="43"/>
  <c r="B48" i="43"/>
  <c r="B49" i="43"/>
  <c r="B50" i="43"/>
  <c r="B51" i="43"/>
  <c r="B52" i="43"/>
  <c r="B53" i="43"/>
  <c r="B54" i="43"/>
  <c r="B55" i="43"/>
  <c r="B56" i="43"/>
  <c r="B57" i="43"/>
  <c r="B58" i="43"/>
  <c r="B59" i="43"/>
  <c r="B60" i="43"/>
  <c r="D6" i="39"/>
  <c r="D5" i="39"/>
  <c r="D4" i="39"/>
  <c r="D3" i="39"/>
  <c r="D2" i="39"/>
  <c r="A57" i="43"/>
  <c r="A58" i="43"/>
  <c r="A59" i="43"/>
  <c r="A60" i="43"/>
  <c r="A56" i="43"/>
  <c r="A54" i="43"/>
  <c r="A55" i="43"/>
  <c r="A42" i="43"/>
  <c r="A43" i="43"/>
  <c r="A44" i="43" s="1"/>
  <c r="A45" i="43" s="1"/>
  <c r="A46" i="43" s="1"/>
  <c r="A47" i="43" s="1"/>
  <c r="A48" i="43" s="1"/>
  <c r="A49" i="43" s="1"/>
  <c r="A50" i="43" s="1"/>
  <c r="A51" i="43" s="1"/>
  <c r="A52" i="43" s="1"/>
  <c r="A53" i="43" s="1"/>
  <c r="A41" i="43"/>
  <c r="A37" i="43"/>
  <c r="A38" i="43"/>
  <c r="A39" i="43"/>
  <c r="A40" i="43"/>
  <c r="A24" i="43"/>
  <c r="A25" i="43" s="1"/>
  <c r="A26" i="43" s="1"/>
  <c r="A27" i="43" s="1"/>
  <c r="A28" i="43" s="1"/>
  <c r="A29" i="43" s="1"/>
  <c r="A30" i="43" s="1"/>
  <c r="A31" i="43" s="1"/>
  <c r="A32" i="43" s="1"/>
  <c r="A33" i="43" s="1"/>
  <c r="A34" i="43" s="1"/>
  <c r="A35" i="43" s="1"/>
  <c r="A36" i="43" s="1"/>
  <c r="A23" i="43"/>
  <c r="A22" i="43"/>
  <c r="A5" i="43"/>
  <c r="A6" i="43"/>
  <c r="A7" i="43"/>
  <c r="A8" i="43"/>
  <c r="A9" i="43" s="1"/>
  <c r="A10" i="43" s="1"/>
  <c r="A11" i="43" s="1"/>
  <c r="A12" i="43" s="1"/>
  <c r="A13" i="43" s="1"/>
  <c r="A14" i="43" s="1"/>
  <c r="A15" i="43" s="1"/>
  <c r="A16" i="43" s="1"/>
  <c r="A17" i="43" s="1"/>
  <c r="A18" i="43" s="1"/>
  <c r="A19" i="43" s="1"/>
  <c r="A20" i="43" s="1"/>
  <c r="A21" i="43" s="1"/>
  <c r="A4" i="43"/>
  <c r="J20" i="39"/>
  <c r="I20" i="39"/>
  <c r="H20" i="39"/>
  <c r="J19" i="39"/>
  <c r="I19" i="39"/>
  <c r="H19" i="39"/>
  <c r="J18" i="39"/>
  <c r="I18" i="39"/>
  <c r="H18" i="39"/>
  <c r="J17" i="39"/>
  <c r="I17" i="39"/>
  <c r="H17" i="39"/>
  <c r="J16" i="39"/>
  <c r="I16" i="39"/>
  <c r="H16" i="39"/>
  <c r="G20" i="39"/>
  <c r="F20" i="39"/>
  <c r="E20" i="39"/>
  <c r="G19" i="39"/>
  <c r="F19" i="39"/>
  <c r="E19" i="39"/>
  <c r="G17" i="39"/>
  <c r="F17" i="39"/>
  <c r="E17" i="39"/>
  <c r="G16" i="39"/>
  <c r="F16" i="39"/>
  <c r="E16" i="39"/>
  <c r="D20" i="39"/>
  <c r="C20" i="39"/>
  <c r="B20" i="39"/>
  <c r="D19" i="39"/>
  <c r="C19" i="39"/>
  <c r="B19" i="39"/>
  <c r="D18" i="39"/>
  <c r="C18" i="39"/>
  <c r="B18" i="39"/>
  <c r="D17" i="39"/>
  <c r="C17" i="39"/>
  <c r="B17" i="39"/>
  <c r="D16" i="39"/>
  <c r="C16" i="39"/>
  <c r="B16" i="39"/>
  <c r="J13" i="39"/>
  <c r="I13" i="39"/>
  <c r="H13" i="39"/>
  <c r="J12" i="39"/>
  <c r="I12" i="39"/>
  <c r="H12" i="39"/>
  <c r="J11" i="39"/>
  <c r="I11" i="39"/>
  <c r="H11" i="39"/>
  <c r="J10" i="39"/>
  <c r="I10" i="39"/>
  <c r="H10" i="39"/>
  <c r="J9" i="39"/>
  <c r="I9" i="39"/>
  <c r="H9" i="39"/>
  <c r="G13" i="39"/>
  <c r="F13" i="39"/>
  <c r="E13" i="39"/>
  <c r="G12" i="39"/>
  <c r="F12" i="39"/>
  <c r="E12" i="39"/>
  <c r="G11" i="39"/>
  <c r="F11" i="39"/>
  <c r="E11" i="39"/>
  <c r="G10" i="39"/>
  <c r="F10" i="39"/>
  <c r="E10" i="39"/>
  <c r="G9" i="39"/>
  <c r="F9" i="39"/>
  <c r="D13" i="39"/>
  <c r="C13" i="39"/>
  <c r="B13" i="39"/>
  <c r="D12" i="39"/>
  <c r="C12" i="39"/>
  <c r="B12" i="39"/>
  <c r="D11" i="39"/>
  <c r="C11" i="39"/>
  <c r="B11" i="39"/>
  <c r="D10" i="39"/>
  <c r="C10" i="39"/>
  <c r="B10" i="39"/>
  <c r="D9" i="39"/>
  <c r="C9" i="39"/>
  <c r="B9" i="39"/>
  <c r="J6" i="39"/>
  <c r="I6" i="39"/>
  <c r="H6" i="39"/>
  <c r="J5" i="39"/>
  <c r="I5" i="39"/>
  <c r="H5" i="39"/>
  <c r="J4" i="39"/>
  <c r="I4" i="39"/>
  <c r="H4" i="39"/>
  <c r="J3" i="39"/>
  <c r="I3" i="39"/>
  <c r="H3" i="39"/>
  <c r="J2" i="39"/>
  <c r="I2" i="39"/>
  <c r="H2" i="39"/>
  <c r="G6" i="39"/>
  <c r="F6" i="39"/>
  <c r="E6" i="39"/>
  <c r="G5" i="39"/>
  <c r="F5" i="39"/>
  <c r="E5" i="39"/>
  <c r="G4" i="39"/>
  <c r="F4" i="39"/>
  <c r="E4" i="39"/>
  <c r="G3" i="39"/>
  <c r="F3" i="39"/>
  <c r="E3" i="39"/>
  <c r="G2" i="39"/>
  <c r="F2" i="39"/>
  <c r="E2" i="39"/>
  <c r="C6" i="39"/>
  <c r="C5" i="39"/>
  <c r="C4" i="39"/>
  <c r="C3" i="39"/>
  <c r="C2" i="39"/>
  <c r="B6" i="39"/>
  <c r="B5" i="39"/>
  <c r="B4" i="39"/>
  <c r="B3" i="39"/>
  <c r="B2" i="39"/>
  <c r="AT10" i="4"/>
  <c r="AU10" i="4"/>
  <c r="AT12" i="4"/>
  <c r="AU12" i="4"/>
  <c r="AT14" i="4"/>
  <c r="AU14" i="4"/>
  <c r="AT16" i="4"/>
  <c r="AU16" i="4"/>
  <c r="AU8" i="4"/>
  <c r="AT8" i="4"/>
  <c r="AS10" i="4"/>
  <c r="AS12" i="4"/>
  <c r="AS14" i="4"/>
  <c r="AS16" i="4"/>
  <c r="AS8" i="4"/>
  <c r="AR10" i="4"/>
  <c r="AR12" i="4"/>
  <c r="AR14" i="4"/>
  <c r="AR16" i="4"/>
  <c r="AR8" i="4"/>
  <c r="AQ10" i="4"/>
  <c r="AQ12" i="4"/>
  <c r="AQ14" i="4"/>
  <c r="AQ16" i="4"/>
  <c r="AQ8" i="4"/>
  <c r="AP10" i="4"/>
  <c r="AP12" i="4"/>
  <c r="AP14" i="4"/>
  <c r="AP16" i="4"/>
  <c r="AP8" i="4"/>
  <c r="AN10" i="4"/>
  <c r="AO10" i="4"/>
  <c r="AN12" i="4"/>
  <c r="AO12" i="4"/>
  <c r="AN14" i="4"/>
  <c r="AO14" i="4"/>
  <c r="AN16" i="4"/>
  <c r="AO16" i="4"/>
  <c r="AO8" i="4"/>
  <c r="AN8" i="4"/>
  <c r="AM8" i="4"/>
  <c r="AM10" i="4"/>
  <c r="AM12" i="4"/>
  <c r="AM14" i="4"/>
  <c r="AM16" i="4"/>
  <c r="K53" i="18"/>
  <c r="K52" i="18"/>
  <c r="K51" i="18"/>
  <c r="K50" i="18"/>
  <c r="K49" i="18"/>
  <c r="K48" i="18"/>
  <c r="K47" i="18"/>
  <c r="K46" i="18"/>
  <c r="K45" i="18"/>
  <c r="K44" i="18"/>
  <c r="K43" i="18"/>
  <c r="K42" i="18"/>
  <c r="K41" i="18"/>
  <c r="K40" i="18"/>
  <c r="C58" i="25" l="1"/>
  <c r="D58" i="25"/>
  <c r="E58" i="25"/>
  <c r="F58" i="25"/>
  <c r="G58" i="25"/>
  <c r="H58" i="25"/>
  <c r="I58" i="25"/>
  <c r="J58" i="25"/>
  <c r="K58" i="25"/>
  <c r="L58" i="25"/>
  <c r="M58" i="25"/>
  <c r="N58" i="25"/>
  <c r="O58" i="25"/>
  <c r="P58" i="25"/>
  <c r="Q58" i="25"/>
  <c r="R58" i="25"/>
  <c r="S58" i="25"/>
  <c r="T58" i="25"/>
  <c r="U58" i="25"/>
  <c r="V58" i="25"/>
  <c r="W58" i="25"/>
  <c r="X58" i="25"/>
  <c r="Y58" i="25"/>
  <c r="B58" i="25"/>
  <c r="B149" i="25"/>
  <c r="C149" i="25"/>
  <c r="D149" i="25"/>
  <c r="E149" i="25"/>
  <c r="F149" i="25"/>
  <c r="G149" i="25"/>
  <c r="H149" i="25"/>
  <c r="I149" i="25"/>
  <c r="J149" i="25"/>
  <c r="K149" i="25"/>
  <c r="L149" i="25"/>
  <c r="M149" i="25"/>
  <c r="N149" i="25"/>
  <c r="O149" i="25"/>
  <c r="P149" i="25"/>
  <c r="Q149" i="25"/>
  <c r="R149" i="25"/>
  <c r="S149" i="25"/>
  <c r="T149" i="25"/>
  <c r="U149" i="25"/>
  <c r="V149" i="25"/>
  <c r="W149" i="25"/>
  <c r="X149" i="25"/>
  <c r="Y149" i="25"/>
  <c r="B150" i="25"/>
  <c r="C150" i="25"/>
  <c r="D150" i="25"/>
  <c r="E150" i="25"/>
  <c r="F150" i="25"/>
  <c r="G150" i="25"/>
  <c r="H150" i="25"/>
  <c r="I150" i="25"/>
  <c r="J150" i="25"/>
  <c r="K150" i="25"/>
  <c r="L150" i="25"/>
  <c r="M150" i="25"/>
  <c r="N150" i="25"/>
  <c r="O150" i="25"/>
  <c r="P150" i="25"/>
  <c r="Q150" i="25"/>
  <c r="R150" i="25"/>
  <c r="S150" i="25"/>
  <c r="T150" i="25"/>
  <c r="U150" i="25"/>
  <c r="V150" i="25"/>
  <c r="W150" i="25"/>
  <c r="X150" i="25"/>
  <c r="Y150" i="25"/>
  <c r="B151" i="25"/>
  <c r="C151" i="25"/>
  <c r="D151" i="25"/>
  <c r="E151" i="25"/>
  <c r="F151" i="25"/>
  <c r="G151" i="25"/>
  <c r="H151" i="25"/>
  <c r="I151" i="25"/>
  <c r="J151" i="25"/>
  <c r="K151" i="25"/>
  <c r="L151" i="25"/>
  <c r="M151" i="25"/>
  <c r="N151" i="25"/>
  <c r="O151" i="25"/>
  <c r="P151" i="25"/>
  <c r="Q151" i="25"/>
  <c r="R151" i="25"/>
  <c r="S151" i="25"/>
  <c r="T151" i="25"/>
  <c r="U151" i="25"/>
  <c r="V151" i="25"/>
  <c r="W151" i="25"/>
  <c r="X151" i="25"/>
  <c r="Y151" i="25"/>
  <c r="B152" i="25"/>
  <c r="C152" i="25"/>
  <c r="D152" i="25"/>
  <c r="E152" i="25"/>
  <c r="F152" i="25"/>
  <c r="G152" i="25"/>
  <c r="H152" i="25"/>
  <c r="I152" i="25"/>
  <c r="J152" i="25"/>
  <c r="K152" i="25"/>
  <c r="L152" i="25"/>
  <c r="M152" i="25"/>
  <c r="N152" i="25"/>
  <c r="O152" i="25"/>
  <c r="P152" i="25"/>
  <c r="Q152" i="25"/>
  <c r="R152" i="25"/>
  <c r="S152" i="25"/>
  <c r="T152" i="25"/>
  <c r="U152" i="25"/>
  <c r="V152" i="25"/>
  <c r="W152" i="25"/>
  <c r="X152" i="25"/>
  <c r="Y152" i="25"/>
  <c r="AD41" i="18"/>
  <c r="AD42" i="18"/>
  <c r="AD43" i="18"/>
  <c r="AD44" i="18"/>
  <c r="AD45" i="18"/>
  <c r="AD46" i="18"/>
  <c r="AD47" i="18"/>
  <c r="AD48" i="18"/>
  <c r="AD49" i="18"/>
  <c r="AD50" i="18"/>
  <c r="AD51" i="18"/>
  <c r="AD52" i="18"/>
  <c r="AD53" i="18"/>
  <c r="AC41" i="18"/>
  <c r="AC42" i="18"/>
  <c r="AC43" i="18"/>
  <c r="AC44" i="18"/>
  <c r="AC45" i="18"/>
  <c r="AC46" i="18"/>
  <c r="AC47" i="18"/>
  <c r="AC48" i="18"/>
  <c r="AC49" i="18"/>
  <c r="AC50" i="18"/>
  <c r="AC51" i="18"/>
  <c r="AC52" i="18"/>
  <c r="AC53" i="18"/>
  <c r="AB41" i="18"/>
  <c r="AB42" i="18"/>
  <c r="AB43" i="18"/>
  <c r="AB44" i="18"/>
  <c r="AB45" i="18"/>
  <c r="AB46" i="18"/>
  <c r="AB47" i="18"/>
  <c r="AB48" i="18"/>
  <c r="AB49" i="18"/>
  <c r="AB50" i="18"/>
  <c r="AB51" i="18"/>
  <c r="AB52" i="18"/>
  <c r="AB53" i="18"/>
  <c r="AB40" i="18"/>
  <c r="AC40" i="18"/>
  <c r="AD40" i="18"/>
  <c r="AB39" i="18"/>
  <c r="AC39" i="18"/>
  <c r="AD39" i="18"/>
  <c r="AB23" i="18"/>
  <c r="AC23" i="18"/>
  <c r="AD23" i="18"/>
  <c r="AF41" i="14"/>
  <c r="AF42" i="14"/>
  <c r="AF43" i="14"/>
  <c r="AF44" i="14"/>
  <c r="AF45" i="14"/>
  <c r="AF46" i="14"/>
  <c r="AF47" i="14"/>
  <c r="AF48" i="14"/>
  <c r="AF49" i="14"/>
  <c r="AF50" i="14"/>
  <c r="AF51" i="14"/>
  <c r="AF52" i="14"/>
  <c r="AF53" i="14"/>
  <c r="AF40" i="14"/>
  <c r="AE41" i="14"/>
  <c r="AE42" i="14"/>
  <c r="AE43" i="14"/>
  <c r="AE44" i="14"/>
  <c r="AE45" i="14"/>
  <c r="AE46" i="14"/>
  <c r="AE47" i="14"/>
  <c r="AE48" i="14"/>
  <c r="AE49" i="14"/>
  <c r="AE50" i="14"/>
  <c r="AE51" i="14"/>
  <c r="AE52" i="14"/>
  <c r="AE53" i="14"/>
  <c r="AE40" i="14"/>
  <c r="AD41" i="14"/>
  <c r="AD42" i="14"/>
  <c r="AD43" i="14"/>
  <c r="AD44" i="14"/>
  <c r="AD45" i="14"/>
  <c r="AD46" i="14"/>
  <c r="AD47" i="14"/>
  <c r="AD48" i="14"/>
  <c r="AD49" i="14"/>
  <c r="AD50" i="14"/>
  <c r="AD51" i="14"/>
  <c r="AD52" i="14"/>
  <c r="AD53" i="14"/>
  <c r="AD40" i="14"/>
  <c r="AD39" i="14"/>
  <c r="AE39" i="14"/>
  <c r="AF39" i="14"/>
  <c r="AD23" i="14"/>
  <c r="AE23" i="14"/>
  <c r="AF23" i="14"/>
  <c r="AC41" i="7"/>
  <c r="AC42" i="7"/>
  <c r="AC43" i="7"/>
  <c r="AC44" i="7"/>
  <c r="AC45" i="7"/>
  <c r="AC46" i="7"/>
  <c r="AC47" i="7"/>
  <c r="AC48" i="7"/>
  <c r="AC49" i="7"/>
  <c r="AC50" i="7"/>
  <c r="AC51" i="7"/>
  <c r="AC52" i="7"/>
  <c r="AC53" i="7"/>
  <c r="AB41" i="7"/>
  <c r="AB42" i="7"/>
  <c r="AB43" i="7"/>
  <c r="AB44" i="7"/>
  <c r="AB45" i="7"/>
  <c r="AB46" i="7"/>
  <c r="AB47" i="7"/>
  <c r="AB48" i="7"/>
  <c r="AB49" i="7"/>
  <c r="AB50" i="7"/>
  <c r="AB51" i="7"/>
  <c r="AB52" i="7"/>
  <c r="AB53" i="7"/>
  <c r="AA41" i="7"/>
  <c r="AA42" i="7"/>
  <c r="AA43" i="7"/>
  <c r="AA44" i="7"/>
  <c r="AA45" i="7"/>
  <c r="AA46" i="7"/>
  <c r="AA47" i="7"/>
  <c r="AA48" i="7"/>
  <c r="AA49" i="7"/>
  <c r="AA50" i="7"/>
  <c r="AA51" i="7"/>
  <c r="AA52" i="7"/>
  <c r="AA53" i="7"/>
  <c r="AA40" i="7"/>
  <c r="AB40" i="7"/>
  <c r="AC40" i="7"/>
  <c r="AA39" i="7"/>
  <c r="AB39" i="7"/>
  <c r="AC39" i="7"/>
  <c r="AA23" i="7"/>
  <c r="AB23" i="7"/>
  <c r="AC23" i="7"/>
  <c r="Z41" i="18"/>
  <c r="Z42" i="18"/>
  <c r="Z43" i="18"/>
  <c r="Z44" i="18"/>
  <c r="Z45" i="18"/>
  <c r="Z46" i="18"/>
  <c r="Z47" i="18"/>
  <c r="Z48" i="18"/>
  <c r="Z49" i="18"/>
  <c r="Z50" i="18"/>
  <c r="Z51" i="18"/>
  <c r="Z52" i="18"/>
  <c r="Z53" i="18"/>
  <c r="Z40" i="18"/>
  <c r="AA41" i="14"/>
  <c r="AA42" i="14"/>
  <c r="AA43" i="14"/>
  <c r="AA44" i="14"/>
  <c r="AA45" i="14"/>
  <c r="AA46" i="14"/>
  <c r="AA47" i="14"/>
  <c r="AA48" i="14"/>
  <c r="AA49" i="14"/>
  <c r="AA50" i="14"/>
  <c r="AA51" i="14"/>
  <c r="AA52" i="14"/>
  <c r="AA53" i="14"/>
  <c r="AA40" i="14"/>
  <c r="X41" i="7"/>
  <c r="X42" i="7"/>
  <c r="X43" i="7"/>
  <c r="X44" i="7"/>
  <c r="X45" i="7"/>
  <c r="X46" i="7"/>
  <c r="X47" i="7"/>
  <c r="X48" i="7"/>
  <c r="X49" i="7"/>
  <c r="X50" i="7"/>
  <c r="X51" i="7"/>
  <c r="X52" i="7"/>
  <c r="X53" i="7"/>
  <c r="X40" i="7"/>
  <c r="Q111" i="31" l="1"/>
  <c r="Q112" i="31"/>
  <c r="Q113" i="31"/>
  <c r="Q114" i="31"/>
  <c r="Q115" i="31"/>
  <c r="Q116" i="31"/>
  <c r="Q117" i="31"/>
  <c r="Q118" i="31"/>
  <c r="Q119" i="31"/>
  <c r="Q120" i="31"/>
  <c r="Q121" i="31"/>
  <c r="Q122" i="31"/>
  <c r="Q123" i="31"/>
  <c r="Q124" i="31"/>
  <c r="Q125" i="31"/>
  <c r="Q126" i="31"/>
  <c r="Q127" i="31"/>
  <c r="Q128" i="31"/>
  <c r="Q129" i="31"/>
  <c r="Q130" i="31"/>
  <c r="Q131" i="31"/>
  <c r="Q132" i="31"/>
  <c r="Q133" i="31"/>
  <c r="Q134" i="31"/>
  <c r="Q135" i="31"/>
  <c r="Q136" i="31"/>
  <c r="Q137" i="31"/>
  <c r="Q138" i="31"/>
  <c r="Q139" i="31"/>
  <c r="Q140" i="31"/>
  <c r="Q141" i="31"/>
  <c r="Q142" i="31"/>
  <c r="Q143" i="31"/>
  <c r="Q110" i="31"/>
  <c r="N111" i="31"/>
  <c r="N112" i="31"/>
  <c r="N113" i="31"/>
  <c r="N114" i="31"/>
  <c r="N115" i="31"/>
  <c r="N116" i="31"/>
  <c r="N117" i="31"/>
  <c r="N118" i="31"/>
  <c r="N119" i="31"/>
  <c r="N120" i="31"/>
  <c r="N121" i="31"/>
  <c r="N122" i="31"/>
  <c r="N123" i="31"/>
  <c r="N124" i="31"/>
  <c r="N125" i="31"/>
  <c r="N126" i="31"/>
  <c r="N127" i="31"/>
  <c r="N128" i="31"/>
  <c r="N129" i="31"/>
  <c r="N130" i="31"/>
  <c r="N131" i="31"/>
  <c r="N132" i="31"/>
  <c r="N133" i="31"/>
  <c r="N110" i="31"/>
  <c r="G41" i="30"/>
  <c r="G42" i="30"/>
  <c r="G43" i="30"/>
  <c r="G44" i="30"/>
  <c r="G45" i="30"/>
  <c r="G46" i="30"/>
  <c r="G47" i="30"/>
  <c r="G48" i="30"/>
  <c r="G49" i="30"/>
  <c r="G40" i="30"/>
  <c r="G39" i="30"/>
  <c r="G23" i="30"/>
  <c r="E41" i="30"/>
  <c r="E42" i="30"/>
  <c r="E43" i="30"/>
  <c r="E44" i="30"/>
  <c r="E45" i="30"/>
  <c r="E46" i="30"/>
  <c r="E47" i="30"/>
  <c r="E48" i="30"/>
  <c r="E49" i="30"/>
  <c r="E50" i="30"/>
  <c r="E51" i="30"/>
  <c r="E52" i="30"/>
  <c r="E53" i="30"/>
  <c r="E40" i="30"/>
  <c r="F41" i="30"/>
  <c r="F42" i="30"/>
  <c r="F43" i="30"/>
  <c r="F44" i="30"/>
  <c r="F45" i="30"/>
  <c r="F46" i="30"/>
  <c r="F47" i="30"/>
  <c r="F48" i="30"/>
  <c r="F49" i="30"/>
  <c r="F40" i="30"/>
  <c r="F39" i="30"/>
  <c r="F23" i="30"/>
  <c r="P111" i="31"/>
  <c r="P112" i="31"/>
  <c r="P113" i="31"/>
  <c r="P114" i="31"/>
  <c r="P115" i="31"/>
  <c r="P116" i="31"/>
  <c r="P117" i="31"/>
  <c r="P118" i="31"/>
  <c r="P119" i="31"/>
  <c r="P120" i="31"/>
  <c r="P121" i="31"/>
  <c r="P122" i="31"/>
  <c r="P123" i="31"/>
  <c r="P124" i="31"/>
  <c r="P125" i="31"/>
  <c r="P126" i="31"/>
  <c r="P127" i="31"/>
  <c r="P128" i="31"/>
  <c r="P129" i="31"/>
  <c r="P130" i="31"/>
  <c r="P131" i="31"/>
  <c r="P132" i="31"/>
  <c r="P133" i="31"/>
  <c r="P134" i="31"/>
  <c r="P110" i="31"/>
  <c r="O143" i="31"/>
  <c r="O144" i="31"/>
  <c r="O145" i="31"/>
  <c r="O134" i="31"/>
  <c r="O135" i="31"/>
  <c r="O136" i="31"/>
  <c r="O137" i="31"/>
  <c r="O138" i="31"/>
  <c r="O139" i="31"/>
  <c r="O140" i="31"/>
  <c r="O141" i="31"/>
  <c r="O142" i="31"/>
  <c r="O111" i="31"/>
  <c r="O112" i="31"/>
  <c r="O113" i="31"/>
  <c r="O114" i="31"/>
  <c r="O115" i="31"/>
  <c r="O116" i="31"/>
  <c r="O117" i="31"/>
  <c r="O118" i="31"/>
  <c r="O119" i="31"/>
  <c r="O120" i="31"/>
  <c r="O121" i="31"/>
  <c r="O122" i="31"/>
  <c r="O123" i="31"/>
  <c r="O124" i="31"/>
  <c r="O125" i="31"/>
  <c r="O126" i="31"/>
  <c r="O127" i="31"/>
  <c r="O128" i="31"/>
  <c r="O129" i="31"/>
  <c r="O130" i="31"/>
  <c r="O131" i="31"/>
  <c r="O132" i="31"/>
  <c r="O133" i="31"/>
  <c r="O110" i="31"/>
  <c r="E39" i="30"/>
  <c r="E23" i="30"/>
  <c r="M129" i="31"/>
  <c r="M130" i="31"/>
  <c r="M131" i="31"/>
  <c r="M132" i="31"/>
  <c r="M133" i="31"/>
  <c r="M134" i="31"/>
  <c r="M111" i="31"/>
  <c r="M112" i="31"/>
  <c r="M113" i="31"/>
  <c r="M114" i="31"/>
  <c r="M115" i="31"/>
  <c r="M116" i="31"/>
  <c r="M117" i="31"/>
  <c r="M118" i="31"/>
  <c r="M119" i="31"/>
  <c r="M120" i="31"/>
  <c r="M121" i="31"/>
  <c r="M122" i="31"/>
  <c r="M123" i="31"/>
  <c r="M124" i="31"/>
  <c r="M125" i="31"/>
  <c r="M126" i="31"/>
  <c r="M127" i="31"/>
  <c r="M128" i="31"/>
  <c r="L111" i="31"/>
  <c r="L112" i="31"/>
  <c r="L113" i="31"/>
  <c r="L114" i="31"/>
  <c r="L115" i="31"/>
  <c r="L116" i="31"/>
  <c r="L117" i="31"/>
  <c r="L118" i="31"/>
  <c r="L119" i="31"/>
  <c r="L120" i="31"/>
  <c r="L121" i="31"/>
  <c r="L122" i="31"/>
  <c r="L123" i="31"/>
  <c r="L124" i="31"/>
  <c r="L125" i="31"/>
  <c r="L126" i="31"/>
  <c r="L127" i="31"/>
  <c r="L128" i="31"/>
  <c r="L129" i="31"/>
  <c r="L130" i="31"/>
  <c r="L131" i="31"/>
  <c r="L132" i="31"/>
  <c r="L133" i="31"/>
  <c r="L134" i="31"/>
  <c r="L135" i="31"/>
  <c r="L136" i="31"/>
  <c r="L137" i="31"/>
  <c r="K130" i="31"/>
  <c r="K131" i="31"/>
  <c r="K132" i="31"/>
  <c r="K133" i="31"/>
  <c r="K134" i="31"/>
  <c r="K135" i="31"/>
  <c r="K136" i="31"/>
  <c r="K137" i="31"/>
  <c r="K111" i="31"/>
  <c r="K112" i="31"/>
  <c r="K113" i="31"/>
  <c r="K114" i="31"/>
  <c r="K115" i="31"/>
  <c r="K116" i="31"/>
  <c r="K117" i="31"/>
  <c r="K118" i="31"/>
  <c r="K119" i="31"/>
  <c r="K120" i="31"/>
  <c r="K121" i="31"/>
  <c r="K122" i="31"/>
  <c r="K123" i="31"/>
  <c r="K124" i="31"/>
  <c r="K125" i="31"/>
  <c r="K126" i="31"/>
  <c r="K127" i="31"/>
  <c r="K128" i="31"/>
  <c r="K129" i="31"/>
  <c r="J144" i="31"/>
  <c r="J145" i="31"/>
  <c r="J146" i="31"/>
  <c r="J111" i="31"/>
  <c r="J112" i="31"/>
  <c r="J113" i="31"/>
  <c r="J114" i="31"/>
  <c r="J115" i="31"/>
  <c r="J116" i="31"/>
  <c r="J117" i="31"/>
  <c r="J118" i="31"/>
  <c r="J119" i="31"/>
  <c r="J120" i="31"/>
  <c r="J121" i="31"/>
  <c r="J122" i="31"/>
  <c r="J123" i="31"/>
  <c r="J124" i="31"/>
  <c r="J125" i="31"/>
  <c r="J126" i="31"/>
  <c r="J127" i="31"/>
  <c r="J128" i="31"/>
  <c r="J129" i="31"/>
  <c r="J130" i="31"/>
  <c r="J131" i="31"/>
  <c r="J132" i="31"/>
  <c r="J133" i="31"/>
  <c r="J134" i="31"/>
  <c r="J135" i="31"/>
  <c r="J136" i="31"/>
  <c r="J137" i="31"/>
  <c r="J138" i="31"/>
  <c r="J139" i="31"/>
  <c r="J140" i="31"/>
  <c r="J141" i="31"/>
  <c r="J142" i="31"/>
  <c r="J143" i="31"/>
  <c r="J110" i="31"/>
  <c r="K110" i="31"/>
  <c r="L110" i="31"/>
  <c r="M110" i="31"/>
  <c r="I111" i="31"/>
  <c r="I112" i="31"/>
  <c r="I113" i="31"/>
  <c r="I114" i="31"/>
  <c r="I115" i="31"/>
  <c r="I116" i="31"/>
  <c r="I117" i="31"/>
  <c r="I118" i="31"/>
  <c r="I119" i="31"/>
  <c r="I120" i="31"/>
  <c r="I121" i="31"/>
  <c r="I122" i="31"/>
  <c r="I123" i="31"/>
  <c r="I124" i="31"/>
  <c r="I125" i="31"/>
  <c r="I126" i="31"/>
  <c r="I127" i="31"/>
  <c r="I128" i="31"/>
  <c r="I129" i="31"/>
  <c r="I130" i="31"/>
  <c r="I131" i="31"/>
  <c r="I132" i="31"/>
  <c r="I133" i="31"/>
  <c r="I134" i="31"/>
  <c r="I135" i="31"/>
  <c r="I136" i="31"/>
  <c r="I137" i="31"/>
  <c r="I138" i="31"/>
  <c r="I139" i="31"/>
  <c r="I140" i="31"/>
  <c r="I110" i="31"/>
  <c r="H140" i="31"/>
  <c r="H112" i="31"/>
  <c r="H113" i="31"/>
  <c r="H114" i="31"/>
  <c r="H115" i="31"/>
  <c r="H116" i="31"/>
  <c r="H117" i="31"/>
  <c r="H118" i="31"/>
  <c r="H119" i="31"/>
  <c r="H120" i="31"/>
  <c r="H121" i="31"/>
  <c r="H122" i="31"/>
  <c r="H123" i="31"/>
  <c r="H124" i="31"/>
  <c r="H125" i="31"/>
  <c r="H126" i="31"/>
  <c r="H127" i="31"/>
  <c r="H128" i="31"/>
  <c r="H129" i="31"/>
  <c r="H130" i="31"/>
  <c r="H131" i="31"/>
  <c r="H132" i="31"/>
  <c r="H133" i="31"/>
  <c r="H134" i="31"/>
  <c r="H135" i="31"/>
  <c r="H136" i="31"/>
  <c r="H137" i="31"/>
  <c r="H138" i="31"/>
  <c r="H139" i="31"/>
  <c r="H110" i="31"/>
  <c r="H111" i="31"/>
  <c r="AH41" i="18"/>
  <c r="AH42" i="18"/>
  <c r="AH43" i="18"/>
  <c r="AH44" i="18"/>
  <c r="AH45" i="18"/>
  <c r="AH46" i="18"/>
  <c r="AH47" i="18"/>
  <c r="AH48" i="18"/>
  <c r="AH49" i="18"/>
  <c r="AH50" i="18"/>
  <c r="AH51" i="18"/>
  <c r="AH52" i="18"/>
  <c r="AH53" i="18"/>
  <c r="AH40" i="18"/>
  <c r="AH39" i="18"/>
  <c r="AH23" i="18"/>
  <c r="AG41" i="18"/>
  <c r="AG42" i="18"/>
  <c r="AG43" i="18"/>
  <c r="AG44" i="18"/>
  <c r="AG45" i="18"/>
  <c r="AG46" i="18"/>
  <c r="AG47" i="18"/>
  <c r="AG48" i="18"/>
  <c r="AG49" i="18"/>
  <c r="AG50" i="18"/>
  <c r="AG51" i="18"/>
  <c r="AG52" i="18"/>
  <c r="AG53" i="18"/>
  <c r="AG40" i="18"/>
  <c r="AG39" i="18"/>
  <c r="AF41" i="18"/>
  <c r="AF42" i="18"/>
  <c r="AF43" i="18"/>
  <c r="AF44" i="18"/>
  <c r="AF45" i="18"/>
  <c r="AF46" i="18"/>
  <c r="AF47" i="18"/>
  <c r="AF48" i="18"/>
  <c r="AF49" i="18"/>
  <c r="AF50" i="18"/>
  <c r="AF51" i="18"/>
  <c r="AF52" i="18"/>
  <c r="AF53" i="18"/>
  <c r="AF40" i="18"/>
  <c r="AE39" i="18"/>
  <c r="AF39" i="18"/>
  <c r="AE41" i="18"/>
  <c r="AE42" i="18"/>
  <c r="AE43" i="18"/>
  <c r="AE44" i="18"/>
  <c r="AE45" i="18"/>
  <c r="AE46" i="18"/>
  <c r="AE47" i="18"/>
  <c r="AE48" i="18"/>
  <c r="AE49" i="18"/>
  <c r="AE50" i="18"/>
  <c r="AE51" i="18"/>
  <c r="AE52" i="18"/>
  <c r="AE53" i="18"/>
  <c r="AE40" i="18"/>
  <c r="AE23" i="18"/>
  <c r="AF23" i="18"/>
  <c r="AG23" i="18"/>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11" i="31"/>
  <c r="F112" i="31"/>
  <c r="F113" i="31"/>
  <c r="F114" i="31"/>
  <c r="F115" i="31"/>
  <c r="F116" i="31"/>
  <c r="F117" i="31"/>
  <c r="F118" i="31"/>
  <c r="F119" i="31"/>
  <c r="F120" i="31"/>
  <c r="F121" i="31"/>
  <c r="F122" i="31"/>
  <c r="F123" i="31"/>
  <c r="F124" i="31"/>
  <c r="F125" i="31"/>
  <c r="F126" i="31"/>
  <c r="F127" i="31"/>
  <c r="F128" i="31"/>
  <c r="F129" i="31"/>
  <c r="F130" i="31"/>
  <c r="F131" i="31"/>
  <c r="F132" i="31"/>
  <c r="F133" i="31"/>
  <c r="F134" i="31"/>
  <c r="F135" i="31"/>
  <c r="F136" i="31"/>
  <c r="F137" i="31"/>
  <c r="F138" i="31"/>
  <c r="F139" i="31"/>
  <c r="F140" i="31"/>
  <c r="F141" i="31"/>
  <c r="F142" i="31"/>
  <c r="F111" i="31"/>
  <c r="E132" i="31"/>
  <c r="E133" i="31"/>
  <c r="E134" i="31"/>
  <c r="E124" i="31"/>
  <c r="E125" i="31"/>
  <c r="E126" i="31"/>
  <c r="E127" i="31"/>
  <c r="E128" i="31"/>
  <c r="E129" i="31"/>
  <c r="E130" i="31"/>
  <c r="E131" i="31"/>
  <c r="E111" i="31"/>
  <c r="E112" i="31"/>
  <c r="E113" i="31"/>
  <c r="E114" i="31"/>
  <c r="E115" i="31"/>
  <c r="E116" i="31"/>
  <c r="E117" i="31"/>
  <c r="E118" i="31"/>
  <c r="E119" i="31"/>
  <c r="E120" i="31"/>
  <c r="E121" i="31"/>
  <c r="E122" i="31"/>
  <c r="E123" i="31"/>
  <c r="C110" i="31"/>
  <c r="D110" i="31"/>
  <c r="C111" i="31"/>
  <c r="D111" i="31"/>
  <c r="C112" i="31"/>
  <c r="D112" i="31"/>
  <c r="C113" i="31"/>
  <c r="D113" i="31"/>
  <c r="C114" i="31"/>
  <c r="D114" i="31"/>
  <c r="C115" i="31"/>
  <c r="D115" i="31"/>
  <c r="C116" i="31"/>
  <c r="D116" i="31"/>
  <c r="C117" i="31"/>
  <c r="D117" i="31"/>
  <c r="C118" i="31"/>
  <c r="D118" i="31"/>
  <c r="C119" i="31"/>
  <c r="D119" i="31"/>
  <c r="C120" i="31"/>
  <c r="D120" i="31"/>
  <c r="C121" i="31"/>
  <c r="D121" i="31"/>
  <c r="C122" i="31"/>
  <c r="D122" i="31"/>
  <c r="C123" i="31"/>
  <c r="D123" i="31"/>
  <c r="C124" i="31"/>
  <c r="D124" i="31"/>
  <c r="C125" i="31"/>
  <c r="D125" i="31"/>
  <c r="C126" i="31"/>
  <c r="D126" i="31"/>
  <c r="C127" i="31"/>
  <c r="D127" i="31"/>
  <c r="C128" i="31"/>
  <c r="D128" i="31"/>
  <c r="C129" i="31"/>
  <c r="D129" i="31"/>
  <c r="C130" i="31"/>
  <c r="D130" i="31"/>
  <c r="C131" i="31"/>
  <c r="D131" i="31"/>
  <c r="C132" i="31"/>
  <c r="D132" i="31"/>
  <c r="C133" i="31"/>
  <c r="D133" i="31"/>
  <c r="C134" i="31"/>
  <c r="D134" i="31"/>
  <c r="C135" i="31"/>
  <c r="D135" i="31"/>
  <c r="C136" i="31"/>
  <c r="D136" i="31"/>
  <c r="C137" i="31"/>
  <c r="D137" i="31"/>
  <c r="C138" i="31"/>
  <c r="D138" i="31"/>
  <c r="C139" i="31"/>
  <c r="D139" i="31"/>
  <c r="C140" i="31"/>
  <c r="D140" i="31"/>
  <c r="C141" i="31"/>
  <c r="D141" i="31"/>
  <c r="C142" i="31"/>
  <c r="D142" i="31"/>
  <c r="C143" i="31"/>
  <c r="D143" i="31"/>
  <c r="C144" i="31"/>
  <c r="D144" i="31"/>
  <c r="C145" i="31"/>
  <c r="D145" i="31"/>
  <c r="C146" i="31"/>
  <c r="D146" i="31"/>
  <c r="C147" i="31"/>
  <c r="D147" i="31"/>
  <c r="C148" i="31"/>
  <c r="D148" i="31"/>
  <c r="C149" i="31"/>
  <c r="D149" i="31"/>
  <c r="C150" i="31"/>
  <c r="D150" i="31"/>
  <c r="C151" i="31"/>
  <c r="D151" i="31"/>
  <c r="C152" i="31"/>
  <c r="D152" i="31"/>
  <c r="C153" i="31"/>
  <c r="D153" i="31"/>
  <c r="C154" i="31"/>
  <c r="D154" i="31"/>
  <c r="C155" i="31"/>
  <c r="D155" i="31"/>
  <c r="C156" i="31"/>
  <c r="D156" i="31"/>
  <c r="C157" i="31"/>
  <c r="AA41" i="18"/>
  <c r="AA42" i="18"/>
  <c r="AA43" i="18"/>
  <c r="AA44" i="18"/>
  <c r="AA45" i="18"/>
  <c r="AA46" i="18"/>
  <c r="AA47" i="18"/>
  <c r="AA48" i="18"/>
  <c r="AA49" i="18"/>
  <c r="AA50" i="18"/>
  <c r="AA51" i="18"/>
  <c r="AA52" i="18"/>
  <c r="AA53" i="18"/>
  <c r="AA40" i="18"/>
  <c r="AA39" i="18"/>
  <c r="AA23" i="18"/>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199" i="19"/>
  <c r="T101" i="28" l="1"/>
  <c r="T102" i="28"/>
  <c r="T103" i="28"/>
  <c r="T104" i="28"/>
  <c r="T105" i="28"/>
  <c r="T106" i="28"/>
  <c r="T107" i="28"/>
  <c r="T108" i="28"/>
  <c r="T109" i="28"/>
  <c r="T110" i="28"/>
  <c r="T111" i="28"/>
  <c r="T112" i="28"/>
  <c r="T113" i="28"/>
  <c r="T114" i="28"/>
  <c r="T115" i="28"/>
  <c r="T116" i="28"/>
  <c r="T117" i="28"/>
  <c r="T118" i="28"/>
  <c r="T119" i="28"/>
  <c r="T120" i="28"/>
  <c r="T121" i="28"/>
  <c r="T122" i="28"/>
  <c r="T123" i="28"/>
  <c r="T124" i="28"/>
  <c r="T125" i="28"/>
  <c r="T126" i="28"/>
  <c r="T127" i="28"/>
  <c r="T128" i="28"/>
  <c r="T129" i="28"/>
  <c r="T130" i="28"/>
  <c r="T131" i="28"/>
  <c r="T132" i="28"/>
  <c r="T133" i="28"/>
  <c r="T100" i="28"/>
  <c r="S126" i="28"/>
  <c r="S127" i="28"/>
  <c r="S128" i="28"/>
  <c r="S101" i="28"/>
  <c r="S102" i="28"/>
  <c r="S103" i="28"/>
  <c r="S104" i="28"/>
  <c r="S105" i="28"/>
  <c r="S106" i="28"/>
  <c r="S107" i="28"/>
  <c r="S108" i="28"/>
  <c r="S109" i="28"/>
  <c r="S110" i="28"/>
  <c r="S111" i="28"/>
  <c r="S112" i="28"/>
  <c r="S113" i="28"/>
  <c r="S114" i="28"/>
  <c r="S115" i="28"/>
  <c r="S116" i="28"/>
  <c r="S117" i="28"/>
  <c r="S118" i="28"/>
  <c r="S119" i="28"/>
  <c r="S120" i="28"/>
  <c r="S121" i="28"/>
  <c r="S122" i="28"/>
  <c r="S123" i="28"/>
  <c r="S124" i="28"/>
  <c r="S125" i="28"/>
  <c r="G41" i="27"/>
  <c r="G42" i="27"/>
  <c r="G43" i="27"/>
  <c r="G44" i="27"/>
  <c r="G45" i="27"/>
  <c r="G46" i="27"/>
  <c r="G47" i="27"/>
  <c r="G48" i="27"/>
  <c r="G49" i="27"/>
  <c r="G50" i="27"/>
  <c r="G51" i="27"/>
  <c r="G52" i="27"/>
  <c r="G53" i="27"/>
  <c r="R101" i="28"/>
  <c r="R102" i="28"/>
  <c r="R103" i="28"/>
  <c r="R104" i="28"/>
  <c r="R105" i="28"/>
  <c r="R106" i="28"/>
  <c r="R107" i="28"/>
  <c r="R108" i="28"/>
  <c r="R109" i="28"/>
  <c r="R110" i="28"/>
  <c r="R111" i="28"/>
  <c r="R112" i="28"/>
  <c r="R113" i="28"/>
  <c r="R114" i="28"/>
  <c r="R115" i="28"/>
  <c r="R116" i="28"/>
  <c r="R117" i="28"/>
  <c r="R118" i="28"/>
  <c r="R119" i="28"/>
  <c r="R120" i="28"/>
  <c r="R121" i="28"/>
  <c r="R122" i="28"/>
  <c r="R123" i="28"/>
  <c r="R124" i="28"/>
  <c r="Q101" i="28"/>
  <c r="Q102" i="28"/>
  <c r="Q103" i="28"/>
  <c r="Q104" i="28"/>
  <c r="Q105" i="28"/>
  <c r="Q106" i="28"/>
  <c r="Q107" i="28"/>
  <c r="Q108" i="28"/>
  <c r="Q109" i="28"/>
  <c r="Q110" i="28"/>
  <c r="Q111" i="28"/>
  <c r="Q112" i="28"/>
  <c r="Q113" i="28"/>
  <c r="Q114" i="28"/>
  <c r="Q115" i="28"/>
  <c r="Q116" i="28"/>
  <c r="Q117" i="28"/>
  <c r="Q118" i="28"/>
  <c r="Q119" i="28"/>
  <c r="Q120" i="28"/>
  <c r="Q121" i="28"/>
  <c r="Q122" i="28"/>
  <c r="Q123" i="28"/>
  <c r="Q124" i="28"/>
  <c r="Q125" i="28"/>
  <c r="Q126" i="28"/>
  <c r="Q127" i="28"/>
  <c r="Q128" i="28"/>
  <c r="Q129" i="28"/>
  <c r="Q130" i="28"/>
  <c r="Q131" i="28"/>
  <c r="Q132" i="28"/>
  <c r="Q133" i="28"/>
  <c r="Q134" i="28"/>
  <c r="Q135" i="28"/>
  <c r="Q136" i="28"/>
  <c r="Q137" i="28"/>
  <c r="Q138" i="28"/>
  <c r="Q139" i="28"/>
  <c r="Q140" i="28"/>
  <c r="Q141" i="28"/>
  <c r="Q142" i="28"/>
  <c r="Q143" i="28"/>
  <c r="F41" i="27"/>
  <c r="F42" i="27"/>
  <c r="F43" i="27"/>
  <c r="F44" i="27"/>
  <c r="F45" i="27"/>
  <c r="F46" i="27"/>
  <c r="F47" i="27"/>
  <c r="F48" i="27"/>
  <c r="F49" i="27"/>
  <c r="F50" i="27"/>
  <c r="F51" i="27"/>
  <c r="F52" i="27"/>
  <c r="F53" i="27"/>
  <c r="E41" i="27"/>
  <c r="E42" i="27"/>
  <c r="E43" i="27"/>
  <c r="E44" i="27"/>
  <c r="E45" i="27"/>
  <c r="E46" i="27"/>
  <c r="E47" i="27"/>
  <c r="E48" i="27"/>
  <c r="E49" i="27"/>
  <c r="E50" i="27"/>
  <c r="E51" i="27"/>
  <c r="E52" i="27"/>
  <c r="E53" i="27"/>
  <c r="E40" i="27"/>
  <c r="F40" i="27"/>
  <c r="G40" i="27"/>
  <c r="E39" i="27"/>
  <c r="F39" i="27"/>
  <c r="G39" i="27"/>
  <c r="E23" i="27"/>
  <c r="F23" i="27"/>
  <c r="G23" i="27"/>
  <c r="Q100" i="28"/>
  <c r="R100" i="28"/>
  <c r="S100" i="28"/>
  <c r="P101" i="28"/>
  <c r="P102" i="28"/>
  <c r="P103" i="28"/>
  <c r="P104" i="28"/>
  <c r="P105" i="28"/>
  <c r="P106" i="28"/>
  <c r="P107" i="28"/>
  <c r="P108" i="28"/>
  <c r="P109" i="28"/>
  <c r="P110" i="28"/>
  <c r="P111" i="28"/>
  <c r="P112" i="28"/>
  <c r="P113" i="28"/>
  <c r="P114" i="28"/>
  <c r="P115" i="28"/>
  <c r="P116" i="28"/>
  <c r="P117" i="28"/>
  <c r="P118" i="28"/>
  <c r="P119" i="28"/>
  <c r="P120" i="28"/>
  <c r="P121" i="28"/>
  <c r="P122" i="28"/>
  <c r="P123" i="28"/>
  <c r="P124" i="28"/>
  <c r="P125" i="28"/>
  <c r="O101" i="28"/>
  <c r="O102" i="28"/>
  <c r="O103" i="28"/>
  <c r="O104" i="28"/>
  <c r="O105" i="28"/>
  <c r="O106" i="28"/>
  <c r="O107" i="28"/>
  <c r="O108" i="28"/>
  <c r="O109" i="28"/>
  <c r="O110" i="28"/>
  <c r="O111" i="28"/>
  <c r="O112" i="28"/>
  <c r="O113" i="28"/>
  <c r="O114" i="28"/>
  <c r="O115" i="28"/>
  <c r="O116" i="28"/>
  <c r="O117" i="28"/>
  <c r="O118" i="28"/>
  <c r="O119" i="28"/>
  <c r="O120" i="28"/>
  <c r="O121" i="28"/>
  <c r="O122" i="28"/>
  <c r="O123" i="28"/>
  <c r="O124" i="28"/>
  <c r="O125" i="28"/>
  <c r="N101" i="28"/>
  <c r="N102" i="28"/>
  <c r="N103" i="28"/>
  <c r="N104" i="28"/>
  <c r="N105" i="28"/>
  <c r="N106" i="28"/>
  <c r="N107" i="28"/>
  <c r="N108" i="28"/>
  <c r="N109" i="28"/>
  <c r="N110" i="28"/>
  <c r="N111" i="28"/>
  <c r="N112" i="28"/>
  <c r="N113" i="28"/>
  <c r="N114" i="28"/>
  <c r="N115" i="28"/>
  <c r="N116" i="28"/>
  <c r="N117" i="28"/>
  <c r="N118" i="28"/>
  <c r="N119" i="28"/>
  <c r="N120" i="28"/>
  <c r="N121" i="28"/>
  <c r="N122" i="28"/>
  <c r="N123" i="28"/>
  <c r="N124" i="28"/>
  <c r="N125" i="28"/>
  <c r="N126" i="28"/>
  <c r="N127" i="28"/>
  <c r="N128" i="28"/>
  <c r="N129" i="28"/>
  <c r="N130" i="28"/>
  <c r="N131" i="28"/>
  <c r="N132" i="28"/>
  <c r="M101" i="28"/>
  <c r="M102" i="28"/>
  <c r="M103" i="28"/>
  <c r="M104" i="28"/>
  <c r="M105" i="28"/>
  <c r="M106" i="28"/>
  <c r="M107" i="28"/>
  <c r="M108" i="28"/>
  <c r="M109" i="28"/>
  <c r="M110" i="28"/>
  <c r="M111" i="28"/>
  <c r="M112" i="28"/>
  <c r="M113" i="28"/>
  <c r="M114" i="28"/>
  <c r="M115" i="28"/>
  <c r="M116" i="28"/>
  <c r="M117" i="28"/>
  <c r="M118" i="28"/>
  <c r="M119" i="28"/>
  <c r="M120" i="28"/>
  <c r="M121" i="28"/>
  <c r="M122" i="28"/>
  <c r="M123" i="28"/>
  <c r="M124" i="28"/>
  <c r="M125" i="28"/>
  <c r="L126" i="28"/>
  <c r="L127" i="28"/>
  <c r="L128" i="28"/>
  <c r="L129" i="28"/>
  <c r="L130" i="28"/>
  <c r="L131" i="28"/>
  <c r="L132" i="28"/>
  <c r="L133" i="28"/>
  <c r="L134" i="28"/>
  <c r="L135" i="28"/>
  <c r="L136" i="28"/>
  <c r="L101" i="28"/>
  <c r="L102" i="28"/>
  <c r="L103" i="28"/>
  <c r="L104" i="28"/>
  <c r="L105" i="28"/>
  <c r="L106" i="28"/>
  <c r="L107" i="28"/>
  <c r="L108" i="28"/>
  <c r="L109" i="28"/>
  <c r="L110" i="28"/>
  <c r="L111" i="28"/>
  <c r="L112" i="28"/>
  <c r="L113" i="28"/>
  <c r="L114" i="28"/>
  <c r="L115" i="28"/>
  <c r="L116" i="28"/>
  <c r="L117" i="28"/>
  <c r="L118" i="28"/>
  <c r="L119" i="28"/>
  <c r="L120" i="28"/>
  <c r="L121" i="28"/>
  <c r="L122" i="28"/>
  <c r="L123" i="28"/>
  <c r="L124" i="28"/>
  <c r="L125" i="28"/>
  <c r="K126" i="28"/>
  <c r="K127" i="28"/>
  <c r="K128" i="28"/>
  <c r="K129"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J125" i="28"/>
  <c r="J101" i="28"/>
  <c r="J102" i="28"/>
  <c r="J103" i="28"/>
  <c r="J104" i="28"/>
  <c r="J105" i="28"/>
  <c r="J106" i="28"/>
  <c r="J107" i="28"/>
  <c r="J108" i="28"/>
  <c r="J109" i="28"/>
  <c r="J110" i="28"/>
  <c r="J111" i="28"/>
  <c r="J112" i="28"/>
  <c r="J113" i="28"/>
  <c r="J114" i="28"/>
  <c r="J115" i="28"/>
  <c r="J116" i="28"/>
  <c r="J117" i="28"/>
  <c r="J118" i="28"/>
  <c r="J119" i="28"/>
  <c r="J120" i="28"/>
  <c r="J121" i="28"/>
  <c r="J122" i="28"/>
  <c r="J123" i="28"/>
  <c r="J124" i="28"/>
  <c r="AK41" i="14"/>
  <c r="AK42" i="14"/>
  <c r="AK43" i="14"/>
  <c r="AK44" i="14"/>
  <c r="AK45" i="14"/>
  <c r="AK46" i="14"/>
  <c r="AK47" i="14"/>
  <c r="AK48" i="14"/>
  <c r="AK49" i="14"/>
  <c r="AK50" i="14"/>
  <c r="AK51" i="14"/>
  <c r="AK52" i="14"/>
  <c r="AK53" i="14"/>
  <c r="AK40" i="14"/>
  <c r="AK39" i="14"/>
  <c r="AJ41" i="14"/>
  <c r="AJ42" i="14"/>
  <c r="AJ43" i="14"/>
  <c r="AJ44" i="14"/>
  <c r="AJ45" i="14"/>
  <c r="AJ46" i="14"/>
  <c r="AJ47" i="14"/>
  <c r="AJ48" i="14"/>
  <c r="AJ49" i="14"/>
  <c r="AJ50" i="14"/>
  <c r="AJ51" i="14"/>
  <c r="AJ52" i="14"/>
  <c r="AJ53" i="14"/>
  <c r="AJ23" i="14"/>
  <c r="AK23" i="14"/>
  <c r="AI41" i="14"/>
  <c r="AI42" i="14"/>
  <c r="AI43" i="14"/>
  <c r="AI44" i="14"/>
  <c r="AI45" i="14"/>
  <c r="AI46" i="14"/>
  <c r="AI47" i="14"/>
  <c r="AI48" i="14"/>
  <c r="AI49" i="14"/>
  <c r="AI50" i="14"/>
  <c r="AI51" i="14"/>
  <c r="AI52" i="14"/>
  <c r="AI53" i="14"/>
  <c r="AG41" i="14"/>
  <c r="AH41" i="14"/>
  <c r="AG42" i="14"/>
  <c r="AH42" i="14"/>
  <c r="AG43" i="14"/>
  <c r="AH43" i="14"/>
  <c r="AG44" i="14"/>
  <c r="AH44" i="14"/>
  <c r="AG45" i="14"/>
  <c r="AH45" i="14"/>
  <c r="AG46" i="14"/>
  <c r="AH46" i="14"/>
  <c r="AG47" i="14"/>
  <c r="AH47" i="14"/>
  <c r="AG48" i="14"/>
  <c r="AH48" i="14"/>
  <c r="AG49" i="14"/>
  <c r="AH49" i="14"/>
  <c r="AG50" i="14"/>
  <c r="AH50" i="14"/>
  <c r="AG51" i="14"/>
  <c r="AH51" i="14"/>
  <c r="AG52" i="14"/>
  <c r="AH52" i="14"/>
  <c r="AG53" i="14"/>
  <c r="AH53" i="14"/>
  <c r="AG40" i="14"/>
  <c r="AH40" i="14"/>
  <c r="AI40" i="14"/>
  <c r="AJ40" i="14"/>
  <c r="K100" i="28"/>
  <c r="L100" i="28"/>
  <c r="M100" i="28"/>
  <c r="N100" i="28"/>
  <c r="O100" i="28"/>
  <c r="P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H101" i="28"/>
  <c r="H102" i="28"/>
  <c r="H103" i="28"/>
  <c r="H104" i="28"/>
  <c r="H105" i="28"/>
  <c r="H106" i="28"/>
  <c r="H107" i="28"/>
  <c r="H108" i="28"/>
  <c r="H109" i="28"/>
  <c r="H110" i="28"/>
  <c r="H111" i="28"/>
  <c r="H112" i="28"/>
  <c r="H113" i="28"/>
  <c r="H114" i="28"/>
  <c r="H115" i="28"/>
  <c r="H116" i="28"/>
  <c r="H117" i="28"/>
  <c r="H118" i="28"/>
  <c r="H119"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E121" i="28"/>
  <c r="E122" i="28"/>
  <c r="E123" i="28"/>
  <c r="E101" i="28"/>
  <c r="E102" i="28"/>
  <c r="E103" i="28"/>
  <c r="E104" i="28"/>
  <c r="E105" i="28"/>
  <c r="E106" i="28"/>
  <c r="E107" i="28"/>
  <c r="E108" i="28"/>
  <c r="E109" i="28"/>
  <c r="E110" i="28"/>
  <c r="E111" i="28"/>
  <c r="E112" i="28"/>
  <c r="E113" i="28"/>
  <c r="E114" i="28"/>
  <c r="E115" i="28"/>
  <c r="E116" i="28"/>
  <c r="E117" i="28"/>
  <c r="E118" i="28"/>
  <c r="E119" i="28"/>
  <c r="E120" i="28"/>
  <c r="D101" i="28"/>
  <c r="D102" i="28"/>
  <c r="D103" i="28"/>
  <c r="D104" i="28"/>
  <c r="D105" i="28"/>
  <c r="D106" i="28"/>
  <c r="D107" i="28"/>
  <c r="D108" i="28"/>
  <c r="D109" i="28"/>
  <c r="D110" i="28"/>
  <c r="D111" i="28"/>
  <c r="D112" i="28"/>
  <c r="D113" i="28"/>
  <c r="D114" i="28"/>
  <c r="D115" i="28"/>
  <c r="D116" i="28"/>
  <c r="D117" i="28"/>
  <c r="D118" i="28"/>
  <c r="D119" i="28"/>
  <c r="D120" i="28"/>
  <c r="D121" i="28"/>
  <c r="D122" i="28"/>
  <c r="D123" i="28"/>
  <c r="D124" i="28"/>
  <c r="D125" i="28"/>
  <c r="D126" i="28"/>
  <c r="D127" i="28"/>
  <c r="D128" i="28"/>
  <c r="D129" i="28"/>
  <c r="D130" i="28"/>
  <c r="D131" i="28"/>
  <c r="D132" i="28"/>
  <c r="D133" i="28"/>
  <c r="D134" i="28"/>
  <c r="D135" i="28"/>
  <c r="D136" i="28"/>
  <c r="D137" i="28"/>
  <c r="D138" i="28"/>
  <c r="D139"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C131" i="28"/>
  <c r="C132" i="28"/>
  <c r="C133" i="28"/>
  <c r="C134" i="28"/>
  <c r="C135" i="28"/>
  <c r="C136" i="28"/>
  <c r="C137" i="28"/>
  <c r="C138" i="28"/>
  <c r="C139" i="28"/>
  <c r="C100" i="28"/>
  <c r="D100" i="28"/>
  <c r="E100" i="28"/>
  <c r="F100" i="28"/>
  <c r="G100" i="28"/>
  <c r="H100" i="28"/>
  <c r="I100" i="28"/>
  <c r="J100" i="28"/>
  <c r="D41" i="27"/>
  <c r="D42" i="27"/>
  <c r="D43" i="27"/>
  <c r="D44" i="27"/>
  <c r="D45" i="27"/>
  <c r="D46" i="27"/>
  <c r="D47" i="27"/>
  <c r="D48" i="27"/>
  <c r="D49" i="27"/>
  <c r="D50" i="27"/>
  <c r="D51" i="27"/>
  <c r="D52" i="27"/>
  <c r="D53" i="27"/>
  <c r="D40" i="27"/>
  <c r="D39" i="27"/>
  <c r="D23" i="27"/>
  <c r="AC41" i="14"/>
  <c r="AC42" i="14"/>
  <c r="AC43" i="14"/>
  <c r="AC44" i="14"/>
  <c r="AC45" i="14"/>
  <c r="AC46" i="14"/>
  <c r="AC47" i="14"/>
  <c r="AC48" i="14"/>
  <c r="AC49" i="14"/>
  <c r="AC50" i="14"/>
  <c r="AC51" i="14"/>
  <c r="AC52" i="14"/>
  <c r="AC53" i="14"/>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AB41" i="14"/>
  <c r="AB42" i="14"/>
  <c r="AB43" i="14"/>
  <c r="AB44" i="14"/>
  <c r="AB45" i="14"/>
  <c r="AB46" i="14"/>
  <c r="AB47" i="14"/>
  <c r="AB48" i="14"/>
  <c r="AB49" i="14"/>
  <c r="AB50" i="14"/>
  <c r="AB51" i="14"/>
  <c r="AB52" i="14"/>
  <c r="AB53" i="14"/>
  <c r="AB40" i="14"/>
  <c r="AC40" i="14"/>
  <c r="AC39" i="14"/>
  <c r="AG39" i="14"/>
  <c r="AH39" i="14"/>
  <c r="AI39" i="14"/>
  <c r="AJ39" i="14"/>
  <c r="AB39" i="14"/>
  <c r="AC23" i="14"/>
  <c r="AG23" i="14"/>
  <c r="AH23" i="14"/>
  <c r="AI23" i="14"/>
  <c r="AB23" i="14"/>
  <c r="C39" i="24"/>
  <c r="C41" i="24"/>
  <c r="C42" i="24"/>
  <c r="C43" i="24"/>
  <c r="C44" i="24"/>
  <c r="C45" i="24"/>
  <c r="C46" i="24"/>
  <c r="C47" i="24"/>
  <c r="C48" i="24"/>
  <c r="C49" i="24"/>
  <c r="C50" i="24"/>
  <c r="C51" i="24"/>
  <c r="C52" i="24"/>
  <c r="C53" i="24"/>
  <c r="C40" i="24"/>
  <c r="C23" i="24"/>
  <c r="AH41" i="7"/>
  <c r="AH42" i="7"/>
  <c r="AH43" i="7"/>
  <c r="AH44" i="7"/>
  <c r="AH45" i="7"/>
  <c r="AH46" i="7"/>
  <c r="AH47" i="7"/>
  <c r="AH48" i="7"/>
  <c r="AH49" i="7"/>
  <c r="AH50" i="7"/>
  <c r="AH51" i="7"/>
  <c r="AH52" i="7"/>
  <c r="AH53" i="7"/>
  <c r="AG41" i="7"/>
  <c r="AG42" i="7"/>
  <c r="AG43" i="7"/>
  <c r="AG44" i="7"/>
  <c r="AG45" i="7"/>
  <c r="AG46" i="7"/>
  <c r="AG47" i="7"/>
  <c r="AG48" i="7"/>
  <c r="AG49" i="7"/>
  <c r="AG50" i="7"/>
  <c r="AG51" i="7"/>
  <c r="AG52" i="7"/>
  <c r="AG53" i="7"/>
  <c r="AF41" i="7"/>
  <c r="AF42" i="7"/>
  <c r="AF43" i="7"/>
  <c r="AF44" i="7"/>
  <c r="AF45" i="7"/>
  <c r="AF46" i="7"/>
  <c r="AF47" i="7"/>
  <c r="AF48" i="7"/>
  <c r="AF49" i="7"/>
  <c r="AF50" i="7"/>
  <c r="AF51" i="7"/>
  <c r="AF52" i="7"/>
  <c r="AF53" i="7"/>
  <c r="AE46" i="7"/>
  <c r="AE47" i="7"/>
  <c r="AE48" i="7"/>
  <c r="AE49" i="7"/>
  <c r="AE50" i="7"/>
  <c r="AE51" i="7"/>
  <c r="AE52" i="7"/>
  <c r="AE53" i="7"/>
  <c r="AE41" i="7"/>
  <c r="AE42" i="7"/>
  <c r="AE43" i="7"/>
  <c r="AE44" i="7"/>
  <c r="AE45" i="7"/>
  <c r="AD41" i="7"/>
  <c r="AD42" i="7"/>
  <c r="AD43" i="7"/>
  <c r="AD44" i="7"/>
  <c r="AD45" i="7"/>
  <c r="AD46" i="7"/>
  <c r="AD47" i="7"/>
  <c r="AD48" i="7"/>
  <c r="AD49" i="7"/>
  <c r="AD50" i="7"/>
  <c r="AD51" i="7"/>
  <c r="AD52" i="7"/>
  <c r="AD53" i="7"/>
  <c r="AD40" i="7"/>
  <c r="AE40" i="7"/>
  <c r="AF40" i="7"/>
  <c r="AG40" i="7"/>
  <c r="AH40" i="7"/>
  <c r="AE39" i="7"/>
  <c r="AF39" i="7"/>
  <c r="AG39" i="7"/>
  <c r="AH39" i="7"/>
  <c r="AD39" i="7"/>
  <c r="Z41" i="7"/>
  <c r="Z42" i="7"/>
  <c r="Z43" i="7"/>
  <c r="Z44" i="7"/>
  <c r="Z45" i="7"/>
  <c r="Z46" i="7"/>
  <c r="Z47" i="7"/>
  <c r="Z48" i="7"/>
  <c r="Z49" i="7"/>
  <c r="Z50" i="7"/>
  <c r="Z51" i="7"/>
  <c r="Z52" i="7"/>
  <c r="Z53" i="7"/>
  <c r="Z40" i="7"/>
  <c r="Z39" i="7"/>
  <c r="Z23" i="7"/>
  <c r="AD23" i="7"/>
  <c r="AE23" i="7"/>
  <c r="AF23" i="7"/>
  <c r="AG23" i="7"/>
  <c r="AH23" i="7"/>
  <c r="Y41" i="7"/>
  <c r="Y42" i="7"/>
  <c r="Y43" i="7"/>
  <c r="Y44" i="7"/>
  <c r="Y45" i="7"/>
  <c r="Y46" i="7"/>
  <c r="Y47" i="7"/>
  <c r="Y48" i="7"/>
  <c r="Y49" i="7"/>
  <c r="Y50" i="7"/>
  <c r="Y51" i="7"/>
  <c r="Y52" i="7"/>
  <c r="Y53" i="7"/>
  <c r="Y39" i="7"/>
  <c r="Y40" i="7"/>
  <c r="Y23" i="7"/>
  <c r="Y41" i="18" l="1"/>
  <c r="Y42" i="18"/>
  <c r="Y43" i="18"/>
  <c r="Y44" i="18"/>
  <c r="Y45" i="18"/>
  <c r="Y46" i="18"/>
  <c r="Y47" i="18"/>
  <c r="Y48" i="18"/>
  <c r="Y49" i="18"/>
  <c r="Y50" i="18"/>
  <c r="Y51" i="18"/>
  <c r="Y52" i="18"/>
  <c r="Y53" i="18"/>
  <c r="Y40" i="18"/>
  <c r="Z41" i="14"/>
  <c r="Z42" i="14"/>
  <c r="Z43" i="14"/>
  <c r="Z44" i="14"/>
  <c r="Z45" i="14"/>
  <c r="Z46" i="14"/>
  <c r="Z47" i="14"/>
  <c r="Z48" i="14"/>
  <c r="Z49" i="14"/>
  <c r="Z50" i="14"/>
  <c r="Z51" i="14"/>
  <c r="Z52" i="14"/>
  <c r="Z53" i="14"/>
  <c r="Z40" i="14"/>
  <c r="W41" i="7"/>
  <c r="W42" i="7"/>
  <c r="W43" i="7"/>
  <c r="W44" i="7"/>
  <c r="W45" i="7"/>
  <c r="W46" i="7"/>
  <c r="W47" i="7"/>
  <c r="W48" i="7"/>
  <c r="W49" i="7"/>
  <c r="W50" i="7"/>
  <c r="W51" i="7"/>
  <c r="W52" i="7"/>
  <c r="W53" i="7"/>
  <c r="W40" i="7"/>
  <c r="B133" i="31" l="1"/>
  <c r="B132" i="31"/>
  <c r="B131" i="31"/>
  <c r="B130" i="31"/>
  <c r="B129" i="31"/>
  <c r="B128" i="31"/>
  <c r="B127" i="31"/>
  <c r="B126" i="31"/>
  <c r="B125" i="31"/>
  <c r="B124" i="31"/>
  <c r="B123" i="31"/>
  <c r="B122" i="31"/>
  <c r="B121" i="31"/>
  <c r="B120" i="31"/>
  <c r="B119" i="31"/>
  <c r="B118" i="31"/>
  <c r="B117" i="31"/>
  <c r="B116" i="31"/>
  <c r="B115" i="31"/>
  <c r="B114" i="31"/>
  <c r="B113" i="31"/>
  <c r="B112" i="31"/>
  <c r="B111" i="31"/>
  <c r="A111" i="3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B110" i="31"/>
  <c r="A60" i="3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9" i="3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D53" i="30"/>
  <c r="C53" i="30"/>
  <c r="B53" i="30"/>
  <c r="D52" i="30"/>
  <c r="C52" i="30"/>
  <c r="B52" i="30"/>
  <c r="D51" i="30"/>
  <c r="C51" i="30"/>
  <c r="B51" i="30"/>
  <c r="D50" i="30"/>
  <c r="C50" i="30"/>
  <c r="B50" i="30"/>
  <c r="D49" i="30"/>
  <c r="C49" i="30"/>
  <c r="B49" i="30"/>
  <c r="D48" i="30"/>
  <c r="C48" i="30"/>
  <c r="B48" i="30"/>
  <c r="D47" i="30"/>
  <c r="C47" i="30"/>
  <c r="B47" i="30"/>
  <c r="D46" i="30"/>
  <c r="C46" i="30"/>
  <c r="B46" i="30"/>
  <c r="D45" i="30"/>
  <c r="C45" i="30"/>
  <c r="B45" i="30"/>
  <c r="D44" i="30"/>
  <c r="C44" i="30"/>
  <c r="B44" i="30"/>
  <c r="D43" i="30"/>
  <c r="C43" i="30"/>
  <c r="B43" i="30"/>
  <c r="D42" i="30"/>
  <c r="C42" i="30"/>
  <c r="B42" i="30"/>
  <c r="D41" i="30"/>
  <c r="C41" i="30"/>
  <c r="B41" i="30"/>
  <c r="D40" i="30"/>
  <c r="C40" i="30"/>
  <c r="B40" i="30"/>
  <c r="B124" i="28"/>
  <c r="B123" i="28"/>
  <c r="B122" i="28"/>
  <c r="B121" i="28"/>
  <c r="B120" i="28"/>
  <c r="B119" i="28"/>
  <c r="B118" i="28"/>
  <c r="B117" i="28"/>
  <c r="B116" i="28"/>
  <c r="B115" i="28"/>
  <c r="B114" i="28"/>
  <c r="B113" i="28"/>
  <c r="B112" i="28"/>
  <c r="B111" i="28"/>
  <c r="B110" i="28"/>
  <c r="B109" i="28"/>
  <c r="B108" i="28"/>
  <c r="B107" i="28"/>
  <c r="B106" i="28"/>
  <c r="B105" i="28"/>
  <c r="B104" i="28"/>
  <c r="B103" i="28"/>
  <c r="B102" i="28"/>
  <c r="B101" i="28"/>
  <c r="A101" i="28"/>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B100" i="28"/>
  <c r="A55" i="28"/>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 i="28"/>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C53" i="27"/>
  <c r="B53" i="27"/>
  <c r="C52" i="27"/>
  <c r="B52" i="27"/>
  <c r="C51" i="27"/>
  <c r="B51" i="27"/>
  <c r="C50" i="27"/>
  <c r="B50" i="27"/>
  <c r="C49" i="27"/>
  <c r="B49" i="27"/>
  <c r="C48" i="27"/>
  <c r="B48" i="27"/>
  <c r="C47" i="27"/>
  <c r="B47" i="27"/>
  <c r="C46" i="27"/>
  <c r="B46" i="27"/>
  <c r="C45" i="27"/>
  <c r="B45" i="27"/>
  <c r="C44" i="27"/>
  <c r="B44" i="27"/>
  <c r="C43" i="27"/>
  <c r="B43" i="27"/>
  <c r="C42" i="27"/>
  <c r="B42" i="27"/>
  <c r="C41" i="27"/>
  <c r="B41" i="27"/>
  <c r="C40" i="27"/>
  <c r="B40" i="27"/>
  <c r="A61" i="25"/>
  <c r="A63" i="25" s="1"/>
  <c r="A65" i="25" s="1"/>
  <c r="A67" i="25" s="1"/>
  <c r="A69" i="25" s="1"/>
  <c r="A71" i="25" s="1"/>
  <c r="A73" i="25" s="1"/>
  <c r="A75" i="25" s="1"/>
  <c r="A77" i="25" s="1"/>
  <c r="A79" i="25" s="1"/>
  <c r="A80" i="25" s="1"/>
  <c r="A82" i="25" s="1"/>
  <c r="A83" i="25" s="1"/>
  <c r="A84" i="25" s="1"/>
  <c r="A85" i="25" s="1"/>
  <c r="A86" i="25" s="1"/>
  <c r="A88" i="25" s="1"/>
  <c r="A89" i="25" s="1"/>
  <c r="A90" i="25" s="1"/>
  <c r="A91" i="25" s="1"/>
  <c r="A92" i="25" s="1"/>
  <c r="A94" i="25" s="1"/>
  <c r="A95" i="25" s="1"/>
  <c r="A96" i="25" s="1"/>
  <c r="A97" i="25" s="1"/>
  <c r="A98" i="25" s="1"/>
  <c r="A99" i="25" s="1"/>
  <c r="A100" i="25" s="1"/>
  <c r="A101" i="25" s="1"/>
  <c r="A102" i="25" s="1"/>
  <c r="A103" i="25" s="1"/>
  <c r="A104" i="25" s="1"/>
  <c r="A105" i="25" s="1"/>
  <c r="A106" i="25" s="1"/>
  <c r="A107" i="25" s="1"/>
  <c r="A10" i="25"/>
  <c r="A12" i="25" s="1"/>
  <c r="A14" i="25" s="1"/>
  <c r="A16" i="25" s="1"/>
  <c r="A18" i="25" s="1"/>
  <c r="A20" i="25" s="1"/>
  <c r="A22" i="25" s="1"/>
  <c r="A24" i="25" s="1"/>
  <c r="A26" i="25" s="1"/>
  <c r="A28" i="25" s="1"/>
  <c r="A29" i="25" s="1"/>
  <c r="A31" i="25" s="1"/>
  <c r="A32" i="25" s="1"/>
  <c r="A33" i="25" s="1"/>
  <c r="A34" i="25" s="1"/>
  <c r="A35" i="25" s="1"/>
  <c r="A37" i="25" s="1"/>
  <c r="A38" i="25" s="1"/>
  <c r="A39" i="25" s="1"/>
  <c r="A40" i="25" s="1"/>
  <c r="A41" i="25" s="1"/>
  <c r="A43" i="25" s="1"/>
  <c r="A44" i="25" s="1"/>
  <c r="A45" i="25" s="1"/>
  <c r="A46" i="25" s="1"/>
  <c r="A47" i="25" s="1"/>
  <c r="A48" i="25" s="1"/>
  <c r="A49" i="25" s="1"/>
  <c r="A50" i="25" s="1"/>
  <c r="A51" i="25" s="1"/>
  <c r="A52" i="25" s="1"/>
  <c r="A53" i="25" s="1"/>
  <c r="A54" i="25" s="1"/>
  <c r="A55" i="25" s="1"/>
  <c r="A56" i="25" s="1"/>
  <c r="B53" i="24"/>
  <c r="B52" i="24"/>
  <c r="B51" i="24"/>
  <c r="B50" i="24"/>
  <c r="B49" i="24"/>
  <c r="B48" i="24"/>
  <c r="B47" i="24"/>
  <c r="B46" i="24"/>
  <c r="B45" i="24"/>
  <c r="B44" i="24"/>
  <c r="B43" i="24"/>
  <c r="B42" i="24"/>
  <c r="B41" i="24"/>
  <c r="B40" i="24"/>
  <c r="F200" i="19" l="1"/>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199" i="19"/>
  <c r="A200" i="19"/>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A276" i="19" s="1"/>
  <c r="A277" i="19" s="1"/>
  <c r="A278" i="19" s="1"/>
  <c r="A279" i="19" s="1"/>
  <c r="A280" i="19" s="1"/>
  <c r="A281" i="19" s="1"/>
  <c r="A282" i="19" s="1"/>
  <c r="A283" i="19" s="1"/>
  <c r="A284" i="19" s="1"/>
  <c r="A285" i="19" s="1"/>
  <c r="A286" i="19" s="1"/>
  <c r="A287" i="19" s="1"/>
  <c r="A288" i="19" s="1"/>
  <c r="A289" i="19" s="1"/>
  <c r="A290" i="19" s="1"/>
  <c r="A291" i="19" s="1"/>
  <c r="E200" i="19"/>
  <c r="E201" i="19"/>
  <c r="E202" i="19"/>
  <c r="E203" i="19"/>
  <c r="E204" i="19"/>
  <c r="E205" i="19"/>
  <c r="E206" i="19"/>
  <c r="E207" i="19"/>
  <c r="E208" i="19"/>
  <c r="E209" i="19"/>
  <c r="E210" i="19"/>
  <c r="E211" i="19"/>
  <c r="E212" i="19"/>
  <c r="E213" i="19"/>
  <c r="E214" i="19"/>
  <c r="E215" i="19"/>
  <c r="E216" i="19"/>
  <c r="E217" i="19"/>
  <c r="E218" i="19"/>
  <c r="E219" i="19"/>
  <c r="E220" i="19"/>
  <c r="E221" i="19"/>
  <c r="E222" i="19"/>
  <c r="E223" i="19"/>
  <c r="E224" i="19"/>
  <c r="E225" i="19"/>
  <c r="E226" i="19"/>
  <c r="E227" i="19"/>
  <c r="E228" i="19"/>
  <c r="E229" i="19"/>
  <c r="E230" i="19"/>
  <c r="E231" i="19"/>
  <c r="E232" i="19"/>
  <c r="E233" i="19"/>
  <c r="E234" i="19"/>
  <c r="E235" i="19"/>
  <c r="E236" i="19"/>
  <c r="E237" i="19"/>
  <c r="E238" i="19"/>
  <c r="E239" i="19"/>
  <c r="E240" i="19"/>
  <c r="E241" i="19"/>
  <c r="E242" i="19"/>
  <c r="E243" i="19"/>
  <c r="E244" i="19"/>
  <c r="E245" i="19"/>
  <c r="E246" i="19"/>
  <c r="E247" i="19"/>
  <c r="E248" i="19"/>
  <c r="E249" i="19"/>
  <c r="E250" i="19"/>
  <c r="E251" i="19"/>
  <c r="E252" i="19"/>
  <c r="E253" i="19"/>
  <c r="E254" i="19"/>
  <c r="E255" i="19"/>
  <c r="E256" i="19"/>
  <c r="E257" i="19"/>
  <c r="E258" i="19"/>
  <c r="E259" i="19"/>
  <c r="E260" i="19"/>
  <c r="E261" i="19"/>
  <c r="E262" i="19"/>
  <c r="E263" i="19"/>
  <c r="E264" i="19"/>
  <c r="E265" i="19"/>
  <c r="E266" i="19"/>
  <c r="E267" i="19"/>
  <c r="E268" i="19"/>
  <c r="E269" i="19"/>
  <c r="E270" i="19"/>
  <c r="E271" i="19"/>
  <c r="E272" i="19"/>
  <c r="E273" i="19"/>
  <c r="E274" i="19"/>
  <c r="E275" i="19"/>
  <c r="E276" i="19"/>
  <c r="E277" i="19"/>
  <c r="E199" i="19"/>
  <c r="D223" i="19"/>
  <c r="D224" i="19"/>
  <c r="D225" i="19"/>
  <c r="D226" i="19"/>
  <c r="D227" i="19"/>
  <c r="D228" i="19"/>
  <c r="D229" i="19"/>
  <c r="E40" i="18"/>
  <c r="C239" i="19"/>
  <c r="C238" i="19"/>
  <c r="C237" i="19"/>
  <c r="C236" i="19"/>
  <c r="C235" i="19"/>
  <c r="C234" i="19"/>
  <c r="C233" i="19"/>
  <c r="C232" i="19"/>
  <c r="C231" i="19"/>
  <c r="C230" i="19"/>
  <c r="C229" i="19"/>
  <c r="C228" i="19"/>
  <c r="C227" i="19"/>
  <c r="C226" i="19"/>
  <c r="C225" i="19"/>
  <c r="C224" i="19"/>
  <c r="C223" i="19"/>
  <c r="B223" i="19"/>
  <c r="D222" i="19"/>
  <c r="C222" i="19"/>
  <c r="B222" i="19"/>
  <c r="D221" i="19"/>
  <c r="C221" i="19"/>
  <c r="B221" i="19"/>
  <c r="D220" i="19"/>
  <c r="C220" i="19"/>
  <c r="B220" i="19"/>
  <c r="D219" i="19"/>
  <c r="C219" i="19"/>
  <c r="B219" i="19"/>
  <c r="D218" i="19"/>
  <c r="C218" i="19"/>
  <c r="B218" i="19"/>
  <c r="D217" i="19"/>
  <c r="C217" i="19"/>
  <c r="B217" i="19"/>
  <c r="D216" i="19"/>
  <c r="C216" i="19"/>
  <c r="B216" i="19"/>
  <c r="D215" i="19"/>
  <c r="C215" i="19"/>
  <c r="B215" i="19"/>
  <c r="D214" i="19"/>
  <c r="C214" i="19"/>
  <c r="B214" i="19"/>
  <c r="D213" i="19"/>
  <c r="C213" i="19"/>
  <c r="B213" i="19"/>
  <c r="D212" i="19"/>
  <c r="C212" i="19"/>
  <c r="B212" i="19"/>
  <c r="D211" i="19"/>
  <c r="C211" i="19"/>
  <c r="B211" i="19"/>
  <c r="D210" i="19"/>
  <c r="C210" i="19"/>
  <c r="B210" i="19"/>
  <c r="D209" i="19"/>
  <c r="C209" i="19"/>
  <c r="B209" i="19"/>
  <c r="D208" i="19"/>
  <c r="C208" i="19"/>
  <c r="B208" i="19"/>
  <c r="D207" i="19"/>
  <c r="C207" i="19"/>
  <c r="B207" i="19"/>
  <c r="D206" i="19"/>
  <c r="C206" i="19"/>
  <c r="B206" i="19"/>
  <c r="D205" i="19"/>
  <c r="C205" i="19"/>
  <c r="B205" i="19"/>
  <c r="D204" i="19"/>
  <c r="C204" i="19"/>
  <c r="B204" i="19"/>
  <c r="D203" i="19"/>
  <c r="C203" i="19"/>
  <c r="B203" i="19"/>
  <c r="D202" i="19"/>
  <c r="C202" i="19"/>
  <c r="B202" i="19"/>
  <c r="D201" i="19"/>
  <c r="C201" i="19"/>
  <c r="B201" i="19"/>
  <c r="D200" i="19"/>
  <c r="C200" i="19"/>
  <c r="B200" i="19"/>
  <c r="D199" i="19"/>
  <c r="C199" i="19"/>
  <c r="B199" i="19"/>
  <c r="A105" i="19"/>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9" i="19"/>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X53" i="18"/>
  <c r="W53" i="18"/>
  <c r="V53" i="18"/>
  <c r="U53" i="18"/>
  <c r="T53" i="18"/>
  <c r="S53" i="18"/>
  <c r="R53" i="18"/>
  <c r="Q53" i="18"/>
  <c r="P53" i="18"/>
  <c r="O53" i="18"/>
  <c r="N53" i="18"/>
  <c r="M53" i="18"/>
  <c r="L53" i="18"/>
  <c r="J53" i="18"/>
  <c r="I53" i="18"/>
  <c r="H53" i="18"/>
  <c r="G53" i="18"/>
  <c r="F53" i="18"/>
  <c r="E53" i="18"/>
  <c r="D53" i="18"/>
  <c r="C53" i="18"/>
  <c r="B53" i="18"/>
  <c r="X52" i="18"/>
  <c r="W52" i="18"/>
  <c r="V52" i="18"/>
  <c r="U52" i="18"/>
  <c r="T52" i="18"/>
  <c r="S52" i="18"/>
  <c r="R52" i="18"/>
  <c r="Q52" i="18"/>
  <c r="P52" i="18"/>
  <c r="O52" i="18"/>
  <c r="N52" i="18"/>
  <c r="M52" i="18"/>
  <c r="L52" i="18"/>
  <c r="J52" i="18"/>
  <c r="I52" i="18"/>
  <c r="H52" i="18"/>
  <c r="G52" i="18"/>
  <c r="F52" i="18"/>
  <c r="E52" i="18"/>
  <c r="D52" i="18"/>
  <c r="C52" i="18"/>
  <c r="B52" i="18"/>
  <c r="X51" i="18"/>
  <c r="W51" i="18"/>
  <c r="V51" i="18"/>
  <c r="U51" i="18"/>
  <c r="T51" i="18"/>
  <c r="S51" i="18"/>
  <c r="R51" i="18"/>
  <c r="Q51" i="18"/>
  <c r="P51" i="18"/>
  <c r="O51" i="18"/>
  <c r="N51" i="18"/>
  <c r="M51" i="18"/>
  <c r="L51" i="18"/>
  <c r="J51" i="18"/>
  <c r="I51" i="18"/>
  <c r="H51" i="18"/>
  <c r="G51" i="18"/>
  <c r="F51" i="18"/>
  <c r="E51" i="18"/>
  <c r="D51" i="18"/>
  <c r="C51" i="18"/>
  <c r="B51" i="18"/>
  <c r="X50" i="18"/>
  <c r="W50" i="18"/>
  <c r="V50" i="18"/>
  <c r="U50" i="18"/>
  <c r="T50" i="18"/>
  <c r="S50" i="18"/>
  <c r="R50" i="18"/>
  <c r="Q50" i="18"/>
  <c r="P50" i="18"/>
  <c r="O50" i="18"/>
  <c r="N50" i="18"/>
  <c r="M50" i="18"/>
  <c r="L50" i="18"/>
  <c r="J50" i="18"/>
  <c r="I50" i="18"/>
  <c r="H50" i="18"/>
  <c r="G50" i="18"/>
  <c r="F50" i="18"/>
  <c r="E50" i="18"/>
  <c r="D50" i="18"/>
  <c r="C50" i="18"/>
  <c r="B50" i="18"/>
  <c r="X49" i="18"/>
  <c r="W49" i="18"/>
  <c r="V49" i="18"/>
  <c r="U49" i="18"/>
  <c r="T49" i="18"/>
  <c r="S49" i="18"/>
  <c r="R49" i="18"/>
  <c r="Q49" i="18"/>
  <c r="P49" i="18"/>
  <c r="O49" i="18"/>
  <c r="N49" i="18"/>
  <c r="M49" i="18"/>
  <c r="L49" i="18"/>
  <c r="J49" i="18"/>
  <c r="I49" i="18"/>
  <c r="H49" i="18"/>
  <c r="G49" i="18"/>
  <c r="F49" i="18"/>
  <c r="E49" i="18"/>
  <c r="D49" i="18"/>
  <c r="C49" i="18"/>
  <c r="B49" i="18"/>
  <c r="X48" i="18"/>
  <c r="W48" i="18"/>
  <c r="V48" i="18"/>
  <c r="U48" i="18"/>
  <c r="T48" i="18"/>
  <c r="S48" i="18"/>
  <c r="R48" i="18"/>
  <c r="Q48" i="18"/>
  <c r="P48" i="18"/>
  <c r="O48" i="18"/>
  <c r="N48" i="18"/>
  <c r="M48" i="18"/>
  <c r="L48" i="18"/>
  <c r="J48" i="18"/>
  <c r="I48" i="18"/>
  <c r="H48" i="18"/>
  <c r="G48" i="18"/>
  <c r="F48" i="18"/>
  <c r="E48" i="18"/>
  <c r="D48" i="18"/>
  <c r="C48" i="18"/>
  <c r="B48" i="18"/>
  <c r="X47" i="18"/>
  <c r="W47" i="18"/>
  <c r="V47" i="18"/>
  <c r="U47" i="18"/>
  <c r="T47" i="18"/>
  <c r="S47" i="18"/>
  <c r="R47" i="18"/>
  <c r="Q47" i="18"/>
  <c r="P47" i="18"/>
  <c r="O47" i="18"/>
  <c r="N47" i="18"/>
  <c r="M47" i="18"/>
  <c r="L47" i="18"/>
  <c r="J47" i="18"/>
  <c r="I47" i="18"/>
  <c r="H47" i="18"/>
  <c r="G47" i="18"/>
  <c r="F47" i="18"/>
  <c r="E47" i="18"/>
  <c r="D47" i="18"/>
  <c r="C47" i="18"/>
  <c r="B47" i="18"/>
  <c r="X46" i="18"/>
  <c r="W46" i="18"/>
  <c r="V46" i="18"/>
  <c r="U46" i="18"/>
  <c r="T46" i="18"/>
  <c r="S46" i="18"/>
  <c r="R46" i="18"/>
  <c r="Q46" i="18"/>
  <c r="P46" i="18"/>
  <c r="O46" i="18"/>
  <c r="N46" i="18"/>
  <c r="M46" i="18"/>
  <c r="L46" i="18"/>
  <c r="J46" i="18"/>
  <c r="I46" i="18"/>
  <c r="H46" i="18"/>
  <c r="G46" i="18"/>
  <c r="F46" i="18"/>
  <c r="E46" i="18"/>
  <c r="D46" i="18"/>
  <c r="C46" i="18"/>
  <c r="B46" i="18"/>
  <c r="X45" i="18"/>
  <c r="W45" i="18"/>
  <c r="V45" i="18"/>
  <c r="U45" i="18"/>
  <c r="T45" i="18"/>
  <c r="S45" i="18"/>
  <c r="R45" i="18"/>
  <c r="Q45" i="18"/>
  <c r="P45" i="18"/>
  <c r="O45" i="18"/>
  <c r="N45" i="18"/>
  <c r="M45" i="18"/>
  <c r="L45" i="18"/>
  <c r="J45" i="18"/>
  <c r="I45" i="18"/>
  <c r="H45" i="18"/>
  <c r="G45" i="18"/>
  <c r="F45" i="18"/>
  <c r="E45" i="18"/>
  <c r="D45" i="18"/>
  <c r="C45" i="18"/>
  <c r="B45" i="18"/>
  <c r="X44" i="18"/>
  <c r="W44" i="18"/>
  <c r="V44" i="18"/>
  <c r="U44" i="18"/>
  <c r="T44" i="18"/>
  <c r="S44" i="18"/>
  <c r="R44" i="18"/>
  <c r="Q44" i="18"/>
  <c r="P44" i="18"/>
  <c r="O44" i="18"/>
  <c r="N44" i="18"/>
  <c r="M44" i="18"/>
  <c r="L44" i="18"/>
  <c r="J44" i="18"/>
  <c r="I44" i="18"/>
  <c r="H44" i="18"/>
  <c r="G44" i="18"/>
  <c r="F44" i="18"/>
  <c r="E44" i="18"/>
  <c r="D44" i="18"/>
  <c r="C44" i="18"/>
  <c r="B44" i="18"/>
  <c r="X43" i="18"/>
  <c r="W43" i="18"/>
  <c r="V43" i="18"/>
  <c r="U43" i="18"/>
  <c r="T43" i="18"/>
  <c r="S43" i="18"/>
  <c r="R43" i="18"/>
  <c r="Q43" i="18"/>
  <c r="P43" i="18"/>
  <c r="O43" i="18"/>
  <c r="N43" i="18"/>
  <c r="M43" i="18"/>
  <c r="L43" i="18"/>
  <c r="J43" i="18"/>
  <c r="I43" i="18"/>
  <c r="H43" i="18"/>
  <c r="G43" i="18"/>
  <c r="F43" i="18"/>
  <c r="E43" i="18"/>
  <c r="D43" i="18"/>
  <c r="C43" i="18"/>
  <c r="B43" i="18"/>
  <c r="X42" i="18"/>
  <c r="W42" i="18"/>
  <c r="V42" i="18"/>
  <c r="U42" i="18"/>
  <c r="T42" i="18"/>
  <c r="S42" i="18"/>
  <c r="R42" i="18"/>
  <c r="Q42" i="18"/>
  <c r="P42" i="18"/>
  <c r="O42" i="18"/>
  <c r="N42" i="18"/>
  <c r="M42" i="18"/>
  <c r="L42" i="18"/>
  <c r="J42" i="18"/>
  <c r="I42" i="18"/>
  <c r="H42" i="18"/>
  <c r="G42" i="18"/>
  <c r="F42" i="18"/>
  <c r="E42" i="18"/>
  <c r="D42" i="18"/>
  <c r="C42" i="18"/>
  <c r="B42" i="18"/>
  <c r="X41" i="18"/>
  <c r="W41" i="18"/>
  <c r="V41" i="18"/>
  <c r="U41" i="18"/>
  <c r="T41" i="18"/>
  <c r="S41" i="18"/>
  <c r="R41" i="18"/>
  <c r="Q41" i="18"/>
  <c r="P41" i="18"/>
  <c r="O41" i="18"/>
  <c r="N41" i="18"/>
  <c r="M41" i="18"/>
  <c r="L41" i="18"/>
  <c r="J41" i="18"/>
  <c r="I41" i="18"/>
  <c r="H41" i="18"/>
  <c r="G41" i="18"/>
  <c r="F41" i="18"/>
  <c r="E41" i="18"/>
  <c r="D41" i="18"/>
  <c r="C41" i="18"/>
  <c r="B41" i="18"/>
  <c r="X40" i="18"/>
  <c r="W40" i="18"/>
  <c r="V40" i="18"/>
  <c r="U40" i="18"/>
  <c r="T40" i="18"/>
  <c r="S40" i="18"/>
  <c r="R40" i="18"/>
  <c r="Q40" i="18"/>
  <c r="P40" i="18"/>
  <c r="O40" i="18"/>
  <c r="N40" i="18"/>
  <c r="M40" i="18"/>
  <c r="L40" i="18"/>
  <c r="J40" i="18"/>
  <c r="I40" i="18"/>
  <c r="H40" i="18"/>
  <c r="G40" i="18"/>
  <c r="F40" i="18"/>
  <c r="D40" i="18"/>
  <c r="C40" i="18"/>
  <c r="B40" i="18"/>
  <c r="Y41" i="14"/>
  <c r="Y42" i="14"/>
  <c r="Y43" i="14"/>
  <c r="Y44" i="14"/>
  <c r="Y45" i="14"/>
  <c r="Y46" i="14"/>
  <c r="Y47" i="14"/>
  <c r="Y48" i="14"/>
  <c r="Y49" i="14"/>
  <c r="Y50" i="14"/>
  <c r="Y51" i="14"/>
  <c r="Y52" i="14"/>
  <c r="Y53" i="14"/>
  <c r="Y40" i="14"/>
  <c r="X41" i="14"/>
  <c r="X42" i="14"/>
  <c r="X43" i="14"/>
  <c r="X44" i="14"/>
  <c r="X45" i="14"/>
  <c r="X46" i="14"/>
  <c r="X47" i="14"/>
  <c r="X48" i="14"/>
  <c r="X49" i="14"/>
  <c r="X50" i="14"/>
  <c r="X51" i="14"/>
  <c r="X52" i="14"/>
  <c r="X53" i="14"/>
  <c r="X40" i="14"/>
  <c r="W41" i="14"/>
  <c r="W42" i="14"/>
  <c r="W43" i="14"/>
  <c r="W44" i="14"/>
  <c r="W45" i="14"/>
  <c r="W46" i="14"/>
  <c r="W47" i="14"/>
  <c r="W48" i="14"/>
  <c r="W49" i="14"/>
  <c r="W50" i="14"/>
  <c r="W51" i="14"/>
  <c r="W52" i="14"/>
  <c r="W53" i="14"/>
  <c r="W40" i="14"/>
  <c r="G337" i="16"/>
  <c r="G333" i="16"/>
  <c r="G334" i="16"/>
  <c r="G335" i="16"/>
  <c r="G336" i="16"/>
  <c r="G328" i="16"/>
  <c r="G329" i="16"/>
  <c r="G330" i="16"/>
  <c r="G331" i="16"/>
  <c r="G332"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314" i="16"/>
  <c r="V41" i="14"/>
  <c r="V42" i="14"/>
  <c r="V43" i="14"/>
  <c r="V44" i="14"/>
  <c r="V45" i="14"/>
  <c r="V46" i="14"/>
  <c r="V47" i="14"/>
  <c r="V48" i="14"/>
  <c r="V49" i="14"/>
  <c r="V50" i="14"/>
  <c r="V51" i="14"/>
  <c r="V52" i="14"/>
  <c r="V53" i="14"/>
  <c r="V40" i="14"/>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314" i="16"/>
  <c r="E315" i="16"/>
  <c r="E316" i="16"/>
  <c r="E317" i="16"/>
  <c r="E318" i="16"/>
  <c r="E319" i="16"/>
  <c r="E320" i="16"/>
  <c r="E321" i="16"/>
  <c r="E322" i="16"/>
  <c r="Q41" i="14"/>
  <c r="R41" i="14"/>
  <c r="S41" i="14"/>
  <c r="T41" i="14"/>
  <c r="U41" i="14"/>
  <c r="Q42" i="14"/>
  <c r="R42" i="14"/>
  <c r="S42" i="14"/>
  <c r="T42" i="14"/>
  <c r="U42" i="14"/>
  <c r="Q43" i="14"/>
  <c r="R43" i="14"/>
  <c r="S43" i="14"/>
  <c r="T43" i="14"/>
  <c r="U43" i="14"/>
  <c r="Q44" i="14"/>
  <c r="R44" i="14"/>
  <c r="S44" i="14"/>
  <c r="T44" i="14"/>
  <c r="U44" i="14"/>
  <c r="Q45" i="14"/>
  <c r="R45" i="14"/>
  <c r="S45" i="14"/>
  <c r="T45" i="14"/>
  <c r="U45" i="14"/>
  <c r="Q46" i="14"/>
  <c r="R46" i="14"/>
  <c r="S46" i="14"/>
  <c r="T46" i="14"/>
  <c r="U46" i="14"/>
  <c r="Q47" i="14"/>
  <c r="R47" i="14"/>
  <c r="S47" i="14"/>
  <c r="T47" i="14"/>
  <c r="U47" i="14"/>
  <c r="Q48" i="14"/>
  <c r="R48" i="14"/>
  <c r="S48" i="14"/>
  <c r="T48" i="14"/>
  <c r="U48" i="14"/>
  <c r="Q49" i="14"/>
  <c r="R49" i="14"/>
  <c r="S49" i="14"/>
  <c r="T49" i="14"/>
  <c r="U49" i="14"/>
  <c r="Q50" i="14"/>
  <c r="R50" i="14"/>
  <c r="S50" i="14"/>
  <c r="T50" i="14"/>
  <c r="U50" i="14"/>
  <c r="Q51" i="14"/>
  <c r="R51" i="14"/>
  <c r="S51" i="14"/>
  <c r="T51" i="14"/>
  <c r="U51" i="14"/>
  <c r="Q52" i="14"/>
  <c r="R52" i="14"/>
  <c r="S52" i="14"/>
  <c r="T52" i="14"/>
  <c r="U52" i="14"/>
  <c r="Q53" i="14"/>
  <c r="R53" i="14"/>
  <c r="S53" i="14"/>
  <c r="T53" i="14"/>
  <c r="U53" i="14"/>
  <c r="Q40" i="14"/>
  <c r="R40" i="14"/>
  <c r="S40" i="14"/>
  <c r="T40" i="14"/>
  <c r="U40" i="14"/>
  <c r="J53" i="14"/>
  <c r="D337" i="16"/>
  <c r="C356" i="16"/>
  <c r="C357" i="16"/>
  <c r="C358"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14" i="16"/>
  <c r="C315" i="16"/>
  <c r="C316" i="16"/>
  <c r="C317" i="16"/>
  <c r="C318" i="16"/>
  <c r="C319" i="16"/>
  <c r="C320" i="16"/>
  <c r="C321" i="16"/>
  <c r="B338" i="16"/>
  <c r="B339" i="16"/>
  <c r="B340" i="16"/>
  <c r="B341" i="16"/>
  <c r="B342" i="16"/>
  <c r="B343" i="16"/>
  <c r="B337" i="16"/>
  <c r="D336" i="16"/>
  <c r="B336" i="16"/>
  <c r="D335" i="16"/>
  <c r="B335" i="16"/>
  <c r="D334" i="16"/>
  <c r="B334" i="16"/>
  <c r="D333" i="16"/>
  <c r="B333" i="16"/>
  <c r="D332" i="16"/>
  <c r="B332" i="16"/>
  <c r="E331" i="16"/>
  <c r="D331" i="16"/>
  <c r="B331" i="16"/>
  <c r="E330" i="16"/>
  <c r="D330" i="16"/>
  <c r="B330" i="16"/>
  <c r="E329" i="16"/>
  <c r="D329" i="16"/>
  <c r="B329" i="16"/>
  <c r="E328" i="16"/>
  <c r="D328" i="16"/>
  <c r="B328" i="16"/>
  <c r="G327" i="16"/>
  <c r="F327" i="16"/>
  <c r="E327" i="16"/>
  <c r="D327" i="16"/>
  <c r="B327" i="16"/>
  <c r="G326" i="16"/>
  <c r="F326" i="16"/>
  <c r="E326" i="16"/>
  <c r="D326" i="16"/>
  <c r="B326" i="16"/>
  <c r="G325" i="16"/>
  <c r="F325" i="16"/>
  <c r="E325" i="16"/>
  <c r="D325" i="16"/>
  <c r="B325" i="16"/>
  <c r="G324" i="16"/>
  <c r="F324" i="16"/>
  <c r="E324" i="16"/>
  <c r="D324" i="16"/>
  <c r="C324" i="16"/>
  <c r="B324" i="16"/>
  <c r="G323" i="16"/>
  <c r="F323" i="16"/>
  <c r="E323" i="16"/>
  <c r="D323" i="16"/>
  <c r="C323" i="16"/>
  <c r="B323" i="16"/>
  <c r="G322" i="16"/>
  <c r="F322" i="16"/>
  <c r="D322" i="16"/>
  <c r="C322" i="16"/>
  <c r="B322" i="16"/>
  <c r="G321" i="16"/>
  <c r="F321" i="16"/>
  <c r="D321" i="16"/>
  <c r="B321" i="16"/>
  <c r="G320" i="16"/>
  <c r="F320" i="16"/>
  <c r="D320" i="16"/>
  <c r="B320" i="16"/>
  <c r="G319" i="16"/>
  <c r="F319" i="16"/>
  <c r="D319" i="16"/>
  <c r="B319" i="16"/>
  <c r="G318" i="16"/>
  <c r="F318" i="16"/>
  <c r="D318" i="16"/>
  <c r="B318" i="16"/>
  <c r="G317" i="16"/>
  <c r="F317" i="16"/>
  <c r="D317" i="16"/>
  <c r="B317" i="16"/>
  <c r="G316" i="16"/>
  <c r="F316" i="16"/>
  <c r="D316" i="16"/>
  <c r="B316" i="16"/>
  <c r="G315" i="16"/>
  <c r="F315" i="16"/>
  <c r="D315" i="16"/>
  <c r="B315" i="16"/>
  <c r="A315" i="16"/>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G314" i="16"/>
  <c r="D314" i="16"/>
  <c r="B314" i="16"/>
  <c r="A150" i="16"/>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9" i="16"/>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P53" i="14"/>
  <c r="O53" i="14"/>
  <c r="N53" i="14"/>
  <c r="M53" i="14"/>
  <c r="L53" i="14"/>
  <c r="K53" i="14"/>
  <c r="I53" i="14"/>
  <c r="H53" i="14"/>
  <c r="G53" i="14"/>
  <c r="F53" i="14"/>
  <c r="E53" i="14"/>
  <c r="D53" i="14"/>
  <c r="C53" i="14"/>
  <c r="B53" i="14"/>
  <c r="P52" i="14"/>
  <c r="O52" i="14"/>
  <c r="N52" i="14"/>
  <c r="M52" i="14"/>
  <c r="L52" i="14"/>
  <c r="K52" i="14"/>
  <c r="J52" i="14"/>
  <c r="I52" i="14"/>
  <c r="H52" i="14"/>
  <c r="G52" i="14"/>
  <c r="F52" i="14"/>
  <c r="E52" i="14"/>
  <c r="D52" i="14"/>
  <c r="C52" i="14"/>
  <c r="B52" i="14"/>
  <c r="P51" i="14"/>
  <c r="O51" i="14"/>
  <c r="N51" i="14"/>
  <c r="M51" i="14"/>
  <c r="L51" i="14"/>
  <c r="K51" i="14"/>
  <c r="J51" i="14"/>
  <c r="I51" i="14"/>
  <c r="H51" i="14"/>
  <c r="G51" i="14"/>
  <c r="F51" i="14"/>
  <c r="E51" i="14"/>
  <c r="D51" i="14"/>
  <c r="C51" i="14"/>
  <c r="B51" i="14"/>
  <c r="P50" i="14"/>
  <c r="O50" i="14"/>
  <c r="N50" i="14"/>
  <c r="M50" i="14"/>
  <c r="L50" i="14"/>
  <c r="K50" i="14"/>
  <c r="J50" i="14"/>
  <c r="I50" i="14"/>
  <c r="H50" i="14"/>
  <c r="G50" i="14"/>
  <c r="F50" i="14"/>
  <c r="E50" i="14"/>
  <c r="D50" i="14"/>
  <c r="C50" i="14"/>
  <c r="B50" i="14"/>
  <c r="P49" i="14"/>
  <c r="O49" i="14"/>
  <c r="N49" i="14"/>
  <c r="M49" i="14"/>
  <c r="L49" i="14"/>
  <c r="K49" i="14"/>
  <c r="J49" i="14"/>
  <c r="I49" i="14"/>
  <c r="H49" i="14"/>
  <c r="G49" i="14"/>
  <c r="F49" i="14"/>
  <c r="E49" i="14"/>
  <c r="D49" i="14"/>
  <c r="C49" i="14"/>
  <c r="B49" i="14"/>
  <c r="P48" i="14"/>
  <c r="O48" i="14"/>
  <c r="N48" i="14"/>
  <c r="M48" i="14"/>
  <c r="L48" i="14"/>
  <c r="K48" i="14"/>
  <c r="J48" i="14"/>
  <c r="I48" i="14"/>
  <c r="H48" i="14"/>
  <c r="G48" i="14"/>
  <c r="F48" i="14"/>
  <c r="E48" i="14"/>
  <c r="D48" i="14"/>
  <c r="C48" i="14"/>
  <c r="B48" i="14"/>
  <c r="P47" i="14"/>
  <c r="O47" i="14"/>
  <c r="N47" i="14"/>
  <c r="M47" i="14"/>
  <c r="L47" i="14"/>
  <c r="K47" i="14"/>
  <c r="J47" i="14"/>
  <c r="I47" i="14"/>
  <c r="H47" i="14"/>
  <c r="G47" i="14"/>
  <c r="F47" i="14"/>
  <c r="E47" i="14"/>
  <c r="D47" i="14"/>
  <c r="C47" i="14"/>
  <c r="B47" i="14"/>
  <c r="P46" i="14"/>
  <c r="O46" i="14"/>
  <c r="N46" i="14"/>
  <c r="M46" i="14"/>
  <c r="L46" i="14"/>
  <c r="K46" i="14"/>
  <c r="J46" i="14"/>
  <c r="I46" i="14"/>
  <c r="H46" i="14"/>
  <c r="G46" i="14"/>
  <c r="F46" i="14"/>
  <c r="E46" i="14"/>
  <c r="D46" i="14"/>
  <c r="C46" i="14"/>
  <c r="B46" i="14"/>
  <c r="P45" i="14"/>
  <c r="O45" i="14"/>
  <c r="N45" i="14"/>
  <c r="M45" i="14"/>
  <c r="L45" i="14"/>
  <c r="K45" i="14"/>
  <c r="J45" i="14"/>
  <c r="I45" i="14"/>
  <c r="H45" i="14"/>
  <c r="G45" i="14"/>
  <c r="F45" i="14"/>
  <c r="E45" i="14"/>
  <c r="D45" i="14"/>
  <c r="C45" i="14"/>
  <c r="B45" i="14"/>
  <c r="P44" i="14"/>
  <c r="O44" i="14"/>
  <c r="N44" i="14"/>
  <c r="M44" i="14"/>
  <c r="L44" i="14"/>
  <c r="K44" i="14"/>
  <c r="J44" i="14"/>
  <c r="I44" i="14"/>
  <c r="H44" i="14"/>
  <c r="G44" i="14"/>
  <c r="F44" i="14"/>
  <c r="E44" i="14"/>
  <c r="D44" i="14"/>
  <c r="C44" i="14"/>
  <c r="B44" i="14"/>
  <c r="P43" i="14"/>
  <c r="O43" i="14"/>
  <c r="N43" i="14"/>
  <c r="M43" i="14"/>
  <c r="L43" i="14"/>
  <c r="K43" i="14"/>
  <c r="J43" i="14"/>
  <c r="I43" i="14"/>
  <c r="H43" i="14"/>
  <c r="G43" i="14"/>
  <c r="F43" i="14"/>
  <c r="E43" i="14"/>
  <c r="D43" i="14"/>
  <c r="C43" i="14"/>
  <c r="B43" i="14"/>
  <c r="P42" i="14"/>
  <c r="O42" i="14"/>
  <c r="N42" i="14"/>
  <c r="M42" i="14"/>
  <c r="L42" i="14"/>
  <c r="K42" i="14"/>
  <c r="J42" i="14"/>
  <c r="I42" i="14"/>
  <c r="H42" i="14"/>
  <c r="G42" i="14"/>
  <c r="F42" i="14"/>
  <c r="E42" i="14"/>
  <c r="D42" i="14"/>
  <c r="C42" i="14"/>
  <c r="B42" i="14"/>
  <c r="P41" i="14"/>
  <c r="O41" i="14"/>
  <c r="N41" i="14"/>
  <c r="M41" i="14"/>
  <c r="L41" i="14"/>
  <c r="K41" i="14"/>
  <c r="J41" i="14"/>
  <c r="I41" i="14"/>
  <c r="H41" i="14"/>
  <c r="G41" i="14"/>
  <c r="F41" i="14"/>
  <c r="E41" i="14"/>
  <c r="D41" i="14"/>
  <c r="C41" i="14"/>
  <c r="B41" i="14"/>
  <c r="P40" i="14"/>
  <c r="O40" i="14"/>
  <c r="N40" i="14"/>
  <c r="M40" i="14"/>
  <c r="L40" i="14"/>
  <c r="K40" i="14"/>
  <c r="J40" i="14"/>
  <c r="I40" i="14"/>
  <c r="H40" i="14"/>
  <c r="G40" i="14"/>
  <c r="F40" i="14"/>
  <c r="E40" i="14"/>
  <c r="D40" i="14"/>
  <c r="C40" i="14"/>
  <c r="B40" i="14"/>
  <c r="V41" i="7"/>
  <c r="V42" i="7"/>
  <c r="V43" i="7"/>
  <c r="V44" i="7"/>
  <c r="V45" i="7"/>
  <c r="V46" i="7"/>
  <c r="V47" i="7"/>
  <c r="V48" i="7"/>
  <c r="V49" i="7"/>
  <c r="V50" i="7"/>
  <c r="V51" i="7"/>
  <c r="V52" i="7"/>
  <c r="V53" i="7"/>
  <c r="V40" i="7"/>
  <c r="U41" i="7"/>
  <c r="U42" i="7"/>
  <c r="U43" i="7"/>
  <c r="U44" i="7"/>
  <c r="U45" i="7"/>
  <c r="U46" i="7"/>
  <c r="U47" i="7"/>
  <c r="U48" i="7"/>
  <c r="U49" i="7"/>
  <c r="U50" i="7"/>
  <c r="U51" i="7"/>
  <c r="U52" i="7"/>
  <c r="U53" i="7"/>
  <c r="U40" i="7"/>
  <c r="T41" i="7"/>
  <c r="T42" i="7"/>
  <c r="T43" i="7"/>
  <c r="T44" i="7"/>
  <c r="T45" i="7"/>
  <c r="T46" i="7"/>
  <c r="T47" i="7"/>
  <c r="T48" i="7"/>
  <c r="T49" i="7"/>
  <c r="T50" i="7"/>
  <c r="T51" i="7"/>
  <c r="T52" i="7"/>
  <c r="T53" i="7"/>
  <c r="T40" i="7"/>
  <c r="S41" i="7"/>
  <c r="S42" i="7"/>
  <c r="S43" i="7"/>
  <c r="S44" i="7"/>
  <c r="S45" i="7"/>
  <c r="S46" i="7"/>
  <c r="S47" i="7"/>
  <c r="S48" i="7"/>
  <c r="S49" i="7"/>
  <c r="S50" i="7"/>
  <c r="S51" i="7"/>
  <c r="S52" i="7"/>
  <c r="S53" i="7"/>
  <c r="S40" i="7"/>
  <c r="R41" i="7"/>
  <c r="R42" i="7"/>
  <c r="R43" i="7"/>
  <c r="R44" i="7"/>
  <c r="R45" i="7"/>
  <c r="R46" i="7"/>
  <c r="R47" i="7"/>
  <c r="R48" i="7"/>
  <c r="R49" i="7"/>
  <c r="R50" i="7"/>
  <c r="R51" i="7"/>
  <c r="R52" i="7"/>
  <c r="R53" i="7"/>
  <c r="R40" i="7"/>
  <c r="Q41" i="7"/>
  <c r="Q42" i="7"/>
  <c r="Q43" i="7"/>
  <c r="Q44" i="7"/>
  <c r="Q45" i="7"/>
  <c r="Q46" i="7"/>
  <c r="Q47" i="7"/>
  <c r="Q48" i="7"/>
  <c r="Q49" i="7"/>
  <c r="Q50" i="7"/>
  <c r="Q51" i="7"/>
  <c r="Q52" i="7"/>
  <c r="Q53" i="7"/>
  <c r="Q40" i="7"/>
  <c r="P41" i="7"/>
  <c r="P42" i="7"/>
  <c r="P43" i="7"/>
  <c r="P44" i="7"/>
  <c r="P45" i="7"/>
  <c r="P46" i="7"/>
  <c r="P47" i="7"/>
  <c r="P48" i="7"/>
  <c r="P49" i="7"/>
  <c r="P50" i="7"/>
  <c r="P51" i="7"/>
  <c r="P52" i="7"/>
  <c r="P53" i="7"/>
  <c r="P40" i="7"/>
  <c r="E78" i="11"/>
  <c r="E79" i="11"/>
  <c r="E80" i="11"/>
  <c r="E81" i="11"/>
  <c r="O41" i="7"/>
  <c r="O42" i="7"/>
  <c r="O43" i="7"/>
  <c r="O44" i="7"/>
  <c r="O45" i="7"/>
  <c r="O46" i="7"/>
  <c r="O47" i="7"/>
  <c r="O48" i="7"/>
  <c r="O49" i="7"/>
  <c r="O50" i="7"/>
  <c r="O51" i="7"/>
  <c r="O52" i="7"/>
  <c r="O53" i="7"/>
  <c r="O40" i="7"/>
  <c r="N41" i="7"/>
  <c r="N42" i="7"/>
  <c r="N43" i="7"/>
  <c r="N44" i="7"/>
  <c r="N45" i="7"/>
  <c r="N46" i="7"/>
  <c r="N47" i="7"/>
  <c r="N48" i="7"/>
  <c r="N49" i="7"/>
  <c r="N50" i="7"/>
  <c r="N51" i="7"/>
  <c r="N52" i="7"/>
  <c r="N53" i="7"/>
  <c r="N40" i="7"/>
  <c r="M41" i="7"/>
  <c r="M42" i="7"/>
  <c r="M43" i="7"/>
  <c r="M44" i="7"/>
  <c r="M45" i="7"/>
  <c r="M46" i="7"/>
  <c r="M47" i="7"/>
  <c r="M48" i="7"/>
  <c r="M49" i="7"/>
  <c r="M50" i="7"/>
  <c r="M51" i="7"/>
  <c r="M52" i="7"/>
  <c r="M53" i="7"/>
  <c r="M40" i="7"/>
  <c r="L41" i="7"/>
  <c r="L42" i="7"/>
  <c r="L43" i="7"/>
  <c r="L44" i="7"/>
  <c r="L45" i="7"/>
  <c r="L46" i="7"/>
  <c r="L47" i="7"/>
  <c r="L48" i="7"/>
  <c r="L49" i="7"/>
  <c r="L50" i="7"/>
  <c r="L51" i="7"/>
  <c r="L52" i="7"/>
  <c r="L53" i="7"/>
  <c r="L40" i="7"/>
  <c r="K41" i="7"/>
  <c r="K42" i="7"/>
  <c r="K43" i="7"/>
  <c r="K44" i="7"/>
  <c r="K45" i="7"/>
  <c r="K46" i="7"/>
  <c r="K47" i="7"/>
  <c r="K48" i="7"/>
  <c r="K49" i="7"/>
  <c r="K50" i="7"/>
  <c r="K51" i="7"/>
  <c r="K52" i="7"/>
  <c r="K53" i="7"/>
  <c r="K40" i="7"/>
  <c r="J41" i="7"/>
  <c r="J42" i="7"/>
  <c r="J43" i="7"/>
  <c r="J44" i="7"/>
  <c r="J45" i="7"/>
  <c r="J46" i="7"/>
  <c r="J47" i="7"/>
  <c r="J48" i="7"/>
  <c r="J49" i="7"/>
  <c r="J50" i="7"/>
  <c r="J51" i="7"/>
  <c r="J52" i="7"/>
  <c r="J40" i="7"/>
  <c r="I41" i="7"/>
  <c r="I42" i="7"/>
  <c r="I43" i="7"/>
  <c r="I44" i="7"/>
  <c r="I45" i="7"/>
  <c r="I46" i="7"/>
  <c r="I47" i="7"/>
  <c r="I48" i="7"/>
  <c r="I49" i="7"/>
  <c r="I50" i="7"/>
  <c r="I51" i="7"/>
  <c r="I52" i="7"/>
  <c r="I53" i="7"/>
  <c r="I40" i="7"/>
  <c r="H41" i="7"/>
  <c r="H42" i="7"/>
  <c r="H43" i="7"/>
  <c r="H44" i="7"/>
  <c r="H45" i="7"/>
  <c r="H46" i="7"/>
  <c r="H47" i="7"/>
  <c r="H48" i="7"/>
  <c r="H49" i="7"/>
  <c r="H50" i="7"/>
  <c r="H51" i="7"/>
  <c r="H52" i="7"/>
  <c r="H53" i="7"/>
  <c r="H40" i="7"/>
  <c r="D78" i="11"/>
  <c r="D79" i="11"/>
  <c r="D80" i="11"/>
  <c r="D81" i="11"/>
  <c r="D82" i="11"/>
  <c r="D83" i="11"/>
  <c r="D84" i="11"/>
  <c r="D85" i="11"/>
  <c r="D86" i="11"/>
  <c r="D87" i="11"/>
  <c r="D88" i="11"/>
  <c r="C83" i="11"/>
  <c r="C84" i="11"/>
  <c r="C85" i="11"/>
  <c r="C86" i="11"/>
  <c r="C87" i="11"/>
  <c r="C88" i="11"/>
  <c r="C89" i="11"/>
  <c r="B64" i="11"/>
  <c r="B78" i="11"/>
  <c r="B79" i="11"/>
  <c r="B80" i="11"/>
  <c r="B81" i="11"/>
  <c r="B82" i="11"/>
  <c r="B83" i="11"/>
  <c r="B84" i="11"/>
  <c r="B85" i="11"/>
  <c r="B86" i="11"/>
  <c r="B87" i="11"/>
  <c r="A65" i="1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37" i="1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B65" i="11"/>
  <c r="B66" i="11"/>
  <c r="B67" i="11"/>
  <c r="B68" i="11"/>
  <c r="B69" i="11"/>
  <c r="B70" i="11"/>
  <c r="B71" i="11"/>
  <c r="A9" i="1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E77" i="11"/>
  <c r="D77" i="11"/>
  <c r="B77" i="11"/>
  <c r="E76" i="11"/>
  <c r="D76" i="11"/>
  <c r="B76" i="11"/>
  <c r="E75" i="11"/>
  <c r="D75" i="11"/>
  <c r="B75" i="11"/>
  <c r="E74" i="11"/>
  <c r="D74" i="11"/>
  <c r="C74" i="11"/>
  <c r="B74" i="11"/>
  <c r="E73" i="11"/>
  <c r="D73" i="11"/>
  <c r="C73" i="11"/>
  <c r="B73" i="11"/>
  <c r="E72" i="11"/>
  <c r="D72" i="11"/>
  <c r="C72" i="11"/>
  <c r="B72" i="11"/>
  <c r="E71" i="11"/>
  <c r="D71" i="11"/>
  <c r="C71" i="11"/>
  <c r="E70" i="11"/>
  <c r="D70" i="11"/>
  <c r="C70" i="11"/>
  <c r="E69" i="11"/>
  <c r="D69" i="11"/>
  <c r="C69" i="11"/>
  <c r="E68" i="11"/>
  <c r="D68" i="11"/>
  <c r="C68" i="11"/>
  <c r="E67" i="11"/>
  <c r="D67" i="11"/>
  <c r="C67" i="11"/>
  <c r="E66" i="11"/>
  <c r="D66" i="11"/>
  <c r="C66" i="11"/>
  <c r="E65" i="11"/>
  <c r="D65" i="11"/>
  <c r="C65" i="11"/>
  <c r="E64" i="11"/>
  <c r="D64" i="11"/>
  <c r="C64" i="11"/>
  <c r="G41" i="7"/>
  <c r="G42" i="7"/>
  <c r="G43" i="7"/>
  <c r="G44" i="7"/>
  <c r="G45" i="7"/>
  <c r="G46" i="7"/>
  <c r="G47" i="7"/>
  <c r="G48" i="7"/>
  <c r="G49" i="7"/>
  <c r="G50" i="7"/>
  <c r="G51" i="7"/>
  <c r="G52" i="7"/>
  <c r="G53" i="7"/>
  <c r="G40" i="7"/>
  <c r="F41" i="7"/>
  <c r="F42" i="7"/>
  <c r="F43" i="7"/>
  <c r="F44" i="7"/>
  <c r="F45" i="7"/>
  <c r="F46" i="7"/>
  <c r="F47" i="7"/>
  <c r="F48" i="7"/>
  <c r="F49" i="7"/>
  <c r="F50" i="7"/>
  <c r="F51" i="7"/>
  <c r="F52" i="7"/>
  <c r="F53" i="7"/>
  <c r="F40" i="7"/>
  <c r="E41" i="7"/>
  <c r="E42" i="7"/>
  <c r="E43" i="7"/>
  <c r="E44" i="7"/>
  <c r="E45" i="7"/>
  <c r="E46" i="7"/>
  <c r="E47" i="7"/>
  <c r="E48" i="7"/>
  <c r="E49" i="7"/>
  <c r="E50" i="7"/>
  <c r="E51" i="7"/>
  <c r="E52" i="7"/>
  <c r="E53" i="7"/>
  <c r="E40" i="7"/>
  <c r="D41" i="7"/>
  <c r="D42" i="7"/>
  <c r="D43" i="7"/>
  <c r="D44" i="7"/>
  <c r="D45" i="7"/>
  <c r="D46" i="7"/>
  <c r="D47" i="7"/>
  <c r="D48" i="7"/>
  <c r="D49" i="7"/>
  <c r="D50" i="7"/>
  <c r="D51" i="7"/>
  <c r="D52" i="7"/>
  <c r="D53" i="7"/>
  <c r="D40" i="7"/>
  <c r="C41" i="7"/>
  <c r="C42" i="7"/>
  <c r="C43" i="7"/>
  <c r="C44" i="7"/>
  <c r="C45" i="7"/>
  <c r="C46" i="7"/>
  <c r="C47" i="7"/>
  <c r="C48" i="7"/>
  <c r="C49" i="7"/>
  <c r="C50" i="7"/>
  <c r="C51" i="7"/>
  <c r="C52" i="7"/>
  <c r="C53" i="7"/>
  <c r="C40" i="7"/>
  <c r="B41" i="7"/>
  <c r="B42" i="7"/>
  <c r="B43" i="7"/>
  <c r="B44" i="7"/>
  <c r="B45" i="7"/>
  <c r="B46" i="7"/>
  <c r="B47" i="7"/>
  <c r="B48" i="7"/>
  <c r="B49" i="7"/>
  <c r="B50" i="7"/>
  <c r="B51" i="7"/>
  <c r="B52" i="7"/>
  <c r="B53" i="7"/>
  <c r="B40" i="7"/>
  <c r="A338" i="16" l="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361" i="16" s="1"/>
  <c r="A362" i="16" s="1"/>
  <c r="A363" i="16" s="1"/>
  <c r="A364" i="16" s="1"/>
  <c r="A365" i="16" s="1"/>
  <c r="A366" i="16" s="1"/>
  <c r="A367" i="16" s="1"/>
  <c r="A368" i="16" s="1"/>
  <c r="A369" i="16" s="1"/>
  <c r="A370" i="16" s="1"/>
  <c r="A371" i="16" s="1"/>
  <c r="A372" i="16" s="1"/>
  <c r="A373" i="16" s="1"/>
  <c r="A374" i="16" s="1"/>
  <c r="A375" i="16" s="1"/>
  <c r="A376" i="16" s="1"/>
  <c r="A377" i="16" s="1"/>
  <c r="A378" i="16" s="1"/>
  <c r="A379" i="16" s="1"/>
  <c r="A380" i="16" s="1"/>
  <c r="A381" i="16" s="1"/>
  <c r="A382" i="16" s="1"/>
  <c r="A383" i="16" s="1"/>
  <c r="A384" i="16" s="1"/>
  <c r="A385" i="16" s="1"/>
  <c r="A386" i="16" s="1"/>
  <c r="A387" i="16" s="1"/>
  <c r="A388" i="16" s="1"/>
  <c r="A389" i="16" s="1"/>
  <c r="A390" i="16" s="1"/>
  <c r="A391" i="16" s="1"/>
  <c r="A392" i="16" s="1"/>
  <c r="A393" i="16" s="1"/>
  <c r="A394" i="16" s="1"/>
  <c r="A395" i="16" s="1"/>
  <c r="A396" i="16" s="1"/>
  <c r="A397" i="16" s="1"/>
  <c r="A398" i="16" s="1"/>
  <c r="A399" i="16" s="1"/>
  <c r="A400" i="16" s="1"/>
  <c r="A401" i="16" s="1"/>
  <c r="A402" i="16" s="1"/>
  <c r="A403" i="16" s="1"/>
  <c r="A404" i="16" s="1"/>
  <c r="A405" i="16" s="1"/>
  <c r="A406" i="16" s="1"/>
  <c r="A407" i="16" s="1"/>
  <c r="A408" i="16" s="1"/>
  <c r="A409" i="16" s="1"/>
  <c r="A410" i="16" s="1"/>
  <c r="A411" i="16" s="1"/>
  <c r="A412" i="16" s="1"/>
  <c r="A413" i="16" s="1"/>
  <c r="A414" i="16" s="1"/>
  <c r="A415" i="16" s="1"/>
  <c r="A416" i="16" s="1"/>
  <c r="A417" i="16" s="1"/>
  <c r="A418" i="16" s="1"/>
  <c r="A419" i="16" s="1"/>
  <c r="A420" i="16" s="1"/>
  <c r="A421" i="16" s="1"/>
  <c r="A422" i="16" s="1"/>
  <c r="A423" i="16" s="1"/>
  <c r="A424" i="16" s="1"/>
  <c r="A425" i="16" s="1"/>
  <c r="A426" i="16" s="1"/>
  <c r="A427" i="16" s="1"/>
  <c r="A428" i="16" s="1"/>
  <c r="A429" i="16" s="1"/>
  <c r="A430" i="16" s="1"/>
  <c r="A431" i="16" s="1"/>
  <c r="A432" i="16" s="1"/>
  <c r="A433" i="16" s="1"/>
  <c r="A434" i="16" s="1"/>
  <c r="A435" i="16" s="1"/>
  <c r="A436" i="16" s="1"/>
  <c r="A437" i="16" s="1"/>
  <c r="A438" i="16" s="1"/>
  <c r="A439" i="16" s="1"/>
  <c r="A440" i="16" s="1"/>
  <c r="A441" i="16" s="1"/>
  <c r="A442" i="16" s="1"/>
  <c r="A443" i="16" s="1"/>
  <c r="A444" i="16" s="1"/>
  <c r="A445" i="16" s="1"/>
  <c r="A446" i="16" s="1"/>
  <c r="A447" i="16" s="1"/>
  <c r="A448" i="16" s="1"/>
  <c r="A449" i="1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irepn" type="6" refreshedVersion="5" background="1" saveData="1">
    <textPr codePage="437" sourceFile="C:\Users\rdelcarlo\Desktop\Electrophysiology\Raw Data by protocol\3 RFI\RFI -100\NaV1.4EPN\-10mV_Vtest\direpn.txt" delimited="0" tab="0" delimiter="_">
      <textFields count="2">
        <textField/>
        <textField position="39"/>
      </textFields>
    </textPr>
  </connection>
  <connection id="2" xr16:uid="{00000000-0015-0000-FFFF-FFFF01000000}" name="direpn1" type="6" refreshedVersion="5" background="1" saveData="1">
    <textPr codePage="437" sourceFile="C:\Users\rdelcarlo\Desktop\Electrophysiology\Raw Data by protocol\3 RFI\RFI -80\NaV1.4EPN\+10mV_Vtest\direpn.txt" delimited="0" tab="0" delimiter="_">
      <textFields count="2">
        <textField/>
        <textField position="39"/>
      </textFields>
    </textPr>
  </connection>
  <connection id="3" xr16:uid="{00000000-0015-0000-FFFF-FFFF02000000}" name="dirlvnv" type="6" refreshedVersion="5" background="1" saveData="1">
    <textPr codePage="437" sourceFile="C:\Users\rdelcarlo\Desktop\Electrophysiology\Raw Data by protocol\3 RFI\RFI -100\NaV1.4LVNV\dirlvnv.txt" delimited="0" tab="0" delimiter="_">
      <textFields count="2">
        <textField/>
        <textField position="39"/>
      </textFields>
    </textPr>
  </connection>
  <connection id="4" xr16:uid="{00000000-0015-0000-FFFF-FFFF03000000}" name="dirlvnv1" type="6" refreshedVersion="5" background="1" saveData="1">
    <textPr codePage="437" sourceFile="C:\Users\rdelcarlo\Desktop\Electrophysiology\Raw Data by protocol\3 RFI\RFI -80\NaV1.4LVNV\dirlvnv.txt" delimited="0" tab="0" delimiter="N">
      <textFields count="2">
        <textField/>
        <textField position="39"/>
      </textFields>
    </textPr>
  </connection>
  <connection id="5" xr16:uid="{00000000-0015-0000-FFFF-FFFF04000000}" name="dirlvnv2" type="6" refreshedVersion="5" background="1" saveData="1">
    <textPr codePage="437" sourceFile="C:\Users\rdelcarlo\Desktop\Electrophysiology\Raw Data by protocol\3 RFI\RFI -60\NaV1.4LVNV\dirlvnv.txt" delimited="0" tab="0" delimiter="N">
      <textFields count="2">
        <textField/>
        <textField position="39"/>
      </textFields>
    </textPr>
  </connection>
</connections>
</file>

<file path=xl/sharedStrings.xml><?xml version="1.0" encoding="utf-8"?>
<sst xmlns="http://schemas.openxmlformats.org/spreadsheetml/2006/main" count="4734" uniqueCount="418">
  <si>
    <t>Collector</t>
  </si>
  <si>
    <t>Author who collected data</t>
  </si>
  <si>
    <t>Filename</t>
  </si>
  <si>
    <t>Filename from which these traces were extracted</t>
  </si>
  <si>
    <t>Capacitance (picoFarads)</t>
  </si>
  <si>
    <t>Capacitance of the cell collected either from capac.pro or from a part within the abovementioned filename. The filename from which capac was calculated can be found in the Capacitance sheet.</t>
  </si>
  <si>
    <t>Genotype</t>
  </si>
  <si>
    <t>SCN4A encoding NaV1.4 pore sequence; AA sequence reported here. NaV1.4+ (scored, WT, is TTX-sensitive) for translated SCN4A sequences reading 1276-MDIMYA-1281 in DIII and 1556-ICLFEITTSAGWDG-1569 in DIV. NaV1.4EPN (TTX-resistant, scored EPN) were mutagenized to reflect D1277E and A1281P in DIII and D1568N in DIV. NaV1.4LVNV (TTX-resistant, scored LVNV) were mutagenized to reflect I1556L, I1561V, D1568N, and G1569V.</t>
  </si>
  <si>
    <t>CellID</t>
  </si>
  <si>
    <t>A unique identifier for each cell from which recordings were obtained in the course of this research program. Each tab in this sheet shall bear this identifier to signify from which cell the enclosed current family were recorded. Simply, the CellID is composed of the Genotype (as written above) and the roughly chronological order in which the cell was recorded. There is an additional sheet in this document showing all the recordings which were obtained from each cell, ordered under its CellID.</t>
  </si>
  <si>
    <t>Em (mV)</t>
  </si>
  <si>
    <t>Each value in this array represents the raw current in picoAmperes (pA). The values here were exported from Clampfit 10.6 where they were baseline adjusted and potentially filtered (5000Hz).</t>
  </si>
  <si>
    <t>Time (ms) exposure to partially inactivating potential (Em)</t>
  </si>
  <si>
    <t>The duration of time exposed to the partial depolarization is changed in some protocols by +2ms each iteration, and others by a preset list (0.2, 1, 3, 10, 30, 45, 65, 85, 100 ms - known as the 'truncated' protocol). The first pulse is recorded after 0.2ms exposure to partially inactivating depolarization.</t>
  </si>
  <si>
    <t>This is the conditioning potential (mV) of the pre-and post-pulse. The potentials assessed in this protocol were -100, -80, and -60mV. The test potential is at the top of the activation curve (0 or +10).</t>
  </si>
  <si>
    <t>WT1_REdC_RFI_-100_18704028</t>
  </si>
  <si>
    <t>REdC</t>
  </si>
  <si>
    <t>WT</t>
  </si>
  <si>
    <t>WT1</t>
  </si>
  <si>
    <t>Post-pulse</t>
  </si>
  <si>
    <t>Relative</t>
  </si>
  <si>
    <t>WT2_REdC_RFI_-100_1.26.2018 WT cell 5 RFI truncated -100</t>
  </si>
  <si>
    <t>WT2</t>
  </si>
  <si>
    <t>WT3_REdC_RFI_-100_17728039 -100 RFI</t>
  </si>
  <si>
    <t>WT3</t>
  </si>
  <si>
    <t>WT4_REdC_RFI_-100_18705022</t>
  </si>
  <si>
    <t>WT4</t>
  </si>
  <si>
    <t>WT5_REdC_RFI_-100_17728031</t>
  </si>
  <si>
    <t>WT5</t>
  </si>
  <si>
    <t>WT8_REdC_RFI_-100_1.23.2018 RFI truncated -100 cell 2 WT</t>
  </si>
  <si>
    <t>WT8</t>
  </si>
  <si>
    <t>WT10_REdC_RFI_-100_1.26.2018 WT cell 2 RFI -100</t>
  </si>
  <si>
    <t>WT10</t>
  </si>
  <si>
    <t>WT11_REdC_RFI_-100_17723019</t>
  </si>
  <si>
    <t>WT11</t>
  </si>
  <si>
    <t>WT12_REdC_RFI_-100_17721042</t>
  </si>
  <si>
    <t>WT12</t>
  </si>
  <si>
    <t>WT13_REdC_RFI_-100_17723004</t>
  </si>
  <si>
    <t>WT13</t>
  </si>
  <si>
    <t>WT14_REdC_RFI_-100_19n15010</t>
  </si>
  <si>
    <t>WT14</t>
  </si>
  <si>
    <t>WT16_REdC_RFI_-100_18705040</t>
  </si>
  <si>
    <t>WT16</t>
  </si>
  <si>
    <t>WT17_REdC_RFI_-100_17721065</t>
  </si>
  <si>
    <t>WT17</t>
  </si>
  <si>
    <t>WT19</t>
  </si>
  <si>
    <t>WT19_REdC_RFI_-100_19n23007</t>
  </si>
  <si>
    <t>WT20_REdC_RFI_-100_18115022</t>
  </si>
  <si>
    <t>WT20</t>
  </si>
  <si>
    <t>WT24_REdC_RFI_-100_18705010</t>
  </si>
  <si>
    <t>WT24</t>
  </si>
  <si>
    <t>WT25</t>
  </si>
  <si>
    <t>WT25_REdC_RFI_-100_18704052</t>
  </si>
  <si>
    <t>WT30</t>
  </si>
  <si>
    <t>WT36</t>
  </si>
  <si>
    <t>WT30_REdC_RFI_-100_1.26.2018 WT cell 1 RFI truncated -100</t>
  </si>
  <si>
    <t>WT38_REdC_RFI_-100_19o21012</t>
  </si>
  <si>
    <t>WT38</t>
  </si>
  <si>
    <t>WT41</t>
  </si>
  <si>
    <t>WT44</t>
  </si>
  <si>
    <t>WT47_REdC_RFI_-100_19911010</t>
  </si>
  <si>
    <t>WT47</t>
  </si>
  <si>
    <t>WT48_REdC_RFI_-100_19n06040</t>
  </si>
  <si>
    <t>WT48</t>
  </si>
  <si>
    <t>WT50_REdC_RFI_-100_19n06010</t>
  </si>
  <si>
    <t>WT50</t>
  </si>
  <si>
    <t>WT52_REdC_RFI_-100_18704069</t>
  </si>
  <si>
    <t>WT52</t>
  </si>
  <si>
    <t>WT53_REdC_RFI_-100_17504007</t>
  </si>
  <si>
    <t>WT63_REdC_RFI_-100_19n07005</t>
  </si>
  <si>
    <t>WT63</t>
  </si>
  <si>
    <t>WT66_REdC_RFI_-100_18704017</t>
  </si>
  <si>
    <t>WT66</t>
  </si>
  <si>
    <t>WT73_REdC_RFI_-100_19n06029</t>
  </si>
  <si>
    <t>WT73</t>
  </si>
  <si>
    <t>WT1_REdC_RFI_-80_18704026</t>
  </si>
  <si>
    <t>WT2_REdC_RFI_-80_1.26.2018 WT cell 5 RFI truncated -80</t>
  </si>
  <si>
    <t>WT3_REdC_RFI_-80_17728037 -80</t>
  </si>
  <si>
    <t>WT4_REdC_RFI_-80_18705020</t>
  </si>
  <si>
    <t>WT5_REdC_RFI_-80_17728030</t>
  </si>
  <si>
    <t>WT8_REdC_RFI_-80_1.23.2018 RFI truncated -80 cell 2 WT</t>
  </si>
  <si>
    <t>WT10_REdC_RFI_-80_1.26.2018 WT cell 2 RFI -80</t>
  </si>
  <si>
    <t>WT11_REdC_RFI_-80_17723020</t>
  </si>
  <si>
    <t>WT12_REdC_RFI_-80_17721041</t>
  </si>
  <si>
    <t>WT13_REdC_RFI_-80_17723005</t>
  </si>
  <si>
    <t>WT14_REdC_RFI_-80_19n15008</t>
  </si>
  <si>
    <t>WT16_REdC_RFI_-80_18705038</t>
  </si>
  <si>
    <t>WT17_REdC_RFI_-80_17721064</t>
  </si>
  <si>
    <t>WT19_REdC_RFI_-80_19n23005</t>
  </si>
  <si>
    <t>WT20_REdC_RFI_-80_18115020</t>
  </si>
  <si>
    <t>WT24_REdC_RFI_-80_18705008</t>
  </si>
  <si>
    <t>WT25_REdC_RFI_-80_18704050</t>
  </si>
  <si>
    <t>WT27_REdC_RFI_-80_1.23.2018 RFI truncated -80 cell 1 WT</t>
  </si>
  <si>
    <t>WT27</t>
  </si>
  <si>
    <t>WT28_REdC_RFI_-80_1.23.2018 RFI truncated -80 cell 1 WT</t>
  </si>
  <si>
    <t>WT28</t>
  </si>
  <si>
    <t>WT30_REdC_RFI_-80_1.26.2018 WT cell 1 RFI truncated -80</t>
  </si>
  <si>
    <t>WT36_REdC_RFI_-80_17809033</t>
  </si>
  <si>
    <t>WT38_REdC_RFI_-80_19o21010</t>
  </si>
  <si>
    <t>WT41_REdC_RFI_-80_18o24003</t>
  </si>
  <si>
    <t>WT44_REdC_RFI_-80_1.14.2018 RFI  -80 cell 2 NaV1.4 wt</t>
  </si>
  <si>
    <t>WT47_REdC_RFI_-80_19911008</t>
  </si>
  <si>
    <t>WT48_REdC_RFI_-80_19n06038</t>
  </si>
  <si>
    <t>WT50_REdC_RFI_-80_19n06008</t>
  </si>
  <si>
    <t>WT52_REdC_RFI_-80_18704067</t>
  </si>
  <si>
    <t>WT54_REdC_RFI_-80_1.19.2018 RFI -80 cell 1 WT</t>
  </si>
  <si>
    <t>WT54</t>
  </si>
  <si>
    <t>WT63_REdC_RFI_-80_19n07003</t>
  </si>
  <si>
    <t>WT66_REdC_RFI_-80_18704015</t>
  </si>
  <si>
    <t>WT73_REdC_RFI_-80_19n06027</t>
  </si>
  <si>
    <t>WT1_REdC_RFI_-60_18704027</t>
  </si>
  <si>
    <t>WT3_REdC_RFI_-60_17728038 -60 RFI</t>
  </si>
  <si>
    <t>WT4_REdC_RFI_-60_18705021</t>
  </si>
  <si>
    <t>WT5_REdC_RFI_-60_17728029</t>
  </si>
  <si>
    <t>WT8_REdC_RFI_-60_1.23.2018 RFI truncated -60 cell 2 WT</t>
  </si>
  <si>
    <t>WT10_REdC_RFI_-60_1.26.2018 WT cell 2 RFI -60</t>
  </si>
  <si>
    <t>WT11_REdC_RFI_-60_17723021</t>
  </si>
  <si>
    <t>WT12_REdC_RFI_-60_17721040</t>
  </si>
  <si>
    <t>WT13_REdC_RFI_-60_17723003</t>
  </si>
  <si>
    <t>WT14_REdC_RFI_-60_19n15009</t>
  </si>
  <si>
    <t>WT16_REdC_RFI_-60_18705039</t>
  </si>
  <si>
    <t>WT17_REdC_RFI_-60_17721063</t>
  </si>
  <si>
    <t>WT20_REdC_RFI_-60_18115021</t>
  </si>
  <si>
    <t>WT24_REdC_RFI_-60_18705009</t>
  </si>
  <si>
    <t>WT25_REdC_RFI_-60_18704051</t>
  </si>
  <si>
    <t>WT30_REdC_RFI_-60_1.26.2018 WT cell 1 RFI truncated -60</t>
  </si>
  <si>
    <t>WT33_REdC_RFI_-60_17728022</t>
  </si>
  <si>
    <t>WT33</t>
  </si>
  <si>
    <t>WT36_REdC_RFI_-60_17809032</t>
  </si>
  <si>
    <t>WT38_REdC_RFI_-60_19o21011</t>
  </si>
  <si>
    <t>WT41_REdC_RFI_-60_18o24005</t>
  </si>
  <si>
    <t>WT44_REdC_RFI_-60_1.14.2018 RFI  -60 cell 2 NaV1.4 wt</t>
  </si>
  <si>
    <t>WT47_REdC_RFI_-60_19911009</t>
  </si>
  <si>
    <t>WT48_REdC_RFI_-60_19n06039</t>
  </si>
  <si>
    <t>WT50_REdC_RFI_-60_19n06009</t>
  </si>
  <si>
    <t>WT52_REdC_RFI_-60_18704068</t>
  </si>
  <si>
    <t>WT54_REdC_RFI_-60_1.19.2018 RFI -60 cell 1 WT</t>
  </si>
  <si>
    <t>WT63_REdC_RFI_-60_19n07004</t>
  </si>
  <si>
    <t>T66_REdC_RFI_-60_18704016</t>
  </si>
  <si>
    <t>WT73_REdC_RFI_-60_19n06028</t>
  </si>
  <si>
    <t>-100_Filename</t>
  </si>
  <si>
    <t>-80_Filename</t>
  </si>
  <si>
    <t>-60_Filename</t>
  </si>
  <si>
    <t>EPN3</t>
  </si>
  <si>
    <t>EPN3_REdC_RFI_-100_Vtest+10_18115049</t>
  </si>
  <si>
    <t>EPN12_REdC_RFI_-100_Vtest+10_1.19.2018 RFI -100 truncated cell 1 EPN</t>
  </si>
  <si>
    <t>EPN7_REdC_RFI_-100_Vtest0_17718013</t>
  </si>
  <si>
    <t>EPN11_REdC_RFI_-100_Vtest-10_17725026.abf</t>
  </si>
  <si>
    <t>EPN13_REdC_RFI_-100_Vtest-10_2016_09_30_0011.abf</t>
  </si>
  <si>
    <t>EPN17_REdC_RFI_-100_Vtest-10_2016_09_21_0004.abf</t>
  </si>
  <si>
    <t>EPN17_REdC_RFI_-100_Vtest-10_2016_09_21_0007.abf</t>
  </si>
  <si>
    <t>EPN1_REdC_RFI_-100_Vtest-10_17725097.abf</t>
  </si>
  <si>
    <t>EPN2_REdC_RFI_-100_Vtest-10_17725004.abf</t>
  </si>
  <si>
    <t>EPN5_REdC_RFI_-100_Vtest-10_17725050.abf</t>
  </si>
  <si>
    <t>EPN7_REdC_RFI_-100_Vtest-10_17718003.abf</t>
  </si>
  <si>
    <t>EPN</t>
  </si>
  <si>
    <t>EPN1</t>
  </si>
  <si>
    <t>EPN2</t>
  </si>
  <si>
    <t>EPN5</t>
  </si>
  <si>
    <t>EPN7</t>
  </si>
  <si>
    <t>EPN12</t>
  </si>
  <si>
    <t>EPN11</t>
  </si>
  <si>
    <t>EPN13</t>
  </si>
  <si>
    <t>EPN17</t>
  </si>
  <si>
    <t>LVNV10_REdC_RFI_-100_17726056.abf</t>
  </si>
  <si>
    <t>LVNV13_REdC_RFI_-100_19916010.abf</t>
  </si>
  <si>
    <t>LVNV14_REdC_RFI_-100_17726078.abf</t>
  </si>
  <si>
    <t>LVNV14_REdC_RFI_-100_17726092.abf</t>
  </si>
  <si>
    <t>LVNV15_REdC_RFI_-100_17724023.abf</t>
  </si>
  <si>
    <t>LVNV16_REdC_RFI_-100_17726043.abf</t>
  </si>
  <si>
    <t>LVNV18_REdC_RFI_-100_19911020.abf</t>
  </si>
  <si>
    <t>LVNV18_REdC_RFI_-100_19911037.abf</t>
  </si>
  <si>
    <t>LVNV19_REdC_RFI_-100_17714007.abf</t>
  </si>
  <si>
    <t>LVNV1_REdC_RFI_-100_17724091.abf</t>
  </si>
  <si>
    <t>LVNV1_REdC_RFI_-100_17724094.abf</t>
  </si>
  <si>
    <t>LVNV20_REdC_RFI_-100_17726017.abf</t>
  </si>
  <si>
    <t>LVNV2_REdC_RFI_-100_17724052.abf</t>
  </si>
  <si>
    <t>LVNV3_REdC_RFI_-100_17726030.abf</t>
  </si>
  <si>
    <t>LVNV4_REdC_RFI_-100_17429005.abf</t>
  </si>
  <si>
    <t>LVNV5_REdC_RFI_-100_17724082.abf</t>
  </si>
  <si>
    <t>LVNV6_REdC_RFI_-100_19915009.abf</t>
  </si>
  <si>
    <t>LVNV7_REdC_RFI_-100_19d06010.abf</t>
  </si>
  <si>
    <t>LVNV8_REdC_RFI_-100_17724006.abf</t>
  </si>
  <si>
    <t>LVNV9_REdC_RFI_-100_17724038.abf</t>
  </si>
  <si>
    <t>LVNV1</t>
  </si>
  <si>
    <t>LVNV2</t>
  </si>
  <si>
    <t>LVNV3</t>
  </si>
  <si>
    <t>LVNV4</t>
  </si>
  <si>
    <t>LVNV5</t>
  </si>
  <si>
    <t>LVNV6</t>
  </si>
  <si>
    <t>LVNV7</t>
  </si>
  <si>
    <t>LVNV8</t>
  </si>
  <si>
    <t>LVNV9</t>
  </si>
  <si>
    <t>LVNV10</t>
  </si>
  <si>
    <t>LVNV13</t>
  </si>
  <si>
    <t>LVNV14</t>
  </si>
  <si>
    <t>LVNV15</t>
  </si>
  <si>
    <t>LVNV16</t>
  </si>
  <si>
    <t>LVNV18</t>
  </si>
  <si>
    <t>LVNV19</t>
  </si>
  <si>
    <t>LVNV20</t>
  </si>
  <si>
    <t>LVNV</t>
  </si>
  <si>
    <t>WT53</t>
  </si>
  <si>
    <t>Test Em (mV)</t>
  </si>
  <si>
    <t>Conditioning Em (mV)</t>
  </si>
  <si>
    <t>The first column of every raw data sheet lists the time in milliseconds (ms)</t>
  </si>
  <si>
    <t>EPN3_REdC_RFI_-80_Vtest+10_18115047.abf</t>
  </si>
  <si>
    <t>EPN4_REdC_RFI_-80_Vtest+10_RFI -80 cell 2 NaV1.4 EPN.abf</t>
  </si>
  <si>
    <t>EPN12_REdC_RFI_-80_Vtest+10_1.19.2018 RFI -80 truncated cell 1 EPN.abf</t>
  </si>
  <si>
    <t>EPN4</t>
  </si>
  <si>
    <t>EPN11_REdC_RFI_-80_Vtest-10_17725024.abf</t>
  </si>
  <si>
    <t>EPN14_REdC_RFI_-80_Vtest-10_17725079.abf</t>
  </si>
  <si>
    <t>EPN14_REdC_RFI_-80_Vtest-10_17725080.abf</t>
  </si>
  <si>
    <t>EPN17_REdC_RFI_-80_Vtest-10_2016_09_21_0005.abf</t>
  </si>
  <si>
    <t>EPN1_REdC_RFI_-80_Vtest-10_17725096.abf</t>
  </si>
  <si>
    <t>EPN2_REdC_RFI_-80_Vtest-10_17725006.abf</t>
  </si>
  <si>
    <t>EPN5_REdC_RFI_-80_Vtest-10_17725049.abf</t>
  </si>
  <si>
    <t>EPN7_REdC_RFI_-80_Vtest-10_17718004.abf</t>
  </si>
  <si>
    <t>EPN14</t>
  </si>
  <si>
    <t>EPN11_REdC_RFI_-60_Vtest-10_17725025.abf</t>
  </si>
  <si>
    <t>EPN14_REdC_RFI_-60_Vtest-10_17725078.abf</t>
  </si>
  <si>
    <t>EPN1_REdC_RFI_-60_Vtest-10_17725095.abf</t>
  </si>
  <si>
    <t>EPN2_REdC_RFI_-60_Vtest-10_17725005.abf</t>
  </si>
  <si>
    <t>EPN5_REdC_RFI_-60_Vtest-10_17725048.abf</t>
  </si>
  <si>
    <t>EPN7_REdC_RFI_-60_Vtest-10_17718005.abf</t>
  </si>
  <si>
    <t>LVNV10_REdC_RFI_-80_17726055.abf</t>
  </si>
  <si>
    <t>LVNV13_REdC_RFI_-80_19916008.abf</t>
  </si>
  <si>
    <t>LVNV14_REdC_RFI_-80_17726077.abf</t>
  </si>
  <si>
    <t>LVNV14_REdC_RFI_-80_17726079.abf</t>
  </si>
  <si>
    <t>LVNV14_REdC_RFI_-80_17726091.abf</t>
  </si>
  <si>
    <t>LVNV15_REdC_RFI_-80_17724022.abf</t>
  </si>
  <si>
    <t>LVNV16_REdC_RFI_-80_17726042.abf</t>
  </si>
  <si>
    <t>LVNV18_REdC_RFI_-80_19911018.abf</t>
  </si>
  <si>
    <t>LVNV18_REdC_RFI_-80_19911035.abf</t>
  </si>
  <si>
    <t>LVNV19_REdC_RFI_-80_17714008.abf</t>
  </si>
  <si>
    <t>LVNV1_REdC_RFI_-80_17724093.abf</t>
  </si>
  <si>
    <t>LVNV20_REdC_RFI_-80_17726016.abf</t>
  </si>
  <si>
    <t>LVNV2_REdC_RFI_-80_17724051.abf</t>
  </si>
  <si>
    <t>LVNV3_REdC_RFI_-80_17726029.abf</t>
  </si>
  <si>
    <t>LVNV5_REdC_RFI_-80_17724081.abf</t>
  </si>
  <si>
    <t>LVNV6_REdC_RFI_-80_19915007.abf</t>
  </si>
  <si>
    <t>LVNV7_REdC_RFI_-80_19d06008.abf</t>
  </si>
  <si>
    <t>LVNV8_REdC_RFI_-80_17724007.abf</t>
  </si>
  <si>
    <t>LVNV9_REdC_RFI_-80_17724039.abf</t>
  </si>
  <si>
    <t>LVNV13_REdC_RFI_-60_19916009.abf</t>
  </si>
  <si>
    <t>LVNV14_REdC_RFI_-60_17726076.abf</t>
  </si>
  <si>
    <t>LVNV14_REdC_RFI_-60_17726093.abf</t>
  </si>
  <si>
    <t>LVNV15_REdC_RFI_-60_17724021.abf</t>
  </si>
  <si>
    <t>LVNV16_REdC_RFI_-60_17726040.abf</t>
  </si>
  <si>
    <t>LVNV16_REdC_RFI_-60_17726041.abf</t>
  </si>
  <si>
    <t>LVNV18_REdC_RFI_-60_19911036.abf</t>
  </si>
  <si>
    <t>LVNV1_REdC_RFI_-60_17724092.abf</t>
  </si>
  <si>
    <t>LVNV20_REdC_RFI_-60_17726015.abf</t>
  </si>
  <si>
    <t>LVNV2_REdC_RFI_-60_17724050.abf</t>
  </si>
  <si>
    <t>LVNV3_REdC_RFI_-60_17726028.abf</t>
  </si>
  <si>
    <t>LVNV5_REdC_RFI_-60_17724080.abf</t>
  </si>
  <si>
    <t>LVNV6_REdC_RFI_-60_19915008.abf</t>
  </si>
  <si>
    <t>LVNV7_REdC_RFI_-60_19d06009.abf</t>
  </si>
  <si>
    <t>LVNV8_REdC_RFI_-60_17724008.abf</t>
  </si>
  <si>
    <t>LVNV9_REdC_RFI_-6017724040.abf</t>
  </si>
  <si>
    <t>WT75</t>
  </si>
  <si>
    <t>WT75_REdC_RFI_-100_0011.abf</t>
  </si>
  <si>
    <t>Tau (in report sheets)</t>
  </si>
  <si>
    <t>WT75_REdC_RFI_-80_0009.abf</t>
  </si>
  <si>
    <t>WT75_REdC_RFI_-60_0010.abf</t>
  </si>
  <si>
    <t>WT76</t>
  </si>
  <si>
    <t>EPN4_REdC_RFI_-60_Vtest+10_RFI -60 cell 2 NaV1.4 EPN</t>
  </si>
  <si>
    <t>WT76_REdC_RFI_-100_0007.abf</t>
  </si>
  <si>
    <t>WT76_REdC_RFI_-80_0005.abf</t>
  </si>
  <si>
    <t>WT76_REdC_RFI_-60_0006.abf</t>
  </si>
  <si>
    <t>EPN18_REdC_RFI_-100_0005.abf</t>
  </si>
  <si>
    <t>EPN18</t>
  </si>
  <si>
    <t>EPN19</t>
  </si>
  <si>
    <t>EPN20</t>
  </si>
  <si>
    <t>EPN19_REdC_RFI_-100_0005.abf</t>
  </si>
  <si>
    <t>EPN20_REdC_RFI_-100_0005.abf</t>
  </si>
  <si>
    <t>EPN18_REdC_RFI_-80_0003.abf</t>
  </si>
  <si>
    <t>EPN19_REdC_RFI_-80_0003.abf</t>
  </si>
  <si>
    <t>EPN20_REdC_RFI_-80_0003.abf</t>
  </si>
  <si>
    <t>EPN18_REdC_RFI_-60_0004.abf</t>
  </si>
  <si>
    <t>EPN19_REdC_RFI_-60_0004.abf</t>
  </si>
  <si>
    <t>EPN20_REdC_RFI_-60_0004.abf</t>
  </si>
  <si>
    <t>This file reflects the data recorded during an "Recovery from fast Inactivation" or RFI Protocol. This protocol applies a conditioning prepulse at -100mV, -80, or -60 for 500ms to favor near-complete availability of the sodium channel population. Following this, a brief, depolarization to the top of the activation curve (-10 or +10 mV) is applied (10ms). This is followed by a repolarizing step of successively increasing duration and a second test pulse of equal conditions to the first. Relative current, (pulse 2 over pulse 1) is plotted against the conditioning duration and fitted to a standard exponential to produce a tau time-constant. This tau_RFI is a proxy for the recovery from fast inactivation. For the three voltages assayed (-100, -80, and -60mV) - the tau_RFI are plotted against the ln(conditioning potential) and the slope of this trend is the voltage dependence of recovery from inactivation.</t>
  </si>
  <si>
    <t>Nonlinear Curve Fit (ExpDec1) (3/12/2020 10:55:19)_-100mV_+10mV</t>
  </si>
  <si>
    <t>y0_Value</t>
  </si>
  <si>
    <t>A1_Value</t>
  </si>
  <si>
    <t>t1_Value</t>
  </si>
  <si>
    <t>k_Value</t>
  </si>
  <si>
    <t xml:space="preserve">The time constant was calculated using the OriginPro 2020 Nonlinear Curve Fit y = A1*exp(-x/t1) + y0 via an Orthogonal Distance Regression Iteration Algorithm, where x is the reconditioning duration (ms) and t1 is the time constant of current return, tau (ms). </t>
  </si>
  <si>
    <t>half_life</t>
  </si>
  <si>
    <t>half_life_Standard_Error</t>
  </si>
  <si>
    <t>k_Standard_Error</t>
  </si>
  <si>
    <t>t1_Standard_Error</t>
  </si>
  <si>
    <t>A1_Standard_Error</t>
  </si>
  <si>
    <t>y0_Standard_Error</t>
  </si>
  <si>
    <t>Report Values</t>
  </si>
  <si>
    <t>SE of above value</t>
  </si>
  <si>
    <t>This is the value at which the return of macroscopic current reaches an equilibrium over iteratively longer reconditioning potentials.</t>
  </si>
  <si>
    <t>This is the amplitude of the fitted function.</t>
  </si>
  <si>
    <t>This is the time constant of the fitted data decay</t>
  </si>
  <si>
    <t>This is the inverse of t1 (k = 1/t1)</t>
  </si>
  <si>
    <t>this is the time constant multiplied by ln(2), i.e. half-life = t1*ln(2)</t>
  </si>
  <si>
    <t>V_test</t>
  </si>
  <si>
    <t>Slope_(ms/mV)</t>
  </si>
  <si>
    <t>V_test_(mV)</t>
  </si>
  <si>
    <t>-100_Wtmed</t>
  </si>
  <si>
    <t>-100_WT3rd</t>
  </si>
  <si>
    <t>-100_WT1st</t>
  </si>
  <si>
    <t>-100_EPNmed</t>
  </si>
  <si>
    <t>-100_EPN3rd</t>
  </si>
  <si>
    <t>-100_EPN1st</t>
  </si>
  <si>
    <t>-100_LVNVmed</t>
  </si>
  <si>
    <t>-100_LVNV3rd</t>
  </si>
  <si>
    <t>-100_LVNV1st</t>
  </si>
  <si>
    <t>-80_Wtmed</t>
  </si>
  <si>
    <t>-80_WT3rd</t>
  </si>
  <si>
    <t>-80_WT1st</t>
  </si>
  <si>
    <t>-80_EPNmed</t>
  </si>
  <si>
    <t>-80_EPN3rd</t>
  </si>
  <si>
    <t>-80_EPN1st</t>
  </si>
  <si>
    <t>-80_LVNVmed</t>
  </si>
  <si>
    <t>-80_LVNV3rd</t>
  </si>
  <si>
    <t>-80_LVNV1st</t>
  </si>
  <si>
    <t>-60_Wtmed</t>
  </si>
  <si>
    <t>-60_WT3rd</t>
  </si>
  <si>
    <t>-60_WT1st</t>
  </si>
  <si>
    <t>-60_EPNmed</t>
  </si>
  <si>
    <t>-60_EPN3rd</t>
  </si>
  <si>
    <t>-60_EPN1st</t>
  </si>
  <si>
    <t>-60_LVNVmed</t>
  </si>
  <si>
    <t>-60_LVNV3rd</t>
  </si>
  <si>
    <t>-60_LVNV1st</t>
  </si>
  <si>
    <t>Parameter</t>
  </si>
  <si>
    <t>Time(ms)</t>
  </si>
  <si>
    <t>-100_WT_median</t>
  </si>
  <si>
    <t>-100_WT_3rd</t>
  </si>
  <si>
    <t>-100_WT_1st</t>
  </si>
  <si>
    <t>-100_EPN_median</t>
  </si>
  <si>
    <t>-100_EPN_3rd</t>
  </si>
  <si>
    <t>-100_EPN_1st</t>
  </si>
  <si>
    <t>-100_LVNV_median</t>
  </si>
  <si>
    <t>-100_LVNV_3rd</t>
  </si>
  <si>
    <t>-100_LVNV_1st</t>
  </si>
  <si>
    <t>-80_WT_median</t>
  </si>
  <si>
    <t>-80_WT_3rd</t>
  </si>
  <si>
    <t>-80_WT_1st</t>
  </si>
  <si>
    <t>-80_EPN_median</t>
  </si>
  <si>
    <t>-80_EPN_3rd</t>
  </si>
  <si>
    <t>-80_EPN_1st</t>
  </si>
  <si>
    <t>-80_LVNV_median</t>
  </si>
  <si>
    <t>-80_LVNV_3rd</t>
  </si>
  <si>
    <t>-80_LVNV_1st</t>
  </si>
  <si>
    <t>-60_WT_median</t>
  </si>
  <si>
    <t>-60_WT_3rd</t>
  </si>
  <si>
    <t>-60_WT_1st</t>
  </si>
  <si>
    <t>-60_EPN_median</t>
  </si>
  <si>
    <t>-60_EPN_3rd</t>
  </si>
  <si>
    <t>-60_EPN_1st</t>
  </si>
  <si>
    <t>-60_LVNV_median</t>
  </si>
  <si>
    <t>-60_LVNV_3rd</t>
  </si>
  <si>
    <t>-60_LVNV_1st</t>
  </si>
  <si>
    <t>Sheets in this File:</t>
  </si>
  <si>
    <t>-100Recovery_from_Ina</t>
  </si>
  <si>
    <t>-100Recovery_rom_Ina_FINE</t>
  </si>
  <si>
    <t>-100Rfi_report</t>
  </si>
  <si>
    <t>-80Recovery_from_Ina</t>
  </si>
  <si>
    <t>-80Recovery_rom_Ina_FINE</t>
  </si>
  <si>
    <t>-80Rfi_+10mV_report</t>
  </si>
  <si>
    <t>-60Recovery_from_Ina</t>
  </si>
  <si>
    <t>-60Recovery_rom_Ina_FINE</t>
  </si>
  <si>
    <t>-60Rfi_+10mV_report</t>
  </si>
  <si>
    <t>Tau_RFI_+10mV_report</t>
  </si>
  <si>
    <t>-100RFI_-10mV_Vtest</t>
  </si>
  <si>
    <t>-100RFI_-10mV_Vtest_FINE</t>
  </si>
  <si>
    <t>-100RFI_-10mV_Vtest_report</t>
  </si>
  <si>
    <t>-80RFI_-10mV_Vtest_FINE</t>
  </si>
  <si>
    <t>-80RFI_-10mV_report</t>
  </si>
  <si>
    <t>-60RFI-10mV_Vtest</t>
  </si>
  <si>
    <t>-60RFI_-10mV_Vtest_FINE</t>
  </si>
  <si>
    <t>-60RFI_-10mV_Vtest_report</t>
  </si>
  <si>
    <t>Tau_RFI_Report_-10mV_Vtest</t>
  </si>
  <si>
    <t>Tau_RFI_report</t>
  </si>
  <si>
    <t>lnTau_RFI_report</t>
  </si>
  <si>
    <t>lnTau_RFI_report_complete</t>
  </si>
  <si>
    <t>Median_of_Exp_Fitted_Params</t>
  </si>
  <si>
    <t>Median_Fitted_Curves</t>
  </si>
  <si>
    <t>-100_Tau_report</t>
  </si>
  <si>
    <t>-80_Tau_report</t>
  </si>
  <si>
    <t>-60_Tau_report</t>
  </si>
  <si>
    <t>This is a summary of the fit parameters of the exponential fit of the return of current after inactivation with membrane conditioning at -60mV.</t>
  </si>
  <si>
    <t>This is a summary of the fit parameters of the exponential fit of the return of current after inactivation with membrane conditioning at -80mV.</t>
  </si>
  <si>
    <t>This is a summary of the fit parameters of the exponential fit of the return of current after inactivation with membrane conditioning at -100mV.</t>
  </si>
  <si>
    <t>These are curves generated from the median and interquartile range of the RFI by membrane potential and genotype.</t>
  </si>
  <si>
    <t>This table summarizes the central tendency of recovery from inactivation parameters.</t>
  </si>
  <si>
    <t>This table summarizes the time constant (in milliseconds) over the range of conditioning voltages tested for which the cell produced a tau for each voltage.</t>
  </si>
  <si>
    <t>This table summarizes the time constant (in milliseconds) over the range of conditioning voltages tested. Some cells may not have produced a tau for each voltage.</t>
  </si>
  <si>
    <t>This table summarizes the natural logarithm transformed time constant (in milliseconds) over the range of conditioning voltages tested. Some cells may not have produced a tau for each voltage.</t>
  </si>
  <si>
    <t>This presents data from files where the conditioning pulse was -60mV and the test pulse was -10mV and the number of intervals was truncated. Sometimes, for mutant channels, peak current magnitude was smaller at +10 (closer to reversal potential) and would result in poor resolution of the return of current. To improve this, the test pulse was hyperpolarized to improve peak current with only minimal sacrifices to global levels of inactivation.</t>
  </si>
  <si>
    <t>This presents data from files where the conditioning pulse was -60mV and the test pulse was -10mV and the timing increments were very fine and variable.</t>
  </si>
  <si>
    <t>This table summarizes the fitting parameters of all files for which the conditioning potential was -60mV and the test potential was -10mV.</t>
  </si>
  <si>
    <t>This table summarizes the fitting parameters of all files for which the conditioning potential was -60mV and the test potential was +10mV.</t>
  </si>
  <si>
    <t>This presents data from files where the conditioning pulse was -60mV and the test pulse was +10mV and the timing increments were very fine and variable.</t>
  </si>
  <si>
    <t>This presents data from files where the conditioning pulse was -60mV and the test pulse was +10mV and the number of intervals was truncated.</t>
  </si>
  <si>
    <t>This presents data from files where the conditioning pulse was -80mV and the test pulse was +10mV and the number of intervals was truncated.</t>
  </si>
  <si>
    <t>This presents data from files where the conditioning pulse was -80mV and the test pulse was +10mV and the timing increments were very fine and variable.</t>
  </si>
  <si>
    <t>This table summarizes the fitting parameters of all files for which the conditioning potential was -80mV and the test potential was +10mV.</t>
  </si>
  <si>
    <t>This presents data from files where the conditioning pulse was -100mV and the test pulse was +10mV and the number of intervals was truncated.</t>
  </si>
  <si>
    <t>This presents data from files where the conditioning pulse was -100mV and the test pulse was +10mV and the timing increments were very fine and variable.</t>
  </si>
  <si>
    <t>This table summarizes the fitting parameters of all files for which the conditioning potential was -100mV and the test potential was +10mV.</t>
  </si>
  <si>
    <t>This presents data from files where the conditioning pulse was -100mV and the test pulse was -10mV and the number of intervals was truncated.</t>
  </si>
  <si>
    <t>This presents data from files where the conditioning pulse was -100mV and the test pulse was -10mV and the timing increments were very fine and variable.</t>
  </si>
  <si>
    <t>This table summarizes the fitting parameters of all files for which the conditioning potential was -100mV and the test potential was -10mV.</t>
  </si>
  <si>
    <t>This presents data from files where the conditioning pulse was -80mV and the test pulse was -10mV and the number of intervals was truncated.</t>
  </si>
  <si>
    <t>This presents data from files where the conditioning pulse was -80mV and the test pulse was -10mV and the timing increments were very fine and variable.</t>
  </si>
  <si>
    <t>This table summarizes the fitting parameters of all files for which the conditioning potential was -80mV and the test potential was -10mV.</t>
  </si>
  <si>
    <t>This table summarizes the voltage dependence of recovery from inactivation as a function of Tau, the time constant of current return for which the test pulse was +10mV.</t>
  </si>
  <si>
    <t>This table summarizes the voltage dependence of recovery from inactivation as a function of Tau, the time constant (in milliseconds) of current return for which the test pulse was -10mV.</t>
  </si>
  <si>
    <t>These values were the result of fitting in Origin to an exponential decay equation.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</si>
</sst>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4" x14ac:knownFonts="1">
    <font>
      <sz val="11"/>
      <color theme="1"/>
      <name val="Calibri"/>
      <family val="2"/>
      <scheme val="minor"/>
    </font>
    <font>
      <sz val="11"/>
      <color theme="1"/>
      <name val="Calibri"/>
      <family val="2"/>
    </font>
    <font>
      <u/>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applyFont="1"/>
    <xf numFmtId="0" fontId="2" fillId="0" borderId="0" xfId="0" applyFont="1"/>
    <xf numFmtId="2" fontId="0" fillId="0" borderId="0" xfId="0" applyNumberFormat="1" applyAlignment="1">
      <alignment horizontal="right"/>
    </xf>
    <xf numFmtId="2" fontId="0" fillId="0" borderId="0" xfId="0" applyNumberFormat="1"/>
    <xf numFmtId="0" fontId="1" fillId="0" borderId="0" xfId="0" quotePrefix="1" applyFont="1" applyAlignment="1">
      <alignment horizontal="right"/>
    </xf>
    <xf numFmtId="0" fontId="0" fillId="0" borderId="0" xfId="0"/>
    <xf numFmtId="11" fontId="0" fillId="0" borderId="0" xfId="0" applyNumberFormat="1"/>
    <xf numFmtId="22" fontId="0" fillId="0" borderId="0" xfId="0" applyNumberFormat="1"/>
    <xf numFmtId="0" fontId="1" fillId="0" borderId="0" xfId="0" applyFont="1"/>
    <xf numFmtId="14" fontId="0" fillId="0" borderId="0" xfId="0" applyNumberFormat="1"/>
    <xf numFmtId="20" fontId="0" fillId="0" borderId="0" xfId="0" applyNumberFormat="1"/>
    <xf numFmtId="3" fontId="0" fillId="0" borderId="0" xfId="0" applyNumberFormat="1"/>
    <xf numFmtId="18" fontId="0" fillId="0" borderId="0" xfId="0" applyNumberFormat="1"/>
    <xf numFmtId="0" fontId="3" fillId="0" borderId="0" xfId="0" applyFont="1"/>
    <xf numFmtId="11" fontId="0" fillId="0" borderId="0" xfId="0" applyNumberFormat="1" applyAlignment="1">
      <alignment horizontal="right"/>
    </xf>
    <xf numFmtId="164" fontId="0" fillId="0" borderId="0" xfId="0" applyNumberFormat="1"/>
    <xf numFmtId="0" fontId="0" fillId="0" borderId="0" xfId="0" quotePrefix="1"/>
    <xf numFmtId="2" fontId="0" fillId="0" borderId="0" xfId="0" applyNumberForma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rlvnv" connectionId="3" xr16:uid="{00000000-0016-0000-01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repn" connectionId="1" xr16:uid="{00000000-0016-0000-01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irepn_1" connectionId="2" xr16:uid="{00000000-0016-0000-0400-000003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irlvnv" connectionId="4" xr16:uid="{00000000-0016-0000-0400-000002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irlvnv" connectionId="5" xr16:uid="{00000000-0016-0000-07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5"/>
  <sheetViews>
    <sheetView tabSelected="1" zoomScale="118" workbookViewId="0">
      <selection activeCell="A14" sqref="A14:XFD14"/>
    </sheetView>
  </sheetViews>
  <sheetFormatPr baseColWidth="10" defaultColWidth="8.83203125" defaultRowHeight="15" x14ac:dyDescent="0.2"/>
  <cols>
    <col min="1" max="1" width="23.5" customWidth="1"/>
  </cols>
  <sheetData>
    <row r="1" spans="1:2" x14ac:dyDescent="0.2">
      <c r="A1" s="1" t="s">
        <v>0</v>
      </c>
      <c r="B1" t="s">
        <v>1</v>
      </c>
    </row>
    <row r="2" spans="1:2" x14ac:dyDescent="0.2">
      <c r="A2" s="1" t="s">
        <v>2</v>
      </c>
      <c r="B2" t="s">
        <v>3</v>
      </c>
    </row>
    <row r="3" spans="1:2" x14ac:dyDescent="0.2">
      <c r="A3" s="1" t="s">
        <v>4</v>
      </c>
      <c r="B3" t="s">
        <v>5</v>
      </c>
    </row>
    <row r="4" spans="1:2" x14ac:dyDescent="0.2">
      <c r="A4" s="2" t="s">
        <v>6</v>
      </c>
      <c r="B4" t="s">
        <v>7</v>
      </c>
    </row>
    <row r="5" spans="1:2" x14ac:dyDescent="0.2">
      <c r="A5" s="2" t="s">
        <v>8</v>
      </c>
      <c r="B5" t="s">
        <v>9</v>
      </c>
    </row>
    <row r="6" spans="1:2" x14ac:dyDescent="0.2">
      <c r="A6" s="2" t="s">
        <v>10</v>
      </c>
      <c r="B6" t="s">
        <v>14</v>
      </c>
    </row>
    <row r="7" spans="1:2" x14ac:dyDescent="0.2">
      <c r="B7" t="s">
        <v>11</v>
      </c>
    </row>
    <row r="8" spans="1:2" x14ac:dyDescent="0.2">
      <c r="A8" s="3" t="s">
        <v>12</v>
      </c>
    </row>
    <row r="9" spans="1:2" x14ac:dyDescent="0.2">
      <c r="A9" s="2" t="s">
        <v>262</v>
      </c>
      <c r="B9" t="s">
        <v>288</v>
      </c>
    </row>
    <row r="11" spans="1:2" x14ac:dyDescent="0.2">
      <c r="B11" t="s">
        <v>282</v>
      </c>
    </row>
    <row r="12" spans="1:2" x14ac:dyDescent="0.2">
      <c r="B12" t="s">
        <v>13</v>
      </c>
    </row>
    <row r="13" spans="1:2" x14ac:dyDescent="0.2">
      <c r="B13" t="s">
        <v>205</v>
      </c>
    </row>
    <row r="14" spans="1:2" s="9" customFormat="1" x14ac:dyDescent="0.2"/>
    <row r="15" spans="1:2" x14ac:dyDescent="0.2">
      <c r="A15" t="s">
        <v>295</v>
      </c>
      <c r="B15" t="s">
        <v>417</v>
      </c>
    </row>
    <row r="16" spans="1:2" x14ac:dyDescent="0.2">
      <c r="A16" s="9" t="s">
        <v>284</v>
      </c>
      <c r="B16" t="s">
        <v>297</v>
      </c>
    </row>
    <row r="17" spans="1:2" x14ac:dyDescent="0.2">
      <c r="A17" s="9" t="s">
        <v>294</v>
      </c>
      <c r="B17" t="s">
        <v>296</v>
      </c>
    </row>
    <row r="18" spans="1:2" x14ac:dyDescent="0.2">
      <c r="A18" s="9" t="s">
        <v>285</v>
      </c>
      <c r="B18" t="s">
        <v>298</v>
      </c>
    </row>
    <row r="19" spans="1:2" x14ac:dyDescent="0.2">
      <c r="A19" s="9" t="s">
        <v>293</v>
      </c>
      <c r="B19" t="s">
        <v>296</v>
      </c>
    </row>
    <row r="20" spans="1:2" x14ac:dyDescent="0.2">
      <c r="A20" s="9" t="s">
        <v>286</v>
      </c>
      <c r="B20" t="s">
        <v>299</v>
      </c>
    </row>
    <row r="21" spans="1:2" x14ac:dyDescent="0.2">
      <c r="A21" s="9" t="s">
        <v>292</v>
      </c>
      <c r="B21" t="s">
        <v>296</v>
      </c>
    </row>
    <row r="22" spans="1:2" x14ac:dyDescent="0.2">
      <c r="A22" s="9" t="s">
        <v>287</v>
      </c>
      <c r="B22" t="s">
        <v>300</v>
      </c>
    </row>
    <row r="23" spans="1:2" x14ac:dyDescent="0.2">
      <c r="A23" s="9" t="s">
        <v>291</v>
      </c>
      <c r="B23" t="s">
        <v>296</v>
      </c>
    </row>
    <row r="24" spans="1:2" x14ac:dyDescent="0.2">
      <c r="A24" s="9" t="s">
        <v>289</v>
      </c>
      <c r="B24" t="s">
        <v>301</v>
      </c>
    </row>
    <row r="25" spans="1:2" x14ac:dyDescent="0.2">
      <c r="A25" s="9" t="s">
        <v>290</v>
      </c>
      <c r="B25" t="s">
        <v>296</v>
      </c>
    </row>
    <row r="26" spans="1:2" x14ac:dyDescent="0.2">
      <c r="A26" s="9"/>
    </row>
    <row r="27" spans="1:2" x14ac:dyDescent="0.2">
      <c r="A27" t="s">
        <v>361</v>
      </c>
    </row>
    <row r="28" spans="1:2" x14ac:dyDescent="0.2">
      <c r="A28" s="20" t="s">
        <v>362</v>
      </c>
      <c r="B28" s="9" t="s">
        <v>406</v>
      </c>
    </row>
    <row r="29" spans="1:2" x14ac:dyDescent="0.2">
      <c r="A29" s="20" t="s">
        <v>363</v>
      </c>
      <c r="B29" s="9" t="s">
        <v>407</v>
      </c>
    </row>
    <row r="30" spans="1:2" x14ac:dyDescent="0.2">
      <c r="A30" s="20" t="s">
        <v>364</v>
      </c>
      <c r="B30" s="9" t="s">
        <v>408</v>
      </c>
    </row>
    <row r="31" spans="1:2" x14ac:dyDescent="0.2">
      <c r="A31" s="20" t="s">
        <v>365</v>
      </c>
      <c r="B31" s="9" t="s">
        <v>403</v>
      </c>
    </row>
    <row r="32" spans="1:2" x14ac:dyDescent="0.2">
      <c r="A32" s="20" t="s">
        <v>366</v>
      </c>
      <c r="B32" s="9" t="s">
        <v>404</v>
      </c>
    </row>
    <row r="33" spans="1:2" x14ac:dyDescent="0.2">
      <c r="A33" s="20" t="s">
        <v>367</v>
      </c>
      <c r="B33" s="9" t="s">
        <v>405</v>
      </c>
    </row>
    <row r="34" spans="1:2" x14ac:dyDescent="0.2">
      <c r="A34" s="20" t="s">
        <v>368</v>
      </c>
      <c r="B34" s="9" t="s">
        <v>402</v>
      </c>
    </row>
    <row r="35" spans="1:2" x14ac:dyDescent="0.2">
      <c r="A35" s="20" t="s">
        <v>369</v>
      </c>
      <c r="B35" s="9" t="s">
        <v>401</v>
      </c>
    </row>
    <row r="36" spans="1:2" x14ac:dyDescent="0.2">
      <c r="A36" s="20" t="s">
        <v>370</v>
      </c>
      <c r="B36" s="9" t="s">
        <v>400</v>
      </c>
    </row>
    <row r="37" spans="1:2" x14ac:dyDescent="0.2">
      <c r="A37" t="s">
        <v>371</v>
      </c>
      <c r="B37" t="s">
        <v>415</v>
      </c>
    </row>
    <row r="38" spans="1:2" x14ac:dyDescent="0.2">
      <c r="A38" s="20" t="s">
        <v>372</v>
      </c>
      <c r="B38" s="9" t="s">
        <v>409</v>
      </c>
    </row>
    <row r="39" spans="1:2" x14ac:dyDescent="0.2">
      <c r="A39" s="20" t="s">
        <v>373</v>
      </c>
      <c r="B39" s="9" t="s">
        <v>410</v>
      </c>
    </row>
    <row r="40" spans="1:2" x14ac:dyDescent="0.2">
      <c r="A40" s="20" t="s">
        <v>374</v>
      </c>
      <c r="B40" s="9" t="s">
        <v>411</v>
      </c>
    </row>
    <row r="41" spans="1:2" x14ac:dyDescent="0.2">
      <c r="A41" s="20" t="s">
        <v>365</v>
      </c>
      <c r="B41" s="9" t="s">
        <v>412</v>
      </c>
    </row>
    <row r="42" spans="1:2" x14ac:dyDescent="0.2">
      <c r="A42" s="20" t="s">
        <v>375</v>
      </c>
      <c r="B42" s="9" t="s">
        <v>413</v>
      </c>
    </row>
    <row r="43" spans="1:2" x14ac:dyDescent="0.2">
      <c r="A43" s="20" t="s">
        <v>376</v>
      </c>
      <c r="B43" s="9" t="s">
        <v>414</v>
      </c>
    </row>
    <row r="44" spans="1:2" x14ac:dyDescent="0.2">
      <c r="A44" s="20" t="s">
        <v>377</v>
      </c>
      <c r="B44" t="s">
        <v>397</v>
      </c>
    </row>
    <row r="45" spans="1:2" x14ac:dyDescent="0.2">
      <c r="A45" s="20" t="s">
        <v>378</v>
      </c>
      <c r="B45" t="s">
        <v>398</v>
      </c>
    </row>
    <row r="46" spans="1:2" x14ac:dyDescent="0.2">
      <c r="A46" s="20" t="s">
        <v>379</v>
      </c>
      <c r="B46" t="s">
        <v>399</v>
      </c>
    </row>
    <row r="47" spans="1:2" x14ac:dyDescent="0.2">
      <c r="A47" t="s">
        <v>380</v>
      </c>
      <c r="B47" s="9" t="s">
        <v>416</v>
      </c>
    </row>
    <row r="48" spans="1:2" x14ac:dyDescent="0.2">
      <c r="A48" t="s">
        <v>381</v>
      </c>
      <c r="B48" s="9" t="s">
        <v>395</v>
      </c>
    </row>
    <row r="49" spans="1:2" x14ac:dyDescent="0.2">
      <c r="A49" t="s">
        <v>382</v>
      </c>
      <c r="B49" s="9" t="s">
        <v>396</v>
      </c>
    </row>
    <row r="50" spans="1:2" x14ac:dyDescent="0.2">
      <c r="A50" t="s">
        <v>383</v>
      </c>
      <c r="B50" t="s">
        <v>394</v>
      </c>
    </row>
    <row r="51" spans="1:2" x14ac:dyDescent="0.2">
      <c r="A51" t="s">
        <v>384</v>
      </c>
      <c r="B51" t="s">
        <v>393</v>
      </c>
    </row>
    <row r="52" spans="1:2" x14ac:dyDescent="0.2">
      <c r="A52" t="s">
        <v>385</v>
      </c>
      <c r="B52" t="s">
        <v>392</v>
      </c>
    </row>
    <row r="53" spans="1:2" x14ac:dyDescent="0.2">
      <c r="A53" s="20" t="s">
        <v>386</v>
      </c>
      <c r="B53" s="9" t="s">
        <v>391</v>
      </c>
    </row>
    <row r="54" spans="1:2" x14ac:dyDescent="0.2">
      <c r="A54" s="20" t="s">
        <v>387</v>
      </c>
      <c r="B54" s="9" t="s">
        <v>390</v>
      </c>
    </row>
    <row r="55" spans="1:2" x14ac:dyDescent="0.2">
      <c r="A55" s="20" t="s">
        <v>388</v>
      </c>
      <c r="B55" t="s">
        <v>389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20"/>
  <sheetViews>
    <sheetView workbookViewId="0">
      <selection sqref="A1:AN17"/>
    </sheetView>
  </sheetViews>
  <sheetFormatPr baseColWidth="10" defaultColWidth="8.83203125" defaultRowHeight="15" x14ac:dyDescent="0.2"/>
  <cols>
    <col min="1" max="1" width="21.6640625" bestFit="1" customWidth="1"/>
    <col min="28" max="28" width="8.83203125" style="9"/>
  </cols>
  <sheetData>
    <row r="1" spans="1:40"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c r="Z1" s="9" t="s">
        <v>16</v>
      </c>
      <c r="AA1" s="9" t="s">
        <v>16</v>
      </c>
      <c r="AB1" s="9" t="s">
        <v>16</v>
      </c>
      <c r="AC1" s="9" t="s">
        <v>16</v>
      </c>
      <c r="AD1" s="9" t="s">
        <v>16</v>
      </c>
      <c r="AE1" s="9" t="s">
        <v>16</v>
      </c>
      <c r="AF1" s="9" t="s">
        <v>16</v>
      </c>
      <c r="AG1" s="9" t="s">
        <v>16</v>
      </c>
      <c r="AH1" s="9" t="s">
        <v>16</v>
      </c>
      <c r="AI1" s="9" t="s">
        <v>16</v>
      </c>
      <c r="AJ1" s="9" t="s">
        <v>16</v>
      </c>
      <c r="AK1" s="9" t="s">
        <v>16</v>
      </c>
      <c r="AL1" s="9" t="s">
        <v>16</v>
      </c>
      <c r="AM1" s="9" t="s">
        <v>16</v>
      </c>
      <c r="AN1" s="9" t="s">
        <v>16</v>
      </c>
    </row>
    <row r="2" spans="1:40" x14ac:dyDescent="0.2">
      <c r="A2" s="1" t="s">
        <v>2</v>
      </c>
      <c r="B2" s="9" t="s">
        <v>110</v>
      </c>
      <c r="C2" s="9" t="s">
        <v>111</v>
      </c>
      <c r="D2" s="9" t="s">
        <v>112</v>
      </c>
      <c r="E2" s="9" t="s">
        <v>113</v>
      </c>
      <c r="F2" s="9" t="s">
        <v>114</v>
      </c>
      <c r="G2" s="9" t="s">
        <v>115</v>
      </c>
      <c r="H2" s="9" t="s">
        <v>116</v>
      </c>
      <c r="I2" s="9" t="s">
        <v>117</v>
      </c>
      <c r="J2" s="9" t="s">
        <v>118</v>
      </c>
      <c r="K2" s="9" t="s">
        <v>119</v>
      </c>
      <c r="L2" s="9" t="s">
        <v>120</v>
      </c>
      <c r="M2" s="9" t="s">
        <v>122</v>
      </c>
      <c r="N2" s="9" t="s">
        <v>123</v>
      </c>
      <c r="O2" s="9" t="s">
        <v>124</v>
      </c>
      <c r="P2" s="9" t="s">
        <v>125</v>
      </c>
      <c r="Q2" s="9" t="s">
        <v>126</v>
      </c>
      <c r="R2" s="9" t="s">
        <v>128</v>
      </c>
      <c r="S2" s="9" t="s">
        <v>129</v>
      </c>
      <c r="T2" s="9" t="s">
        <v>130</v>
      </c>
      <c r="U2" s="9" t="s">
        <v>131</v>
      </c>
      <c r="V2" s="9" t="s">
        <v>132</v>
      </c>
      <c r="W2" s="9" t="s">
        <v>133</v>
      </c>
      <c r="X2" s="9" t="s">
        <v>134</v>
      </c>
      <c r="Y2" s="9" t="s">
        <v>135</v>
      </c>
      <c r="Z2" s="9" t="s">
        <v>136</v>
      </c>
      <c r="AA2" s="9" t="s">
        <v>137</v>
      </c>
      <c r="AB2" s="9" t="s">
        <v>138</v>
      </c>
      <c r="AC2" s="9" t="s">
        <v>139</v>
      </c>
      <c r="AD2" s="9" t="s">
        <v>264</v>
      </c>
      <c r="AE2" s="9" t="s">
        <v>269</v>
      </c>
      <c r="AF2" s="9" t="s">
        <v>221</v>
      </c>
      <c r="AG2" s="9" t="s">
        <v>266</v>
      </c>
      <c r="AH2" s="9" t="s">
        <v>279</v>
      </c>
      <c r="AI2" s="9" t="s">
        <v>280</v>
      </c>
      <c r="AJ2" s="9" t="s">
        <v>281</v>
      </c>
      <c r="AK2" s="9" t="s">
        <v>256</v>
      </c>
      <c r="AL2" s="9" t="s">
        <v>257</v>
      </c>
      <c r="AM2" s="9" t="s">
        <v>244</v>
      </c>
      <c r="AN2" s="9" t="s">
        <v>250</v>
      </c>
    </row>
    <row r="3" spans="1:40" x14ac:dyDescent="0.2">
      <c r="A3" s="1" t="s">
        <v>4</v>
      </c>
      <c r="B3" s="9">
        <v>6.391800536699999</v>
      </c>
      <c r="C3" s="9">
        <v>12.816808360899998</v>
      </c>
      <c r="D3" s="9">
        <v>6.4393644018000007</v>
      </c>
      <c r="E3" s="9">
        <v>4.1415547519999993</v>
      </c>
      <c r="F3" s="9">
        <v>5.2679979476000014</v>
      </c>
      <c r="G3" s="9">
        <v>7.2663764387999992</v>
      </c>
      <c r="H3" s="9">
        <v>9.8133792090527017</v>
      </c>
      <c r="I3" s="9">
        <v>5.9634416576470928</v>
      </c>
      <c r="J3" s="9">
        <v>8.621972916599999</v>
      </c>
      <c r="K3" s="9">
        <v>6.9784064186600006</v>
      </c>
      <c r="L3" s="9">
        <v>9.3769842030999975</v>
      </c>
      <c r="M3" s="9">
        <v>6.3687977963999991</v>
      </c>
      <c r="N3" s="9">
        <v>5.6914977681000014</v>
      </c>
      <c r="O3" s="9">
        <v>3.5272978020000001</v>
      </c>
      <c r="P3" s="9">
        <v>4.3809950771999997</v>
      </c>
      <c r="Q3" s="9">
        <v>2.3971099300000001</v>
      </c>
      <c r="R3" s="9">
        <v>6.7555961862899983</v>
      </c>
      <c r="S3" s="9">
        <v>3.900568452299999</v>
      </c>
      <c r="T3" s="9">
        <v>2.3488600094678338</v>
      </c>
      <c r="U3" s="9">
        <v>2.5034119380000006</v>
      </c>
      <c r="V3" s="9">
        <v>5.8217415102857135</v>
      </c>
      <c r="W3" s="9">
        <v>5.4120773374000004</v>
      </c>
      <c r="X3" s="9">
        <v>3.1308680299499994</v>
      </c>
      <c r="Y3" s="9">
        <v>8.7737657630000001</v>
      </c>
      <c r="Z3" s="9">
        <v>4.6828832297511145</v>
      </c>
      <c r="AA3" s="9">
        <v>4.5696121390500002</v>
      </c>
      <c r="AB3" s="9">
        <v>5.4771448991999998</v>
      </c>
      <c r="AC3" s="9">
        <v>3.7316714412600001</v>
      </c>
      <c r="AD3" s="9">
        <v>5.2424940364182175</v>
      </c>
      <c r="AE3" s="9">
        <v>7.8035580797046311</v>
      </c>
      <c r="AF3" s="9">
        <v>4.3081732437999998</v>
      </c>
      <c r="AG3" s="9">
        <v>1.9958043233230687</v>
      </c>
      <c r="AH3" s="9">
        <v>7.4679808898985423</v>
      </c>
      <c r="AI3" s="9">
        <v>11.63469362221954</v>
      </c>
      <c r="AJ3" s="9">
        <v>5.9677120734438471</v>
      </c>
      <c r="AK3" s="9">
        <v>4.5734651714511285</v>
      </c>
      <c r="AL3" s="9">
        <v>6.030428868010616</v>
      </c>
      <c r="AM3" s="9">
        <v>3.2428538967767278</v>
      </c>
      <c r="AN3" s="9">
        <v>2.6636050095151971</v>
      </c>
    </row>
    <row r="4" spans="1:40" x14ac:dyDescent="0.2">
      <c r="A4" s="2" t="s">
        <v>6</v>
      </c>
      <c r="B4" s="9" t="s">
        <v>17</v>
      </c>
      <c r="C4" s="9" t="s">
        <v>17</v>
      </c>
      <c r="D4" s="9" t="s">
        <v>17</v>
      </c>
      <c r="E4" s="9" t="s">
        <v>17</v>
      </c>
      <c r="F4" s="9" t="s">
        <v>17</v>
      </c>
      <c r="G4" s="9" t="s">
        <v>17</v>
      </c>
      <c r="H4" s="9" t="s">
        <v>17</v>
      </c>
      <c r="I4" s="9" t="s">
        <v>17</v>
      </c>
      <c r="J4" s="9" t="s">
        <v>17</v>
      </c>
      <c r="K4" s="9" t="s">
        <v>17</v>
      </c>
      <c r="L4" s="9" t="s">
        <v>17</v>
      </c>
      <c r="M4" s="9" t="s">
        <v>17</v>
      </c>
      <c r="N4" s="9" t="s">
        <v>17</v>
      </c>
      <c r="O4" s="9" t="s">
        <v>17</v>
      </c>
      <c r="P4" s="9" t="s">
        <v>17</v>
      </c>
      <c r="Q4" s="9" t="s">
        <v>17</v>
      </c>
      <c r="R4" s="9" t="s">
        <v>17</v>
      </c>
      <c r="S4" s="9" t="s">
        <v>17</v>
      </c>
      <c r="T4" s="9" t="s">
        <v>17</v>
      </c>
      <c r="U4" s="9" t="s">
        <v>17</v>
      </c>
      <c r="V4" s="9" t="s">
        <v>17</v>
      </c>
      <c r="W4" s="9" t="s">
        <v>17</v>
      </c>
      <c r="X4" s="9" t="s">
        <v>17</v>
      </c>
      <c r="Y4" s="9" t="s">
        <v>17</v>
      </c>
      <c r="Z4" s="9" t="s">
        <v>17</v>
      </c>
      <c r="AA4" s="9" t="s">
        <v>17</v>
      </c>
      <c r="AB4" s="9" t="s">
        <v>17</v>
      </c>
      <c r="AC4" s="9" t="s">
        <v>17</v>
      </c>
      <c r="AD4" s="9" t="s">
        <v>17</v>
      </c>
      <c r="AE4" s="9" t="s">
        <v>17</v>
      </c>
      <c r="AF4" s="9" t="s">
        <v>155</v>
      </c>
      <c r="AG4" s="9" t="s">
        <v>155</v>
      </c>
      <c r="AH4" s="9" t="s">
        <v>155</v>
      </c>
      <c r="AI4" s="9" t="s">
        <v>155</v>
      </c>
      <c r="AJ4" s="9" t="s">
        <v>155</v>
      </c>
      <c r="AK4" s="9" t="s">
        <v>201</v>
      </c>
      <c r="AL4" s="9" t="s">
        <v>201</v>
      </c>
      <c r="AM4" s="9" t="s">
        <v>201</v>
      </c>
      <c r="AN4" s="9" t="s">
        <v>201</v>
      </c>
    </row>
    <row r="5" spans="1:40" x14ac:dyDescent="0.2">
      <c r="A5" s="2" t="s">
        <v>8</v>
      </c>
      <c r="B5" s="9" t="s">
        <v>18</v>
      </c>
      <c r="C5" s="9" t="s">
        <v>24</v>
      </c>
      <c r="D5" s="9" t="s">
        <v>26</v>
      </c>
      <c r="E5" s="9" t="s">
        <v>28</v>
      </c>
      <c r="F5" s="9" t="s">
        <v>30</v>
      </c>
      <c r="G5" s="9" t="s">
        <v>32</v>
      </c>
      <c r="H5" s="9" t="s">
        <v>34</v>
      </c>
      <c r="I5" s="9" t="s">
        <v>36</v>
      </c>
      <c r="J5" s="9" t="s">
        <v>38</v>
      </c>
      <c r="K5" s="9" t="s">
        <v>40</v>
      </c>
      <c r="L5" s="9" t="s">
        <v>42</v>
      </c>
      <c r="M5" s="9" t="s">
        <v>48</v>
      </c>
      <c r="N5" s="9" t="s">
        <v>50</v>
      </c>
      <c r="O5" s="9" t="s">
        <v>51</v>
      </c>
      <c r="P5" s="9" t="s">
        <v>53</v>
      </c>
      <c r="Q5" s="9" t="s">
        <v>127</v>
      </c>
      <c r="R5" s="9" t="s">
        <v>54</v>
      </c>
      <c r="S5" s="9" t="s">
        <v>57</v>
      </c>
      <c r="T5" s="9" t="s">
        <v>58</v>
      </c>
      <c r="U5" s="9" t="s">
        <v>59</v>
      </c>
      <c r="V5" s="9" t="s">
        <v>61</v>
      </c>
      <c r="W5" s="9" t="s">
        <v>63</v>
      </c>
      <c r="X5" s="9" t="s">
        <v>65</v>
      </c>
      <c r="Y5" s="9" t="s">
        <v>67</v>
      </c>
      <c r="Z5" s="9" t="s">
        <v>106</v>
      </c>
      <c r="AA5" s="9" t="s">
        <v>70</v>
      </c>
      <c r="AB5" s="9" t="s">
        <v>72</v>
      </c>
      <c r="AC5" s="9" t="s">
        <v>74</v>
      </c>
      <c r="AD5" s="9" t="s">
        <v>260</v>
      </c>
      <c r="AE5" s="9" t="s">
        <v>265</v>
      </c>
      <c r="AF5" s="9" t="s">
        <v>156</v>
      </c>
      <c r="AG5" s="9" t="s">
        <v>209</v>
      </c>
      <c r="AH5" s="9" t="s">
        <v>271</v>
      </c>
      <c r="AI5" s="9" t="s">
        <v>272</v>
      </c>
      <c r="AJ5" s="9" t="s">
        <v>273</v>
      </c>
      <c r="AK5" s="9" t="s">
        <v>189</v>
      </c>
      <c r="AL5" s="9" t="s">
        <v>190</v>
      </c>
      <c r="AM5" s="9" t="s">
        <v>194</v>
      </c>
      <c r="AN5" s="9" t="s">
        <v>198</v>
      </c>
    </row>
    <row r="6" spans="1:40" x14ac:dyDescent="0.2">
      <c r="A6" s="2" t="s">
        <v>204</v>
      </c>
      <c r="B6" s="9">
        <v>-60</v>
      </c>
      <c r="C6" s="9">
        <v>-60</v>
      </c>
      <c r="D6" s="9">
        <v>-60</v>
      </c>
      <c r="E6" s="9">
        <v>-60</v>
      </c>
      <c r="F6" s="9">
        <v>-60</v>
      </c>
      <c r="G6" s="9">
        <v>-60</v>
      </c>
      <c r="H6" s="9">
        <v>-60</v>
      </c>
      <c r="I6" s="9">
        <v>-60</v>
      </c>
      <c r="J6" s="9">
        <v>-60</v>
      </c>
      <c r="K6" s="9">
        <v>-60</v>
      </c>
      <c r="L6" s="9">
        <v>-60</v>
      </c>
      <c r="M6" s="9">
        <v>-60</v>
      </c>
      <c r="N6" s="9">
        <v>-60</v>
      </c>
      <c r="O6" s="9">
        <v>-60</v>
      </c>
      <c r="P6" s="9">
        <v>-60</v>
      </c>
      <c r="Q6" s="9">
        <v>-60</v>
      </c>
      <c r="R6" s="9">
        <v>-60</v>
      </c>
      <c r="S6" s="9">
        <v>-60</v>
      </c>
      <c r="T6" s="9">
        <v>-60</v>
      </c>
      <c r="U6" s="9">
        <v>-60</v>
      </c>
      <c r="V6" s="9">
        <v>-60</v>
      </c>
      <c r="W6" s="9">
        <v>-60</v>
      </c>
      <c r="X6" s="9">
        <v>-60</v>
      </c>
      <c r="Y6" s="9">
        <v>-60</v>
      </c>
      <c r="Z6" s="9">
        <v>-60</v>
      </c>
      <c r="AA6" s="9">
        <v>-60</v>
      </c>
      <c r="AB6" s="9">
        <v>-60</v>
      </c>
      <c r="AC6" s="9">
        <v>-60</v>
      </c>
      <c r="AD6" s="9">
        <v>-60</v>
      </c>
      <c r="AE6" s="9">
        <v>-60</v>
      </c>
      <c r="AF6" s="9">
        <v>-60</v>
      </c>
      <c r="AG6" s="9">
        <v>-60</v>
      </c>
      <c r="AH6" s="9">
        <v>-60</v>
      </c>
      <c r="AI6" s="9">
        <v>-60</v>
      </c>
      <c r="AJ6" s="9">
        <v>-60</v>
      </c>
      <c r="AK6" s="9">
        <v>-60</v>
      </c>
      <c r="AL6" s="9">
        <v>-60</v>
      </c>
      <c r="AM6" s="9">
        <v>-60</v>
      </c>
      <c r="AN6" s="9">
        <v>-60</v>
      </c>
    </row>
    <row r="7" spans="1:40"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c r="X7" s="9">
        <v>10</v>
      </c>
      <c r="Y7" s="9">
        <v>10</v>
      </c>
      <c r="Z7" s="9">
        <v>10</v>
      </c>
      <c r="AA7" s="9">
        <v>10</v>
      </c>
      <c r="AB7" s="9">
        <v>10</v>
      </c>
      <c r="AC7" s="9">
        <v>10</v>
      </c>
      <c r="AD7" s="9">
        <v>10</v>
      </c>
      <c r="AE7" s="9">
        <v>10</v>
      </c>
      <c r="AF7" s="9">
        <v>-10</v>
      </c>
      <c r="AG7" s="9">
        <v>10</v>
      </c>
      <c r="AH7" s="9">
        <v>10</v>
      </c>
      <c r="AI7" s="9">
        <v>10</v>
      </c>
      <c r="AJ7" s="9">
        <v>10</v>
      </c>
      <c r="AK7" s="9">
        <v>10</v>
      </c>
      <c r="AL7" s="9">
        <v>10</v>
      </c>
      <c r="AM7" s="9">
        <v>10</v>
      </c>
      <c r="AN7" s="9">
        <v>10</v>
      </c>
    </row>
    <row r="8" spans="1:40" x14ac:dyDescent="0.2">
      <c r="A8" s="9" t="s">
        <v>284</v>
      </c>
      <c r="B8" s="9">
        <v>0.95589000000000002</v>
      </c>
      <c r="C8" s="9">
        <v>1.01373</v>
      </c>
      <c r="D8" s="9">
        <v>0.97126999999999997</v>
      </c>
      <c r="E8" s="9">
        <v>0.97653999999999996</v>
      </c>
      <c r="F8" s="9">
        <v>0.93374000000000001</v>
      </c>
      <c r="G8" s="9">
        <v>0.98973999999999995</v>
      </c>
      <c r="H8" s="9">
        <v>1.0069300000000001</v>
      </c>
      <c r="I8" s="9">
        <v>1.0137700000000001</v>
      </c>
      <c r="J8" s="9">
        <v>1.00048</v>
      </c>
      <c r="K8" s="9">
        <v>0.94128999999999996</v>
      </c>
      <c r="L8" s="9">
        <v>0.98150999999999999</v>
      </c>
      <c r="M8" s="9">
        <v>0.96272000000000002</v>
      </c>
      <c r="N8" s="9">
        <v>0.96065999999999996</v>
      </c>
      <c r="O8" s="9">
        <v>0.97080999999999995</v>
      </c>
      <c r="P8" s="9">
        <v>0.88880000000000003</v>
      </c>
      <c r="Q8" s="9">
        <v>0.97306999999999999</v>
      </c>
      <c r="R8" s="9">
        <v>0.95974000000000004</v>
      </c>
      <c r="S8" s="9">
        <v>1.02549</v>
      </c>
      <c r="T8" s="9">
        <v>0.98673999999999995</v>
      </c>
      <c r="U8" s="9">
        <v>0.95938999999999997</v>
      </c>
      <c r="V8" s="9">
        <v>1.02142</v>
      </c>
      <c r="W8" s="9">
        <v>0.96657999999999999</v>
      </c>
      <c r="X8" s="9">
        <v>0.88475999999999999</v>
      </c>
      <c r="Y8" s="9">
        <v>0.95099</v>
      </c>
      <c r="Z8" s="9">
        <v>0.97875999999999996</v>
      </c>
      <c r="AA8" s="9">
        <v>0.98553999999999997</v>
      </c>
      <c r="AB8" s="9">
        <v>0.92850999999999995</v>
      </c>
      <c r="AC8" s="9">
        <v>0.99328000000000005</v>
      </c>
      <c r="AD8" s="9">
        <v>0.92856000000000005</v>
      </c>
      <c r="AE8" s="9">
        <v>1.0988500000000001</v>
      </c>
      <c r="AF8" s="9">
        <v>0.97087999999999997</v>
      </c>
      <c r="AG8" s="9">
        <v>0.98002999999999996</v>
      </c>
      <c r="AH8" s="9">
        <v>0.66486999999999996</v>
      </c>
      <c r="AI8" s="9">
        <v>0.94738</v>
      </c>
      <c r="AJ8" s="9">
        <v>1.1773</v>
      </c>
      <c r="AK8" s="9">
        <v>0.97489000000000003</v>
      </c>
      <c r="AL8" s="9">
        <v>0.92191999999999996</v>
      </c>
      <c r="AM8" s="9">
        <v>1.2378499999999999</v>
      </c>
      <c r="AN8" s="9">
        <v>0.95696000000000003</v>
      </c>
    </row>
    <row r="9" spans="1:40" x14ac:dyDescent="0.2">
      <c r="A9" s="9" t="s">
        <v>294</v>
      </c>
      <c r="B9" s="9">
        <v>5.3099999999999996E-3</v>
      </c>
      <c r="C9" s="9">
        <v>1.1379999999999999E-2</v>
      </c>
      <c r="D9" s="9">
        <v>6.9300000000000004E-3</v>
      </c>
      <c r="E9" s="9">
        <v>1.3010000000000001E-2</v>
      </c>
      <c r="F9" s="9">
        <v>1.1639999999999999E-2</v>
      </c>
      <c r="G9" s="9">
        <v>1.66E-2</v>
      </c>
      <c r="H9" s="9">
        <v>4.7849999999999997E-2</v>
      </c>
      <c r="I9" s="9">
        <v>2.877E-2</v>
      </c>
      <c r="J9" s="9">
        <v>1.865E-2</v>
      </c>
      <c r="K9" s="9">
        <v>1.495E-2</v>
      </c>
      <c r="L9" s="9">
        <v>1.064E-2</v>
      </c>
      <c r="M9" s="9">
        <v>1.9349999999999999E-2</v>
      </c>
      <c r="N9" s="9">
        <v>1.38E-2</v>
      </c>
      <c r="O9" s="9">
        <v>2.8760000000000001E-2</v>
      </c>
      <c r="P9" s="9">
        <v>1.9789999999999999E-2</v>
      </c>
      <c r="Q9" s="9">
        <v>3.943E-2</v>
      </c>
      <c r="R9" s="9">
        <v>3.8289999999999998E-2</v>
      </c>
      <c r="S9" s="9">
        <v>3.1419999999999997E-2</v>
      </c>
      <c r="T9" s="9">
        <v>2.427E-2</v>
      </c>
      <c r="U9" s="9">
        <v>1.1650000000000001E-2</v>
      </c>
      <c r="V9" s="9">
        <v>3.7190000000000001E-2</v>
      </c>
      <c r="W9" s="9">
        <v>4.4240000000000002E-2</v>
      </c>
      <c r="X9" s="9">
        <v>4.7359999999999999E-2</v>
      </c>
      <c r="Y9" s="9">
        <v>2.128E-2</v>
      </c>
      <c r="Z9" s="9">
        <v>1.712E-2</v>
      </c>
      <c r="AA9" s="9">
        <v>6.0740000000000002E-2</v>
      </c>
      <c r="AB9" s="9">
        <v>3.4389999999999997E-2</v>
      </c>
      <c r="AC9" s="9">
        <v>0.20841000000000001</v>
      </c>
      <c r="AD9" s="9">
        <v>2.4369999999999999E-2</v>
      </c>
      <c r="AE9" s="9">
        <v>6.1010000000000002E-2</v>
      </c>
      <c r="AF9" s="9">
        <v>4.616E-2</v>
      </c>
      <c r="AG9" s="9">
        <v>5.94E-3</v>
      </c>
      <c r="AH9" s="9">
        <v>0.28000999999999998</v>
      </c>
      <c r="AI9" s="9">
        <v>3.7600000000000001E-2</v>
      </c>
      <c r="AJ9" s="9">
        <v>0.16033</v>
      </c>
      <c r="AK9" s="9">
        <v>2.4070000000000001E-2</v>
      </c>
      <c r="AL9" s="9">
        <v>3.4090000000000002E-2</v>
      </c>
      <c r="AM9" s="9">
        <v>0.17308000000000001</v>
      </c>
      <c r="AN9" s="9">
        <v>2.333E-2</v>
      </c>
    </row>
    <row r="10" spans="1:40" x14ac:dyDescent="0.2">
      <c r="A10" s="9" t="s">
        <v>285</v>
      </c>
      <c r="B10" s="9">
        <v>-0.99894000000000005</v>
      </c>
      <c r="C10" s="9">
        <v>-1.06765</v>
      </c>
      <c r="D10" s="9">
        <v>-1.0040899999999999</v>
      </c>
      <c r="E10" s="9">
        <v>-1.0313399999999999</v>
      </c>
      <c r="F10" s="9">
        <v>-1.0146200000000001</v>
      </c>
      <c r="G10" s="9">
        <v>-1.0576399999999999</v>
      </c>
      <c r="H10" s="9">
        <v>-1.01318</v>
      </c>
      <c r="I10" s="9">
        <v>-1.0601700000000001</v>
      </c>
      <c r="J10" s="9">
        <v>-1.0929199999999999</v>
      </c>
      <c r="K10" s="9">
        <v>-0.97111999999999998</v>
      </c>
      <c r="L10" s="9">
        <v>-1.0485899999999999</v>
      </c>
      <c r="M10" s="9">
        <v>-1.08771</v>
      </c>
      <c r="N10" s="9">
        <v>-0.98548000000000002</v>
      </c>
      <c r="O10" s="9">
        <v>-1.08165</v>
      </c>
      <c r="P10" s="9">
        <v>-0.91310999999999998</v>
      </c>
      <c r="Q10" s="9">
        <v>-0.95548</v>
      </c>
      <c r="R10" s="9">
        <v>-1.0203800000000001</v>
      </c>
      <c r="S10" s="9">
        <v>-1.0158100000000001</v>
      </c>
      <c r="T10" s="9">
        <v>-1.0047600000000001</v>
      </c>
      <c r="U10" s="9">
        <v>-1.0285899999999999</v>
      </c>
      <c r="V10" s="9">
        <v>-0.97599000000000002</v>
      </c>
      <c r="W10" s="9">
        <v>-0.99285999999999996</v>
      </c>
      <c r="X10" s="9">
        <v>-0.89261000000000001</v>
      </c>
      <c r="Y10" s="9">
        <v>-1.0269999999999999</v>
      </c>
      <c r="Z10" s="9">
        <v>-0.81811999999999996</v>
      </c>
      <c r="AA10" s="9">
        <v>-0.94045000000000001</v>
      </c>
      <c r="AB10" s="9">
        <v>-0.91169</v>
      </c>
      <c r="AC10" s="9">
        <v>-0.87095999999999996</v>
      </c>
      <c r="AD10" s="9">
        <v>-1.0165999999999999</v>
      </c>
      <c r="AE10" s="9">
        <v>-0.96953</v>
      </c>
      <c r="AF10" s="9">
        <v>-0.79468000000000005</v>
      </c>
      <c r="AG10" s="9">
        <v>-0.97553999999999996</v>
      </c>
      <c r="AH10" s="9">
        <v>-1.7700000000000001E-3</v>
      </c>
      <c r="AI10" s="9">
        <v>-0.92700000000000005</v>
      </c>
      <c r="AJ10" s="9">
        <v>-0.96823999999999999</v>
      </c>
      <c r="AK10" s="9">
        <v>-1.0565100000000001</v>
      </c>
      <c r="AL10" s="9">
        <v>-0.97899999999999998</v>
      </c>
      <c r="AM10" s="9">
        <v>-0.90031000000000005</v>
      </c>
      <c r="AN10" s="9">
        <v>-1.0668</v>
      </c>
    </row>
    <row r="11" spans="1:40" x14ac:dyDescent="0.2">
      <c r="A11" s="9" t="s">
        <v>293</v>
      </c>
      <c r="B11" s="9">
        <v>1.3089999999999999E-2</v>
      </c>
      <c r="C11" s="9">
        <v>2.7380000000000002E-2</v>
      </c>
      <c r="D11" s="9">
        <v>1.8579999999999999E-2</v>
      </c>
      <c r="E11" s="9">
        <v>2.632E-2</v>
      </c>
      <c r="F11" s="9">
        <v>1.9519999999999999E-2</v>
      </c>
      <c r="G11" s="9">
        <v>3.032E-2</v>
      </c>
      <c r="H11" s="9">
        <v>6.2579999999999997E-2</v>
      </c>
      <c r="I11" s="9">
        <v>4.9799999999999997E-2</v>
      </c>
      <c r="J11" s="9">
        <v>3.3520000000000001E-2</v>
      </c>
      <c r="K11" s="9">
        <v>1.9300000000000001E-2</v>
      </c>
      <c r="L11" s="9">
        <v>3.0589999999999999E-2</v>
      </c>
      <c r="M11" s="9">
        <v>4.8219999999999999E-2</v>
      </c>
      <c r="N11" s="9">
        <v>3.449E-2</v>
      </c>
      <c r="O11" s="9">
        <v>8.0640000000000003E-2</v>
      </c>
      <c r="P11" s="9">
        <v>3.4689999999999999E-2</v>
      </c>
      <c r="Q11" s="9">
        <v>8.4849999999999995E-2</v>
      </c>
      <c r="R11" s="9">
        <v>0.10032000000000001</v>
      </c>
      <c r="S11" s="9">
        <v>3.3750000000000002E-2</v>
      </c>
      <c r="T11" s="9">
        <v>5.3159999999999999E-2</v>
      </c>
      <c r="U11" s="9">
        <v>3.7019999999999997E-2</v>
      </c>
      <c r="V11" s="9">
        <v>4.3650000000000001E-2</v>
      </c>
      <c r="W11" s="9">
        <v>3.8550000000000001E-2</v>
      </c>
      <c r="X11" s="9">
        <v>4.4519999999999997E-2</v>
      </c>
      <c r="Y11" s="9">
        <v>5.8599999999999999E-2</v>
      </c>
      <c r="Z11" s="9">
        <v>0.10294</v>
      </c>
      <c r="AA11" s="9">
        <v>5.8389999999999997E-2</v>
      </c>
      <c r="AB11" s="9">
        <v>9.6409999999999996E-2</v>
      </c>
      <c r="AC11" s="9">
        <v>0.18193999999999999</v>
      </c>
      <c r="AD11" s="9">
        <v>3.279E-2</v>
      </c>
      <c r="AE11" s="9">
        <v>5.4850000000000003E-2</v>
      </c>
      <c r="AF11" s="9">
        <v>0.12223000000000001</v>
      </c>
      <c r="AG11" s="9">
        <v>2.3640000000000001E-2</v>
      </c>
      <c r="AH11" s="9">
        <v>0.30071999999999999</v>
      </c>
      <c r="AI11" s="9">
        <v>5.1130000000000002E-2</v>
      </c>
      <c r="AJ11" s="9">
        <v>0.14069000000000001</v>
      </c>
      <c r="AK11" s="9">
        <v>3.039E-2</v>
      </c>
      <c r="AL11" s="9">
        <v>6.2719999999999998E-2</v>
      </c>
      <c r="AM11" s="9">
        <v>0.15131</v>
      </c>
      <c r="AN11" s="9">
        <v>7.4959999999999999E-2</v>
      </c>
    </row>
    <row r="12" spans="1:40" x14ac:dyDescent="0.2">
      <c r="A12" s="9" t="s">
        <v>286</v>
      </c>
      <c r="B12" s="9">
        <v>13.671239999999999</v>
      </c>
      <c r="C12" s="9">
        <v>13.950430000000001</v>
      </c>
      <c r="D12" s="9">
        <v>12.732189999999999</v>
      </c>
      <c r="E12" s="9">
        <v>16.01277</v>
      </c>
      <c r="F12" s="9">
        <v>18.454830000000001</v>
      </c>
      <c r="G12" s="9">
        <v>17.310680000000001</v>
      </c>
      <c r="H12" s="9">
        <v>15.16832</v>
      </c>
      <c r="I12" s="9">
        <v>20.781839999999999</v>
      </c>
      <c r="J12" s="9">
        <v>15.66282</v>
      </c>
      <c r="K12" s="9">
        <v>22.51698</v>
      </c>
      <c r="L12" s="9">
        <v>11.97434</v>
      </c>
      <c r="M12" s="9">
        <v>13.548349999999999</v>
      </c>
      <c r="N12" s="9">
        <v>13.509679999999999</v>
      </c>
      <c r="O12" s="9">
        <v>12.248139999999999</v>
      </c>
      <c r="P12" s="9">
        <v>17.855309999999999</v>
      </c>
      <c r="Q12" s="9">
        <v>15.25489</v>
      </c>
      <c r="R12" s="9">
        <v>12.99001</v>
      </c>
      <c r="S12" s="9">
        <v>26.384119999999999</v>
      </c>
      <c r="T12" s="9">
        <v>15.044370000000001</v>
      </c>
      <c r="U12" s="9">
        <v>26.234929999999999</v>
      </c>
      <c r="V12" s="9">
        <v>24.348240000000001</v>
      </c>
      <c r="W12" s="9">
        <v>36.741700000000002</v>
      </c>
      <c r="X12" s="9">
        <v>30.84694</v>
      </c>
      <c r="Y12" s="9">
        <v>12.44192</v>
      </c>
      <c r="Z12" s="9">
        <v>16.836980000000001</v>
      </c>
      <c r="AA12" s="9">
        <v>29.882349999999999</v>
      </c>
      <c r="AB12" s="9">
        <v>12.24625</v>
      </c>
      <c r="AC12" s="9">
        <v>51.479730000000004</v>
      </c>
      <c r="AD12" s="9">
        <v>21.804490000000001</v>
      </c>
      <c r="AE12" s="9">
        <v>33.463880000000003</v>
      </c>
      <c r="AF12" s="9">
        <v>12.86013</v>
      </c>
      <c r="AG12" s="9">
        <v>18.583929999999999</v>
      </c>
      <c r="AH12" s="9">
        <v>26.364750000000001</v>
      </c>
      <c r="AI12" s="9">
        <v>21.62426</v>
      </c>
      <c r="AJ12" s="9">
        <v>35.777430000000003</v>
      </c>
      <c r="AK12" s="9">
        <v>22.92</v>
      </c>
      <c r="AL12" s="9">
        <v>17.215769999999999</v>
      </c>
      <c r="AM12" s="9">
        <v>36.267429999999997</v>
      </c>
      <c r="AN12" s="9">
        <v>10.81433</v>
      </c>
    </row>
    <row r="13" spans="1:40" x14ac:dyDescent="0.2">
      <c r="A13" s="9" t="s">
        <v>292</v>
      </c>
      <c r="B13" s="9">
        <v>0.43787999999999999</v>
      </c>
      <c r="C13" s="9">
        <v>0.88605</v>
      </c>
      <c r="D13" s="9">
        <v>0.54983000000000004</v>
      </c>
      <c r="E13" s="9">
        <v>1.1068199999999999</v>
      </c>
      <c r="F13" s="9">
        <v>1.0528200000000001</v>
      </c>
      <c r="G13" s="9">
        <v>1.41303</v>
      </c>
      <c r="H13" s="9">
        <v>2.6900300000000001</v>
      </c>
      <c r="I13" s="9">
        <v>2.4135800000000001</v>
      </c>
      <c r="J13" s="9">
        <v>1.16737</v>
      </c>
      <c r="K13" s="9">
        <v>1.48411</v>
      </c>
      <c r="L13" s="9">
        <v>0.78351000000000004</v>
      </c>
      <c r="M13" s="9">
        <v>1.45949</v>
      </c>
      <c r="N13" s="9">
        <v>1.1468400000000001</v>
      </c>
      <c r="O13" s="9">
        <v>2.0780599999999998</v>
      </c>
      <c r="P13" s="9">
        <v>1.9699899999999999</v>
      </c>
      <c r="Q13" s="9">
        <v>3.5560999999999998</v>
      </c>
      <c r="R13" s="9">
        <v>3.01966</v>
      </c>
      <c r="S13" s="9">
        <v>3.0774300000000001</v>
      </c>
      <c r="T13" s="9">
        <v>2.0704899999999999</v>
      </c>
      <c r="U13" s="9">
        <v>1.75709</v>
      </c>
      <c r="V13" s="9">
        <v>3.7336800000000001</v>
      </c>
      <c r="W13" s="9">
        <v>4.7153900000000002</v>
      </c>
      <c r="X13" s="9">
        <v>5.4297399999999998</v>
      </c>
      <c r="Y13" s="9">
        <v>1.6323099999999999</v>
      </c>
      <c r="Z13" s="9">
        <v>3.1912699999999998</v>
      </c>
      <c r="AA13" s="9">
        <v>6.5720599999999996</v>
      </c>
      <c r="AB13" s="9">
        <v>2.9477500000000001</v>
      </c>
      <c r="AC13" s="9">
        <v>27.624960000000002</v>
      </c>
      <c r="AD13" s="9">
        <v>2.2950400000000002</v>
      </c>
      <c r="AE13" s="9">
        <v>6.5373799999999997</v>
      </c>
      <c r="AF13" s="9">
        <v>4.6475600000000004</v>
      </c>
      <c r="AG13" s="9">
        <v>0.76595000000000002</v>
      </c>
      <c r="AH13" s="9">
        <v>15749.437250000001</v>
      </c>
      <c r="AI13" s="9">
        <v>3.8762599999999998</v>
      </c>
      <c r="AJ13" s="9">
        <v>17.43009</v>
      </c>
      <c r="AK13" s="9">
        <v>2.2049599999999998</v>
      </c>
      <c r="AL13" s="9">
        <v>3.1301600000000001</v>
      </c>
      <c r="AM13" s="9">
        <v>20.291899999999998</v>
      </c>
      <c r="AN13" s="9">
        <v>1.59592</v>
      </c>
    </row>
    <row r="14" spans="1:40" x14ac:dyDescent="0.2">
      <c r="A14" s="9" t="s">
        <v>287</v>
      </c>
      <c r="B14" s="9">
        <v>7.3150000000000007E-2</v>
      </c>
      <c r="C14" s="9">
        <v>7.1679999999999994E-2</v>
      </c>
      <c r="D14" s="9">
        <v>7.8539999999999999E-2</v>
      </c>
      <c r="E14" s="9">
        <v>6.2449999999999999E-2</v>
      </c>
      <c r="F14" s="9">
        <v>5.4190000000000002E-2</v>
      </c>
      <c r="G14" s="9">
        <v>5.7770000000000002E-2</v>
      </c>
      <c r="H14" s="9">
        <v>6.5930000000000002E-2</v>
      </c>
      <c r="I14" s="9">
        <v>4.8120000000000003E-2</v>
      </c>
      <c r="J14" s="9">
        <v>6.3850000000000004E-2</v>
      </c>
      <c r="K14" s="9">
        <v>4.4409999999999998E-2</v>
      </c>
      <c r="L14" s="9">
        <v>8.3510000000000001E-2</v>
      </c>
      <c r="M14" s="9">
        <v>7.3810000000000001E-2</v>
      </c>
      <c r="N14" s="9">
        <v>7.4020000000000002E-2</v>
      </c>
      <c r="O14" s="9">
        <v>8.165E-2</v>
      </c>
      <c r="P14" s="9">
        <v>5.6009999999999997E-2</v>
      </c>
      <c r="Q14" s="9">
        <v>6.5549999999999997E-2</v>
      </c>
      <c r="R14" s="9">
        <v>7.6980000000000007E-2</v>
      </c>
      <c r="S14" s="9">
        <v>3.7900000000000003E-2</v>
      </c>
      <c r="T14" s="9">
        <v>6.6470000000000001E-2</v>
      </c>
      <c r="U14" s="9">
        <v>3.8120000000000001E-2</v>
      </c>
      <c r="V14" s="9">
        <v>4.1070000000000002E-2</v>
      </c>
      <c r="W14" s="9">
        <v>2.7220000000000001E-2</v>
      </c>
      <c r="X14" s="9">
        <v>3.2419999999999997E-2</v>
      </c>
      <c r="Y14" s="9">
        <v>8.0369999999999997E-2</v>
      </c>
      <c r="Z14" s="9">
        <v>5.9389999999999998E-2</v>
      </c>
      <c r="AA14" s="9">
        <v>3.3459999999999997E-2</v>
      </c>
      <c r="AB14" s="9">
        <v>8.1659999999999996E-2</v>
      </c>
      <c r="AC14" s="9">
        <v>1.9429999999999999E-2</v>
      </c>
      <c r="AD14" s="9">
        <v>4.5859999999999998E-2</v>
      </c>
      <c r="AE14" s="9">
        <v>2.988E-2</v>
      </c>
      <c r="AF14" s="9">
        <v>7.7759999999999996E-2</v>
      </c>
      <c r="AG14" s="9">
        <v>5.3809999999999997E-2</v>
      </c>
      <c r="AH14" s="9">
        <v>3.7929999999999998E-2</v>
      </c>
      <c r="AI14" s="9">
        <v>4.6240000000000003E-2</v>
      </c>
      <c r="AJ14" s="9">
        <v>2.7949999999999999E-2</v>
      </c>
      <c r="AK14" s="9">
        <v>4.3630000000000002E-2</v>
      </c>
      <c r="AL14" s="9">
        <v>5.8090000000000003E-2</v>
      </c>
      <c r="AM14" s="9">
        <v>2.7570000000000001E-2</v>
      </c>
      <c r="AN14" s="9">
        <v>9.2469999999999997E-2</v>
      </c>
    </row>
    <row r="15" spans="1:40" x14ac:dyDescent="0.2">
      <c r="A15" s="9" t="s">
        <v>291</v>
      </c>
      <c r="B15" s="9">
        <v>2.3400000000000001E-3</v>
      </c>
      <c r="C15" s="9">
        <v>4.5500000000000002E-3</v>
      </c>
      <c r="D15" s="9">
        <v>3.3899999999999998E-3</v>
      </c>
      <c r="E15" s="9">
        <v>4.3200000000000001E-3</v>
      </c>
      <c r="F15" s="9">
        <v>3.0899999999999999E-3</v>
      </c>
      <c r="G15" s="9">
        <v>4.7200000000000002E-3</v>
      </c>
      <c r="H15" s="9">
        <v>1.1690000000000001E-2</v>
      </c>
      <c r="I15" s="9">
        <v>5.5900000000000004E-3</v>
      </c>
      <c r="J15" s="9">
        <v>4.7600000000000003E-3</v>
      </c>
      <c r="K15" s="9">
        <v>2.9299999999999999E-3</v>
      </c>
      <c r="L15" s="9">
        <v>5.4599999999999996E-3</v>
      </c>
      <c r="M15" s="9">
        <v>7.9500000000000005E-3</v>
      </c>
      <c r="N15" s="9">
        <v>6.28E-3</v>
      </c>
      <c r="O15" s="9">
        <v>1.3849999999999999E-2</v>
      </c>
      <c r="P15" s="9">
        <v>6.1799999999999997E-3</v>
      </c>
      <c r="Q15" s="9">
        <v>1.528E-2</v>
      </c>
      <c r="R15" s="9">
        <v>1.7899999999999999E-2</v>
      </c>
      <c r="S15" s="9">
        <v>4.4200000000000003E-3</v>
      </c>
      <c r="T15" s="9">
        <v>9.1500000000000001E-3</v>
      </c>
      <c r="U15" s="9">
        <v>2.5500000000000002E-3</v>
      </c>
      <c r="V15" s="9">
        <v>6.3E-3</v>
      </c>
      <c r="W15" s="9">
        <v>3.49E-3</v>
      </c>
      <c r="X15" s="9">
        <v>5.7099999999999998E-3</v>
      </c>
      <c r="Y15" s="9">
        <v>1.0540000000000001E-2</v>
      </c>
      <c r="Z15" s="9">
        <v>1.1259999999999999E-2</v>
      </c>
      <c r="AA15" s="9">
        <v>7.3600000000000002E-3</v>
      </c>
      <c r="AB15" s="9">
        <v>1.966E-2</v>
      </c>
      <c r="AC15" s="9">
        <v>1.042E-2</v>
      </c>
      <c r="AD15" s="9">
        <v>4.8300000000000001E-3</v>
      </c>
      <c r="AE15" s="9">
        <v>5.8399999999999997E-3</v>
      </c>
      <c r="AF15" s="9">
        <v>2.81E-2</v>
      </c>
      <c r="AG15" s="9">
        <v>2.2200000000000002E-3</v>
      </c>
      <c r="AH15" s="9">
        <v>22.657800000000002</v>
      </c>
      <c r="AI15" s="9">
        <v>8.2900000000000005E-3</v>
      </c>
      <c r="AJ15" s="9">
        <v>1.362E-2</v>
      </c>
      <c r="AK15" s="9">
        <v>4.1999999999999997E-3</v>
      </c>
      <c r="AL15" s="9">
        <v>1.056E-2</v>
      </c>
      <c r="AM15" s="9">
        <v>1.5429999999999999E-2</v>
      </c>
      <c r="AN15" s="9">
        <v>1.3650000000000001E-2</v>
      </c>
    </row>
    <row r="16" spans="1:40" x14ac:dyDescent="0.2">
      <c r="A16" s="9" t="s">
        <v>289</v>
      </c>
      <c r="B16" s="9">
        <v>9.4761799999999994</v>
      </c>
      <c r="C16" s="9">
        <v>9.6697000000000006</v>
      </c>
      <c r="D16" s="9">
        <v>8.8252799999999993</v>
      </c>
      <c r="E16" s="9">
        <v>11.0992</v>
      </c>
      <c r="F16" s="9">
        <v>12.79191</v>
      </c>
      <c r="G16" s="9">
        <v>11.998849999999999</v>
      </c>
      <c r="H16" s="9">
        <v>10.513870000000001</v>
      </c>
      <c r="I16" s="9">
        <v>14.404870000000001</v>
      </c>
      <c r="J16" s="9">
        <v>10.856640000000001</v>
      </c>
      <c r="K16" s="9">
        <v>15.60758</v>
      </c>
      <c r="L16" s="9">
        <v>8.2999799999999997</v>
      </c>
      <c r="M16" s="9">
        <v>9.391</v>
      </c>
      <c r="N16" s="9">
        <v>9.3641900000000007</v>
      </c>
      <c r="O16" s="9">
        <v>8.4897600000000004</v>
      </c>
      <c r="P16" s="9">
        <v>12.37636</v>
      </c>
      <c r="Q16" s="9">
        <v>10.573880000000001</v>
      </c>
      <c r="R16" s="9">
        <v>9.0039899999999999</v>
      </c>
      <c r="S16" s="9">
        <v>18.288080000000001</v>
      </c>
      <c r="T16" s="9">
        <v>10.427960000000001</v>
      </c>
      <c r="U16" s="9">
        <v>18.184660000000001</v>
      </c>
      <c r="V16" s="9">
        <v>16.876909999999999</v>
      </c>
      <c r="W16" s="9">
        <v>25.467400000000001</v>
      </c>
      <c r="X16" s="9">
        <v>21.38147</v>
      </c>
      <c r="Y16" s="9">
        <v>8.6240799999999993</v>
      </c>
      <c r="Z16" s="9">
        <v>11.67051</v>
      </c>
      <c r="AA16" s="9">
        <v>20.712859999999999</v>
      </c>
      <c r="AB16" s="9">
        <v>8.4884500000000003</v>
      </c>
      <c r="AC16" s="9">
        <v>35.683030000000002</v>
      </c>
      <c r="AD16" s="9">
        <v>15.113720000000001</v>
      </c>
      <c r="AE16" s="9">
        <v>23.19539</v>
      </c>
      <c r="AF16" s="9">
        <v>8.9139700000000008</v>
      </c>
      <c r="AG16" s="9">
        <v>12.881399999999999</v>
      </c>
      <c r="AH16" s="9">
        <v>18.274650000000001</v>
      </c>
      <c r="AI16" s="9">
        <v>14.98879</v>
      </c>
      <c r="AJ16" s="9">
        <v>24.799019999999999</v>
      </c>
      <c r="AK16" s="9">
        <v>15.88693</v>
      </c>
      <c r="AL16" s="9">
        <v>11.933059999999999</v>
      </c>
      <c r="AM16" s="9">
        <v>25.138670000000001</v>
      </c>
      <c r="AN16" s="9">
        <v>7.4959199999999999</v>
      </c>
    </row>
    <row r="17" spans="1:40" x14ac:dyDescent="0.2">
      <c r="A17" s="9" t="s">
        <v>290</v>
      </c>
      <c r="B17" s="9">
        <v>0.30352000000000001</v>
      </c>
      <c r="C17" s="9">
        <v>0.61416000000000004</v>
      </c>
      <c r="D17" s="9">
        <v>0.38112000000000001</v>
      </c>
      <c r="E17" s="9">
        <v>0.76719000000000004</v>
      </c>
      <c r="F17" s="9">
        <v>0.72975999999999996</v>
      </c>
      <c r="G17" s="9">
        <v>0.97943999999999998</v>
      </c>
      <c r="H17" s="9">
        <v>1.8645799999999999</v>
      </c>
      <c r="I17" s="9">
        <v>1.67296</v>
      </c>
      <c r="J17" s="9">
        <v>0.80915999999999999</v>
      </c>
      <c r="K17" s="9">
        <v>1.0286999999999999</v>
      </c>
      <c r="L17" s="9">
        <v>0.54308000000000001</v>
      </c>
      <c r="M17" s="9">
        <v>1.0116400000000001</v>
      </c>
      <c r="N17" s="9">
        <v>0.79493000000000003</v>
      </c>
      <c r="O17" s="9">
        <v>1.4403999999999999</v>
      </c>
      <c r="P17" s="9">
        <v>1.3654999999999999</v>
      </c>
      <c r="Q17" s="9">
        <v>2.4649000000000001</v>
      </c>
      <c r="R17" s="9">
        <v>2.09307</v>
      </c>
      <c r="S17" s="9">
        <v>2.1331099999999998</v>
      </c>
      <c r="T17" s="9">
        <v>1.4351499999999999</v>
      </c>
      <c r="U17" s="9">
        <v>1.2179199999999999</v>
      </c>
      <c r="V17" s="9">
        <v>2.58799</v>
      </c>
      <c r="W17" s="9">
        <v>3.2684600000000001</v>
      </c>
      <c r="X17" s="9">
        <v>3.7636099999999999</v>
      </c>
      <c r="Y17" s="9">
        <v>1.1314299999999999</v>
      </c>
      <c r="Z17" s="9">
        <v>2.2120199999999999</v>
      </c>
      <c r="AA17" s="9">
        <v>4.5554100000000002</v>
      </c>
      <c r="AB17" s="9">
        <v>2.0432299999999999</v>
      </c>
      <c r="AC17" s="9">
        <v>19.148160000000001</v>
      </c>
      <c r="AD17" s="9">
        <v>1.5908</v>
      </c>
      <c r="AE17" s="9">
        <v>4.5313699999999999</v>
      </c>
      <c r="AF17" s="9">
        <v>3.2214399999999999</v>
      </c>
      <c r="AG17" s="9">
        <v>0.53091999999999995</v>
      </c>
      <c r="AH17" s="9">
        <v>10916.678029999999</v>
      </c>
      <c r="AI17" s="9">
        <v>2.68682</v>
      </c>
      <c r="AJ17" s="9">
        <v>12.081619999999999</v>
      </c>
      <c r="AK17" s="9">
        <v>1.5283599999999999</v>
      </c>
      <c r="AL17" s="9">
        <v>2.1696599999999999</v>
      </c>
      <c r="AM17" s="9">
        <v>14.06528</v>
      </c>
      <c r="AN17" s="9">
        <v>1.1062099999999999</v>
      </c>
    </row>
    <row r="18" spans="1:40" x14ac:dyDescent="0.2">
      <c r="A18" s="9"/>
      <c r="B18" s="9"/>
      <c r="C18" s="9"/>
      <c r="D18" s="9"/>
      <c r="E18" s="9"/>
      <c r="F18" s="9"/>
      <c r="G18" s="9"/>
      <c r="H18" s="9"/>
      <c r="I18" s="9"/>
      <c r="J18" s="9"/>
      <c r="K18" s="9"/>
      <c r="L18" s="9"/>
      <c r="M18" s="9"/>
      <c r="N18" s="9"/>
      <c r="O18" s="9"/>
      <c r="P18" s="9"/>
      <c r="Q18" s="9"/>
      <c r="R18" s="9"/>
      <c r="S18" s="9"/>
      <c r="T18" s="9"/>
      <c r="U18" s="9"/>
      <c r="V18" s="9"/>
      <c r="W18" s="9"/>
      <c r="X18" s="9"/>
      <c r="Y18" s="9"/>
      <c r="Z18" s="9"/>
      <c r="AA18" s="9"/>
      <c r="AC18" s="9"/>
      <c r="AD18" s="9"/>
      <c r="AE18" s="9"/>
      <c r="AF18" s="9"/>
      <c r="AG18" s="9"/>
      <c r="AH18" s="9"/>
      <c r="AI18" s="9"/>
      <c r="AJ18" s="9"/>
      <c r="AK18" s="9"/>
      <c r="AL18" s="9"/>
      <c r="AM18" s="9"/>
      <c r="AN18" s="9"/>
    </row>
    <row r="20" spans="1:40" x14ac:dyDescent="0.2">
      <c r="C20" s="9"/>
      <c r="D20" s="9"/>
      <c r="E20" s="9"/>
      <c r="F20" s="9"/>
      <c r="G20" s="9"/>
      <c r="H20" s="9"/>
      <c r="I20" s="9"/>
      <c r="J20" s="9"/>
      <c r="K20" s="9"/>
      <c r="L20" s="9"/>
      <c r="M20" s="9"/>
      <c r="N20" s="9"/>
      <c r="O20" s="9"/>
      <c r="P20" s="9"/>
      <c r="Q20" s="9"/>
      <c r="R20" s="9"/>
      <c r="S20" s="9"/>
      <c r="T20" s="9"/>
      <c r="U20" s="9"/>
      <c r="V20" s="9"/>
      <c r="W20" s="9"/>
      <c r="X20" s="9"/>
      <c r="Y20" s="9"/>
      <c r="Z20" s="9"/>
      <c r="AA20" s="9"/>
      <c r="AC20" s="9"/>
      <c r="AD20" s="9"/>
      <c r="AE20" s="9"/>
      <c r="AF20" s="9"/>
      <c r="AG20" s="9"/>
      <c r="AH20" s="9"/>
      <c r="AI20" s="9"/>
      <c r="AJ20" s="9"/>
      <c r="AK20" s="9"/>
      <c r="AL20" s="9"/>
      <c r="AM20" s="9"/>
      <c r="AN20" s="9"/>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K200"/>
  <sheetViews>
    <sheetView workbookViewId="0">
      <selection sqref="A1:AU12"/>
    </sheetView>
  </sheetViews>
  <sheetFormatPr baseColWidth="10" defaultColWidth="8.83203125" defaultRowHeight="15" x14ac:dyDescent="0.2"/>
  <cols>
    <col min="1" max="1" width="21.6640625" bestFit="1" customWidth="1"/>
    <col min="2" max="2" width="9.6640625" customWidth="1"/>
  </cols>
  <sheetData>
    <row r="1" spans="1:115" x14ac:dyDescent="0.2">
      <c r="A1" s="1" t="s">
        <v>0</v>
      </c>
      <c r="B1"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c r="Z1" s="9" t="s">
        <v>16</v>
      </c>
      <c r="AA1" s="9" t="s">
        <v>16</v>
      </c>
      <c r="AB1" s="9" t="s">
        <v>16</v>
      </c>
      <c r="AC1" s="9" t="s">
        <v>16</v>
      </c>
      <c r="AD1" s="9" t="s">
        <v>16</v>
      </c>
      <c r="AE1" s="9" t="s">
        <v>16</v>
      </c>
      <c r="AF1" s="9" t="s">
        <v>16</v>
      </c>
      <c r="AG1" s="9" t="s">
        <v>16</v>
      </c>
      <c r="AH1" s="9" t="s">
        <v>16</v>
      </c>
      <c r="AI1" s="9" t="s">
        <v>16</v>
      </c>
      <c r="AJ1" s="9" t="s">
        <v>16</v>
      </c>
      <c r="AK1" s="9" t="s">
        <v>16</v>
      </c>
      <c r="AL1" s="9" t="s">
        <v>16</v>
      </c>
      <c r="AM1" s="9" t="s">
        <v>16</v>
      </c>
      <c r="AN1" s="9" t="s">
        <v>16</v>
      </c>
      <c r="AO1" s="9" t="s">
        <v>16</v>
      </c>
      <c r="AP1" s="9" t="s">
        <v>16</v>
      </c>
      <c r="AQ1" s="9" t="s">
        <v>16</v>
      </c>
      <c r="AR1" s="9" t="s">
        <v>16</v>
      </c>
      <c r="AS1" s="9" t="s">
        <v>16</v>
      </c>
      <c r="AT1" s="9" t="s">
        <v>16</v>
      </c>
      <c r="AU1" s="9" t="s">
        <v>16</v>
      </c>
      <c r="AV1" s="9"/>
    </row>
    <row r="2" spans="1:115" x14ac:dyDescent="0.2">
      <c r="A2" s="8" t="s">
        <v>140</v>
      </c>
      <c r="B2" s="9" t="s">
        <v>15</v>
      </c>
      <c r="C2" s="9" t="s">
        <v>21</v>
      </c>
      <c r="D2" s="9"/>
      <c r="E2" s="9" t="s">
        <v>25</v>
      </c>
      <c r="F2" s="9" t="s">
        <v>27</v>
      </c>
      <c r="G2" s="9" t="s">
        <v>29</v>
      </c>
      <c r="H2" s="9" t="s">
        <v>31</v>
      </c>
      <c r="I2" s="9" t="s">
        <v>33</v>
      </c>
      <c r="J2" s="9" t="s">
        <v>35</v>
      </c>
      <c r="K2" s="9" t="s">
        <v>37</v>
      </c>
      <c r="L2" s="9" t="s">
        <v>39</v>
      </c>
      <c r="M2" s="9" t="s">
        <v>41</v>
      </c>
      <c r="N2" s="9" t="s">
        <v>46</v>
      </c>
      <c r="O2" s="9" t="s">
        <v>47</v>
      </c>
      <c r="P2" s="9" t="s">
        <v>49</v>
      </c>
      <c r="Q2" s="9" t="s">
        <v>52</v>
      </c>
      <c r="R2" s="9"/>
      <c r="S2" s="9"/>
      <c r="T2" s="9" t="s">
        <v>55</v>
      </c>
      <c r="U2" s="9"/>
      <c r="V2" s="9"/>
      <c r="W2" s="9" t="s">
        <v>56</v>
      </c>
      <c r="X2" s="9"/>
      <c r="Y2" s="9"/>
      <c r="Z2" s="9" t="s">
        <v>60</v>
      </c>
      <c r="AA2" s="9" t="s">
        <v>62</v>
      </c>
      <c r="AB2" s="9" t="s">
        <v>64</v>
      </c>
      <c r="AC2" s="9" t="s">
        <v>66</v>
      </c>
      <c r="AD2" s="9" t="s">
        <v>68</v>
      </c>
      <c r="AE2" s="9"/>
      <c r="AF2" s="9" t="s">
        <v>69</v>
      </c>
      <c r="AG2" s="9" t="s">
        <v>71</v>
      </c>
      <c r="AH2" s="9" t="s">
        <v>73</v>
      </c>
      <c r="AI2" s="9" t="s">
        <v>261</v>
      </c>
      <c r="AJ2" s="9" t="s">
        <v>267</v>
      </c>
      <c r="AK2" s="9"/>
      <c r="AL2" s="9" t="s">
        <v>144</v>
      </c>
      <c r="AM2" s="9"/>
      <c r="AN2" s="9" t="s">
        <v>145</v>
      </c>
      <c r="AO2" s="9" t="s">
        <v>270</v>
      </c>
      <c r="AP2" s="9" t="s">
        <v>274</v>
      </c>
      <c r="AQ2" s="9" t="s">
        <v>275</v>
      </c>
      <c r="AR2" s="9" t="s">
        <v>180</v>
      </c>
      <c r="AS2" s="9" t="s">
        <v>181</v>
      </c>
      <c r="AT2" s="9" t="s">
        <v>165</v>
      </c>
      <c r="AU2" s="9" t="s">
        <v>170</v>
      </c>
      <c r="AV2" s="9"/>
      <c r="AW2" s="9"/>
      <c r="AX2" s="9"/>
      <c r="AY2" s="9"/>
      <c r="AZ2" s="9"/>
      <c r="BA2" s="9"/>
      <c r="BB2" s="9"/>
      <c r="BC2" s="9"/>
      <c r="BD2" s="9"/>
      <c r="BE2" s="9"/>
    </row>
    <row r="3" spans="1:115" x14ac:dyDescent="0.2">
      <c r="A3" s="8" t="s">
        <v>141</v>
      </c>
      <c r="B3" t="s">
        <v>75</v>
      </c>
      <c r="C3" t="s">
        <v>76</v>
      </c>
      <c r="D3" s="9"/>
      <c r="E3" s="9" t="s">
        <v>78</v>
      </c>
      <c r="F3" t="s">
        <v>79</v>
      </c>
      <c r="G3" t="s">
        <v>80</v>
      </c>
      <c r="H3" t="s">
        <v>81</v>
      </c>
      <c r="I3" t="s">
        <v>82</v>
      </c>
      <c r="J3" t="s">
        <v>83</v>
      </c>
      <c r="K3" t="s">
        <v>84</v>
      </c>
      <c r="L3" t="s">
        <v>85</v>
      </c>
      <c r="M3" t="s">
        <v>86</v>
      </c>
      <c r="N3" t="s">
        <v>88</v>
      </c>
      <c r="O3" t="s">
        <v>89</v>
      </c>
      <c r="P3" t="s">
        <v>90</v>
      </c>
      <c r="Q3" t="s">
        <v>91</v>
      </c>
      <c r="R3" t="s">
        <v>92</v>
      </c>
      <c r="S3" t="s">
        <v>94</v>
      </c>
      <c r="T3" t="s">
        <v>96</v>
      </c>
      <c r="U3" s="9"/>
      <c r="V3" s="9"/>
      <c r="W3" t="s">
        <v>98</v>
      </c>
      <c r="X3" s="9" t="s">
        <v>99</v>
      </c>
      <c r="Y3" s="9" t="s">
        <v>100</v>
      </c>
      <c r="Z3" t="s">
        <v>101</v>
      </c>
      <c r="AA3" t="s">
        <v>102</v>
      </c>
      <c r="AB3" t="s">
        <v>103</v>
      </c>
      <c r="AC3" t="s">
        <v>104</v>
      </c>
      <c r="AD3" s="9"/>
      <c r="AE3" t="s">
        <v>105</v>
      </c>
      <c r="AF3" t="s">
        <v>107</v>
      </c>
      <c r="AG3" t="s">
        <v>108</v>
      </c>
      <c r="AH3" s="9" t="s">
        <v>109</v>
      </c>
      <c r="AI3" t="s">
        <v>263</v>
      </c>
      <c r="AJ3" t="s">
        <v>268</v>
      </c>
      <c r="AK3" s="9"/>
      <c r="AL3" t="s">
        <v>206</v>
      </c>
      <c r="AM3" t="s">
        <v>207</v>
      </c>
      <c r="AN3" t="s">
        <v>208</v>
      </c>
      <c r="AO3" t="s">
        <v>276</v>
      </c>
      <c r="AP3" t="s">
        <v>277</v>
      </c>
      <c r="AQ3" t="s">
        <v>278</v>
      </c>
      <c r="AR3" t="s">
        <v>240</v>
      </c>
      <c r="AS3" t="s">
        <v>241</v>
      </c>
      <c r="AT3" t="s">
        <v>226</v>
      </c>
      <c r="AU3" t="s">
        <v>232</v>
      </c>
    </row>
    <row r="4" spans="1:115" x14ac:dyDescent="0.2">
      <c r="A4" s="8" t="s">
        <v>142</v>
      </c>
      <c r="B4" s="9" t="s">
        <v>110</v>
      </c>
      <c r="C4" s="9"/>
      <c r="D4" s="9" t="s">
        <v>111</v>
      </c>
      <c r="E4" s="9" t="s">
        <v>112</v>
      </c>
      <c r="F4" s="9" t="s">
        <v>113</v>
      </c>
      <c r="G4" s="9" t="s">
        <v>114</v>
      </c>
      <c r="H4" s="9" t="s">
        <v>115</v>
      </c>
      <c r="I4" s="9" t="s">
        <v>116</v>
      </c>
      <c r="J4" s="9" t="s">
        <v>117</v>
      </c>
      <c r="K4" s="9" t="s">
        <v>118</v>
      </c>
      <c r="L4" s="9" t="s">
        <v>119</v>
      </c>
      <c r="M4" s="9" t="s">
        <v>120</v>
      </c>
      <c r="N4" s="9"/>
      <c r="O4" s="9" t="s">
        <v>122</v>
      </c>
      <c r="P4" s="9" t="s">
        <v>123</v>
      </c>
      <c r="Q4" s="9" t="s">
        <v>124</v>
      </c>
      <c r="R4" s="9"/>
      <c r="S4" s="9"/>
      <c r="T4" s="9" t="s">
        <v>125</v>
      </c>
      <c r="U4" s="9" t="s">
        <v>126</v>
      </c>
      <c r="V4" s="9" t="s">
        <v>128</v>
      </c>
      <c r="W4" s="9" t="s">
        <v>129</v>
      </c>
      <c r="X4" s="9" t="s">
        <v>130</v>
      </c>
      <c r="Y4" s="9" t="s">
        <v>131</v>
      </c>
      <c r="Z4" s="9" t="s">
        <v>132</v>
      </c>
      <c r="AA4" s="9" t="s">
        <v>133</v>
      </c>
      <c r="AB4" s="9" t="s">
        <v>134</v>
      </c>
      <c r="AC4" s="9" t="s">
        <v>135</v>
      </c>
      <c r="AD4" s="9"/>
      <c r="AE4" s="9" t="s">
        <v>136</v>
      </c>
      <c r="AF4" s="9" t="s">
        <v>137</v>
      </c>
      <c r="AG4" s="9" t="s">
        <v>138</v>
      </c>
      <c r="AH4" s="9" t="s">
        <v>139</v>
      </c>
      <c r="AI4" s="9" t="s">
        <v>264</v>
      </c>
      <c r="AJ4" s="9" t="s">
        <v>269</v>
      </c>
      <c r="AK4" s="9" t="s">
        <v>221</v>
      </c>
      <c r="AL4" s="9"/>
      <c r="AM4" s="9" t="s">
        <v>266</v>
      </c>
      <c r="AN4" s="9"/>
      <c r="AO4" s="9" t="s">
        <v>279</v>
      </c>
      <c r="AP4" s="9" t="s">
        <v>280</v>
      </c>
      <c r="AQ4" s="9" t="s">
        <v>281</v>
      </c>
      <c r="AR4" s="9" t="s">
        <v>256</v>
      </c>
      <c r="AS4" s="9" t="s">
        <v>257</v>
      </c>
      <c r="AT4" s="9" t="s">
        <v>244</v>
      </c>
      <c r="AU4" s="9" t="s">
        <v>250</v>
      </c>
    </row>
    <row r="5" spans="1:115" x14ac:dyDescent="0.2">
      <c r="A5" s="1" t="s">
        <v>4</v>
      </c>
      <c r="B5">
        <v>6.391800536699999</v>
      </c>
      <c r="C5" s="9">
        <v>3.1770135480600001</v>
      </c>
      <c r="D5" s="9">
        <v>12.816808360899998</v>
      </c>
      <c r="E5" s="9">
        <v>6.4393644018000007</v>
      </c>
      <c r="F5" s="9">
        <v>4.1415547519999993</v>
      </c>
      <c r="G5" s="9">
        <v>5.2679979476000014</v>
      </c>
      <c r="H5" s="9">
        <v>7.2663764387999992</v>
      </c>
      <c r="I5" s="9">
        <v>9.8133792090527017</v>
      </c>
      <c r="J5" s="9">
        <v>5.9634416576470928</v>
      </c>
      <c r="K5" s="9">
        <v>8.621972916599999</v>
      </c>
      <c r="L5" s="9">
        <v>6.9784064186600006</v>
      </c>
      <c r="M5" s="9">
        <v>9.3769842030999975</v>
      </c>
      <c r="N5" s="9">
        <v>4.9435101709999989</v>
      </c>
      <c r="O5" s="9">
        <v>6.3687977963999991</v>
      </c>
      <c r="P5" s="9">
        <v>5.6914977681000014</v>
      </c>
      <c r="Q5" s="9">
        <v>3.5272978020000001</v>
      </c>
      <c r="R5" s="9">
        <v>1.9251146577599998</v>
      </c>
      <c r="S5" s="9">
        <v>1.9583813354699993</v>
      </c>
      <c r="T5" s="9">
        <v>4.3809950771999997</v>
      </c>
      <c r="U5" s="9">
        <v>2.3971099300000001</v>
      </c>
      <c r="V5" s="9">
        <v>6.7555961862899983</v>
      </c>
      <c r="W5" s="9">
        <v>3.900568452299999</v>
      </c>
      <c r="X5" s="9">
        <v>2.3488600094678338</v>
      </c>
      <c r="Y5" s="9">
        <v>2.5034119380000006</v>
      </c>
      <c r="Z5" s="9">
        <v>5.8217415102857135</v>
      </c>
      <c r="AA5" s="9">
        <v>5.4120773374000004</v>
      </c>
      <c r="AB5" s="9">
        <v>3.1308680299499994</v>
      </c>
      <c r="AC5" s="9">
        <v>8.7737657630000001</v>
      </c>
      <c r="AD5" s="9">
        <v>2.1530791841999997</v>
      </c>
      <c r="AE5" s="9">
        <v>4.6828832297511145</v>
      </c>
      <c r="AF5" s="9">
        <v>4.5696121390500002</v>
      </c>
      <c r="AG5" s="9">
        <v>5.4771448991999998</v>
      </c>
      <c r="AH5" s="9">
        <v>3.7316714412600001</v>
      </c>
      <c r="AI5" s="9">
        <v>5.2424940364182175</v>
      </c>
      <c r="AJ5" s="9">
        <v>7.8035580797046311</v>
      </c>
      <c r="AK5" s="9">
        <v>4.3081732437999998</v>
      </c>
      <c r="AL5" s="9">
        <v>6.3690267548859678</v>
      </c>
      <c r="AM5" s="9">
        <v>1.9958043233230687</v>
      </c>
      <c r="AN5" s="9">
        <v>4.7930427101559818</v>
      </c>
      <c r="AO5" s="9">
        <v>7.4679808898985423</v>
      </c>
      <c r="AP5" s="9">
        <v>11.63469362221954</v>
      </c>
      <c r="AQ5" s="9">
        <v>5.9677120734438471</v>
      </c>
      <c r="AR5" s="9">
        <v>4.5734651714511285</v>
      </c>
      <c r="AS5" s="9">
        <v>6.030428868010616</v>
      </c>
      <c r="AT5" s="9">
        <v>3.2428538967767278</v>
      </c>
      <c r="AU5" s="9">
        <v>2.6636050095151971</v>
      </c>
      <c r="AV5" s="9"/>
    </row>
    <row r="6" spans="1:115" x14ac:dyDescent="0.2">
      <c r="A6" s="2" t="s">
        <v>6</v>
      </c>
      <c r="B6" t="s">
        <v>17</v>
      </c>
      <c r="C6" t="s">
        <v>17</v>
      </c>
      <c r="D6" s="9" t="s">
        <v>17</v>
      </c>
      <c r="E6" s="9" t="s">
        <v>17</v>
      </c>
      <c r="F6" s="9" t="s">
        <v>17</v>
      </c>
      <c r="G6" s="9" t="s">
        <v>17</v>
      </c>
      <c r="H6" s="9" t="s">
        <v>17</v>
      </c>
      <c r="I6" s="9" t="s">
        <v>17</v>
      </c>
      <c r="J6" s="9" t="s">
        <v>17</v>
      </c>
      <c r="K6" s="9" t="s">
        <v>17</v>
      </c>
      <c r="L6" s="9" t="s">
        <v>17</v>
      </c>
      <c r="M6" s="9" t="s">
        <v>17</v>
      </c>
      <c r="N6" s="9" t="s">
        <v>17</v>
      </c>
      <c r="O6" s="9" t="s">
        <v>17</v>
      </c>
      <c r="P6" s="9" t="s">
        <v>17</v>
      </c>
      <c r="Q6" s="9" t="s">
        <v>17</v>
      </c>
      <c r="R6" s="9" t="s">
        <v>17</v>
      </c>
      <c r="S6" s="9" t="s">
        <v>17</v>
      </c>
      <c r="T6" s="9" t="s">
        <v>17</v>
      </c>
      <c r="U6" s="9" t="s">
        <v>17</v>
      </c>
      <c r="V6" s="9" t="s">
        <v>17</v>
      </c>
      <c r="W6" s="9" t="s">
        <v>17</v>
      </c>
      <c r="X6" s="9" t="s">
        <v>17</v>
      </c>
      <c r="Y6" s="9" t="s">
        <v>17</v>
      </c>
      <c r="Z6" s="9" t="s">
        <v>17</v>
      </c>
      <c r="AA6" s="9" t="s">
        <v>17</v>
      </c>
      <c r="AB6" s="9" t="s">
        <v>17</v>
      </c>
      <c r="AC6" s="9" t="s">
        <v>17</v>
      </c>
      <c r="AD6" s="9" t="s">
        <v>17</v>
      </c>
      <c r="AE6" s="9" t="s">
        <v>17</v>
      </c>
      <c r="AF6" s="9" t="s">
        <v>17</v>
      </c>
      <c r="AG6" s="9" t="s">
        <v>17</v>
      </c>
      <c r="AH6" s="9" t="s">
        <v>17</v>
      </c>
      <c r="AI6" s="9" t="s">
        <v>17</v>
      </c>
      <c r="AJ6" s="9" t="s">
        <v>17</v>
      </c>
      <c r="AK6" t="s">
        <v>155</v>
      </c>
      <c r="AL6" s="9" t="s">
        <v>155</v>
      </c>
      <c r="AM6" s="9" t="s">
        <v>155</v>
      </c>
      <c r="AN6" s="9" t="s">
        <v>155</v>
      </c>
      <c r="AO6" s="9" t="s">
        <v>155</v>
      </c>
      <c r="AP6" s="9" t="s">
        <v>155</v>
      </c>
      <c r="AQ6" s="9" t="s">
        <v>155</v>
      </c>
      <c r="AR6" t="s">
        <v>201</v>
      </c>
      <c r="AS6" s="9" t="s">
        <v>201</v>
      </c>
      <c r="AT6" s="9" t="s">
        <v>201</v>
      </c>
      <c r="AU6" s="9" t="s">
        <v>201</v>
      </c>
      <c r="AV6" s="9"/>
    </row>
    <row r="7" spans="1:115" x14ac:dyDescent="0.2">
      <c r="A7" s="6" t="s">
        <v>8</v>
      </c>
      <c r="B7" s="9" t="s">
        <v>18</v>
      </c>
      <c r="C7" s="9" t="s">
        <v>22</v>
      </c>
      <c r="D7" s="9" t="s">
        <v>24</v>
      </c>
      <c r="E7" s="9" t="s">
        <v>26</v>
      </c>
      <c r="F7" s="9" t="s">
        <v>28</v>
      </c>
      <c r="G7" s="9" t="s">
        <v>30</v>
      </c>
      <c r="H7" s="9" t="s">
        <v>32</v>
      </c>
      <c r="I7" s="9" t="s">
        <v>34</v>
      </c>
      <c r="J7" s="9" t="s">
        <v>36</v>
      </c>
      <c r="K7" s="9" t="s">
        <v>38</v>
      </c>
      <c r="L7" s="9" t="s">
        <v>40</v>
      </c>
      <c r="M7" s="9" t="s">
        <v>42</v>
      </c>
      <c r="N7" s="9" t="s">
        <v>45</v>
      </c>
      <c r="O7" s="9" t="s">
        <v>48</v>
      </c>
      <c r="P7" s="9" t="s">
        <v>50</v>
      </c>
      <c r="Q7" s="9" t="s">
        <v>51</v>
      </c>
      <c r="R7" s="9" t="s">
        <v>93</v>
      </c>
      <c r="S7" s="9" t="s">
        <v>95</v>
      </c>
      <c r="T7" s="9" t="s">
        <v>53</v>
      </c>
      <c r="U7" s="9" t="s">
        <v>127</v>
      </c>
      <c r="V7" s="9" t="s">
        <v>54</v>
      </c>
      <c r="W7" s="9" t="s">
        <v>57</v>
      </c>
      <c r="X7" s="9" t="s">
        <v>58</v>
      </c>
      <c r="Y7" s="9" t="s">
        <v>59</v>
      </c>
      <c r="Z7" s="9" t="s">
        <v>61</v>
      </c>
      <c r="AA7" s="9" t="s">
        <v>63</v>
      </c>
      <c r="AB7" s="9" t="s">
        <v>65</v>
      </c>
      <c r="AC7" s="9" t="s">
        <v>67</v>
      </c>
      <c r="AD7" s="9" t="s">
        <v>202</v>
      </c>
      <c r="AE7" s="9" t="s">
        <v>106</v>
      </c>
      <c r="AF7" s="9" t="s">
        <v>70</v>
      </c>
      <c r="AG7" s="9" t="s">
        <v>72</v>
      </c>
      <c r="AH7" s="9" t="s">
        <v>74</v>
      </c>
      <c r="AI7" s="9" t="s">
        <v>260</v>
      </c>
      <c r="AJ7" s="9" t="s">
        <v>265</v>
      </c>
      <c r="AK7" s="9" t="s">
        <v>156</v>
      </c>
      <c r="AL7" s="9" t="s">
        <v>143</v>
      </c>
      <c r="AM7" s="9" t="s">
        <v>209</v>
      </c>
      <c r="AN7" s="9" t="s">
        <v>160</v>
      </c>
      <c r="AO7" s="9" t="s">
        <v>271</v>
      </c>
      <c r="AP7" s="9" t="s">
        <v>272</v>
      </c>
      <c r="AQ7" s="9" t="s">
        <v>273</v>
      </c>
      <c r="AR7" s="9" t="s">
        <v>189</v>
      </c>
      <c r="AS7" s="9" t="s">
        <v>190</v>
      </c>
      <c r="AT7" s="9" t="s">
        <v>194</v>
      </c>
      <c r="AU7" s="9" t="s">
        <v>198</v>
      </c>
      <c r="AV7" s="9"/>
    </row>
    <row r="8" spans="1:115" s="9" customFormat="1" x14ac:dyDescent="0.2">
      <c r="A8" s="6" t="s">
        <v>304</v>
      </c>
      <c r="B8" s="9">
        <v>10</v>
      </c>
      <c r="C8" s="9">
        <v>10</v>
      </c>
      <c r="D8" s="9">
        <v>10</v>
      </c>
      <c r="E8" s="9">
        <v>10</v>
      </c>
      <c r="F8" s="9">
        <v>10</v>
      </c>
      <c r="G8" s="9">
        <v>10</v>
      </c>
      <c r="H8" s="9">
        <v>10</v>
      </c>
      <c r="I8" s="9">
        <v>10</v>
      </c>
      <c r="J8" s="9">
        <v>10</v>
      </c>
      <c r="K8" s="9">
        <v>10</v>
      </c>
      <c r="L8" s="9">
        <v>10</v>
      </c>
      <c r="M8" s="9">
        <v>10</v>
      </c>
      <c r="N8" s="9">
        <v>10</v>
      </c>
      <c r="O8" s="9">
        <v>10</v>
      </c>
      <c r="P8" s="9">
        <v>10</v>
      </c>
      <c r="Q8" s="9">
        <v>10</v>
      </c>
      <c r="R8" s="9">
        <v>10</v>
      </c>
      <c r="S8" s="9">
        <v>10</v>
      </c>
      <c r="T8" s="9">
        <v>10</v>
      </c>
      <c r="U8" s="9">
        <v>10</v>
      </c>
      <c r="V8" s="9">
        <v>10</v>
      </c>
      <c r="W8" s="9">
        <v>10</v>
      </c>
      <c r="X8" s="9">
        <v>10</v>
      </c>
      <c r="Y8" s="9">
        <v>10</v>
      </c>
      <c r="Z8" s="9">
        <v>10</v>
      </c>
      <c r="AA8" s="9">
        <v>10</v>
      </c>
      <c r="AB8" s="9">
        <v>10</v>
      </c>
      <c r="AC8" s="9">
        <v>10</v>
      </c>
      <c r="AD8" s="9">
        <v>10</v>
      </c>
      <c r="AE8" s="9">
        <v>10</v>
      </c>
      <c r="AF8" s="9">
        <v>10</v>
      </c>
      <c r="AG8" s="9">
        <v>10</v>
      </c>
      <c r="AH8" s="9">
        <v>10</v>
      </c>
      <c r="AI8" s="9">
        <v>10</v>
      </c>
      <c r="AJ8" s="9">
        <v>10</v>
      </c>
      <c r="AK8" s="9">
        <v>10</v>
      </c>
      <c r="AL8" s="9">
        <v>10</v>
      </c>
      <c r="AM8" s="9">
        <v>10</v>
      </c>
      <c r="AN8" s="9">
        <v>10</v>
      </c>
      <c r="AO8" s="9">
        <v>10</v>
      </c>
      <c r="AP8" s="9">
        <v>10</v>
      </c>
      <c r="AQ8" s="9">
        <v>10</v>
      </c>
      <c r="AR8" s="9">
        <v>10</v>
      </c>
      <c r="AS8" s="9">
        <v>10</v>
      </c>
      <c r="AT8" s="9">
        <v>10</v>
      </c>
      <c r="AU8" s="9">
        <v>10</v>
      </c>
    </row>
    <row r="9" spans="1:115" x14ac:dyDescent="0.2">
      <c r="A9" s="6">
        <v>-100</v>
      </c>
      <c r="B9" s="7">
        <v>2.6097399999999999</v>
      </c>
      <c r="C9" s="7">
        <v>5.2931900000000001</v>
      </c>
      <c r="D9" s="7"/>
      <c r="E9" s="7">
        <v>2.1456300000000001</v>
      </c>
      <c r="F9" s="7">
        <v>2.0182500000000001</v>
      </c>
      <c r="G9" s="7">
        <v>4.0482500000000003</v>
      </c>
      <c r="H9" s="7">
        <v>3.3745699999999998</v>
      </c>
      <c r="I9" s="7">
        <v>2.66012</v>
      </c>
      <c r="J9" s="7">
        <v>2.1333099999999998</v>
      </c>
      <c r="K9" s="7">
        <v>2.16188</v>
      </c>
      <c r="L9" s="7">
        <v>3.3513999999999999</v>
      </c>
      <c r="M9" s="7">
        <v>2.24152</v>
      </c>
      <c r="N9" s="7">
        <v>4.96957</v>
      </c>
      <c r="O9" s="7">
        <v>2.89357</v>
      </c>
      <c r="P9" s="7">
        <v>2.5554899999999998</v>
      </c>
      <c r="Q9" s="7">
        <v>3.3118400000000001</v>
      </c>
      <c r="R9" s="7"/>
      <c r="S9" s="7"/>
      <c r="T9" s="7">
        <v>4.0708399999999996</v>
      </c>
      <c r="U9" s="7"/>
      <c r="V9" s="7"/>
      <c r="W9" s="7">
        <v>2.7391800000000002</v>
      </c>
      <c r="X9" s="7"/>
      <c r="Y9" s="7"/>
      <c r="Z9" s="7">
        <v>4.4001099999999997</v>
      </c>
      <c r="AA9" s="7">
        <v>4.6006200000000002</v>
      </c>
      <c r="AB9" s="7">
        <v>7.0390499999999996</v>
      </c>
      <c r="AC9" s="7">
        <v>2.94347</v>
      </c>
      <c r="AD9" s="7">
        <v>3.0374099999999999</v>
      </c>
      <c r="AE9" s="7"/>
      <c r="AF9" s="7">
        <v>2.5949900000000001</v>
      </c>
      <c r="AG9" s="7">
        <v>5.0108899999999998</v>
      </c>
      <c r="AH9" s="7">
        <v>4.3898099999999998</v>
      </c>
      <c r="AI9" s="7">
        <v>4.0757000000000003</v>
      </c>
      <c r="AJ9" s="7">
        <v>2.0954000000000002</v>
      </c>
      <c r="AK9" s="7"/>
      <c r="AL9" s="7">
        <v>3.15103</v>
      </c>
      <c r="AM9" s="7"/>
      <c r="AN9" s="7">
        <v>5.5804999999999998</v>
      </c>
      <c r="AO9" s="7">
        <v>2.8076400000000001</v>
      </c>
      <c r="AP9" s="7">
        <v>3.0617999999999999</v>
      </c>
      <c r="AQ9" s="7">
        <v>3.2403900000000001</v>
      </c>
      <c r="AR9" s="7">
        <v>3.2492100000000002</v>
      </c>
      <c r="AS9" s="7">
        <v>3.01078</v>
      </c>
      <c r="AT9" s="7">
        <v>3.0432600000000001</v>
      </c>
      <c r="AU9" s="9">
        <v>4.5901899999999998</v>
      </c>
      <c r="AV9" s="7"/>
    </row>
    <row r="10" spans="1:115" x14ac:dyDescent="0.2">
      <c r="A10" s="7">
        <v>-80</v>
      </c>
      <c r="B10" s="7">
        <v>5.2878999999999996</v>
      </c>
      <c r="C10" s="7">
        <v>13.23808</v>
      </c>
      <c r="D10" s="7"/>
      <c r="E10" s="7">
        <v>4.2686799999999998</v>
      </c>
      <c r="F10" s="7">
        <v>4.7764899999999999</v>
      </c>
      <c r="G10" s="7">
        <v>6.6221800000000002</v>
      </c>
      <c r="H10" s="7">
        <v>6.65482</v>
      </c>
      <c r="I10" s="7">
        <v>4.9946299999999999</v>
      </c>
      <c r="J10" s="7">
        <v>6.48461</v>
      </c>
      <c r="K10" s="7">
        <v>5.2098100000000001</v>
      </c>
      <c r="L10" s="7">
        <v>7.5315799999999999</v>
      </c>
      <c r="M10" s="7">
        <v>3.97146</v>
      </c>
      <c r="N10" s="7">
        <v>12.696630000000001</v>
      </c>
      <c r="O10" s="7">
        <v>7.3972100000000003</v>
      </c>
      <c r="P10" s="7">
        <v>5.3380400000000003</v>
      </c>
      <c r="Q10" s="7">
        <v>5.5191400000000002</v>
      </c>
      <c r="R10" s="7">
        <v>11.74699</v>
      </c>
      <c r="S10" s="7">
        <v>11.88364</v>
      </c>
      <c r="T10" s="7">
        <v>10.28633</v>
      </c>
      <c r="U10" s="7"/>
      <c r="V10" s="7"/>
      <c r="W10" s="7">
        <v>6.6006499999999999</v>
      </c>
      <c r="X10" s="7">
        <v>4.7695299999999996</v>
      </c>
      <c r="Y10" s="7">
        <v>10.083819999999999</v>
      </c>
      <c r="Z10" s="7">
        <v>7.76755</v>
      </c>
      <c r="AA10" s="7">
        <v>10.910220000000001</v>
      </c>
      <c r="AB10" s="7">
        <v>13.11736</v>
      </c>
      <c r="AC10" s="7">
        <v>6.2932899999999998</v>
      </c>
      <c r="AD10" s="7"/>
      <c r="AE10" s="7">
        <v>8.3247800000000005</v>
      </c>
      <c r="AF10" s="7">
        <v>8.8095499999999998</v>
      </c>
      <c r="AG10" s="7">
        <v>4.8591300000000004</v>
      </c>
      <c r="AH10" s="7">
        <v>7.3974599999999997</v>
      </c>
      <c r="AI10" s="7">
        <v>8.6062899999999996</v>
      </c>
      <c r="AJ10" s="7">
        <v>6.3288799999999998</v>
      </c>
      <c r="AK10" s="7"/>
      <c r="AL10" s="7">
        <v>8.8694299999999995</v>
      </c>
      <c r="AM10" s="7">
        <v>6.3524700000000003</v>
      </c>
      <c r="AN10" s="7">
        <v>8.72729</v>
      </c>
      <c r="AO10" s="7">
        <v>7.1767500000000002</v>
      </c>
      <c r="AP10" s="7">
        <v>6.3559299999999999</v>
      </c>
      <c r="AQ10" s="7">
        <v>5.9408200000000004</v>
      </c>
      <c r="AR10" s="7">
        <v>7.5999699999999999</v>
      </c>
      <c r="AS10" s="7">
        <v>6.9726699999999999</v>
      </c>
      <c r="AT10" s="7">
        <v>8.1730400000000003</v>
      </c>
      <c r="AU10" s="9">
        <v>5.2613599999999998</v>
      </c>
      <c r="AV10" s="7"/>
    </row>
    <row r="11" spans="1:115" x14ac:dyDescent="0.2">
      <c r="A11" s="7">
        <v>-60</v>
      </c>
      <c r="B11" s="7">
        <v>13.671239999999999</v>
      </c>
      <c r="C11" s="7"/>
      <c r="D11" s="7">
        <v>13.950430000000001</v>
      </c>
      <c r="E11" s="7">
        <v>12.732189999999999</v>
      </c>
      <c r="F11" s="7">
        <v>16.01277</v>
      </c>
      <c r="G11" s="7">
        <v>18.454830000000001</v>
      </c>
      <c r="H11" s="7">
        <v>17.310680000000001</v>
      </c>
      <c r="I11" s="7">
        <v>15.16832</v>
      </c>
      <c r="J11" s="7">
        <v>20.781839999999999</v>
      </c>
      <c r="K11" s="7">
        <v>15.66282</v>
      </c>
      <c r="L11" s="7">
        <v>22.51698</v>
      </c>
      <c r="M11" s="7">
        <v>11.97434</v>
      </c>
      <c r="N11" s="7"/>
      <c r="O11" s="7">
        <v>13.548349999999999</v>
      </c>
      <c r="P11" s="7">
        <v>13.509679999999999</v>
      </c>
      <c r="Q11" s="7">
        <v>12.248139999999999</v>
      </c>
      <c r="R11" s="7"/>
      <c r="S11" s="7"/>
      <c r="T11" s="7">
        <v>17.855309999999999</v>
      </c>
      <c r="U11" s="7">
        <v>15.25489</v>
      </c>
      <c r="V11" s="7">
        <v>12.99001</v>
      </c>
      <c r="W11" s="7">
        <v>26.384119999999999</v>
      </c>
      <c r="X11" s="7">
        <v>15.044370000000001</v>
      </c>
      <c r="Y11" s="7">
        <v>26.234929999999999</v>
      </c>
      <c r="Z11" s="7">
        <v>24.348240000000001</v>
      </c>
      <c r="AA11" s="7">
        <v>36.741700000000002</v>
      </c>
      <c r="AB11" s="7">
        <v>30.84694</v>
      </c>
      <c r="AC11" s="7">
        <v>12.44192</v>
      </c>
      <c r="AD11" s="7"/>
      <c r="AE11" s="7">
        <v>16.836980000000001</v>
      </c>
      <c r="AF11" s="7">
        <v>29.882349999999999</v>
      </c>
      <c r="AG11" s="7">
        <v>12.24625</v>
      </c>
      <c r="AH11" s="7">
        <v>51.479730000000004</v>
      </c>
      <c r="AI11" s="7">
        <v>21.804490000000001</v>
      </c>
      <c r="AJ11" s="7">
        <v>33.463880000000003</v>
      </c>
      <c r="AK11" s="7">
        <v>12.86013</v>
      </c>
      <c r="AL11" s="7"/>
      <c r="AM11" s="7">
        <v>18.583929999999999</v>
      </c>
      <c r="AN11" s="7"/>
      <c r="AO11" s="7">
        <v>26.364750000000001</v>
      </c>
      <c r="AP11" s="7">
        <v>21.62426</v>
      </c>
      <c r="AQ11" s="7">
        <v>35.777430000000003</v>
      </c>
      <c r="AR11" s="7">
        <v>22.92</v>
      </c>
      <c r="AS11" s="7">
        <v>17.215769999999999</v>
      </c>
      <c r="AT11" s="7">
        <v>36.267429999999997</v>
      </c>
      <c r="AU11" s="9">
        <v>10.81433</v>
      </c>
      <c r="AV11" s="7"/>
    </row>
    <row r="12" spans="1:115" x14ac:dyDescent="0.2">
      <c r="A12" s="2" t="s">
        <v>303</v>
      </c>
      <c r="C12" s="9"/>
      <c r="D12" s="9"/>
      <c r="E12" s="9"/>
      <c r="F12" s="9"/>
      <c r="G12" s="9"/>
      <c r="H12" s="9"/>
      <c r="I12" s="9"/>
      <c r="J12" s="9"/>
      <c r="K12" s="9"/>
      <c r="L12" s="9"/>
      <c r="M12" s="9"/>
      <c r="N12" s="9"/>
      <c r="O12" s="9"/>
      <c r="P12" s="9"/>
      <c r="Q12" s="9"/>
      <c r="R12" s="9"/>
      <c r="S12" s="9"/>
      <c r="T12" s="9"/>
      <c r="U12" s="9"/>
      <c r="V12" s="9"/>
      <c r="W12" s="9"/>
      <c r="X12" s="9"/>
    </row>
    <row r="13" spans="1:115" x14ac:dyDescent="0.2">
      <c r="A13" s="2"/>
      <c r="Z13" s="9"/>
    </row>
    <row r="14" spans="1:115" x14ac:dyDescent="0.2">
      <c r="A14" s="2"/>
    </row>
    <row r="15" spans="1:115" x14ac:dyDescent="0.2">
      <c r="A15" s="2"/>
    </row>
    <row r="16" spans="1:115" x14ac:dyDescent="0.2">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13"/>
      <c r="BW16" s="14"/>
      <c r="BX16" s="9"/>
      <c r="BY16" s="15"/>
      <c r="BZ16" s="9"/>
      <c r="CA16" s="9"/>
      <c r="CB16" s="9"/>
      <c r="CC16" s="9"/>
      <c r="CD16" s="9"/>
      <c r="CE16" s="9"/>
      <c r="CF16" s="9"/>
      <c r="CG16" s="9"/>
      <c r="CH16" s="9"/>
      <c r="CI16" s="9"/>
      <c r="CJ16" s="13"/>
      <c r="CK16" s="16"/>
      <c r="CL16" s="16"/>
      <c r="CM16" s="16"/>
      <c r="CN16" s="16"/>
      <c r="CO16" s="9"/>
      <c r="CP16" s="15"/>
      <c r="CQ16" s="9"/>
      <c r="CR16" s="9"/>
      <c r="CS16" s="9"/>
      <c r="CT16" s="9"/>
      <c r="CU16" s="9"/>
      <c r="CV16" s="9"/>
      <c r="CW16" s="9"/>
      <c r="CX16" s="9"/>
      <c r="CY16" s="9"/>
      <c r="CZ16" s="9"/>
      <c r="DA16" s="9"/>
      <c r="DB16" s="9"/>
      <c r="DC16" s="9"/>
      <c r="DD16" s="9"/>
      <c r="DE16" s="9"/>
      <c r="DF16" s="9"/>
      <c r="DG16" s="9"/>
      <c r="DH16" s="9"/>
      <c r="DI16" s="9"/>
      <c r="DJ16" s="9"/>
      <c r="DK16" s="9"/>
    </row>
    <row r="17" spans="1:115" x14ac:dyDescent="0.2">
      <c r="A17" s="12"/>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row>
    <row r="19" spans="1:115" x14ac:dyDescent="0.2">
      <c r="A19" s="5"/>
      <c r="B19" s="5"/>
      <c r="C19" s="5"/>
      <c r="D19" s="5"/>
      <c r="E19" s="5"/>
      <c r="F19" s="5"/>
      <c r="G19" s="5"/>
      <c r="H19" s="5"/>
      <c r="I19" s="5"/>
      <c r="J19" s="5"/>
      <c r="K19" s="5"/>
      <c r="L19" s="5"/>
      <c r="M19" s="5"/>
      <c r="N19" s="5"/>
      <c r="O19" s="5"/>
      <c r="P19" s="5"/>
      <c r="Q19" s="5"/>
      <c r="R19" s="5"/>
      <c r="S19" s="5"/>
      <c r="T19" s="5"/>
      <c r="U19" s="5"/>
      <c r="V19" s="5"/>
      <c r="W19" s="5"/>
      <c r="X19" s="5"/>
      <c r="Y19" s="5"/>
      <c r="Z19" s="5"/>
    </row>
    <row r="20" spans="1:115" x14ac:dyDescent="0.2">
      <c r="A20" s="5"/>
      <c r="B20" s="5"/>
      <c r="C20" s="5"/>
      <c r="D20" s="5"/>
      <c r="E20" s="5"/>
      <c r="F20" s="5"/>
      <c r="G20" s="5"/>
      <c r="H20" s="5"/>
      <c r="I20" s="5"/>
      <c r="J20" s="5"/>
      <c r="K20" s="5"/>
      <c r="L20" s="5"/>
      <c r="M20" s="5"/>
      <c r="N20" s="5"/>
      <c r="O20" s="5"/>
      <c r="P20" s="5"/>
      <c r="Q20" s="5"/>
      <c r="R20" s="5"/>
      <c r="S20" s="5"/>
      <c r="T20" s="5"/>
      <c r="U20" s="5"/>
      <c r="V20" s="5"/>
      <c r="W20" s="5"/>
      <c r="X20" s="5"/>
      <c r="Y20" s="5"/>
      <c r="Z20" s="5"/>
    </row>
    <row r="21" spans="1:115" x14ac:dyDescent="0.2">
      <c r="A21" s="1"/>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row>
    <row r="22" spans="1:115" x14ac:dyDescent="0.2">
      <c r="A22" s="1"/>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row>
    <row r="23" spans="1:115" x14ac:dyDescent="0.2">
      <c r="A23" s="1"/>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row>
    <row r="24" spans="1:115" x14ac:dyDescent="0.2">
      <c r="A24" s="2"/>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row>
    <row r="25" spans="1:115" x14ac:dyDescent="0.2">
      <c r="A25" s="2"/>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row>
    <row r="26" spans="1:115" x14ac:dyDescent="0.2">
      <c r="A26" s="2"/>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row>
    <row r="27" spans="1:115" x14ac:dyDescent="0.2">
      <c r="A27" s="2"/>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row>
    <row r="28" spans="1:115" x14ac:dyDescent="0.2">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row>
    <row r="29" spans="1:115" x14ac:dyDescent="0.2">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T29" s="9"/>
    </row>
    <row r="30" spans="1:115" x14ac:dyDescent="0.2">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S30" s="9"/>
    </row>
    <row r="31" spans="1:115" x14ac:dyDescent="0.2">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row>
    <row r="32" spans="1:115" x14ac:dyDescent="0.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row>
    <row r="33" spans="1:43" x14ac:dyDescent="0.2">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row>
    <row r="34" spans="1:43" x14ac:dyDescent="0.2">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row>
    <row r="35" spans="1:43" x14ac:dyDescent="0.2">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row>
    <row r="36" spans="1:43" x14ac:dyDescent="0.2">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4"/>
    </row>
    <row r="37" spans="1:43" x14ac:dyDescent="0.2">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row>
    <row r="41" spans="1:43" x14ac:dyDescent="0.2">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row>
    <row r="42" spans="1:43" x14ac:dyDescent="0.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row>
    <row r="43" spans="1:43" x14ac:dyDescent="0.2">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row>
    <row r="44" spans="1:43" x14ac:dyDescent="0.2">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row>
    <row r="45" spans="1:43" x14ac:dyDescent="0.2">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row>
    <row r="46" spans="1:43" x14ac:dyDescent="0.2">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row>
    <row r="47" spans="1:43" x14ac:dyDescent="0.2">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row>
    <row r="48" spans="1:43" x14ac:dyDescent="0.2">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row>
    <row r="49" spans="1:43" x14ac:dyDescent="0.2">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row>
    <row r="50" spans="1:43" x14ac:dyDescent="0.2">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row>
    <row r="51" spans="1:43" x14ac:dyDescent="0.2">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row>
    <row r="52" spans="1:43" x14ac:dyDescent="0.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row>
    <row r="53" spans="1:43" x14ac:dyDescent="0.2">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row>
    <row r="54" spans="1:43" x14ac:dyDescent="0.2">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row>
    <row r="55" spans="1:43" x14ac:dyDescent="0.2">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row>
    <row r="56" spans="1:43" x14ac:dyDescent="0.2">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row>
    <row r="57" spans="1:43" x14ac:dyDescent="0.2">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row>
    <row r="60" spans="1:43" x14ac:dyDescent="0.2">
      <c r="A60" s="1"/>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row>
    <row r="61" spans="1:43" x14ac:dyDescent="0.2">
      <c r="A61" s="1"/>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row>
    <row r="62" spans="1:43" x14ac:dyDescent="0.2">
      <c r="A62" s="1"/>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row>
    <row r="63" spans="1:43" x14ac:dyDescent="0.2">
      <c r="A63" s="2"/>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row>
    <row r="64" spans="1:43" x14ac:dyDescent="0.2">
      <c r="A64" s="2"/>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row>
    <row r="65" spans="1:40" x14ac:dyDescent="0.2">
      <c r="A65" s="2"/>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row>
    <row r="66" spans="1:40" x14ac:dyDescent="0.2">
      <c r="A66" s="2"/>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row>
    <row r="67" spans="1:40" x14ac:dyDescent="0.2">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row>
    <row r="68" spans="1:40" x14ac:dyDescent="0.2">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row>
    <row r="69" spans="1:40" x14ac:dyDescent="0.2">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row>
    <row r="70" spans="1:40" x14ac:dyDescent="0.2">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row>
    <row r="71" spans="1:40" x14ac:dyDescent="0.2">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row>
    <row r="72" spans="1:40" x14ac:dyDescent="0.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row>
    <row r="73" spans="1:40" x14ac:dyDescent="0.2">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row>
    <row r="74" spans="1:40" x14ac:dyDescent="0.2">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row>
    <row r="75" spans="1:40" x14ac:dyDescent="0.2">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row>
    <row r="76" spans="1:40" x14ac:dyDescent="0.2">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row>
    <row r="80" spans="1:40" x14ac:dyDescent="0.2">
      <c r="B80"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sheetData>
  <sortState ref="A80:B115">
    <sortCondition ref="B80:B115"/>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66"/>
  <sheetViews>
    <sheetView topLeftCell="A35" workbookViewId="0">
      <selection activeCell="A56" sqref="A56:C66"/>
    </sheetView>
  </sheetViews>
  <sheetFormatPr baseColWidth="10" defaultColWidth="8.83203125" defaultRowHeight="15" x14ac:dyDescent="0.2"/>
  <cols>
    <col min="1" max="1" width="21.6640625" style="9" bestFit="1" customWidth="1"/>
    <col min="2" max="16384" width="8.83203125" style="9"/>
  </cols>
  <sheetData>
    <row r="1" spans="1:3" x14ac:dyDescent="0.2">
      <c r="A1" s="1" t="s">
        <v>0</v>
      </c>
      <c r="B1" s="9" t="s">
        <v>16</v>
      </c>
      <c r="C1" s="9" t="s">
        <v>16</v>
      </c>
    </row>
    <row r="2" spans="1:3" x14ac:dyDescent="0.2">
      <c r="A2" s="1" t="s">
        <v>2</v>
      </c>
      <c r="B2" s="9" t="s">
        <v>23</v>
      </c>
      <c r="C2" s="9" t="s">
        <v>166</v>
      </c>
    </row>
    <row r="3" spans="1:3" x14ac:dyDescent="0.2">
      <c r="A3" s="1" t="s">
        <v>4</v>
      </c>
      <c r="B3" s="9">
        <v>12.816808360899998</v>
      </c>
      <c r="C3" s="9">
        <v>7.618925827711827</v>
      </c>
    </row>
    <row r="4" spans="1:3" x14ac:dyDescent="0.2">
      <c r="A4" s="2" t="s">
        <v>6</v>
      </c>
      <c r="B4" s="9" t="s">
        <v>17</v>
      </c>
      <c r="C4" s="9" t="s">
        <v>201</v>
      </c>
    </row>
    <row r="5" spans="1:3" x14ac:dyDescent="0.2">
      <c r="A5" s="2" t="s">
        <v>8</v>
      </c>
      <c r="B5" s="9" t="s">
        <v>24</v>
      </c>
      <c r="C5" s="9" t="s">
        <v>195</v>
      </c>
    </row>
    <row r="6" spans="1:3" x14ac:dyDescent="0.2">
      <c r="A6" s="2" t="s">
        <v>204</v>
      </c>
      <c r="B6" s="9">
        <v>-100</v>
      </c>
      <c r="C6" s="9">
        <v>-100</v>
      </c>
    </row>
    <row r="7" spans="1:3" x14ac:dyDescent="0.2">
      <c r="A7" s="2" t="s">
        <v>203</v>
      </c>
      <c r="B7" s="9">
        <v>-10</v>
      </c>
      <c r="C7" s="9">
        <v>-10</v>
      </c>
    </row>
    <row r="8" spans="1:3" x14ac:dyDescent="0.2">
      <c r="A8" s="2">
        <v>2</v>
      </c>
      <c r="B8" s="9">
        <v>-3984.6103515625</v>
      </c>
      <c r="C8" s="9">
        <v>-135.87673950195301</v>
      </c>
    </row>
    <row r="9" spans="1:3" x14ac:dyDescent="0.2">
      <c r="A9" s="9">
        <v>4</v>
      </c>
      <c r="B9" s="9">
        <v>-3973.697265625</v>
      </c>
      <c r="C9" s="9">
        <v>-118.05428314208901</v>
      </c>
    </row>
    <row r="10" spans="1:3" x14ac:dyDescent="0.2">
      <c r="A10" s="9">
        <v>6</v>
      </c>
      <c r="B10" s="9">
        <v>-3953.5810546875</v>
      </c>
      <c r="C10" s="9">
        <v>-112.433868408203</v>
      </c>
    </row>
    <row r="11" spans="1:3" x14ac:dyDescent="0.2">
      <c r="A11" s="9">
        <v>8</v>
      </c>
      <c r="B11" s="9">
        <v>-3974.33154296875</v>
      </c>
      <c r="C11" s="9">
        <v>-121.373664855957</v>
      </c>
    </row>
    <row r="12" spans="1:3" x14ac:dyDescent="0.2">
      <c r="A12" s="9">
        <v>10</v>
      </c>
      <c r="B12" s="9">
        <v>-4060.20751953125</v>
      </c>
      <c r="C12" s="9">
        <v>-133.36152648925699</v>
      </c>
    </row>
    <row r="13" spans="1:3" x14ac:dyDescent="0.2">
      <c r="A13" s="9">
        <v>20</v>
      </c>
      <c r="B13" s="9">
        <v>-3919.54931640625</v>
      </c>
      <c r="C13" s="9">
        <v>-123.686630249023</v>
      </c>
    </row>
    <row r="14" spans="1:3" x14ac:dyDescent="0.2">
      <c r="A14" s="9">
        <v>30</v>
      </c>
      <c r="B14" s="9">
        <v>-4077.31958007812</v>
      </c>
      <c r="C14" s="9">
        <v>-119.934158325195</v>
      </c>
    </row>
    <row r="15" spans="1:3" x14ac:dyDescent="0.2">
      <c r="A15" s="9">
        <v>40</v>
      </c>
      <c r="B15" s="9">
        <v>-4047.87133789062</v>
      </c>
      <c r="C15" s="9">
        <v>-108.02149200439401</v>
      </c>
    </row>
    <row r="16" spans="1:3" x14ac:dyDescent="0.2">
      <c r="A16" s="9">
        <v>50</v>
      </c>
      <c r="B16" s="9">
        <v>-4032.80737304687</v>
      </c>
      <c r="C16" s="9">
        <v>-129.48661804199199</v>
      </c>
    </row>
    <row r="17" spans="1:3" x14ac:dyDescent="0.2">
      <c r="A17" s="9">
        <v>60</v>
      </c>
      <c r="B17" s="9">
        <v>-4066.185546875</v>
      </c>
      <c r="C17" s="9">
        <v>-132.80157470703099</v>
      </c>
    </row>
    <row r="18" spans="1:3" x14ac:dyDescent="0.2">
      <c r="A18" s="9">
        <v>70</v>
      </c>
      <c r="B18" s="9">
        <v>-4063.34375</v>
      </c>
      <c r="C18" s="9">
        <v>-102.92311096191401</v>
      </c>
    </row>
    <row r="19" spans="1:3" x14ac:dyDescent="0.2">
      <c r="A19" s="9">
        <v>80</v>
      </c>
      <c r="B19" s="9">
        <v>-4077.66796875</v>
      </c>
      <c r="C19" s="9">
        <v>-113.906204223632</v>
      </c>
    </row>
    <row r="20" spans="1:3" x14ac:dyDescent="0.2">
      <c r="A20" s="9">
        <v>90</v>
      </c>
      <c r="B20" s="9">
        <v>-4119.25732421875</v>
      </c>
      <c r="C20" s="9">
        <v>-129.5810546875</v>
      </c>
    </row>
    <row r="21" spans="1:3" x14ac:dyDescent="0.2">
      <c r="A21" s="9">
        <v>100</v>
      </c>
      <c r="B21" s="9">
        <v>-4119.91650390625</v>
      </c>
      <c r="C21" s="9">
        <v>-129.89028930664</v>
      </c>
    </row>
    <row r="23" spans="1:3" x14ac:dyDescent="0.2">
      <c r="A23" s="9" t="s">
        <v>19</v>
      </c>
      <c r="B23" s="9" t="s">
        <v>24</v>
      </c>
      <c r="C23" s="9" t="str">
        <f>C5</f>
        <v>LVNV14</v>
      </c>
    </row>
    <row r="24" spans="1:3" x14ac:dyDescent="0.2">
      <c r="A24" s="9">
        <v>2</v>
      </c>
      <c r="B24" s="9">
        <v>-2538.70751953125</v>
      </c>
      <c r="C24" s="9">
        <v>-92.541770935058494</v>
      </c>
    </row>
    <row r="25" spans="1:3" x14ac:dyDescent="0.2">
      <c r="A25" s="9">
        <v>4</v>
      </c>
      <c r="B25" s="9">
        <v>-3532.04150390625</v>
      </c>
      <c r="C25" s="9">
        <v>-104.977500915527</v>
      </c>
    </row>
    <row r="26" spans="1:3" x14ac:dyDescent="0.2">
      <c r="A26" s="9">
        <v>6</v>
      </c>
      <c r="B26" s="9">
        <v>-3747.0068359375</v>
      </c>
      <c r="C26" s="9">
        <v>-99.357086181640597</v>
      </c>
    </row>
    <row r="27" spans="1:3" x14ac:dyDescent="0.2">
      <c r="A27" s="9">
        <v>8</v>
      </c>
      <c r="B27" s="9">
        <v>-3915.67895507812</v>
      </c>
      <c r="C27" s="9">
        <v>-110.29579162597599</v>
      </c>
    </row>
    <row r="28" spans="1:3" x14ac:dyDescent="0.2">
      <c r="A28" s="9">
        <v>10</v>
      </c>
      <c r="B28" s="9">
        <v>-4008.81298828125</v>
      </c>
      <c r="C28" s="9">
        <v>-128.524490356445</v>
      </c>
    </row>
    <row r="29" spans="1:3" x14ac:dyDescent="0.2">
      <c r="A29" s="9">
        <v>20</v>
      </c>
      <c r="B29" s="9">
        <v>-3973.27270507812</v>
      </c>
      <c r="C29" s="9">
        <v>-111.937362670898</v>
      </c>
    </row>
    <row r="30" spans="1:3" x14ac:dyDescent="0.2">
      <c r="A30" s="9">
        <v>30</v>
      </c>
      <c r="B30" s="9">
        <v>-4053.74584960937</v>
      </c>
      <c r="C30" s="9">
        <v>-110.275352478027</v>
      </c>
    </row>
    <row r="31" spans="1:3" x14ac:dyDescent="0.2">
      <c r="A31" s="9">
        <v>40</v>
      </c>
      <c r="B31" s="9">
        <v>-4099.30908203125</v>
      </c>
      <c r="C31" s="9">
        <v>-127.323860168457</v>
      </c>
    </row>
    <row r="32" spans="1:3" x14ac:dyDescent="0.2">
      <c r="A32" s="9">
        <v>50</v>
      </c>
      <c r="B32" s="9">
        <v>-4022.74487304687</v>
      </c>
      <c r="C32" s="9">
        <v>-115.860534667968</v>
      </c>
    </row>
    <row r="33" spans="1:18" x14ac:dyDescent="0.2">
      <c r="A33" s="9">
        <v>60</v>
      </c>
      <c r="B33" s="9">
        <v>-4093.89013671875</v>
      </c>
      <c r="C33" s="9">
        <v>-113.041450500488</v>
      </c>
    </row>
    <row r="34" spans="1:18" x14ac:dyDescent="0.2">
      <c r="A34" s="9">
        <v>70</v>
      </c>
      <c r="B34" s="9">
        <v>-4100.68896484375</v>
      </c>
      <c r="C34" s="9">
        <v>-111.62062072753901</v>
      </c>
    </row>
    <row r="35" spans="1:18" x14ac:dyDescent="0.2">
      <c r="A35" s="9">
        <v>80</v>
      </c>
      <c r="B35" s="9">
        <v>-4053.33227539062</v>
      </c>
      <c r="C35" s="9">
        <v>-117.583572387695</v>
      </c>
    </row>
    <row r="36" spans="1:18" x14ac:dyDescent="0.2">
      <c r="A36" s="9">
        <v>90</v>
      </c>
      <c r="B36" s="9">
        <v>-4109.17333984375</v>
      </c>
      <c r="C36" s="9">
        <v>-113.727165222167</v>
      </c>
    </row>
    <row r="37" spans="1:18" x14ac:dyDescent="0.2">
      <c r="A37" s="9">
        <v>100</v>
      </c>
      <c r="B37" s="9">
        <v>-4210.43017578125</v>
      </c>
      <c r="C37" s="9">
        <v>-125.46524810791</v>
      </c>
    </row>
    <row r="39" spans="1:18" x14ac:dyDescent="0.2">
      <c r="A39" s="9" t="s">
        <v>20</v>
      </c>
      <c r="B39" s="9" t="s">
        <v>24</v>
      </c>
      <c r="C39" s="9" t="str">
        <f>C5</f>
        <v>LVNV14</v>
      </c>
    </row>
    <row r="40" spans="1:18" x14ac:dyDescent="0.2">
      <c r="A40" s="9">
        <v>2</v>
      </c>
      <c r="B40" s="9">
        <f t="shared" ref="B40:C51" si="0">B24/B8</f>
        <v>0.63712817453674919</v>
      </c>
      <c r="C40" s="9">
        <f t="shared" si="0"/>
        <v>0.68107147164602333</v>
      </c>
    </row>
    <row r="41" spans="1:18" x14ac:dyDescent="0.2">
      <c r="A41" s="9">
        <v>4</v>
      </c>
      <c r="B41" s="9">
        <f t="shared" si="0"/>
        <v>0.88885520657566131</v>
      </c>
      <c r="C41" s="9">
        <f t="shared" ref="C41" si="1">C25/C9</f>
        <v>0.88923076843537385</v>
      </c>
    </row>
    <row r="42" spans="1:18" x14ac:dyDescent="0.2">
      <c r="A42" s="9">
        <v>6</v>
      </c>
      <c r="B42" s="9">
        <f t="shared" si="0"/>
        <v>0.94775009898808615</v>
      </c>
      <c r="C42" s="9">
        <f t="shared" ref="C42" si="2">C26/C10</f>
        <v>0.88369356661210152</v>
      </c>
    </row>
    <row r="43" spans="1:18" x14ac:dyDescent="0.2">
      <c r="A43" s="9">
        <v>8</v>
      </c>
      <c r="B43" s="9">
        <f t="shared" si="0"/>
        <v>0.98524215021909878</v>
      </c>
      <c r="C43" s="9">
        <f t="shared" ref="C43" si="3">C27/C11</f>
        <v>0.9087291856670231</v>
      </c>
    </row>
    <row r="44" spans="1:18" x14ac:dyDescent="0.2">
      <c r="A44" s="9">
        <v>10</v>
      </c>
      <c r="B44" s="9">
        <f t="shared" si="0"/>
        <v>0.98734189545663087</v>
      </c>
      <c r="C44" s="9">
        <f t="shared" ref="C44" si="4">C28/C12</f>
        <v>0.96372989826866118</v>
      </c>
    </row>
    <row r="45" spans="1:18" x14ac:dyDescent="0.2">
      <c r="A45" s="9">
        <v>20</v>
      </c>
      <c r="B45" s="9">
        <f t="shared" si="0"/>
        <v>1.0137065219327634</v>
      </c>
      <c r="C45" s="9">
        <f t="shared" ref="C45" si="5">C29/C13</f>
        <v>0.90500778010954175</v>
      </c>
    </row>
    <row r="46" spans="1:18" x14ac:dyDescent="0.2">
      <c r="A46" s="9">
        <v>30</v>
      </c>
      <c r="B46" s="9">
        <f t="shared" si="0"/>
        <v>0.99421832652413811</v>
      </c>
      <c r="C46" s="9">
        <f t="shared" ref="C46" si="6">C30/C14</f>
        <v>0.91946576369862321</v>
      </c>
    </row>
    <row r="47" spans="1:18" x14ac:dyDescent="0.2">
      <c r="A47" s="9">
        <v>40</v>
      </c>
      <c r="B47" s="9">
        <f t="shared" si="0"/>
        <v>1.0127073564960281</v>
      </c>
      <c r="C47" s="9">
        <f t="shared" ref="C47" si="7">C31/C15</f>
        <v>1.1786900718171698</v>
      </c>
    </row>
    <row r="48" spans="1:18" x14ac:dyDescent="0.2">
      <c r="A48" s="9">
        <v>50</v>
      </c>
      <c r="B48" s="9">
        <f t="shared" si="0"/>
        <v>0.99750483991195504</v>
      </c>
      <c r="C48" s="9">
        <f t="shared" ref="C48" si="8">C32/C16</f>
        <v>0.89476840479681763</v>
      </c>
      <c r="R48" s="10"/>
    </row>
    <row r="49" spans="1:3" x14ac:dyDescent="0.2">
      <c r="A49" s="9">
        <v>60</v>
      </c>
      <c r="B49" s="9">
        <f t="shared" si="0"/>
        <v>1.0068134101418569</v>
      </c>
      <c r="C49" s="9">
        <f t="shared" ref="C49" si="9">C33/C17</f>
        <v>0.85120564835066803</v>
      </c>
    </row>
    <row r="50" spans="1:3" x14ac:dyDescent="0.2">
      <c r="A50" s="9">
        <v>70</v>
      </c>
      <c r="B50" s="9">
        <f t="shared" si="0"/>
        <v>1.0091907594191976</v>
      </c>
      <c r="C50" s="9">
        <f t="shared" ref="C50" si="10">C34/C18</f>
        <v>1.0845049249321996</v>
      </c>
    </row>
    <row r="51" spans="1:3" x14ac:dyDescent="0.2">
      <c r="A51" s="9">
        <v>80</v>
      </c>
      <c r="B51" s="9">
        <f t="shared" si="0"/>
        <v>0.99403195808342382</v>
      </c>
      <c r="C51" s="9">
        <f t="shared" ref="C51" si="11">C35/C19</f>
        <v>1.0322841779262806</v>
      </c>
    </row>
    <row r="52" spans="1:3" x14ac:dyDescent="0.2">
      <c r="A52" s="9">
        <v>90</v>
      </c>
      <c r="B52" s="9">
        <f t="shared" ref="B52:C53" si="12">B36/B20</f>
        <v>0.99755198969588221</v>
      </c>
      <c r="C52" s="9">
        <f t="shared" si="12"/>
        <v>0.87765272088912594</v>
      </c>
    </row>
    <row r="53" spans="1:3" x14ac:dyDescent="0.2">
      <c r="A53" s="9">
        <v>100</v>
      </c>
      <c r="B53" s="9">
        <f t="shared" si="12"/>
        <v>1.0219697830742882</v>
      </c>
      <c r="C53" s="9">
        <f t="shared" si="12"/>
        <v>0.96593247099262725</v>
      </c>
    </row>
    <row r="56" spans="1:3" x14ac:dyDescent="0.2">
      <c r="B56" s="9" t="s">
        <v>23</v>
      </c>
      <c r="C56" s="9" t="s">
        <v>166</v>
      </c>
    </row>
    <row r="57" spans="1:3" x14ac:dyDescent="0.2">
      <c r="A57" s="9" t="s">
        <v>284</v>
      </c>
      <c r="B57" s="9">
        <v>1.0034099999999999</v>
      </c>
      <c r="C57" s="9">
        <v>0.96521999999999997</v>
      </c>
    </row>
    <row r="58" spans="1:3" x14ac:dyDescent="0.2">
      <c r="A58" s="9" t="s">
        <v>294</v>
      </c>
      <c r="B58" s="9">
        <v>3.32E-3</v>
      </c>
      <c r="C58" s="9">
        <v>3.0609999999999998E-2</v>
      </c>
    </row>
    <row r="59" spans="1:3" x14ac:dyDescent="0.2">
      <c r="A59" s="9" t="s">
        <v>285</v>
      </c>
      <c r="B59" s="9">
        <v>-1.0527</v>
      </c>
      <c r="C59" s="9">
        <v>-0.62768000000000002</v>
      </c>
    </row>
    <row r="60" spans="1:3" x14ac:dyDescent="0.2">
      <c r="A60" s="9" t="s">
        <v>293</v>
      </c>
      <c r="B60" s="9">
        <v>9.1380000000000003E-2</v>
      </c>
      <c r="C60" s="9">
        <v>0.50790000000000002</v>
      </c>
    </row>
    <row r="61" spans="1:3" x14ac:dyDescent="0.2">
      <c r="A61" s="9" t="s">
        <v>286</v>
      </c>
      <c r="B61" s="9">
        <v>1.8835</v>
      </c>
      <c r="C61" s="9">
        <v>2.4069799999999999</v>
      </c>
    </row>
    <row r="62" spans="1:3" x14ac:dyDescent="0.2">
      <c r="A62" s="9" t="s">
        <v>292</v>
      </c>
      <c r="B62" s="9">
        <v>0.13425000000000001</v>
      </c>
      <c r="C62" s="9">
        <v>1.86496</v>
      </c>
    </row>
    <row r="63" spans="1:3" x14ac:dyDescent="0.2">
      <c r="A63" s="9" t="s">
        <v>287</v>
      </c>
      <c r="B63" s="9">
        <v>0.53093000000000001</v>
      </c>
      <c r="C63" s="9">
        <v>0.41546</v>
      </c>
    </row>
    <row r="64" spans="1:3" x14ac:dyDescent="0.2">
      <c r="A64" s="9" t="s">
        <v>291</v>
      </c>
      <c r="B64" s="9">
        <v>3.7839999999999999E-2</v>
      </c>
      <c r="C64" s="9">
        <v>0.32190000000000002</v>
      </c>
    </row>
    <row r="65" spans="1:3" x14ac:dyDescent="0.2">
      <c r="A65" s="9" t="s">
        <v>289</v>
      </c>
      <c r="B65" s="9">
        <v>1.3055399999999999</v>
      </c>
      <c r="C65" s="9">
        <v>1.66839</v>
      </c>
    </row>
    <row r="66" spans="1:3" x14ac:dyDescent="0.2">
      <c r="A66" s="9" t="s">
        <v>290</v>
      </c>
      <c r="B66" s="9">
        <v>9.3060000000000004E-2</v>
      </c>
      <c r="C66" s="9">
        <v>1.2926899999999999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R171"/>
  <sheetViews>
    <sheetView topLeftCell="A141" zoomScale="90" zoomScaleNormal="90" workbookViewId="0">
      <selection activeCell="A158" sqref="A158:Y168"/>
    </sheetView>
  </sheetViews>
  <sheetFormatPr baseColWidth="10" defaultColWidth="8.83203125" defaultRowHeight="15" x14ac:dyDescent="0.2"/>
  <cols>
    <col min="1" max="1" width="21.6640625" style="9" bestFit="1" customWidth="1"/>
    <col min="2" max="16384" width="8.83203125" style="9"/>
  </cols>
  <sheetData>
    <row r="1" spans="1:25"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row>
    <row r="2" spans="1:25" x14ac:dyDescent="0.2">
      <c r="A2" s="1" t="s">
        <v>2</v>
      </c>
      <c r="B2" s="9" t="s">
        <v>43</v>
      </c>
      <c r="C2" s="9" t="s">
        <v>151</v>
      </c>
      <c r="D2" s="9" t="s">
        <v>152</v>
      </c>
      <c r="E2" s="9" t="s">
        <v>153</v>
      </c>
      <c r="F2" s="9" t="s">
        <v>154</v>
      </c>
      <c r="G2" s="9" t="s">
        <v>146</v>
      </c>
      <c r="H2" s="9" t="s">
        <v>147</v>
      </c>
      <c r="I2" s="9" t="s">
        <v>148</v>
      </c>
      <c r="J2" s="9" t="s">
        <v>149</v>
      </c>
      <c r="K2" s="9" t="s">
        <v>150</v>
      </c>
      <c r="L2" s="9" t="s">
        <v>173</v>
      </c>
      <c r="M2" s="9" t="s">
        <v>174</v>
      </c>
      <c r="N2" s="9" t="s">
        <v>176</v>
      </c>
      <c r="O2" s="9" t="s">
        <v>177</v>
      </c>
      <c r="P2" s="9" t="s">
        <v>178</v>
      </c>
      <c r="Q2" s="9" t="s">
        <v>179</v>
      </c>
      <c r="R2" s="9" t="s">
        <v>182</v>
      </c>
      <c r="S2" s="9" t="s">
        <v>183</v>
      </c>
      <c r="T2" s="9" t="s">
        <v>164</v>
      </c>
      <c r="U2" s="9" t="s">
        <v>167</v>
      </c>
      <c r="V2" s="9" t="s">
        <v>168</v>
      </c>
      <c r="W2" s="9" t="s">
        <v>169</v>
      </c>
      <c r="X2" s="9" t="s">
        <v>172</v>
      </c>
      <c r="Y2" s="9" t="s">
        <v>175</v>
      </c>
    </row>
    <row r="3" spans="1:25" x14ac:dyDescent="0.2">
      <c r="A3" s="1" t="s">
        <v>4</v>
      </c>
      <c r="B3" s="9">
        <v>5.7659015617000007</v>
      </c>
      <c r="C3" s="9">
        <v>4.3081732437999998</v>
      </c>
      <c r="D3" s="9">
        <v>5.9116515077315306</v>
      </c>
      <c r="E3" s="9">
        <v>5.0152046884003711</v>
      </c>
      <c r="F3" s="9">
        <v>6.8148693932681876</v>
      </c>
      <c r="G3" s="9">
        <v>6.8148693932681876</v>
      </c>
      <c r="H3" s="9">
        <v>5.5692706669773777</v>
      </c>
      <c r="I3" s="9">
        <v>4.9504883473366341</v>
      </c>
      <c r="J3" s="9">
        <v>35.71199974920625</v>
      </c>
      <c r="K3" s="9">
        <v>35.71199974920625</v>
      </c>
      <c r="L3" s="9">
        <v>19.946134186819162</v>
      </c>
      <c r="M3" s="9">
        <v>19.946134186819162</v>
      </c>
      <c r="N3" s="9">
        <v>6.4223087544769069</v>
      </c>
      <c r="O3" s="9">
        <v>3.6916910040154773</v>
      </c>
      <c r="P3" s="9">
        <v>3.9347221929654719</v>
      </c>
      <c r="Q3" s="9">
        <v>3.6236144062996232</v>
      </c>
      <c r="R3" s="9">
        <v>6.5530017198397887</v>
      </c>
      <c r="S3" s="9">
        <v>3.777933176509281</v>
      </c>
      <c r="T3" s="9">
        <v>21.360497201093356</v>
      </c>
      <c r="U3" s="9">
        <v>7.618925827711827</v>
      </c>
      <c r="V3" s="9">
        <v>3.010194052165716</v>
      </c>
      <c r="W3" s="9">
        <v>4.5653243432231205</v>
      </c>
      <c r="X3" s="9">
        <v>4.3495176746170765</v>
      </c>
      <c r="Y3" s="9">
        <v>4.424043523818284</v>
      </c>
    </row>
    <row r="4" spans="1:25" x14ac:dyDescent="0.2">
      <c r="A4" s="2" t="s">
        <v>6</v>
      </c>
      <c r="B4" s="9" t="s">
        <v>17</v>
      </c>
      <c r="C4" s="9" t="s">
        <v>155</v>
      </c>
      <c r="D4" s="9" t="s">
        <v>155</v>
      </c>
      <c r="E4" s="9" t="s">
        <v>155</v>
      </c>
      <c r="F4" s="9" t="s">
        <v>155</v>
      </c>
      <c r="G4" s="9" t="s">
        <v>155</v>
      </c>
      <c r="H4" s="9" t="s">
        <v>155</v>
      </c>
      <c r="I4" s="9" t="s">
        <v>155</v>
      </c>
      <c r="J4" s="9" t="s">
        <v>155</v>
      </c>
      <c r="K4" s="9" t="s">
        <v>155</v>
      </c>
      <c r="L4" s="9" t="s">
        <v>201</v>
      </c>
      <c r="M4" s="9" t="s">
        <v>201</v>
      </c>
      <c r="N4" s="9" t="s">
        <v>201</v>
      </c>
      <c r="O4" s="9" t="s">
        <v>201</v>
      </c>
      <c r="P4" s="9" t="s">
        <v>201</v>
      </c>
      <c r="Q4" s="9" t="s">
        <v>201</v>
      </c>
      <c r="R4" s="9" t="s">
        <v>201</v>
      </c>
      <c r="S4" s="9" t="s">
        <v>201</v>
      </c>
      <c r="T4" s="9" t="s">
        <v>201</v>
      </c>
      <c r="U4" s="9" t="s">
        <v>201</v>
      </c>
      <c r="V4" s="9" t="s">
        <v>201</v>
      </c>
      <c r="W4" s="9" t="s">
        <v>201</v>
      </c>
      <c r="X4" s="9" t="s">
        <v>201</v>
      </c>
      <c r="Y4" s="9" t="s">
        <v>201</v>
      </c>
    </row>
    <row r="5" spans="1:25" x14ac:dyDescent="0.2">
      <c r="A5" s="2" t="s">
        <v>8</v>
      </c>
      <c r="B5" s="9" t="s">
        <v>44</v>
      </c>
      <c r="C5" s="9" t="s">
        <v>156</v>
      </c>
      <c r="D5" s="9" t="s">
        <v>157</v>
      </c>
      <c r="E5" s="9" t="s">
        <v>158</v>
      </c>
      <c r="F5" s="9" t="s">
        <v>159</v>
      </c>
      <c r="G5" s="9" t="s">
        <v>159</v>
      </c>
      <c r="H5" s="9" t="s">
        <v>161</v>
      </c>
      <c r="I5" s="9" t="s">
        <v>162</v>
      </c>
      <c r="J5" s="9" t="s">
        <v>163</v>
      </c>
      <c r="K5" s="9" t="s">
        <v>163</v>
      </c>
      <c r="L5" s="9" t="s">
        <v>184</v>
      </c>
      <c r="M5" s="9" t="s">
        <v>184</v>
      </c>
      <c r="N5" s="9" t="s">
        <v>185</v>
      </c>
      <c r="O5" s="9" t="s">
        <v>186</v>
      </c>
      <c r="P5" s="9" t="s">
        <v>187</v>
      </c>
      <c r="Q5" s="9" t="s">
        <v>188</v>
      </c>
      <c r="R5" s="9" t="s">
        <v>191</v>
      </c>
      <c r="S5" s="9" t="s">
        <v>192</v>
      </c>
      <c r="T5" s="9" t="s">
        <v>193</v>
      </c>
      <c r="U5" s="9" t="s">
        <v>195</v>
      </c>
      <c r="V5" s="9" t="s">
        <v>196</v>
      </c>
      <c r="W5" s="9" t="s">
        <v>197</v>
      </c>
      <c r="X5" s="9" t="s">
        <v>199</v>
      </c>
      <c r="Y5" s="9" t="s">
        <v>200</v>
      </c>
    </row>
    <row r="6" spans="1:25" x14ac:dyDescent="0.2">
      <c r="A6" s="2" t="s">
        <v>204</v>
      </c>
      <c r="B6" s="9">
        <v>-100</v>
      </c>
      <c r="C6" s="9">
        <v>-100</v>
      </c>
      <c r="D6" s="9">
        <v>-100</v>
      </c>
      <c r="E6" s="9">
        <v>-100</v>
      </c>
      <c r="F6" s="9">
        <v>-100</v>
      </c>
      <c r="G6" s="9">
        <v>-100</v>
      </c>
      <c r="H6" s="9">
        <v>-100</v>
      </c>
      <c r="I6" s="9">
        <v>-100</v>
      </c>
      <c r="J6" s="9">
        <v>-100</v>
      </c>
      <c r="K6" s="9">
        <v>-100</v>
      </c>
      <c r="L6" s="9">
        <v>-100</v>
      </c>
      <c r="M6" s="9">
        <v>-100</v>
      </c>
      <c r="N6" s="9">
        <v>-100</v>
      </c>
      <c r="O6" s="9">
        <v>-100</v>
      </c>
      <c r="P6" s="9">
        <v>-100</v>
      </c>
      <c r="Q6" s="9">
        <v>-100</v>
      </c>
      <c r="R6" s="9">
        <v>-100</v>
      </c>
      <c r="S6" s="9">
        <v>-100</v>
      </c>
      <c r="T6" s="9">
        <v>-100</v>
      </c>
      <c r="U6" s="9">
        <v>-100</v>
      </c>
      <c r="V6" s="9">
        <v>-100</v>
      </c>
      <c r="W6" s="9">
        <v>-100</v>
      </c>
      <c r="X6" s="9">
        <v>-100</v>
      </c>
      <c r="Y6" s="9">
        <v>-100</v>
      </c>
    </row>
    <row r="7" spans="1:25"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c r="X7" s="9">
        <v>-10</v>
      </c>
      <c r="Y7" s="9">
        <v>-10</v>
      </c>
    </row>
    <row r="8" spans="1:25" x14ac:dyDescent="0.2">
      <c r="A8" s="2">
        <v>2</v>
      </c>
      <c r="B8" s="9">
        <v>-635.69232177734295</v>
      </c>
      <c r="C8" s="9">
        <v>-353.34411621093699</v>
      </c>
      <c r="D8" s="9">
        <v>-881.28619384765602</v>
      </c>
      <c r="E8" s="9">
        <v>-390.74871826171801</v>
      </c>
      <c r="F8" s="9">
        <v>-196.03125</v>
      </c>
      <c r="G8" s="9">
        <v>-266.4130859375</v>
      </c>
      <c r="H8" s="9">
        <v>-102.222198486328</v>
      </c>
      <c r="I8" s="9">
        <v>-558.576416015625</v>
      </c>
      <c r="J8" s="9">
        <v>-896.718017578125</v>
      </c>
      <c r="K8" s="9">
        <v>-641.64605712890602</v>
      </c>
      <c r="L8" s="9">
        <v>-534.247314453125</v>
      </c>
      <c r="M8" s="9">
        <v>-612.323486328125</v>
      </c>
      <c r="N8" s="9">
        <v>-400.489013671875</v>
      </c>
      <c r="O8" s="9">
        <v>-902.58264160156205</v>
      </c>
      <c r="P8" s="9">
        <v>-0.32658845186233498</v>
      </c>
      <c r="Q8" s="9">
        <v>-304.08273315429602</v>
      </c>
      <c r="R8" s="9">
        <v>-248.66079711914</v>
      </c>
      <c r="S8" s="9">
        <v>-245.841796875</v>
      </c>
      <c r="T8" s="9">
        <v>-159.85563659667901</v>
      </c>
      <c r="U8" s="9">
        <v>-152.80081176757801</v>
      </c>
      <c r="V8" s="9">
        <v>-212.372467041015</v>
      </c>
      <c r="W8" s="9">
        <v>-128.08085632324199</v>
      </c>
      <c r="X8" s="9">
        <v>-89.152885437011705</v>
      </c>
      <c r="Y8" s="9">
        <v>-174.41043090820301</v>
      </c>
    </row>
    <row r="9" spans="1:25" x14ac:dyDescent="0.2">
      <c r="A9" s="2">
        <v>3</v>
      </c>
      <c r="J9" s="9">
        <v>-797.35876464843705</v>
      </c>
    </row>
    <row r="10" spans="1:25" x14ac:dyDescent="0.2">
      <c r="A10" s="9">
        <f>A8+2</f>
        <v>4</v>
      </c>
      <c r="B10" s="9">
        <v>-653.52001953125</v>
      </c>
      <c r="C10" s="9">
        <v>-358.39031982421801</v>
      </c>
      <c r="D10" s="9">
        <v>-902.06292724609295</v>
      </c>
      <c r="E10" s="9">
        <v>-370.59857177734301</v>
      </c>
      <c r="F10" s="9">
        <v>-182.92221069335901</v>
      </c>
      <c r="G10" s="9">
        <v>-271.39337158203102</v>
      </c>
      <c r="H10" s="9">
        <v>-91.199348449707003</v>
      </c>
      <c r="I10" s="9">
        <v>-750.19921875</v>
      </c>
      <c r="J10" s="9">
        <v>-728.68511962890602</v>
      </c>
      <c r="K10" s="9">
        <v>-512.01434326171795</v>
      </c>
      <c r="L10" s="9">
        <v>-570.20080566406205</v>
      </c>
      <c r="M10" s="9">
        <v>-595.838134765625</v>
      </c>
      <c r="N10" s="9">
        <v>-435.29000854492102</v>
      </c>
      <c r="O10" s="9">
        <v>-871.76037597656205</v>
      </c>
      <c r="P10" s="9">
        <v>-0.39883899688720698</v>
      </c>
      <c r="Q10" s="9">
        <v>-326.07904052734301</v>
      </c>
      <c r="R10" s="9">
        <v>-223.75646972656199</v>
      </c>
      <c r="S10" s="9">
        <v>-233.47706604003901</v>
      </c>
      <c r="T10" s="9">
        <v>-165.1337890625</v>
      </c>
      <c r="U10" s="9">
        <v>-161.89175415039</v>
      </c>
      <c r="V10" s="9">
        <v>-218.17132568359301</v>
      </c>
      <c r="W10" s="9">
        <v>-124.414627075195</v>
      </c>
      <c r="X10" s="9">
        <v>-103.543258666992</v>
      </c>
      <c r="Y10" s="9">
        <v>-188.52957153320301</v>
      </c>
    </row>
    <row r="11" spans="1:25" x14ac:dyDescent="0.2">
      <c r="A11" s="9">
        <v>5</v>
      </c>
      <c r="J11" s="9">
        <v>-695.57727050781205</v>
      </c>
    </row>
    <row r="12" spans="1:25" x14ac:dyDescent="0.2">
      <c r="A12" s="9">
        <f>A10+2</f>
        <v>6</v>
      </c>
      <c r="B12" s="9">
        <v>-649.91052246093705</v>
      </c>
      <c r="C12" s="9">
        <v>-368.10574340820301</v>
      </c>
      <c r="D12" s="9">
        <v>-902.29479980468705</v>
      </c>
      <c r="E12" s="9">
        <v>-377.52053833007801</v>
      </c>
      <c r="F12" s="9">
        <v>-178.28497314453099</v>
      </c>
      <c r="G12" s="9">
        <v>-264.53430175781199</v>
      </c>
      <c r="H12" s="9">
        <v>-92.0821533203125</v>
      </c>
      <c r="I12" s="9">
        <v>-699.88861083984295</v>
      </c>
      <c r="J12" s="9">
        <v>-869.85003662109295</v>
      </c>
      <c r="K12" s="9">
        <v>-569.226318359375</v>
      </c>
      <c r="L12" s="9">
        <v>-587.921142578125</v>
      </c>
      <c r="M12" s="9">
        <v>-589.86370849609295</v>
      </c>
      <c r="N12" s="9">
        <v>-429.33428955078102</v>
      </c>
      <c r="O12" s="9">
        <v>-906.96813964843705</v>
      </c>
      <c r="P12" s="9">
        <v>-0.42621350288391102</v>
      </c>
      <c r="Q12" s="9">
        <v>-364.75027465820301</v>
      </c>
      <c r="R12" s="9">
        <v>-238.8818359375</v>
      </c>
      <c r="S12" s="9">
        <v>-246.02777099609301</v>
      </c>
      <c r="T12" s="9">
        <v>-167.24517822265599</v>
      </c>
      <c r="U12" s="9">
        <v>-146.613525390625</v>
      </c>
      <c r="V12" s="9">
        <v>-225.69842529296801</v>
      </c>
      <c r="W12" s="9">
        <v>-138.46942138671801</v>
      </c>
      <c r="X12" s="9">
        <v>-79.323348999023395</v>
      </c>
      <c r="Y12" s="9">
        <v>-160.435775756835</v>
      </c>
    </row>
    <row r="13" spans="1:25" x14ac:dyDescent="0.2">
      <c r="A13" s="9">
        <v>7</v>
      </c>
      <c r="J13" s="9">
        <v>-907.41815185546795</v>
      </c>
    </row>
    <row r="14" spans="1:25" x14ac:dyDescent="0.2">
      <c r="A14" s="9">
        <f>A12+2</f>
        <v>8</v>
      </c>
      <c r="B14" s="9">
        <v>-643.07440185546795</v>
      </c>
      <c r="C14" s="9">
        <v>-338.85266113281199</v>
      </c>
      <c r="D14" s="9">
        <v>-943.10314941406205</v>
      </c>
      <c r="E14" s="9">
        <v>-396.05136108398398</v>
      </c>
      <c r="F14" s="9">
        <v>-185.19869995117099</v>
      </c>
      <c r="G14" s="9">
        <v>-283.738525390625</v>
      </c>
      <c r="H14" s="9">
        <v>-95.759101867675696</v>
      </c>
      <c r="I14" s="9">
        <v>-883.70886230468705</v>
      </c>
      <c r="J14" s="9">
        <v>-849.32098388671795</v>
      </c>
      <c r="K14" s="9">
        <v>-654.96856689453102</v>
      </c>
      <c r="L14" s="9">
        <v>-580.95721435546795</v>
      </c>
      <c r="M14" s="9">
        <v>-612.23541259765602</v>
      </c>
      <c r="N14" s="9">
        <v>-416.36413574218699</v>
      </c>
      <c r="O14" s="9">
        <v>-842.92858886718705</v>
      </c>
      <c r="P14" s="9">
        <v>-0.41551578044891402</v>
      </c>
      <c r="Q14" s="9">
        <v>-368.83132934570301</v>
      </c>
      <c r="R14" s="9">
        <v>-255.31443786621</v>
      </c>
      <c r="S14" s="9">
        <v>-264.71969604492102</v>
      </c>
      <c r="T14" s="9">
        <v>-193.39959716796801</v>
      </c>
      <c r="U14" s="9">
        <v>-167.11569213867099</v>
      </c>
      <c r="V14" s="9">
        <v>-227.75842285156199</v>
      </c>
      <c r="W14" s="9">
        <v>-129.78956604003901</v>
      </c>
      <c r="X14" s="9">
        <v>-79.839950561523395</v>
      </c>
      <c r="Y14" s="9">
        <v>-152.33343505859301</v>
      </c>
    </row>
    <row r="15" spans="1:25" x14ac:dyDescent="0.2">
      <c r="A15" s="9">
        <v>9</v>
      </c>
      <c r="J15" s="9">
        <v>-996.79534912109295</v>
      </c>
    </row>
    <row r="16" spans="1:25" x14ac:dyDescent="0.2">
      <c r="A16" s="9">
        <f>A14+2</f>
        <v>10</v>
      </c>
      <c r="B16" s="9">
        <v>-664.45648193359295</v>
      </c>
      <c r="C16" s="9">
        <v>-371.839111328125</v>
      </c>
      <c r="D16" s="9">
        <v>-972.43469238281205</v>
      </c>
      <c r="E16" s="9">
        <v>-409.77291870117102</v>
      </c>
      <c r="F16" s="9">
        <v>-174.64529418945301</v>
      </c>
      <c r="G16" s="9">
        <v>-263.80288696289</v>
      </c>
      <c r="H16" s="9">
        <v>-106.54222869873</v>
      </c>
      <c r="I16" s="9">
        <v>-722.92980957031205</v>
      </c>
      <c r="J16" s="9">
        <v>-832.15234375</v>
      </c>
      <c r="K16" s="9">
        <v>-600.91900634765602</v>
      </c>
      <c r="L16" s="9">
        <v>-561.50329589843705</v>
      </c>
      <c r="M16" s="9">
        <v>-599.70562744140602</v>
      </c>
      <c r="N16" s="9">
        <v>-433.02258300781199</v>
      </c>
      <c r="O16" s="9">
        <v>-861.97430419921795</v>
      </c>
      <c r="P16" s="9">
        <v>-8.0059051513672E-2</v>
      </c>
      <c r="Q16" s="9">
        <v>-383.47741699218699</v>
      </c>
      <c r="R16" s="9">
        <v>-225.89157104492099</v>
      </c>
      <c r="S16" s="9">
        <v>-262.51760864257801</v>
      </c>
      <c r="T16" s="9">
        <v>-167.76210021972599</v>
      </c>
      <c r="U16" s="9">
        <v>-150.46026611328099</v>
      </c>
      <c r="V16" s="9">
        <v>-222.76486206054599</v>
      </c>
      <c r="W16" s="9">
        <v>-131.43205261230401</v>
      </c>
      <c r="X16" s="9">
        <v>-97.013694763183494</v>
      </c>
      <c r="Y16" s="9">
        <v>-163.80374145507801</v>
      </c>
    </row>
    <row r="17" spans="1:25" x14ac:dyDescent="0.2">
      <c r="A17" s="9">
        <v>11</v>
      </c>
      <c r="J17" s="9">
        <v>-1052.29943847656</v>
      </c>
    </row>
    <row r="18" spans="1:25" x14ac:dyDescent="0.2">
      <c r="A18" s="9">
        <f>A16+2</f>
        <v>12</v>
      </c>
      <c r="B18" s="9">
        <v>-611.34631347656205</v>
      </c>
      <c r="D18" s="9">
        <v>-919.85626220703102</v>
      </c>
      <c r="E18" s="9">
        <v>-420.60916137695301</v>
      </c>
      <c r="F18" s="9">
        <v>-185.539779663085</v>
      </c>
      <c r="G18" s="9">
        <v>-285.27047729492102</v>
      </c>
      <c r="H18" s="9">
        <v>-119.865951538085</v>
      </c>
      <c r="I18" s="9">
        <v>-699.225341796875</v>
      </c>
      <c r="J18" s="9">
        <v>-921.60675048828102</v>
      </c>
      <c r="K18" s="9">
        <v>-633.01123046875</v>
      </c>
      <c r="L18" s="9">
        <v>-579.64111328125</v>
      </c>
      <c r="M18" s="9">
        <v>-610.12121582031205</v>
      </c>
      <c r="N18" s="9">
        <v>-424.55743408203102</v>
      </c>
      <c r="O18" s="9">
        <v>-875.17919921875</v>
      </c>
      <c r="P18" s="9">
        <v>-7.8849777579308E-2</v>
      </c>
      <c r="Q18" s="9">
        <v>-372.05816650390602</v>
      </c>
      <c r="R18" s="9">
        <v>-230.16506958007801</v>
      </c>
      <c r="S18" s="9">
        <v>-257.355224609375</v>
      </c>
      <c r="T18" s="9">
        <v>-177.04916381835901</v>
      </c>
      <c r="U18" s="9">
        <v>-159.54632568359301</v>
      </c>
      <c r="V18" s="9">
        <v>-211.14773559570301</v>
      </c>
      <c r="W18" s="9">
        <v>-143.61975097656199</v>
      </c>
      <c r="X18" s="9">
        <v>-92.784164428710895</v>
      </c>
      <c r="Y18" s="9">
        <v>-171.40492248535099</v>
      </c>
    </row>
    <row r="19" spans="1:25" x14ac:dyDescent="0.2">
      <c r="A19" s="9">
        <v>13</v>
      </c>
      <c r="J19" s="9">
        <v>-923.12512207031205</v>
      </c>
    </row>
    <row r="20" spans="1:25" x14ac:dyDescent="0.2">
      <c r="A20" s="9">
        <f>A18+2</f>
        <v>14</v>
      </c>
      <c r="B20" s="9">
        <v>-655.61163330078102</v>
      </c>
      <c r="D20" s="9">
        <v>-937.38806152343705</v>
      </c>
      <c r="E20" s="9">
        <v>-399.21542358398398</v>
      </c>
      <c r="F20" s="9">
        <v>-193.575927734375</v>
      </c>
      <c r="G20" s="9">
        <v>-304.68844604492102</v>
      </c>
      <c r="H20" s="9">
        <v>-104.55794525146401</v>
      </c>
      <c r="I20" s="9">
        <v>-875.709228515625</v>
      </c>
      <c r="J20" s="9">
        <v>-993.76672363281205</v>
      </c>
      <c r="K20" s="9">
        <v>-729.48059082031205</v>
      </c>
      <c r="L20" s="9">
        <v>-605.69763183593705</v>
      </c>
      <c r="M20" s="9">
        <v>-580.46630859375</v>
      </c>
      <c r="N20" s="9">
        <v>-429.13659667968699</v>
      </c>
      <c r="O20" s="9">
        <v>-890.84191894531205</v>
      </c>
      <c r="P20" s="9">
        <v>-7.6286226511002003E-2</v>
      </c>
      <c r="Q20" s="9">
        <v>-399.78845214843699</v>
      </c>
      <c r="R20" s="9">
        <v>-235.55537414550699</v>
      </c>
      <c r="S20" s="9">
        <v>-277.96490478515602</v>
      </c>
      <c r="T20" s="9">
        <v>-172.92150878906199</v>
      </c>
      <c r="U20" s="9">
        <v>-177.25103759765599</v>
      </c>
      <c r="V20" s="9">
        <v>-209.92868041992099</v>
      </c>
      <c r="W20" s="9">
        <v>-128.51300048828099</v>
      </c>
      <c r="X20" s="9">
        <v>-78.085128784179602</v>
      </c>
      <c r="Y20" s="9">
        <v>-185.28274536132801</v>
      </c>
    </row>
    <row r="21" spans="1:25" x14ac:dyDescent="0.2">
      <c r="A21" s="9">
        <v>15</v>
      </c>
      <c r="C21" s="9">
        <v>-327.20001220703102</v>
      </c>
      <c r="J21" s="9">
        <v>-904.34948730468705</v>
      </c>
    </row>
    <row r="22" spans="1:25" x14ac:dyDescent="0.2">
      <c r="A22" s="9">
        <f>A20+2</f>
        <v>16</v>
      </c>
      <c r="B22" s="9">
        <v>-670.61853027343705</v>
      </c>
      <c r="D22" s="9">
        <v>-996.485107421875</v>
      </c>
      <c r="E22" s="9">
        <v>-402.93649291992102</v>
      </c>
      <c r="F22" s="9">
        <v>-182.93005371093699</v>
      </c>
      <c r="G22" s="9">
        <v>-298.44631958007801</v>
      </c>
      <c r="H22" s="9">
        <v>-116.801536560058</v>
      </c>
      <c r="I22" s="9">
        <v>-829.65563964843705</v>
      </c>
      <c r="J22" s="9">
        <v>-859.94384765625</v>
      </c>
      <c r="K22" s="9">
        <v>-777.70928955078102</v>
      </c>
      <c r="L22" s="9">
        <v>-610.82098388671795</v>
      </c>
      <c r="M22" s="9">
        <v>-557.02502441406205</v>
      </c>
      <c r="N22" s="9">
        <v>-460.29763793945301</v>
      </c>
      <c r="O22" s="9">
        <v>-883.58874511718705</v>
      </c>
      <c r="P22" s="9">
        <v>-7.5745359063147999E-2</v>
      </c>
      <c r="Q22" s="9">
        <v>-381.89996337890602</v>
      </c>
      <c r="R22" s="9">
        <v>-246.75431823730401</v>
      </c>
      <c r="S22" s="9">
        <v>-251.64862060546801</v>
      </c>
      <c r="T22" s="9">
        <v>-165.63638305664</v>
      </c>
      <c r="U22" s="9">
        <v>-172.62918090820301</v>
      </c>
      <c r="V22" s="9">
        <v>-237.49336242675699</v>
      </c>
      <c r="W22" s="9">
        <v>-121.71881866455</v>
      </c>
      <c r="X22" s="9">
        <v>-65.669853210449205</v>
      </c>
      <c r="Y22" s="9">
        <v>-157.424545288085</v>
      </c>
    </row>
    <row r="23" spans="1:25" x14ac:dyDescent="0.2">
      <c r="A23" s="9">
        <v>17</v>
      </c>
      <c r="J23" s="9">
        <v>-1044.40454101562</v>
      </c>
    </row>
    <row r="24" spans="1:25" x14ac:dyDescent="0.2">
      <c r="A24" s="9">
        <f>A22+2</f>
        <v>18</v>
      </c>
      <c r="B24" s="9">
        <v>-663.96325683593705</v>
      </c>
      <c r="D24" s="9">
        <v>-997.637451171875</v>
      </c>
      <c r="E24" s="9">
        <v>-408.267486572265</v>
      </c>
      <c r="F24" s="9">
        <v>-161.42816162109301</v>
      </c>
      <c r="G24" s="9">
        <v>-273.015625</v>
      </c>
      <c r="H24" s="9">
        <v>-99.980926513671804</v>
      </c>
      <c r="I24" s="9">
        <v>-854.96148681640602</v>
      </c>
      <c r="J24" s="9">
        <v>-888.40435791015602</v>
      </c>
      <c r="K24" s="9">
        <v>-868.55401611328102</v>
      </c>
      <c r="L24" s="9">
        <v>-622.74188232421795</v>
      </c>
      <c r="M24" s="9">
        <v>-605.53479003906205</v>
      </c>
      <c r="N24" s="9">
        <v>-466.92346191406199</v>
      </c>
      <c r="O24" s="9">
        <v>-913.3837890625</v>
      </c>
      <c r="P24" s="9">
        <v>-8.0842927098273995E-2</v>
      </c>
      <c r="Q24" s="9">
        <v>-399.5107421875</v>
      </c>
      <c r="R24" s="9">
        <v>-225.14567565917901</v>
      </c>
      <c r="S24" s="9">
        <v>-266.82916259765602</v>
      </c>
      <c r="T24" s="9">
        <v>-167.32211303710901</v>
      </c>
      <c r="U24" s="9">
        <v>-167.99580383300699</v>
      </c>
      <c r="V24" s="9">
        <v>-238.25448608398401</v>
      </c>
      <c r="W24" s="9">
        <v>-143.74057006835901</v>
      </c>
      <c r="X24" s="9">
        <v>-90.796928405761705</v>
      </c>
      <c r="Y24" s="9">
        <v>-176.26394653320301</v>
      </c>
    </row>
    <row r="25" spans="1:25" x14ac:dyDescent="0.2">
      <c r="A25" s="9">
        <v>19</v>
      </c>
      <c r="J25" s="9">
        <v>-915.25750732421795</v>
      </c>
    </row>
    <row r="26" spans="1:25" x14ac:dyDescent="0.2">
      <c r="A26" s="9">
        <f>A24+2</f>
        <v>20</v>
      </c>
      <c r="B26" s="9">
        <v>-643.00793457031205</v>
      </c>
      <c r="C26" s="9">
        <v>-349.01528930664</v>
      </c>
      <c r="D26" s="9">
        <v>-1026.77282714843</v>
      </c>
      <c r="E26" s="9">
        <v>-403.82904052734301</v>
      </c>
      <c r="F26" s="9">
        <v>-198.712799072265</v>
      </c>
      <c r="G26" s="9">
        <v>-309.67578125</v>
      </c>
      <c r="H26" s="9">
        <v>-92.958679199218693</v>
      </c>
      <c r="I26" s="9">
        <v>-876.7197265625</v>
      </c>
      <c r="J26" s="9">
        <v>-951.86413574218705</v>
      </c>
      <c r="K26" s="9">
        <v>-734.83367919921795</v>
      </c>
      <c r="N26" s="9">
        <v>-463.51397705078102</v>
      </c>
      <c r="O26" s="9">
        <v>-914.14825439453102</v>
      </c>
      <c r="P26" s="9">
        <v>-7.5551420450211002E-2</v>
      </c>
      <c r="Q26" s="9">
        <v>-420.62774658203102</v>
      </c>
      <c r="R26" s="9">
        <v>-249.79679870605401</v>
      </c>
      <c r="S26" s="9">
        <v>-285.37289428710898</v>
      </c>
      <c r="T26" s="9">
        <v>-162.08261108398401</v>
      </c>
      <c r="U26" s="9">
        <v>-183.88179016113199</v>
      </c>
      <c r="V26" s="9">
        <v>-255.29295349121</v>
      </c>
      <c r="W26" s="9">
        <v>-134.81376647949199</v>
      </c>
      <c r="X26" s="9">
        <v>-73.099617004394503</v>
      </c>
      <c r="Y26" s="9">
        <v>-186.84289550781199</v>
      </c>
    </row>
    <row r="27" spans="1:25" x14ac:dyDescent="0.2">
      <c r="A27" s="9">
        <v>21</v>
      </c>
      <c r="J27" s="9">
        <v>-1081.72570800781</v>
      </c>
    </row>
    <row r="28" spans="1:25" x14ac:dyDescent="0.2">
      <c r="A28" s="9">
        <f>A26+2</f>
        <v>22</v>
      </c>
      <c r="B28" s="9">
        <v>-694.19384765625</v>
      </c>
      <c r="D28" s="9">
        <v>-1022.04949951171</v>
      </c>
      <c r="E28" s="9">
        <v>-379.38824462890602</v>
      </c>
      <c r="F28" s="9">
        <v>-184.99273681640599</v>
      </c>
      <c r="G28" s="9">
        <v>-319.1474609375</v>
      </c>
      <c r="H28" s="9">
        <v>-124.402877807617</v>
      </c>
      <c r="I28" s="9">
        <v>-864.69903564453102</v>
      </c>
      <c r="K28" s="9">
        <v>-650.42828369140602</v>
      </c>
      <c r="N28" s="9">
        <v>-443.333404541015</v>
      </c>
      <c r="O28" s="9">
        <v>-892.78955078125</v>
      </c>
      <c r="P28" s="9">
        <v>-7.4252434074878998E-2</v>
      </c>
      <c r="Q28" s="9">
        <v>-374.43859863281199</v>
      </c>
      <c r="R28" s="9">
        <v>-257.23532104492102</v>
      </c>
      <c r="S28" s="9">
        <v>-294.36877441406199</v>
      </c>
      <c r="T28" s="9">
        <v>-162.67410278320301</v>
      </c>
      <c r="U28" s="9">
        <v>-177.68544006347599</v>
      </c>
      <c r="V28" s="9">
        <v>-258.77508544921801</v>
      </c>
      <c r="W28" s="9">
        <v>-136.245849609375</v>
      </c>
      <c r="X28" s="9">
        <v>-80.672386169433494</v>
      </c>
      <c r="Y28" s="9">
        <v>-162.82684326171801</v>
      </c>
    </row>
    <row r="29" spans="1:25" x14ac:dyDescent="0.2">
      <c r="A29" s="9">
        <f t="shared" ref="A29:A56" si="0">A28+2</f>
        <v>24</v>
      </c>
      <c r="B29" s="9">
        <v>-672.3974609375</v>
      </c>
      <c r="D29" s="9">
        <v>-1041.54406738281</v>
      </c>
      <c r="E29" s="9">
        <v>-409.01907348632801</v>
      </c>
      <c r="F29" s="9">
        <v>-158.56552124023401</v>
      </c>
      <c r="G29" s="9">
        <v>-320.66928100585898</v>
      </c>
      <c r="H29" s="9">
        <v>-133.57954406738199</v>
      </c>
      <c r="I29" s="9">
        <v>-928.53747558593705</v>
      </c>
      <c r="K29" s="9">
        <v>-734.19439697265602</v>
      </c>
      <c r="N29" s="9">
        <v>-431.92297363281199</v>
      </c>
      <c r="O29" s="9">
        <v>-925.150146484375</v>
      </c>
      <c r="P29" s="9">
        <v>-7.9251646995544003E-2</v>
      </c>
      <c r="Q29" s="9">
        <v>-377.93157958984301</v>
      </c>
      <c r="R29" s="9">
        <v>-227.47488403320301</v>
      </c>
      <c r="S29" s="9">
        <v>-282.85824584960898</v>
      </c>
      <c r="T29" s="9">
        <v>-168.77777099609301</v>
      </c>
      <c r="U29" s="9">
        <v>-178.07861328125</v>
      </c>
      <c r="V29" s="9">
        <v>-266.90411376953102</v>
      </c>
      <c r="W29" s="9">
        <v>-153.59417724609301</v>
      </c>
      <c r="X29" s="9">
        <v>-82.286056518554602</v>
      </c>
      <c r="Y29" s="9">
        <v>-170.15753173828099</v>
      </c>
    </row>
    <row r="30" spans="1:25" x14ac:dyDescent="0.2">
      <c r="A30" s="9">
        <v>25</v>
      </c>
      <c r="C30" s="9">
        <v>-359.68093872070301</v>
      </c>
    </row>
    <row r="31" spans="1:25" x14ac:dyDescent="0.2">
      <c r="A31" s="9">
        <f>A29+2</f>
        <v>26</v>
      </c>
      <c r="B31" s="9">
        <v>-710.04931640625</v>
      </c>
      <c r="D31" s="9">
        <v>-1020.18975830078</v>
      </c>
      <c r="E31" s="9">
        <v>-412.703369140625</v>
      </c>
      <c r="F31" s="9">
        <v>-167.147369384765</v>
      </c>
      <c r="G31" s="9">
        <v>-327.61077880859301</v>
      </c>
      <c r="H31" s="9">
        <v>-102.300880432128</v>
      </c>
      <c r="I31" s="9">
        <v>-841.79058837890602</v>
      </c>
      <c r="K31" s="9">
        <v>-813.26892089843705</v>
      </c>
      <c r="N31" s="9">
        <v>-465.12292480468699</v>
      </c>
      <c r="O31" s="9">
        <v>-914.857177734375</v>
      </c>
      <c r="P31" s="9">
        <v>-6.9793716073036E-2</v>
      </c>
      <c r="Q31" s="9">
        <v>-353.447998046875</v>
      </c>
      <c r="R31" s="9">
        <v>-267.570556640625</v>
      </c>
      <c r="S31" s="9">
        <v>-266.30844116210898</v>
      </c>
      <c r="T31" s="9">
        <v>-167.94328308105401</v>
      </c>
      <c r="U31" s="9">
        <v>-189.94708251953099</v>
      </c>
      <c r="V31" s="9">
        <v>-238.05676269531199</v>
      </c>
      <c r="W31" s="9">
        <v>-144.45111083984301</v>
      </c>
      <c r="X31" s="9">
        <v>-95.552406311035099</v>
      </c>
      <c r="Y31" s="9">
        <v>-171.88977050781199</v>
      </c>
    </row>
    <row r="32" spans="1:25" x14ac:dyDescent="0.2">
      <c r="A32" s="9">
        <f t="shared" si="0"/>
        <v>28</v>
      </c>
      <c r="B32" s="9">
        <v>-669.93591308593705</v>
      </c>
      <c r="D32" s="9">
        <v>-1033.92956542968</v>
      </c>
      <c r="E32" s="9">
        <v>-392.30163574218699</v>
      </c>
      <c r="F32" s="9">
        <v>-177.24624633789</v>
      </c>
      <c r="G32" s="9">
        <v>-308.574615478515</v>
      </c>
      <c r="H32" s="9">
        <v>-139.19387817382801</v>
      </c>
      <c r="I32" s="9">
        <v>-881.07086181640602</v>
      </c>
      <c r="K32" s="9">
        <v>-705.97790527343705</v>
      </c>
      <c r="N32" s="9">
        <v>-424.94271850585898</v>
      </c>
      <c r="O32" s="9">
        <v>-902.52600097656205</v>
      </c>
      <c r="P32" s="9">
        <v>-6.3738726079464E-2</v>
      </c>
      <c r="Q32" s="9">
        <v>-313.206451416015</v>
      </c>
      <c r="R32" s="9">
        <v>-224.71107482910099</v>
      </c>
      <c r="S32" s="9">
        <v>-244.89888000488199</v>
      </c>
      <c r="T32" s="9">
        <v>-175.44891357421801</v>
      </c>
      <c r="U32" s="9">
        <v>-178.39944458007801</v>
      </c>
      <c r="V32" s="9">
        <v>-249.22216796875</v>
      </c>
      <c r="W32" s="9">
        <v>-144.29067993164</v>
      </c>
      <c r="X32" s="9">
        <v>-88.879920959472599</v>
      </c>
      <c r="Y32" s="9">
        <v>-191.38900756835901</v>
      </c>
    </row>
    <row r="33" spans="1:25" x14ac:dyDescent="0.2">
      <c r="A33" s="9">
        <f>A32+2</f>
        <v>30</v>
      </c>
      <c r="B33" s="9">
        <v>-677.93359375</v>
      </c>
      <c r="C33" s="9">
        <v>-352.45382690429602</v>
      </c>
      <c r="D33" s="9">
        <v>-1048.49975585937</v>
      </c>
      <c r="E33" s="9">
        <v>-431.96240234375</v>
      </c>
      <c r="F33" s="9">
        <v>-169.97381591796801</v>
      </c>
      <c r="G33" s="9">
        <v>-333.92950439453102</v>
      </c>
      <c r="H33" s="9">
        <v>-115.158432006835</v>
      </c>
      <c r="I33" s="9">
        <v>-890.44372558593705</v>
      </c>
      <c r="N33" s="9">
        <v>-462.67340087890602</v>
      </c>
      <c r="O33" s="9">
        <v>-884.98388671875</v>
      </c>
      <c r="P33" s="9">
        <v>-8.3959892392158994E-2</v>
      </c>
      <c r="Q33" s="9">
        <v>-244.94055175781199</v>
      </c>
      <c r="R33" s="9">
        <v>-252.35929870605401</v>
      </c>
      <c r="S33" s="9">
        <v>-273.41168212890602</v>
      </c>
      <c r="T33" s="9">
        <v>-156.02992248535099</v>
      </c>
      <c r="U33" s="9">
        <v>-182.02517700195301</v>
      </c>
      <c r="V33" s="9">
        <v>-232.52062988281199</v>
      </c>
      <c r="W33" s="9">
        <v>-146.63664245605401</v>
      </c>
      <c r="X33" s="9">
        <v>-90.696708679199205</v>
      </c>
      <c r="Y33" s="9">
        <v>-166.92768859863199</v>
      </c>
    </row>
    <row r="34" spans="1:25" x14ac:dyDescent="0.2">
      <c r="A34" s="9">
        <f t="shared" si="0"/>
        <v>32</v>
      </c>
      <c r="B34" s="9">
        <v>-656.24371337890602</v>
      </c>
      <c r="D34" s="9">
        <v>-998.90966796875</v>
      </c>
      <c r="E34" s="9">
        <v>-411.86746215820301</v>
      </c>
      <c r="F34" s="9">
        <v>-169.25115966796801</v>
      </c>
      <c r="G34" s="9">
        <v>-330.01214599609301</v>
      </c>
      <c r="H34" s="9">
        <v>-120.080917358398</v>
      </c>
      <c r="I34" s="9">
        <v>-909.77978515625</v>
      </c>
      <c r="N34" s="9">
        <v>-432.20657348632801</v>
      </c>
      <c r="O34" s="9">
        <v>-912.29266357421795</v>
      </c>
      <c r="P34" s="9">
        <v>-8.3719447255134999E-2</v>
      </c>
      <c r="R34" s="9">
        <v>-234.889724731445</v>
      </c>
      <c r="S34" s="9">
        <v>-271.28436279296801</v>
      </c>
      <c r="T34" s="9">
        <v>-177.12364196777301</v>
      </c>
      <c r="U34" s="9">
        <v>-170.80706787109301</v>
      </c>
      <c r="V34" s="9">
        <v>-231.97424316406199</v>
      </c>
      <c r="X34" s="9">
        <v>-80.015159606933494</v>
      </c>
      <c r="Y34" s="9">
        <v>-173.73794555664</v>
      </c>
    </row>
    <row r="35" spans="1:25" x14ac:dyDescent="0.2">
      <c r="A35" s="9">
        <f t="shared" si="0"/>
        <v>34</v>
      </c>
      <c r="B35" s="9">
        <v>-706.95300292968705</v>
      </c>
      <c r="D35" s="9">
        <v>-1115.32934570312</v>
      </c>
      <c r="E35" s="9">
        <v>-409.26220703125</v>
      </c>
      <c r="F35" s="9">
        <v>-190.36294555664</v>
      </c>
      <c r="G35" s="9">
        <v>-331.59503173828102</v>
      </c>
      <c r="H35" s="9">
        <v>-121.913444519042</v>
      </c>
      <c r="I35" s="9">
        <v>-851.69317626953102</v>
      </c>
      <c r="N35" s="9">
        <v>-460.073150634765</v>
      </c>
      <c r="O35" s="9">
        <v>-895.65325927734295</v>
      </c>
      <c r="P35" s="9">
        <v>-7.8794449567794994E-2</v>
      </c>
      <c r="R35" s="9">
        <v>-246.98057556152301</v>
      </c>
      <c r="S35" s="9">
        <v>-287.25680541992102</v>
      </c>
      <c r="T35" s="9">
        <v>-172.38278198242099</v>
      </c>
      <c r="U35" s="9">
        <v>-181.19369506835901</v>
      </c>
      <c r="V35" s="9">
        <v>-210.06024169921801</v>
      </c>
      <c r="X35" s="9">
        <v>-80.829124450683494</v>
      </c>
      <c r="Y35" s="9">
        <v>-178.53433227539</v>
      </c>
    </row>
    <row r="36" spans="1:25" x14ac:dyDescent="0.2">
      <c r="A36" s="9">
        <v>35</v>
      </c>
      <c r="C36" s="9">
        <v>-367.059967041015</v>
      </c>
    </row>
    <row r="37" spans="1:25" x14ac:dyDescent="0.2">
      <c r="A37" s="9">
        <f>A35+2</f>
        <v>36</v>
      </c>
      <c r="B37" s="9">
        <v>-634.369140625</v>
      </c>
      <c r="D37" s="9">
        <v>-1064.54125976562</v>
      </c>
      <c r="E37" s="9">
        <v>-416.16317749023398</v>
      </c>
      <c r="F37" s="9">
        <v>-170.82879638671801</v>
      </c>
      <c r="G37" s="9">
        <v>-327.47021484375</v>
      </c>
      <c r="H37" s="9">
        <v>-127.70262145996</v>
      </c>
      <c r="I37" s="9">
        <v>-984.44061279296795</v>
      </c>
      <c r="N37" s="9">
        <v>-440.76544189453102</v>
      </c>
      <c r="O37" s="9">
        <v>-909.50769042968705</v>
      </c>
      <c r="P37" s="9">
        <v>-7.2867691516875999E-2</v>
      </c>
      <c r="R37" s="9">
        <v>-241.76133728027301</v>
      </c>
      <c r="S37" s="9">
        <v>-281.62615966796801</v>
      </c>
      <c r="T37" s="9">
        <v>-174.81228637695301</v>
      </c>
      <c r="U37" s="9">
        <v>-178.29020690917901</v>
      </c>
      <c r="V37" s="9">
        <v>-222.88327026367099</v>
      </c>
      <c r="X37" s="9">
        <v>-83.234672546386705</v>
      </c>
      <c r="Y37" s="9">
        <v>-177.47619628906199</v>
      </c>
    </row>
    <row r="38" spans="1:25" x14ac:dyDescent="0.2">
      <c r="A38" s="9">
        <f t="shared" si="0"/>
        <v>38</v>
      </c>
      <c r="B38" s="9">
        <v>-718.01177978515602</v>
      </c>
      <c r="D38" s="9">
        <v>-1062.18811035156</v>
      </c>
      <c r="E38" s="9">
        <v>-404.519287109375</v>
      </c>
      <c r="F38" s="9">
        <v>-179.114501953125</v>
      </c>
      <c r="G38" s="9">
        <v>-344.01473999023398</v>
      </c>
      <c r="H38" s="9">
        <v>-119.65560150146401</v>
      </c>
      <c r="I38" s="9">
        <v>-854.83361816406205</v>
      </c>
      <c r="N38" s="9">
        <v>-451.58990478515602</v>
      </c>
      <c r="O38" s="9">
        <v>-903.12255859375</v>
      </c>
      <c r="P38" s="9">
        <v>-7.5430534780024996E-2</v>
      </c>
      <c r="R38" s="9">
        <v>-261.62042236328102</v>
      </c>
      <c r="T38" s="9">
        <v>-165.94499206542901</v>
      </c>
      <c r="U38" s="9">
        <v>-171.48350524902301</v>
      </c>
      <c r="V38" s="9">
        <v>-229.03889465332</v>
      </c>
      <c r="X38" s="9">
        <v>-71.567413330078097</v>
      </c>
      <c r="Y38" s="9">
        <v>-179.56170654296801</v>
      </c>
    </row>
    <row r="39" spans="1:25" x14ac:dyDescent="0.2">
      <c r="A39" s="9">
        <f t="shared" si="0"/>
        <v>40</v>
      </c>
      <c r="B39" s="9">
        <v>-686.799560546875</v>
      </c>
      <c r="C39" s="9">
        <v>-344.92266845703102</v>
      </c>
      <c r="D39" s="9">
        <v>-1115.45715332031</v>
      </c>
      <c r="E39" s="9">
        <v>-420.992584228515</v>
      </c>
      <c r="F39" s="9">
        <v>-165.509674072265</v>
      </c>
      <c r="G39" s="9">
        <v>-331.09152221679602</v>
      </c>
      <c r="H39" s="9">
        <v>-113.624420166015</v>
      </c>
      <c r="I39" s="9">
        <v>-868.77795410156205</v>
      </c>
      <c r="N39" s="9">
        <v>-452.639892578125</v>
      </c>
      <c r="O39" s="9">
        <v>-914.90588378906205</v>
      </c>
      <c r="P39" s="9">
        <v>-7.2794161736964999E-2</v>
      </c>
      <c r="R39" s="9">
        <v>-223.54705810546801</v>
      </c>
      <c r="T39" s="9">
        <v>-183.26528930664</v>
      </c>
      <c r="U39" s="9">
        <v>-195.73596191406199</v>
      </c>
      <c r="V39" s="9">
        <v>-220.301513671875</v>
      </c>
      <c r="X39" s="9">
        <v>-79.873939514160099</v>
      </c>
      <c r="Y39" s="9">
        <v>-164.54275512695301</v>
      </c>
    </row>
    <row r="40" spans="1:25" x14ac:dyDescent="0.2">
      <c r="A40" s="9">
        <f t="shared" si="0"/>
        <v>42</v>
      </c>
      <c r="B40" s="9">
        <v>-705.09606933593705</v>
      </c>
      <c r="D40" s="9">
        <v>-1034.86694335937</v>
      </c>
      <c r="E40" s="9">
        <v>-410.37976074218699</v>
      </c>
      <c r="F40" s="9">
        <v>-196.98138427734301</v>
      </c>
      <c r="G40" s="9">
        <v>-341.43096923828102</v>
      </c>
      <c r="H40" s="9">
        <v>-122.96305847167901</v>
      </c>
      <c r="I40" s="9">
        <v>-807.79187011718705</v>
      </c>
      <c r="N40" s="9">
        <v>-433.27218627929602</v>
      </c>
      <c r="O40" s="9">
        <v>-961.279541015625</v>
      </c>
      <c r="P40" s="9">
        <v>-6.6972747445107006E-2</v>
      </c>
      <c r="R40" s="9">
        <v>-261.26461791992102</v>
      </c>
      <c r="T40" s="9">
        <v>-169.71014404296801</v>
      </c>
      <c r="U40" s="9">
        <v>-172.53648376464801</v>
      </c>
      <c r="V40" s="9">
        <v>-215.839752197265</v>
      </c>
      <c r="X40" s="9">
        <v>-86.52685546875</v>
      </c>
      <c r="Y40" s="9">
        <v>-184.68875122070301</v>
      </c>
    </row>
    <row r="41" spans="1:25" x14ac:dyDescent="0.2">
      <c r="A41" s="9">
        <f t="shared" si="0"/>
        <v>44</v>
      </c>
      <c r="B41" s="9">
        <v>-684.94812011718705</v>
      </c>
      <c r="D41" s="9">
        <v>-1105.21484375</v>
      </c>
      <c r="E41" s="9">
        <v>-398.12805175781199</v>
      </c>
      <c r="F41" s="9">
        <v>-171.99728393554599</v>
      </c>
      <c r="G41" s="9">
        <v>-353.11361694335898</v>
      </c>
      <c r="H41" s="9">
        <v>-134.14810180664</v>
      </c>
      <c r="I41" s="9">
        <v>-932.51239013671795</v>
      </c>
      <c r="N41" s="9">
        <v>-458.72384643554602</v>
      </c>
      <c r="O41" s="9">
        <v>-927.97698974609295</v>
      </c>
      <c r="P41" s="9">
        <v>-0.20161962509155301</v>
      </c>
      <c r="R41" s="9">
        <v>-247.18980407714801</v>
      </c>
      <c r="T41" s="9">
        <v>-196.58139038085901</v>
      </c>
      <c r="U41" s="9">
        <v>-171.64584350585901</v>
      </c>
      <c r="V41" s="9">
        <v>-223.844146728515</v>
      </c>
      <c r="X41" s="9">
        <v>-87.932723999023395</v>
      </c>
      <c r="Y41" s="9">
        <v>-189.66729736328099</v>
      </c>
    </row>
    <row r="42" spans="1:25" x14ac:dyDescent="0.2">
      <c r="A42" s="9">
        <v>45.000000000000007</v>
      </c>
      <c r="C42" s="9">
        <v>-361.88583374023398</v>
      </c>
    </row>
    <row r="43" spans="1:25" x14ac:dyDescent="0.2">
      <c r="A43" s="9">
        <f>A41+2</f>
        <v>46</v>
      </c>
      <c r="B43" s="9">
        <v>-625.08251953125</v>
      </c>
      <c r="D43" s="9">
        <v>-1135.392578125</v>
      </c>
      <c r="E43" s="9">
        <v>-454.34387207031199</v>
      </c>
      <c r="F43" s="9">
        <v>-175.08023071289</v>
      </c>
      <c r="G43" s="9">
        <v>-338.15789794921801</v>
      </c>
      <c r="H43" s="9">
        <v>-136.61338806152301</v>
      </c>
      <c r="I43" s="9">
        <v>-858.781494140625</v>
      </c>
      <c r="N43" s="9">
        <v>-450.73822021484301</v>
      </c>
      <c r="O43" s="9">
        <v>-957.943359375</v>
      </c>
      <c r="P43" s="9">
        <v>-0.18544107675552399</v>
      </c>
      <c r="R43" s="9">
        <v>-240.800048828125</v>
      </c>
      <c r="T43" s="9">
        <v>-170.79660034179599</v>
      </c>
      <c r="U43" s="9">
        <v>-184.99497985839801</v>
      </c>
      <c r="V43" s="9">
        <v>-287.58148193359301</v>
      </c>
      <c r="X43" s="9">
        <v>-89.718635559082003</v>
      </c>
      <c r="Y43" s="9">
        <v>-192.128814697265</v>
      </c>
    </row>
    <row r="44" spans="1:25" x14ac:dyDescent="0.2">
      <c r="A44" s="9">
        <f t="shared" si="0"/>
        <v>48</v>
      </c>
      <c r="B44" s="9">
        <v>-692.792236328125</v>
      </c>
      <c r="D44" s="9">
        <v>-1132.69360351562</v>
      </c>
      <c r="F44" s="9">
        <v>-187.443267822265</v>
      </c>
      <c r="G44" s="9">
        <v>-360.549560546875</v>
      </c>
      <c r="H44" s="9">
        <v>-141.71575927734301</v>
      </c>
      <c r="I44" s="9">
        <v>-934.199462890625</v>
      </c>
      <c r="N44" s="9">
        <v>-458.87960815429602</v>
      </c>
      <c r="O44" s="9">
        <v>-940.233642578125</v>
      </c>
      <c r="P44" s="9">
        <v>-0.167038574814796</v>
      </c>
      <c r="R44" s="9">
        <v>-255.20933532714801</v>
      </c>
      <c r="U44" s="9">
        <v>-179.78852844238199</v>
      </c>
      <c r="V44" s="9">
        <v>-223.01138305664</v>
      </c>
      <c r="Y44" s="9">
        <v>-178.08328247070301</v>
      </c>
    </row>
    <row r="45" spans="1:25" x14ac:dyDescent="0.2">
      <c r="A45" s="9">
        <f t="shared" si="0"/>
        <v>50</v>
      </c>
      <c r="D45" s="9">
        <v>-1061.07739257812</v>
      </c>
      <c r="G45" s="9">
        <v>-369.47222900390602</v>
      </c>
      <c r="H45" s="9">
        <v>-133.49725341796801</v>
      </c>
      <c r="I45" s="9">
        <v>-826.55285644531205</v>
      </c>
      <c r="N45" s="9">
        <v>-440.12570190429602</v>
      </c>
      <c r="O45" s="9">
        <v>-917.96862792968705</v>
      </c>
      <c r="P45" s="9">
        <v>-0.21744102239608801</v>
      </c>
      <c r="Y45" s="9">
        <v>-209.84457397460901</v>
      </c>
    </row>
    <row r="46" spans="1:25" x14ac:dyDescent="0.2">
      <c r="A46" s="9">
        <f t="shared" si="0"/>
        <v>52</v>
      </c>
      <c r="G46" s="9">
        <v>-328.80267333984301</v>
      </c>
      <c r="H46" s="9">
        <v>-121.62224578857401</v>
      </c>
      <c r="N46" s="9">
        <v>-452.08248901367102</v>
      </c>
      <c r="O46" s="9">
        <v>-969.56854248046795</v>
      </c>
      <c r="P46" s="9">
        <v>-0.18228936195373499</v>
      </c>
      <c r="Y46" s="9">
        <v>-193.80831909179599</v>
      </c>
    </row>
    <row r="47" spans="1:25" x14ac:dyDescent="0.2">
      <c r="A47" s="9">
        <f t="shared" si="0"/>
        <v>54</v>
      </c>
      <c r="G47" s="9">
        <v>-345.287994384765</v>
      </c>
      <c r="H47" s="9">
        <v>-127.931198120117</v>
      </c>
      <c r="N47" s="9">
        <v>-449.03683471679602</v>
      </c>
      <c r="O47" s="9">
        <v>-932.34735107421795</v>
      </c>
      <c r="P47" s="9">
        <v>-0.196244567632675</v>
      </c>
      <c r="Y47" s="9">
        <v>-180.03939819335901</v>
      </c>
    </row>
    <row r="48" spans="1:25" x14ac:dyDescent="0.2">
      <c r="A48" s="9">
        <f t="shared" si="0"/>
        <v>56</v>
      </c>
      <c r="N48" s="9">
        <v>-462.48831176757801</v>
      </c>
      <c r="O48" s="9">
        <v>-953.547607421875</v>
      </c>
      <c r="P48" s="9">
        <v>-0.19585999846458399</v>
      </c>
      <c r="Y48" s="9">
        <v>-182.57603454589801</v>
      </c>
    </row>
    <row r="49" spans="1:25" x14ac:dyDescent="0.2">
      <c r="A49" s="9">
        <f t="shared" si="0"/>
        <v>58</v>
      </c>
      <c r="N49" s="9">
        <v>-441.6923828125</v>
      </c>
      <c r="O49" s="9">
        <v>-971.865234375</v>
      </c>
      <c r="P49" s="9">
        <v>-0.19777238368988001</v>
      </c>
      <c r="Y49" s="9">
        <v>-179.70275878906199</v>
      </c>
    </row>
    <row r="50" spans="1:25" x14ac:dyDescent="0.2">
      <c r="A50" s="9">
        <f t="shared" si="0"/>
        <v>60</v>
      </c>
      <c r="O50" s="9">
        <v>-940.1064453125</v>
      </c>
      <c r="P50" s="9">
        <v>-0.197886973619461</v>
      </c>
      <c r="Y50" s="9">
        <v>-190.385986328125</v>
      </c>
    </row>
    <row r="51" spans="1:25" x14ac:dyDescent="0.2">
      <c r="A51" s="9">
        <f t="shared" si="0"/>
        <v>62</v>
      </c>
      <c r="O51" s="9">
        <v>-957.90380859375</v>
      </c>
      <c r="P51" s="9">
        <v>-0.177125453948975</v>
      </c>
      <c r="Y51" s="9">
        <v>-186.55226135253901</v>
      </c>
    </row>
    <row r="52" spans="1:25" x14ac:dyDescent="0.2">
      <c r="A52" s="9">
        <f t="shared" si="0"/>
        <v>64</v>
      </c>
      <c r="O52" s="9">
        <v>-956.16809082031205</v>
      </c>
      <c r="P52" s="9">
        <v>-0.20737071335315699</v>
      </c>
    </row>
    <row r="53" spans="1:25" x14ac:dyDescent="0.2">
      <c r="A53" s="9">
        <f t="shared" si="0"/>
        <v>66</v>
      </c>
      <c r="O53" s="9">
        <v>-981.21960449218705</v>
      </c>
      <c r="P53" s="9">
        <v>-0.19509643316268899</v>
      </c>
    </row>
    <row r="54" spans="1:25" x14ac:dyDescent="0.2">
      <c r="A54" s="9">
        <f t="shared" si="0"/>
        <v>68</v>
      </c>
      <c r="O54" s="9">
        <v>-995.135986328125</v>
      </c>
      <c r="P54" s="9">
        <v>-0.210442870855331</v>
      </c>
    </row>
    <row r="55" spans="1:25" x14ac:dyDescent="0.2">
      <c r="A55" s="9">
        <f t="shared" si="0"/>
        <v>70</v>
      </c>
      <c r="O55" s="9">
        <v>-968.23687744140602</v>
      </c>
      <c r="P55" s="9">
        <v>-0.180910348892212</v>
      </c>
    </row>
    <row r="56" spans="1:25" x14ac:dyDescent="0.2">
      <c r="A56" s="9">
        <f t="shared" si="0"/>
        <v>72</v>
      </c>
      <c r="O56" s="9">
        <v>-985.55804443359295</v>
      </c>
      <c r="P56" s="9">
        <v>-0.185922831296921</v>
      </c>
    </row>
    <row r="58" spans="1:25" x14ac:dyDescent="0.2">
      <c r="A58" s="9" t="s">
        <v>19</v>
      </c>
      <c r="B58" s="9" t="str">
        <f>B5</f>
        <v>WT17</v>
      </c>
      <c r="C58" s="9" t="str">
        <f t="shared" ref="C58:Y58" si="1">C5</f>
        <v>EPN1</v>
      </c>
      <c r="D58" s="9" t="str">
        <f t="shared" si="1"/>
        <v>EPN2</v>
      </c>
      <c r="E58" s="9" t="str">
        <f t="shared" si="1"/>
        <v>EPN5</v>
      </c>
      <c r="F58" s="9" t="str">
        <f t="shared" si="1"/>
        <v>EPN7</v>
      </c>
      <c r="G58" s="9" t="str">
        <f t="shared" si="1"/>
        <v>EPN7</v>
      </c>
      <c r="H58" s="9" t="str">
        <f t="shared" si="1"/>
        <v>EPN11</v>
      </c>
      <c r="I58" s="9" t="str">
        <f t="shared" si="1"/>
        <v>EPN13</v>
      </c>
      <c r="J58" s="9" t="str">
        <f t="shared" si="1"/>
        <v>EPN17</v>
      </c>
      <c r="K58" s="9" t="str">
        <f t="shared" si="1"/>
        <v>EPN17</v>
      </c>
      <c r="L58" s="9" t="str">
        <f t="shared" si="1"/>
        <v>LVNV1</v>
      </c>
      <c r="M58" s="9" t="str">
        <f t="shared" si="1"/>
        <v>LVNV1</v>
      </c>
      <c r="N58" s="9" t="str">
        <f t="shared" si="1"/>
        <v>LVNV2</v>
      </c>
      <c r="O58" s="9" t="str">
        <f t="shared" si="1"/>
        <v>LVNV3</v>
      </c>
      <c r="P58" s="9" t="str">
        <f t="shared" si="1"/>
        <v>LVNV4</v>
      </c>
      <c r="Q58" s="9" t="str">
        <f t="shared" si="1"/>
        <v>LVNV5</v>
      </c>
      <c r="R58" s="9" t="str">
        <f t="shared" si="1"/>
        <v>LVNV8</v>
      </c>
      <c r="S58" s="9" t="str">
        <f t="shared" si="1"/>
        <v>LVNV9</v>
      </c>
      <c r="T58" s="9" t="str">
        <f t="shared" si="1"/>
        <v>LVNV10</v>
      </c>
      <c r="U58" s="9" t="str">
        <f t="shared" si="1"/>
        <v>LVNV14</v>
      </c>
      <c r="V58" s="9" t="str">
        <f t="shared" si="1"/>
        <v>LVNV15</v>
      </c>
      <c r="W58" s="9" t="str">
        <f t="shared" si="1"/>
        <v>LVNV16</v>
      </c>
      <c r="X58" s="9" t="str">
        <f t="shared" si="1"/>
        <v>LVNV19</v>
      </c>
      <c r="Y58" s="9" t="str">
        <f t="shared" si="1"/>
        <v>LVNV20</v>
      </c>
    </row>
    <row r="59" spans="1:25" x14ac:dyDescent="0.2">
      <c r="A59" s="2">
        <v>2</v>
      </c>
      <c r="B59" s="9">
        <v>-436.10836791992102</v>
      </c>
      <c r="C59" s="9">
        <v>100.26869201660099</v>
      </c>
      <c r="D59" s="9">
        <v>-484.90100097656199</v>
      </c>
      <c r="E59" s="9">
        <v>-258.48989868164</v>
      </c>
      <c r="F59" s="9">
        <v>-117.61305236816401</v>
      </c>
      <c r="G59" s="9">
        <v>-128.23196411132801</v>
      </c>
      <c r="H59" s="9">
        <v>-64.859619140625</v>
      </c>
      <c r="I59" s="9">
        <v>-414.28631591796801</v>
      </c>
      <c r="J59" s="9">
        <v>-280.241119384765</v>
      </c>
      <c r="K59" s="9">
        <v>-240.69223022460901</v>
      </c>
      <c r="L59" s="9">
        <v>-381.81198120117102</v>
      </c>
      <c r="M59" s="9">
        <v>-414.87472534179602</v>
      </c>
      <c r="N59" s="9">
        <v>-273.291748046875</v>
      </c>
      <c r="O59" s="9">
        <v>-479.94470214843699</v>
      </c>
      <c r="P59" s="9">
        <v>-0.18841294944286299</v>
      </c>
      <c r="Q59" s="9">
        <v>-142.43113708496</v>
      </c>
      <c r="R59" s="9">
        <v>-147.40286254882801</v>
      </c>
      <c r="S59" s="9">
        <v>-130.96456909179599</v>
      </c>
      <c r="T59" s="9">
        <v>-90.172561645507798</v>
      </c>
      <c r="U59" s="9">
        <v>-111.956047058105</v>
      </c>
      <c r="V59" s="9">
        <v>-180.573150634765</v>
      </c>
      <c r="W59" s="9">
        <v>-64.207565307617102</v>
      </c>
      <c r="X59" s="9">
        <v>-27.209007263183501</v>
      </c>
      <c r="Y59" s="9">
        <v>-92.066558837890597</v>
      </c>
    </row>
    <row r="60" spans="1:25" x14ac:dyDescent="0.2">
      <c r="A60" s="2">
        <v>3</v>
      </c>
      <c r="J60" s="9">
        <v>-493.15979003906199</v>
      </c>
    </row>
    <row r="61" spans="1:25" x14ac:dyDescent="0.2">
      <c r="A61" s="9">
        <f>A59+2</f>
        <v>4</v>
      </c>
      <c r="B61" s="9">
        <v>-536.37976074218705</v>
      </c>
      <c r="C61" s="9">
        <v>-169.802490234375</v>
      </c>
      <c r="D61" s="9">
        <v>-710.94934082031205</v>
      </c>
      <c r="E61" s="9">
        <v>-361.4443359375</v>
      </c>
      <c r="F61" s="9">
        <v>-145.57546997070301</v>
      </c>
      <c r="G61" s="9">
        <v>-227.11375427246</v>
      </c>
      <c r="H61" s="9">
        <v>-85.741584777832003</v>
      </c>
      <c r="I61" s="9">
        <v>-536.52105712890602</v>
      </c>
      <c r="J61" s="9">
        <v>-505.80700683593699</v>
      </c>
      <c r="K61" s="9">
        <v>-456.73620605468699</v>
      </c>
      <c r="L61" s="9">
        <v>-536.78405761718705</v>
      </c>
      <c r="M61" s="9">
        <v>-544.72119140625</v>
      </c>
      <c r="N61" s="9">
        <v>-358.66036987304602</v>
      </c>
      <c r="O61" s="9">
        <v>-681.51379394531205</v>
      </c>
      <c r="P61" s="9">
        <v>-0.32085844874382002</v>
      </c>
      <c r="Q61" s="9">
        <v>-262.05319213867102</v>
      </c>
      <c r="R61" s="9">
        <v>-211.75500488281199</v>
      </c>
      <c r="S61" s="9">
        <v>-203.97775268554599</v>
      </c>
      <c r="T61" s="9">
        <v>-138.24819946289</v>
      </c>
      <c r="U61" s="9">
        <v>-141.75326538085901</v>
      </c>
      <c r="V61" s="9">
        <v>-181.36712646484301</v>
      </c>
      <c r="W61" s="9">
        <v>-104.30354309082</v>
      </c>
      <c r="X61" s="9">
        <v>-47.763011932372997</v>
      </c>
      <c r="Y61" s="9">
        <v>-147.43405151367099</v>
      </c>
    </row>
    <row r="62" spans="1:25" x14ac:dyDescent="0.2">
      <c r="A62" s="9">
        <v>5</v>
      </c>
      <c r="J62" s="9">
        <v>-646.69152832031205</v>
      </c>
    </row>
    <row r="63" spans="1:25" x14ac:dyDescent="0.2">
      <c r="A63" s="9">
        <f>A61+2</f>
        <v>6</v>
      </c>
      <c r="B63" s="9">
        <v>-695.91583251953102</v>
      </c>
      <c r="C63" s="9">
        <v>-268.45928955078102</v>
      </c>
      <c r="D63" s="9">
        <v>-830.45538330078102</v>
      </c>
      <c r="E63" s="9">
        <v>-385.022369384765</v>
      </c>
      <c r="F63" s="9">
        <v>-169.59767150878901</v>
      </c>
      <c r="G63" s="9">
        <v>-216.74261474609301</v>
      </c>
      <c r="H63" s="9">
        <v>-94.774543762207003</v>
      </c>
      <c r="I63" s="9">
        <v>-646.14459228515602</v>
      </c>
      <c r="J63" s="9">
        <v>-800.04138183593705</v>
      </c>
      <c r="K63" s="9">
        <v>-351.35992431640602</v>
      </c>
      <c r="L63" s="9">
        <v>-565.185546875</v>
      </c>
      <c r="M63" s="9">
        <v>-570.79022216796795</v>
      </c>
      <c r="N63" s="9">
        <v>-395.97857666015602</v>
      </c>
      <c r="O63" s="9">
        <v>-814.95764160156205</v>
      </c>
      <c r="P63" s="9">
        <v>-0.32507100701332098</v>
      </c>
      <c r="Q63" s="9">
        <v>-289.67703247070301</v>
      </c>
      <c r="R63" s="9">
        <v>-229.37945556640599</v>
      </c>
      <c r="S63" s="9">
        <v>-246.18055725097599</v>
      </c>
      <c r="T63" s="9">
        <v>-165.856353759765</v>
      </c>
      <c r="U63" s="9">
        <v>-153.074462890625</v>
      </c>
      <c r="V63" s="9">
        <v>-225.45428466796801</v>
      </c>
      <c r="W63" s="9">
        <v>-124.20245361328099</v>
      </c>
      <c r="X63" s="9">
        <v>-67.736305236816406</v>
      </c>
      <c r="Y63" s="9">
        <v>-140.53445434570301</v>
      </c>
    </row>
    <row r="64" spans="1:25" x14ac:dyDescent="0.2">
      <c r="A64" s="9">
        <v>7</v>
      </c>
      <c r="J64" s="9">
        <v>-806.092041015625</v>
      </c>
    </row>
    <row r="65" spans="1:25" x14ac:dyDescent="0.2">
      <c r="A65" s="9">
        <f>A63+2</f>
        <v>8</v>
      </c>
      <c r="B65" s="9">
        <v>-668.68017578125</v>
      </c>
      <c r="C65" s="9">
        <v>-238.91802978515599</v>
      </c>
      <c r="D65" s="9">
        <v>-877.134521484375</v>
      </c>
      <c r="E65" s="9">
        <v>-403.47702026367102</v>
      </c>
      <c r="F65" s="9">
        <v>-186.46316528320301</v>
      </c>
      <c r="G65" s="9">
        <v>-284.070220947265</v>
      </c>
      <c r="H65" s="9">
        <v>-76.979965209960895</v>
      </c>
      <c r="I65" s="9">
        <v>-762.22637939453102</v>
      </c>
      <c r="J65" s="9">
        <v>-840.44775390625</v>
      </c>
      <c r="K65" s="9">
        <v>-465.44024658203102</v>
      </c>
      <c r="L65" s="9">
        <v>-576.22698974609295</v>
      </c>
      <c r="M65" s="9">
        <v>-573.78326416015602</v>
      </c>
      <c r="N65" s="9">
        <v>-448.62121582031199</v>
      </c>
      <c r="O65" s="9">
        <v>-844.88171386718705</v>
      </c>
      <c r="P65" s="9">
        <v>-0.40364694595336897</v>
      </c>
      <c r="Q65" s="9">
        <v>-340.72463989257801</v>
      </c>
      <c r="R65" s="9">
        <v>-215.29083251953099</v>
      </c>
      <c r="S65" s="9">
        <v>-237.99012756347599</v>
      </c>
      <c r="T65" s="9">
        <v>-160.14538574218699</v>
      </c>
      <c r="U65" s="9">
        <v>-182.18101501464801</v>
      </c>
      <c r="V65" s="9">
        <v>-236.33386230468699</v>
      </c>
      <c r="W65" s="9">
        <v>-131.52906799316401</v>
      </c>
      <c r="X65" s="9">
        <v>-78.378334045410099</v>
      </c>
      <c r="Y65" s="9">
        <v>-142.90576171875</v>
      </c>
    </row>
    <row r="66" spans="1:25" x14ac:dyDescent="0.2">
      <c r="A66" s="9">
        <v>9</v>
      </c>
      <c r="J66" s="9">
        <v>-783.09661865234295</v>
      </c>
    </row>
    <row r="67" spans="1:25" x14ac:dyDescent="0.2">
      <c r="A67" s="9">
        <f>A65+2</f>
        <v>10</v>
      </c>
      <c r="B67" s="9">
        <v>-664.73132324218705</v>
      </c>
      <c r="C67" s="9">
        <v>-295.219970703125</v>
      </c>
      <c r="D67" s="9">
        <v>-907.21130371093705</v>
      </c>
      <c r="E67" s="9">
        <v>-411.375885009765</v>
      </c>
      <c r="F67" s="9">
        <v>-182.72642517089801</v>
      </c>
      <c r="G67" s="9">
        <v>-288.01327514648398</v>
      </c>
      <c r="H67" s="9">
        <v>-96.727508544921804</v>
      </c>
      <c r="I67" s="9">
        <v>-695.02355957031205</v>
      </c>
      <c r="J67" s="9">
        <v>-898.30364990234295</v>
      </c>
      <c r="K67" s="9">
        <v>-622.79547119140602</v>
      </c>
      <c r="L67" s="9">
        <v>-531.74865722656205</v>
      </c>
      <c r="M67" s="9">
        <v>-598.94268798828102</v>
      </c>
      <c r="N67" s="9">
        <v>-416.57360839843699</v>
      </c>
      <c r="O67" s="9">
        <v>-836.94989013671795</v>
      </c>
      <c r="P67" s="9">
        <v>-8.1736773252487002E-2</v>
      </c>
      <c r="Q67" s="9">
        <v>-323.78503417968699</v>
      </c>
      <c r="R67" s="9">
        <v>-243.92060852050699</v>
      </c>
      <c r="S67" s="9">
        <v>-231.38577270507801</v>
      </c>
      <c r="T67" s="9">
        <v>-150.30775451660099</v>
      </c>
      <c r="U67" s="9">
        <v>-178.89828491210901</v>
      </c>
      <c r="V67" s="9">
        <v>-235.21603393554599</v>
      </c>
      <c r="W67" s="9">
        <v>-122.61247253417901</v>
      </c>
      <c r="X67" s="9">
        <v>-90.191520690917898</v>
      </c>
      <c r="Y67" s="9">
        <v>-181.18923950195301</v>
      </c>
    </row>
    <row r="68" spans="1:25" x14ac:dyDescent="0.2">
      <c r="A68" s="9">
        <v>11</v>
      </c>
      <c r="J68" s="9">
        <v>-797.52362060546795</v>
      </c>
    </row>
    <row r="69" spans="1:25" x14ac:dyDescent="0.2">
      <c r="A69" s="9">
        <f>A67+2</f>
        <v>12</v>
      </c>
      <c r="B69" s="9">
        <v>-663.5576171875</v>
      </c>
      <c r="D69" s="9">
        <v>-951.75</v>
      </c>
      <c r="E69" s="9">
        <v>-400.662994384765</v>
      </c>
      <c r="F69" s="9">
        <v>-182.18661499023401</v>
      </c>
      <c r="G69" s="9">
        <v>-289.26788330078102</v>
      </c>
      <c r="H69" s="9">
        <v>-97.584930419921804</v>
      </c>
      <c r="I69" s="9">
        <v>-756.32049560546795</v>
      </c>
      <c r="J69" s="9">
        <v>-836.45721435546795</v>
      </c>
      <c r="K69" s="9">
        <v>-582.52996826171795</v>
      </c>
      <c r="L69" s="9">
        <v>-601.9189453125</v>
      </c>
      <c r="M69" s="9">
        <v>-612.41003417968705</v>
      </c>
      <c r="N69" s="9">
        <v>-419.43048095703102</v>
      </c>
      <c r="O69" s="9">
        <v>-846.523193359375</v>
      </c>
      <c r="P69" s="9">
        <v>-7.1452878415584994E-2</v>
      </c>
      <c r="Q69" s="9">
        <v>-367.17535400390602</v>
      </c>
      <c r="R69" s="9">
        <v>-254.50494384765599</v>
      </c>
      <c r="S69" s="9">
        <v>-247.178451538085</v>
      </c>
      <c r="T69" s="9">
        <v>-155.89100646972599</v>
      </c>
      <c r="U69" s="9">
        <v>-174.79570007324199</v>
      </c>
      <c r="V69" s="9">
        <v>-226.86428833007801</v>
      </c>
      <c r="W69" s="9">
        <v>-137.72985839843699</v>
      </c>
      <c r="X69" s="9">
        <v>-81.798812866210895</v>
      </c>
      <c r="Y69" s="9">
        <v>-159.11703491210901</v>
      </c>
    </row>
    <row r="70" spans="1:25" x14ac:dyDescent="0.2">
      <c r="A70" s="9">
        <v>13</v>
      </c>
      <c r="J70" s="9">
        <v>-857.64807128906205</v>
      </c>
    </row>
    <row r="71" spans="1:25" x14ac:dyDescent="0.2">
      <c r="A71" s="9">
        <f>A69+2</f>
        <v>14</v>
      </c>
      <c r="B71" s="9">
        <v>-647.35552978515602</v>
      </c>
      <c r="D71" s="9">
        <v>-930.10589599609295</v>
      </c>
      <c r="E71" s="9">
        <v>-429.31921386718699</v>
      </c>
      <c r="F71" s="9">
        <v>-191.78866577148401</v>
      </c>
      <c r="G71" s="9">
        <v>-316.418853759765</v>
      </c>
      <c r="H71" s="9">
        <v>-110.81948852539</v>
      </c>
      <c r="I71" s="9">
        <v>-680.671875</v>
      </c>
      <c r="J71" s="9">
        <v>-903.33001708984295</v>
      </c>
      <c r="K71" s="9">
        <v>-676.44268798828102</v>
      </c>
      <c r="L71" s="9">
        <v>-565.41442871093705</v>
      </c>
      <c r="M71" s="9">
        <v>-578.482666015625</v>
      </c>
      <c r="N71" s="9">
        <v>-412.07727050781199</v>
      </c>
      <c r="O71" s="9">
        <v>-863.16247558593705</v>
      </c>
      <c r="P71" s="9">
        <v>-6.2911882996559004E-2</v>
      </c>
      <c r="Q71" s="9">
        <v>-377.84631347656199</v>
      </c>
      <c r="R71" s="9">
        <v>-251.15292358398401</v>
      </c>
      <c r="S71" s="9">
        <v>-248.16970825195301</v>
      </c>
      <c r="T71" s="9">
        <v>-153.17887878417901</v>
      </c>
      <c r="U71" s="9">
        <v>-150.36146545410099</v>
      </c>
      <c r="V71" s="9">
        <v>-211.42404174804599</v>
      </c>
      <c r="W71" s="9">
        <v>-128.94024658203099</v>
      </c>
      <c r="X71" s="9">
        <v>-79.925621032714801</v>
      </c>
      <c r="Y71" s="9">
        <v>-166.690170288085</v>
      </c>
    </row>
    <row r="72" spans="1:25" x14ac:dyDescent="0.2">
      <c r="A72" s="9">
        <v>15</v>
      </c>
      <c r="C72" s="9">
        <v>-252.49748229980401</v>
      </c>
      <c r="J72" s="9">
        <v>-969.86120605468705</v>
      </c>
    </row>
    <row r="73" spans="1:25" x14ac:dyDescent="0.2">
      <c r="A73" s="9">
        <f>A71+2</f>
        <v>16</v>
      </c>
      <c r="B73" s="9">
        <v>-646.73400878906205</v>
      </c>
      <c r="D73" s="9">
        <v>-964.14562988281205</v>
      </c>
      <c r="E73" s="9">
        <v>-386.77194213867102</v>
      </c>
      <c r="F73" s="9">
        <v>-166.19122314453099</v>
      </c>
      <c r="G73" s="9">
        <v>-316.67074584960898</v>
      </c>
      <c r="H73" s="9">
        <v>-122.84659576416</v>
      </c>
      <c r="I73" s="9">
        <v>-738.83752441406205</v>
      </c>
      <c r="J73" s="9">
        <v>-906.17327880859295</v>
      </c>
      <c r="K73" s="9">
        <v>-613.47088623046795</v>
      </c>
      <c r="L73" s="9">
        <v>-586.40692138671795</v>
      </c>
      <c r="M73" s="9">
        <v>-566.18029785156205</v>
      </c>
      <c r="N73" s="9">
        <v>-453.18704223632801</v>
      </c>
      <c r="O73" s="9">
        <v>-882.03234863281205</v>
      </c>
      <c r="P73" s="9">
        <v>-8.3555750548839999E-2</v>
      </c>
      <c r="Q73" s="9">
        <v>-357.02813720703102</v>
      </c>
      <c r="R73" s="9">
        <v>-255.53277587890599</v>
      </c>
      <c r="S73" s="9">
        <v>-257.12438964843699</v>
      </c>
      <c r="T73" s="9">
        <v>-162.47640991210901</v>
      </c>
      <c r="U73" s="9">
        <v>-185.84556579589801</v>
      </c>
      <c r="V73" s="9">
        <v>-215.33760070800699</v>
      </c>
      <c r="W73" s="9">
        <v>-124.602722167968</v>
      </c>
      <c r="X73" s="9">
        <v>-80.25341796875</v>
      </c>
      <c r="Y73" s="9">
        <v>-167.23959350585901</v>
      </c>
    </row>
    <row r="74" spans="1:25" x14ac:dyDescent="0.2">
      <c r="A74" s="9">
        <v>17</v>
      </c>
      <c r="J74" s="9">
        <v>-1039.46118164062</v>
      </c>
    </row>
    <row r="75" spans="1:25" x14ac:dyDescent="0.2">
      <c r="A75" s="9">
        <f>A73+2</f>
        <v>18</v>
      </c>
      <c r="B75" s="9">
        <v>-691.49462890625</v>
      </c>
      <c r="D75" s="9">
        <v>-1011.42883300781</v>
      </c>
      <c r="E75" s="9">
        <v>-376.72763061523398</v>
      </c>
      <c r="F75" s="9">
        <v>-175.82173156738199</v>
      </c>
      <c r="G75" s="9">
        <v>-318.085205078125</v>
      </c>
      <c r="H75" s="9">
        <v>-113.041877746582</v>
      </c>
      <c r="I75" s="9">
        <v>-868.9501953125</v>
      </c>
      <c r="J75" s="9">
        <v>-859.35626220703102</v>
      </c>
      <c r="K75" s="9">
        <v>-614.45111083984295</v>
      </c>
      <c r="L75" s="9">
        <v>-596.64935302734295</v>
      </c>
      <c r="M75" s="9">
        <v>-634.67907714843705</v>
      </c>
      <c r="N75" s="9">
        <v>-417.21032714843699</v>
      </c>
      <c r="O75" s="9">
        <v>-853.111572265625</v>
      </c>
      <c r="P75" s="9">
        <v>-7.6008319854735995E-2</v>
      </c>
      <c r="Q75" s="9">
        <v>-372.10595703125</v>
      </c>
      <c r="R75" s="9">
        <v>-246.27615356445301</v>
      </c>
      <c r="S75" s="9">
        <v>-250.893630981445</v>
      </c>
      <c r="T75" s="9">
        <v>-167.41812133789</v>
      </c>
      <c r="U75" s="9">
        <v>-168.33074951171801</v>
      </c>
      <c r="V75" s="9">
        <v>-241.24520874023401</v>
      </c>
      <c r="W75" s="9">
        <v>-136.26376342773401</v>
      </c>
      <c r="X75" s="9">
        <v>-87.215377807617102</v>
      </c>
      <c r="Y75" s="9">
        <v>-176.350982666015</v>
      </c>
    </row>
    <row r="76" spans="1:25" x14ac:dyDescent="0.2">
      <c r="A76" s="9">
        <v>19</v>
      </c>
      <c r="J76" s="9">
        <v>-1026.34301757812</v>
      </c>
    </row>
    <row r="77" spans="1:25" x14ac:dyDescent="0.2">
      <c r="A77" s="9">
        <f>A75+2</f>
        <v>20</v>
      </c>
      <c r="B77" s="9">
        <v>-713.42102050781205</v>
      </c>
      <c r="C77" s="9">
        <v>-254.82196044921801</v>
      </c>
      <c r="D77" s="9">
        <v>-970.76416015625</v>
      </c>
      <c r="E77" s="9">
        <v>-413.260498046875</v>
      </c>
      <c r="F77" s="9">
        <v>-177.3818359375</v>
      </c>
      <c r="G77" s="9">
        <v>-319.78063964843699</v>
      </c>
      <c r="H77" s="9">
        <v>-107.21363067626901</v>
      </c>
      <c r="I77" s="9">
        <v>-989.43682861328102</v>
      </c>
      <c r="J77" s="9">
        <v>-976.94183349609295</v>
      </c>
      <c r="K77" s="9">
        <v>-836.51995849609295</v>
      </c>
      <c r="N77" s="9">
        <v>-450.42193603515602</v>
      </c>
      <c r="O77" s="9">
        <v>-900.11016845703102</v>
      </c>
      <c r="P77" s="9">
        <v>-6.2697522342205006E-2</v>
      </c>
      <c r="Q77" s="9">
        <v>-381.68731689453102</v>
      </c>
      <c r="R77" s="9">
        <v>-225.55229187011699</v>
      </c>
      <c r="S77" s="9">
        <v>-230.068267822265</v>
      </c>
      <c r="T77" s="9">
        <v>-163.846099853515</v>
      </c>
      <c r="U77" s="9">
        <v>-178.01014709472599</v>
      </c>
      <c r="V77" s="9">
        <v>-255.567611694335</v>
      </c>
      <c r="W77" s="9">
        <v>-142.06169128417901</v>
      </c>
      <c r="X77" s="9">
        <v>-94.072990417480398</v>
      </c>
      <c r="Y77" s="9">
        <v>-169.072509765625</v>
      </c>
    </row>
    <row r="78" spans="1:25" x14ac:dyDescent="0.2">
      <c r="A78" s="9">
        <v>21</v>
      </c>
      <c r="J78" s="9">
        <v>-940.90167236328102</v>
      </c>
    </row>
    <row r="79" spans="1:25" x14ac:dyDescent="0.2">
      <c r="A79" s="9">
        <f>A77+2</f>
        <v>22</v>
      </c>
      <c r="B79" s="9">
        <v>-676.69226074218705</v>
      </c>
      <c r="D79" s="9">
        <v>-1002.57446289062</v>
      </c>
      <c r="E79" s="9">
        <v>-407.906646728515</v>
      </c>
      <c r="F79" s="9">
        <v>-166.752685546875</v>
      </c>
      <c r="G79" s="9">
        <v>-292.96875</v>
      </c>
      <c r="H79" s="9">
        <v>-119.976257324218</v>
      </c>
      <c r="I79" s="9">
        <v>-881.59246826171795</v>
      </c>
      <c r="K79" s="9">
        <v>-651.10955810546795</v>
      </c>
      <c r="N79" s="9">
        <v>-452.33609008789</v>
      </c>
      <c r="O79" s="9">
        <v>-850.3701171875</v>
      </c>
      <c r="P79" s="9">
        <v>-7.8899376094341001E-2</v>
      </c>
      <c r="Q79" s="9">
        <v>-377.36828613281199</v>
      </c>
      <c r="R79" s="9">
        <v>-240.95855712890599</v>
      </c>
      <c r="S79" s="9">
        <v>-263.14880371093699</v>
      </c>
      <c r="T79" s="9">
        <v>-167.37445068359301</v>
      </c>
      <c r="U79" s="9">
        <v>-186.28399658203099</v>
      </c>
      <c r="V79" s="9">
        <v>-226.91473388671801</v>
      </c>
      <c r="W79" s="9">
        <v>-129.104736328125</v>
      </c>
      <c r="X79" s="9">
        <v>-85.079635620117102</v>
      </c>
      <c r="Y79" s="9">
        <v>-179.93222045898401</v>
      </c>
    </row>
    <row r="80" spans="1:25" x14ac:dyDescent="0.2">
      <c r="A80" s="9">
        <f t="shared" ref="A80:A107" si="2">A79+2</f>
        <v>24</v>
      </c>
      <c r="B80" s="9">
        <v>-701.584716796875</v>
      </c>
      <c r="D80" s="9">
        <v>-1048.75769042968</v>
      </c>
      <c r="E80" s="9">
        <v>-392.29452514648398</v>
      </c>
      <c r="F80" s="9">
        <v>-186.300537109375</v>
      </c>
      <c r="G80" s="9">
        <v>-306.20758056640602</v>
      </c>
      <c r="H80" s="9">
        <v>-117.82362365722599</v>
      </c>
      <c r="I80" s="9">
        <v>-852.86370849609295</v>
      </c>
      <c r="K80" s="9">
        <v>-606.60675048828102</v>
      </c>
      <c r="N80" s="9">
        <v>-419.34973144531199</v>
      </c>
      <c r="O80" s="9">
        <v>-886.575927734375</v>
      </c>
      <c r="P80" s="9">
        <v>-8.5074022412299999E-2</v>
      </c>
      <c r="Q80" s="9">
        <v>-343.84344482421801</v>
      </c>
      <c r="R80" s="9">
        <v>-261.96875</v>
      </c>
      <c r="S80" s="9">
        <v>-254.51330566406199</v>
      </c>
      <c r="T80" s="9">
        <v>-157.60690307617099</v>
      </c>
      <c r="U80" s="9">
        <v>-169.21022033691401</v>
      </c>
      <c r="V80" s="9">
        <v>-265.83599853515602</v>
      </c>
      <c r="W80" s="9">
        <v>-151.86994934082</v>
      </c>
      <c r="X80" s="9">
        <v>-90.914924621582003</v>
      </c>
      <c r="Y80" s="9">
        <v>-183.37089538574199</v>
      </c>
    </row>
    <row r="81" spans="1:25" x14ac:dyDescent="0.2">
      <c r="A81" s="9">
        <v>25</v>
      </c>
      <c r="C81" s="9">
        <v>-263.00457763671801</v>
      </c>
    </row>
    <row r="82" spans="1:25" x14ac:dyDescent="0.2">
      <c r="A82" s="9">
        <f>A80+2</f>
        <v>26</v>
      </c>
      <c r="B82" s="9">
        <v>-694.45269775390602</v>
      </c>
      <c r="D82" s="9">
        <v>-1046.50085449218</v>
      </c>
      <c r="E82" s="9">
        <v>-435.80984497070301</v>
      </c>
      <c r="F82" s="9">
        <v>-186.88381958007801</v>
      </c>
      <c r="G82" s="9">
        <v>-346.52951049804602</v>
      </c>
      <c r="H82" s="9">
        <v>-104.311065673828</v>
      </c>
      <c r="I82" s="9">
        <v>-807.55529785156205</v>
      </c>
      <c r="K82" s="9">
        <v>-746.20941162109295</v>
      </c>
      <c r="N82" s="9">
        <v>-440.98352050781199</v>
      </c>
      <c r="O82" s="9">
        <v>-948.45703125</v>
      </c>
      <c r="P82" s="9">
        <v>-8.2139655947685006E-2</v>
      </c>
      <c r="Q82" s="9">
        <v>-318.291748046875</v>
      </c>
      <c r="R82" s="9">
        <v>-246.54969787597599</v>
      </c>
      <c r="S82" s="9">
        <v>-286.11322021484301</v>
      </c>
      <c r="T82" s="9">
        <v>-165.33322143554599</v>
      </c>
      <c r="U82" s="9">
        <v>-163.38096618652301</v>
      </c>
      <c r="V82" s="9">
        <v>-224.11022949218699</v>
      </c>
      <c r="W82" s="9">
        <v>-164.66900634765599</v>
      </c>
      <c r="X82" s="9">
        <v>-93.254898071289006</v>
      </c>
      <c r="Y82" s="9">
        <v>-179.17056274414</v>
      </c>
    </row>
    <row r="83" spans="1:25" x14ac:dyDescent="0.2">
      <c r="A83" s="9">
        <f t="shared" si="2"/>
        <v>28</v>
      </c>
      <c r="B83" s="9">
        <v>-659.83386230468705</v>
      </c>
      <c r="D83" s="9">
        <v>-1026.22985839843</v>
      </c>
      <c r="E83" s="9">
        <v>-443.66748046875</v>
      </c>
      <c r="F83" s="9">
        <v>-179.82418823242099</v>
      </c>
      <c r="G83" s="9">
        <v>-356.73596191406199</v>
      </c>
      <c r="H83" s="9">
        <v>-119.21728515625</v>
      </c>
      <c r="I83" s="9">
        <v>-805.00549316406205</v>
      </c>
      <c r="K83" s="9">
        <v>-742.65637207031205</v>
      </c>
      <c r="N83" s="9">
        <v>-453.87338256835898</v>
      </c>
      <c r="O83" s="9">
        <v>-917.60168457031205</v>
      </c>
      <c r="P83" s="9">
        <v>-7.1019694209098996E-2</v>
      </c>
      <c r="Q83" s="9">
        <v>-321.568267822265</v>
      </c>
      <c r="R83" s="9">
        <v>-251.06471252441401</v>
      </c>
      <c r="S83" s="9">
        <v>-273.406158447265</v>
      </c>
      <c r="T83" s="9">
        <v>-168.946044921875</v>
      </c>
      <c r="U83" s="9">
        <v>-190.12469482421801</v>
      </c>
      <c r="V83" s="9">
        <v>-240.73828125</v>
      </c>
      <c r="W83" s="9">
        <v>-137.607330322265</v>
      </c>
      <c r="X83" s="9">
        <v>-91.883155822753906</v>
      </c>
      <c r="Y83" s="9">
        <v>-179.10531616210901</v>
      </c>
    </row>
    <row r="84" spans="1:25" x14ac:dyDescent="0.2">
      <c r="A84" s="9">
        <f>A83+2</f>
        <v>30</v>
      </c>
      <c r="B84" s="9">
        <v>-747.98889160156205</v>
      </c>
      <c r="C84" s="9">
        <v>-254.61830139160099</v>
      </c>
      <c r="D84" s="9">
        <v>-988.75048828125</v>
      </c>
      <c r="E84" s="9">
        <v>-428.03875732421801</v>
      </c>
      <c r="F84" s="9">
        <v>-168.99630737304599</v>
      </c>
      <c r="G84" s="9">
        <v>-323.83026123046801</v>
      </c>
      <c r="H84" s="9">
        <v>-115.9029006958</v>
      </c>
      <c r="I84" s="9">
        <v>-792.2685546875</v>
      </c>
      <c r="N84" s="9">
        <v>-453.15191650390602</v>
      </c>
      <c r="O84" s="9">
        <v>-907.93310546875</v>
      </c>
      <c r="P84" s="9">
        <v>-7.6243698596953999E-2</v>
      </c>
      <c r="Q84" s="9">
        <v>-248.72473144531199</v>
      </c>
      <c r="R84" s="9">
        <v>-255.80781555175699</v>
      </c>
      <c r="S84" s="9">
        <v>-297.14831542968699</v>
      </c>
      <c r="T84" s="9">
        <v>-159.39157104492099</v>
      </c>
      <c r="U84" s="9">
        <v>-174.30880737304599</v>
      </c>
      <c r="V84" s="9">
        <v>-228.55334472656199</v>
      </c>
      <c r="W84" s="9">
        <v>-170.501373291015</v>
      </c>
      <c r="X84" s="9">
        <v>-92.073776245117102</v>
      </c>
      <c r="Y84" s="9">
        <v>-174.62619018554599</v>
      </c>
    </row>
    <row r="85" spans="1:25" x14ac:dyDescent="0.2">
      <c r="A85" s="9">
        <f t="shared" si="2"/>
        <v>32</v>
      </c>
      <c r="B85" s="9">
        <v>-694.93029785156205</v>
      </c>
      <c r="D85" s="9">
        <v>-989.75494384765602</v>
      </c>
      <c r="E85" s="9">
        <v>-429.03869628906199</v>
      </c>
      <c r="F85" s="9">
        <v>-170.14337158203099</v>
      </c>
      <c r="G85" s="9">
        <v>-335.11691284179602</v>
      </c>
      <c r="H85" s="9">
        <v>-123.37198638916</v>
      </c>
      <c r="I85" s="9">
        <v>-823.64221191406205</v>
      </c>
      <c r="N85" s="9">
        <v>-451.52420043945301</v>
      </c>
      <c r="O85" s="9">
        <v>-939.85003662109295</v>
      </c>
      <c r="P85" s="9">
        <v>-8.0761179327965005E-2</v>
      </c>
      <c r="R85" s="9">
        <v>-242.19927978515599</v>
      </c>
      <c r="S85" s="9">
        <v>-261.26989746093699</v>
      </c>
      <c r="T85" s="9">
        <v>-156.63456726074199</v>
      </c>
      <c r="U85" s="9">
        <v>-177.41555786132801</v>
      </c>
      <c r="V85" s="9">
        <v>-233.83581542968699</v>
      </c>
      <c r="X85" s="9">
        <v>-98.248619079589801</v>
      </c>
      <c r="Y85" s="9">
        <v>-189.45935058593699</v>
      </c>
    </row>
    <row r="86" spans="1:25" x14ac:dyDescent="0.2">
      <c r="A86" s="9">
        <f t="shared" si="2"/>
        <v>34</v>
      </c>
      <c r="B86" s="9">
        <v>-719.05902099609295</v>
      </c>
      <c r="D86" s="9">
        <v>-1064.29846191406</v>
      </c>
      <c r="E86" s="9">
        <v>-433.98855590820301</v>
      </c>
      <c r="F86" s="9">
        <v>-165.70207214355401</v>
      </c>
      <c r="G86" s="9">
        <v>-353.22885131835898</v>
      </c>
      <c r="H86" s="9">
        <v>-117.142852783203</v>
      </c>
      <c r="I86" s="9">
        <v>-901.44830322265602</v>
      </c>
      <c r="N86" s="9">
        <v>-452.77944946289</v>
      </c>
      <c r="O86" s="9">
        <v>-916.61883544921795</v>
      </c>
      <c r="P86" s="9">
        <v>-7.7625453472136993E-2</v>
      </c>
      <c r="R86" s="9">
        <v>-245.35736083984301</v>
      </c>
      <c r="S86" s="9">
        <v>-272.670318603515</v>
      </c>
      <c r="T86" s="9">
        <v>-164.83453369140599</v>
      </c>
      <c r="U86" s="9">
        <v>-180.33792114257801</v>
      </c>
      <c r="V86" s="9">
        <v>-220.86346435546801</v>
      </c>
      <c r="X86" s="9">
        <v>-83.373596191406193</v>
      </c>
      <c r="Y86" s="9">
        <v>-180.11686706542901</v>
      </c>
    </row>
    <row r="87" spans="1:25" x14ac:dyDescent="0.2">
      <c r="A87" s="9">
        <v>35</v>
      </c>
      <c r="C87" s="9">
        <v>-291.92855834960898</v>
      </c>
    </row>
    <row r="88" spans="1:25" x14ac:dyDescent="0.2">
      <c r="A88" s="9">
        <f>A86+2</f>
        <v>36</v>
      </c>
      <c r="B88" s="9">
        <v>-674.84899902343705</v>
      </c>
      <c r="D88" s="9">
        <v>-1046.23156738281</v>
      </c>
      <c r="E88" s="9">
        <v>-414.74826049804602</v>
      </c>
      <c r="F88" s="9">
        <v>-163.10354614257801</v>
      </c>
      <c r="G88" s="9">
        <v>-311.91387939453102</v>
      </c>
      <c r="H88" s="9">
        <v>-146.62861633300699</v>
      </c>
      <c r="I88" s="9">
        <v>-915.78155517578102</v>
      </c>
      <c r="N88" s="9">
        <v>-429.50445556640602</v>
      </c>
      <c r="O88" s="9">
        <v>-909.29406738281205</v>
      </c>
      <c r="P88" s="9">
        <v>-7.5561627745627996E-2</v>
      </c>
      <c r="R88" s="9">
        <v>-240.01588439941401</v>
      </c>
      <c r="S88" s="9">
        <v>-261.69683837890602</v>
      </c>
      <c r="T88" s="9">
        <v>-172.75027465820301</v>
      </c>
      <c r="U88" s="9">
        <v>-186.68797302246</v>
      </c>
      <c r="V88" s="9">
        <v>-229.53610229492099</v>
      </c>
      <c r="X88" s="9">
        <v>-94.027313232421804</v>
      </c>
      <c r="Y88" s="9">
        <v>-186.87701416015599</v>
      </c>
    </row>
    <row r="89" spans="1:25" x14ac:dyDescent="0.2">
      <c r="A89" s="9">
        <f t="shared" si="2"/>
        <v>38</v>
      </c>
      <c r="B89" s="9">
        <v>-748.91424560546795</v>
      </c>
      <c r="D89" s="9">
        <v>-1078.78576660156</v>
      </c>
      <c r="E89" s="9">
        <v>-411.85198974609301</v>
      </c>
      <c r="F89" s="9">
        <v>-176.70968627929599</v>
      </c>
      <c r="G89" s="9">
        <v>-339.55407714843699</v>
      </c>
      <c r="H89" s="9">
        <v>-118.09136962890599</v>
      </c>
      <c r="I89" s="9">
        <v>-982.40856933593705</v>
      </c>
      <c r="N89" s="9">
        <v>-458.21221923828102</v>
      </c>
      <c r="O89" s="9">
        <v>-909.22607421875</v>
      </c>
      <c r="P89" s="9">
        <v>-7.3345445096493003E-2</v>
      </c>
      <c r="R89" s="9">
        <v>-248.89801025390599</v>
      </c>
      <c r="T89" s="9">
        <v>-168.20520019531199</v>
      </c>
      <c r="U89" s="9">
        <v>-193.21820068359301</v>
      </c>
      <c r="V89" s="9">
        <v>-221.867263793945</v>
      </c>
      <c r="X89" s="9">
        <v>-75.572082519531193</v>
      </c>
      <c r="Y89" s="9">
        <v>-176.17863464355401</v>
      </c>
    </row>
    <row r="90" spans="1:25" x14ac:dyDescent="0.2">
      <c r="A90" s="9">
        <f t="shared" si="2"/>
        <v>40</v>
      </c>
      <c r="B90" s="9">
        <v>-773.802978515625</v>
      </c>
      <c r="C90" s="9">
        <v>-290.39089965820301</v>
      </c>
      <c r="D90" s="9">
        <v>-1084.21118164062</v>
      </c>
      <c r="E90" s="9">
        <v>-415.41198730468699</v>
      </c>
      <c r="F90" s="9">
        <v>-168.69464111328099</v>
      </c>
      <c r="G90" s="9">
        <v>-359.42440795898398</v>
      </c>
      <c r="H90" s="9">
        <v>-134.59582519531199</v>
      </c>
      <c r="I90" s="9">
        <v>-863.06439208984295</v>
      </c>
      <c r="N90" s="9">
        <v>-429.904296875</v>
      </c>
      <c r="O90" s="9">
        <v>-939.50305175781205</v>
      </c>
      <c r="P90" s="9">
        <v>-8.9594677090645003E-2</v>
      </c>
      <c r="R90" s="9">
        <v>-250.16935729980401</v>
      </c>
      <c r="T90" s="9">
        <v>-174.32482910156199</v>
      </c>
      <c r="U90" s="9">
        <v>-176.18580627441401</v>
      </c>
      <c r="V90" s="9">
        <v>-210.841064453125</v>
      </c>
      <c r="X90" s="9">
        <v>-86.133644104003906</v>
      </c>
      <c r="Y90" s="9">
        <v>-171.38227844238199</v>
      </c>
    </row>
    <row r="91" spans="1:25" x14ac:dyDescent="0.2">
      <c r="A91" s="9">
        <f t="shared" si="2"/>
        <v>42</v>
      </c>
      <c r="B91" s="9">
        <v>-656.99719238281205</v>
      </c>
      <c r="D91" s="9">
        <v>-1087.96228027343</v>
      </c>
      <c r="E91" s="9">
        <v>-445.220703125</v>
      </c>
      <c r="F91" s="9">
        <v>-169.13897705078099</v>
      </c>
      <c r="G91" s="9">
        <v>-325.01220703125</v>
      </c>
      <c r="H91" s="9">
        <v>-123.90933227539</v>
      </c>
      <c r="I91" s="9">
        <v>-592.51110839843705</v>
      </c>
      <c r="N91" s="9">
        <v>-428.69454956054602</v>
      </c>
      <c r="O91" s="9">
        <v>-908.45361328125</v>
      </c>
      <c r="P91" s="9">
        <v>-7.8185722231864999E-2</v>
      </c>
      <c r="R91" s="9">
        <v>-253.45297241210901</v>
      </c>
      <c r="T91" s="9">
        <v>-160.93957519531199</v>
      </c>
      <c r="U91" s="9">
        <v>-176.880935668945</v>
      </c>
      <c r="V91" s="9">
        <v>-184.711822509765</v>
      </c>
      <c r="X91" s="9">
        <v>-84.222221374511705</v>
      </c>
      <c r="Y91" s="9">
        <v>-185.82247924804599</v>
      </c>
    </row>
    <row r="92" spans="1:25" x14ac:dyDescent="0.2">
      <c r="A92" s="9">
        <f t="shared" si="2"/>
        <v>44</v>
      </c>
      <c r="B92" s="9">
        <v>-645.75744628906205</v>
      </c>
      <c r="D92" s="9">
        <v>-1038.61694335937</v>
      </c>
      <c r="E92" s="9">
        <v>-424.99139404296801</v>
      </c>
      <c r="F92" s="9">
        <v>-192.32987976074199</v>
      </c>
      <c r="G92" s="9">
        <v>-360.52401733398398</v>
      </c>
      <c r="H92" s="9">
        <v>-127.458534240722</v>
      </c>
      <c r="I92" s="9">
        <v>-795.97821044921795</v>
      </c>
      <c r="N92" s="9">
        <v>-426.52780151367102</v>
      </c>
      <c r="O92" s="9">
        <v>-946.28753662109295</v>
      </c>
      <c r="P92" s="9">
        <v>-0.190632194280624</v>
      </c>
      <c r="R92" s="9">
        <v>-259.1884765625</v>
      </c>
      <c r="T92" s="9">
        <v>-150.96716308593699</v>
      </c>
      <c r="U92" s="9">
        <v>-168.63824462890599</v>
      </c>
      <c r="V92" s="9">
        <v>-212.857818603515</v>
      </c>
      <c r="X92" s="9">
        <v>-82.238052368164006</v>
      </c>
      <c r="Y92" s="9">
        <v>-187.80007934570301</v>
      </c>
    </row>
    <row r="93" spans="1:25" x14ac:dyDescent="0.2">
      <c r="A93" s="9">
        <v>45</v>
      </c>
      <c r="C93" s="9">
        <v>-268.77218627929602</v>
      </c>
    </row>
    <row r="94" spans="1:25" x14ac:dyDescent="0.2">
      <c r="A94" s="9">
        <f>A92+2</f>
        <v>46</v>
      </c>
      <c r="B94" s="9">
        <v>-674.244873046875</v>
      </c>
      <c r="D94" s="9">
        <v>-1098.3720703125</v>
      </c>
      <c r="E94" s="9">
        <v>-433.96441650390602</v>
      </c>
      <c r="F94" s="9">
        <v>-196.19415283203099</v>
      </c>
      <c r="G94" s="9">
        <v>-365.19854736328102</v>
      </c>
      <c r="H94" s="9">
        <v>-127.682640075683</v>
      </c>
      <c r="I94" s="9">
        <v>-821.26037597656205</v>
      </c>
      <c r="N94" s="9">
        <v>-422.99774169921801</v>
      </c>
      <c r="O94" s="9">
        <v>-922.939697265625</v>
      </c>
      <c r="P94" s="9">
        <v>-0.20415110886096999</v>
      </c>
      <c r="R94" s="9">
        <v>-261.51174926757801</v>
      </c>
      <c r="T94" s="9">
        <v>-178.63064575195301</v>
      </c>
      <c r="U94" s="9">
        <v>-189.62194824218699</v>
      </c>
      <c r="V94" s="9">
        <v>-236.22038269042901</v>
      </c>
      <c r="X94" s="9">
        <v>-88.620582580566406</v>
      </c>
      <c r="Y94" s="9">
        <v>-174.85894775390599</v>
      </c>
    </row>
    <row r="95" spans="1:25" x14ac:dyDescent="0.2">
      <c r="A95" s="9">
        <f t="shared" si="2"/>
        <v>48</v>
      </c>
      <c r="B95" s="9">
        <v>-693.28277587890602</v>
      </c>
      <c r="D95" s="9">
        <v>-1142.06103515625</v>
      </c>
      <c r="F95" s="9">
        <v>-163.39305114746</v>
      </c>
      <c r="G95" s="9">
        <v>-331.84234619140602</v>
      </c>
      <c r="H95" s="9">
        <v>-136.59422302246</v>
      </c>
      <c r="I95" s="9">
        <v>-854.39660644531205</v>
      </c>
      <c r="N95" s="9">
        <v>-456.89596557617102</v>
      </c>
      <c r="O95" s="9">
        <v>-903.88720703125</v>
      </c>
      <c r="P95" s="9">
        <v>-0.17039534449577301</v>
      </c>
      <c r="R95" s="9">
        <v>-255.11798095703099</v>
      </c>
      <c r="U95" s="9">
        <v>-179.27096557617099</v>
      </c>
      <c r="V95" s="9">
        <v>-227.253326416015</v>
      </c>
      <c r="Y95" s="9">
        <v>-184.16687011718699</v>
      </c>
    </row>
    <row r="96" spans="1:25" x14ac:dyDescent="0.2">
      <c r="A96" s="9">
        <f t="shared" si="2"/>
        <v>50</v>
      </c>
      <c r="D96" s="9">
        <v>-1081.27600097656</v>
      </c>
      <c r="G96" s="9">
        <v>-334.91830444335898</v>
      </c>
      <c r="H96" s="9">
        <v>-130.41662597656199</v>
      </c>
      <c r="I96" s="9">
        <v>-865.82403564453102</v>
      </c>
      <c r="N96" s="9">
        <v>-460.35885620117102</v>
      </c>
      <c r="O96" s="9">
        <v>-917.69396972656205</v>
      </c>
      <c r="P96" s="9">
        <v>-0.18641290068626401</v>
      </c>
      <c r="Y96" s="9">
        <v>-196.88539123535099</v>
      </c>
    </row>
    <row r="97" spans="1:25" x14ac:dyDescent="0.2">
      <c r="A97" s="9">
        <f t="shared" si="2"/>
        <v>52</v>
      </c>
      <c r="G97" s="9">
        <v>-355.61212158203102</v>
      </c>
      <c r="H97" s="9">
        <v>-126.19454956054599</v>
      </c>
      <c r="N97" s="9">
        <v>-409.69357299804602</v>
      </c>
      <c r="O97" s="9">
        <v>-933.95452880859295</v>
      </c>
      <c r="P97" s="9">
        <v>-0.201836407184601</v>
      </c>
      <c r="Y97" s="9">
        <v>-188.70495605468699</v>
      </c>
    </row>
    <row r="98" spans="1:25" x14ac:dyDescent="0.2">
      <c r="A98" s="9">
        <f t="shared" si="2"/>
        <v>54</v>
      </c>
      <c r="G98" s="9">
        <v>-352.245513916015</v>
      </c>
      <c r="H98" s="9">
        <v>-134.53329467773401</v>
      </c>
      <c r="N98" s="9">
        <v>-453.15670776367102</v>
      </c>
      <c r="O98" s="9">
        <v>-904.88153076171795</v>
      </c>
      <c r="P98" s="9">
        <v>-0.200171634554863</v>
      </c>
      <c r="Y98" s="9">
        <v>-175.11517333984301</v>
      </c>
    </row>
    <row r="99" spans="1:25" x14ac:dyDescent="0.2">
      <c r="A99" s="9">
        <f t="shared" si="2"/>
        <v>56</v>
      </c>
      <c r="N99" s="9">
        <v>-433.58816528320301</v>
      </c>
      <c r="O99" s="9">
        <v>-961.726318359375</v>
      </c>
      <c r="P99" s="9">
        <v>-0.17949295043945299</v>
      </c>
      <c r="Y99" s="9">
        <v>-183.86569213867099</v>
      </c>
    </row>
    <row r="100" spans="1:25" x14ac:dyDescent="0.2">
      <c r="A100" s="9">
        <f t="shared" si="2"/>
        <v>58</v>
      </c>
      <c r="N100" s="9">
        <v>-437.694580078125</v>
      </c>
      <c r="O100" s="9">
        <v>-981.112060546875</v>
      </c>
      <c r="P100" s="9">
        <v>-0.18351584672927901</v>
      </c>
      <c r="Y100" s="9">
        <v>-194.865798950195</v>
      </c>
    </row>
    <row r="101" spans="1:25" x14ac:dyDescent="0.2">
      <c r="A101" s="9">
        <f t="shared" si="2"/>
        <v>60</v>
      </c>
      <c r="O101" s="9">
        <v>-964.306884765625</v>
      </c>
      <c r="P101" s="9">
        <v>-0.19353729486465501</v>
      </c>
      <c r="Y101" s="9">
        <v>-170.71235656738199</v>
      </c>
    </row>
    <row r="102" spans="1:25" x14ac:dyDescent="0.2">
      <c r="A102" s="9">
        <f t="shared" si="2"/>
        <v>62</v>
      </c>
      <c r="O102" s="9">
        <v>-988.29931640625</v>
      </c>
      <c r="P102" s="9">
        <v>-0.214938819408417</v>
      </c>
      <c r="Y102" s="9">
        <v>-162.96310424804599</v>
      </c>
    </row>
    <row r="103" spans="1:25" x14ac:dyDescent="0.2">
      <c r="A103" s="9">
        <f t="shared" si="2"/>
        <v>64</v>
      </c>
      <c r="O103" s="9">
        <v>-955.95446777343705</v>
      </c>
      <c r="P103" s="9">
        <v>-0.19881255924701699</v>
      </c>
    </row>
    <row r="104" spans="1:25" x14ac:dyDescent="0.2">
      <c r="A104" s="9">
        <f t="shared" si="2"/>
        <v>66</v>
      </c>
      <c r="O104" s="9">
        <v>-952.56359863281205</v>
      </c>
      <c r="P104" s="9">
        <v>-0.21471995115280201</v>
      </c>
    </row>
    <row r="105" spans="1:25" x14ac:dyDescent="0.2">
      <c r="A105" s="9">
        <f t="shared" si="2"/>
        <v>68</v>
      </c>
      <c r="O105" s="9">
        <v>-891.65087890625</v>
      </c>
      <c r="P105" s="9">
        <v>-0.19478844106197399</v>
      </c>
    </row>
    <row r="106" spans="1:25" x14ac:dyDescent="0.2">
      <c r="A106" s="9">
        <f t="shared" si="2"/>
        <v>70</v>
      </c>
      <c r="O106" s="9">
        <v>-959.75299072265602</v>
      </c>
      <c r="P106" s="9">
        <v>-0.205740481615067</v>
      </c>
    </row>
    <row r="107" spans="1:25" x14ac:dyDescent="0.2">
      <c r="A107" s="9">
        <f t="shared" si="2"/>
        <v>72</v>
      </c>
      <c r="O107" s="9">
        <v>-963.31072998046795</v>
      </c>
      <c r="P107" s="9">
        <v>-0.19219790399074599</v>
      </c>
    </row>
    <row r="109" spans="1:25" x14ac:dyDescent="0.2">
      <c r="A109" s="9" t="s">
        <v>20</v>
      </c>
      <c r="B109" s="9" t="s">
        <v>44</v>
      </c>
      <c r="C109" s="9" t="s">
        <v>156</v>
      </c>
      <c r="D109" s="9" t="s">
        <v>157</v>
      </c>
      <c r="E109" s="9" t="s">
        <v>158</v>
      </c>
      <c r="F109" s="9" t="s">
        <v>159</v>
      </c>
      <c r="G109" s="9" t="s">
        <v>159</v>
      </c>
      <c r="H109" s="9" t="s">
        <v>161</v>
      </c>
      <c r="I109" s="9" t="s">
        <v>162</v>
      </c>
      <c r="J109" s="9" t="s">
        <v>163</v>
      </c>
      <c r="K109" s="9" t="s">
        <v>163</v>
      </c>
      <c r="L109" s="9" t="s">
        <v>184</v>
      </c>
      <c r="M109" s="9" t="s">
        <v>184</v>
      </c>
      <c r="N109" s="9" t="s">
        <v>185</v>
      </c>
      <c r="O109" s="9" t="s">
        <v>186</v>
      </c>
      <c r="P109" s="9" t="s">
        <v>187</v>
      </c>
      <c r="Q109" s="9" t="s">
        <v>188</v>
      </c>
      <c r="R109" s="9" t="s">
        <v>191</v>
      </c>
      <c r="S109" s="9" t="s">
        <v>192</v>
      </c>
      <c r="T109" s="9" t="s">
        <v>193</v>
      </c>
      <c r="U109" s="9" t="s">
        <v>195</v>
      </c>
      <c r="V109" s="9" t="s">
        <v>196</v>
      </c>
      <c r="W109" s="9" t="s">
        <v>197</v>
      </c>
      <c r="X109" s="9" t="s">
        <v>199</v>
      </c>
      <c r="Y109" s="9" t="s">
        <v>200</v>
      </c>
    </row>
    <row r="110" spans="1:25" x14ac:dyDescent="0.2">
      <c r="A110" s="2">
        <v>2</v>
      </c>
      <c r="B110" s="9">
        <v>0.68603686560284105</v>
      </c>
      <c r="C110" s="9">
        <v>-0.28377065703492077</v>
      </c>
      <c r="D110" s="9">
        <v>0.55021967252148363</v>
      </c>
      <c r="E110" s="9">
        <v>0.66152462337319062</v>
      </c>
      <c r="F110" s="9">
        <v>0.59997093508389099</v>
      </c>
      <c r="G110" s="9">
        <v>0.48132757315611358</v>
      </c>
      <c r="H110" s="9">
        <v>0.6344964215311788</v>
      </c>
      <c r="I110" s="9">
        <v>0.74168243420140967</v>
      </c>
      <c r="J110" s="9">
        <v>0.31251866683982343</v>
      </c>
      <c r="K110" s="9">
        <v>0.37511682266326807</v>
      </c>
      <c r="L110" s="9">
        <v>0.71467271967854007</v>
      </c>
      <c r="M110" s="9">
        <v>0.67754174812017198</v>
      </c>
      <c r="N110" s="9">
        <v>0.68239511876045089</v>
      </c>
      <c r="O110" s="9">
        <v>0.53174599203105966</v>
      </c>
      <c r="P110" s="9">
        <v>0.57691246695484399</v>
      </c>
      <c r="Q110" s="9">
        <v>0.46839600396740833</v>
      </c>
      <c r="R110" s="9">
        <v>0.59278689788082428</v>
      </c>
      <c r="S110" s="9">
        <v>0.53271888977603699</v>
      </c>
      <c r="T110" s="9">
        <v>0.56408747020298144</v>
      </c>
      <c r="U110" s="9">
        <v>0.73269275053589966</v>
      </c>
      <c r="V110" s="9">
        <v>0.85026629464115666</v>
      </c>
      <c r="W110" s="9">
        <v>0.50130493463889947</v>
      </c>
      <c r="X110" s="9">
        <v>0.30519491466607895</v>
      </c>
      <c r="Y110" s="9">
        <v>0.52787300827407369</v>
      </c>
    </row>
    <row r="111" spans="1:25" x14ac:dyDescent="0.2">
      <c r="A111" s="2">
        <v>3</v>
      </c>
      <c r="J111" s="9">
        <v>0.61849171527762759</v>
      </c>
    </row>
    <row r="112" spans="1:25" x14ac:dyDescent="0.2">
      <c r="A112" s="9">
        <v>4</v>
      </c>
      <c r="B112" s="9">
        <v>0.82075490377007254</v>
      </c>
      <c r="C112" s="9">
        <v>0.47379206647562111</v>
      </c>
      <c r="D112" s="9">
        <v>0.78813719015231964</v>
      </c>
      <c r="E112" s="9">
        <v>0.97529878273426562</v>
      </c>
      <c r="F112" s="9">
        <v>0.79583266252307616</v>
      </c>
      <c r="G112" s="9">
        <v>0.83684340906540111</v>
      </c>
      <c r="H112" s="9">
        <v>0.94015567254973587</v>
      </c>
      <c r="I112" s="9">
        <v>0.71517144209090266</v>
      </c>
      <c r="J112" s="9">
        <v>0.69413659372312542</v>
      </c>
      <c r="K112" s="9">
        <v>0.89203791273719191</v>
      </c>
      <c r="L112" s="9">
        <v>0.94139477230664814</v>
      </c>
      <c r="M112" s="9">
        <v>0.91421001715594785</v>
      </c>
      <c r="N112" s="9">
        <v>0.82395727637298388</v>
      </c>
      <c r="O112" s="9">
        <v>0.78176734424510608</v>
      </c>
      <c r="P112" s="9">
        <v>0.80448113461322313</v>
      </c>
      <c r="Q112" s="9">
        <v>0.80364929838750809</v>
      </c>
      <c r="R112" s="9">
        <v>0.94636371918802531</v>
      </c>
      <c r="S112" s="9">
        <v>0.87365220124260867</v>
      </c>
      <c r="T112" s="9">
        <v>0.83718904681927742</v>
      </c>
      <c r="U112" s="9">
        <v>0.87560522229672511</v>
      </c>
      <c r="V112" s="9">
        <v>0.83130597431430575</v>
      </c>
      <c r="W112" s="9">
        <v>0.83835434420247024</v>
      </c>
      <c r="X112" s="9">
        <v>0.46128557809818199</v>
      </c>
      <c r="Y112" s="9">
        <v>0.78202082736768719</v>
      </c>
    </row>
    <row r="113" spans="1:25" x14ac:dyDescent="0.2">
      <c r="A113" s="9">
        <v>5</v>
      </c>
      <c r="J113" s="9">
        <v>0.92971917821321193</v>
      </c>
    </row>
    <row r="114" spans="1:25" x14ac:dyDescent="0.2">
      <c r="A114" s="9">
        <v>6</v>
      </c>
      <c r="B114" s="9">
        <v>1.0707871444893542</v>
      </c>
      <c r="C114" s="9">
        <v>0.72929937757879215</v>
      </c>
      <c r="D114" s="9">
        <v>0.92038143573535325</v>
      </c>
      <c r="E114" s="9">
        <v>1.0198713190224578</v>
      </c>
      <c r="F114" s="9">
        <v>0.95127294531603956</v>
      </c>
      <c r="G114" s="9">
        <v>0.81933652197788132</v>
      </c>
      <c r="H114" s="9">
        <v>1.0292390039199983</v>
      </c>
      <c r="I114" s="9">
        <v>0.92321061134257365</v>
      </c>
      <c r="J114" s="9">
        <v>0.91974633345268852</v>
      </c>
      <c r="K114" s="9">
        <v>0.61725874750327103</v>
      </c>
      <c r="L114" s="9">
        <v>0.96132883467427976</v>
      </c>
      <c r="M114" s="9">
        <v>0.96766458750826623</v>
      </c>
      <c r="N114" s="9">
        <v>0.92230829518526092</v>
      </c>
      <c r="O114" s="9">
        <v>0.89855156534766423</v>
      </c>
      <c r="P114" s="9">
        <v>0.76269523328983191</v>
      </c>
      <c r="Q114" s="9">
        <v>0.79417906605320865</v>
      </c>
      <c r="R114" s="9">
        <v>0.96022141937329986</v>
      </c>
      <c r="S114" s="9">
        <v>1.0006210122307104</v>
      </c>
      <c r="T114" s="9">
        <v>0.99169587740794518</v>
      </c>
      <c r="U114" s="9">
        <v>1.0440678135443917</v>
      </c>
      <c r="V114" s="9">
        <v>0.99891828831023921</v>
      </c>
      <c r="W114" s="9">
        <v>0.89696665422185762</v>
      </c>
      <c r="X114" s="9">
        <v>0.85392644273819496</v>
      </c>
      <c r="Y114" s="9">
        <v>0.87595459106767126</v>
      </c>
    </row>
    <row r="115" spans="1:25" x14ac:dyDescent="0.2">
      <c r="A115" s="9">
        <v>7</v>
      </c>
      <c r="J115" s="9">
        <v>0.88833581229044889</v>
      </c>
    </row>
    <row r="116" spans="1:25" x14ac:dyDescent="0.2">
      <c r="A116" s="9">
        <v>8</v>
      </c>
      <c r="B116" s="9">
        <v>1.0398177471407686</v>
      </c>
      <c r="C116" s="9">
        <v>0.70507939641504835</v>
      </c>
      <c r="D116" s="9">
        <v>0.93005152408761171</v>
      </c>
      <c r="E116" s="9">
        <v>1.0187492328251648</v>
      </c>
      <c r="F116" s="9">
        <v>1.0068276145154658</v>
      </c>
      <c r="G116" s="9">
        <v>1.0011690183988351</v>
      </c>
      <c r="H116" s="9">
        <v>0.80389188817095769</v>
      </c>
      <c r="I116" s="9">
        <v>0.86253110261525134</v>
      </c>
      <c r="J116" s="9">
        <v>0.98955256004642478</v>
      </c>
      <c r="K116" s="9">
        <v>0.71062989906350793</v>
      </c>
      <c r="L116" s="9">
        <v>0.99185787783938129</v>
      </c>
      <c r="M116" s="9">
        <v>0.93719385117833809</v>
      </c>
      <c r="N116" s="9">
        <v>1.0774732435122574</v>
      </c>
      <c r="O116" s="9">
        <v>1.0023170705393025</v>
      </c>
      <c r="P116" s="9">
        <v>0.9714358995397907</v>
      </c>
      <c r="Q116" s="9">
        <v>0.92379527654826521</v>
      </c>
      <c r="R116" s="9">
        <v>0.84323798653465809</v>
      </c>
      <c r="S116" s="9">
        <v>0.899026899468375</v>
      </c>
      <c r="T116" s="9">
        <v>0.82805439146339244</v>
      </c>
      <c r="U116" s="9">
        <v>1.090149061905425</v>
      </c>
      <c r="V116" s="9">
        <v>1.0376514701224195</v>
      </c>
      <c r="W116" s="9">
        <v>1.0134024791529728</v>
      </c>
      <c r="X116" s="9">
        <v>0.98169316857245548</v>
      </c>
      <c r="Y116" s="9">
        <v>0.93811159489565255</v>
      </c>
    </row>
    <row r="117" spans="1:25" x14ac:dyDescent="0.2">
      <c r="A117" s="9">
        <v>9</v>
      </c>
      <c r="J117" s="9">
        <v>0.78561423801066577</v>
      </c>
    </row>
    <row r="118" spans="1:25" x14ac:dyDescent="0.2">
      <c r="A118" s="9">
        <v>10</v>
      </c>
      <c r="B118" s="9">
        <v>1.0004136332718048</v>
      </c>
      <c r="C118" s="9">
        <v>0.79394545035530606</v>
      </c>
      <c r="D118" s="9">
        <v>0.93292774395774136</v>
      </c>
      <c r="E118" s="9">
        <v>1.0039118405229774</v>
      </c>
      <c r="F118" s="9">
        <v>1.0462716789418827</v>
      </c>
      <c r="G118" s="9">
        <v>1.091774538415115</v>
      </c>
      <c r="H118" s="9">
        <v>0.90787953026999901</v>
      </c>
      <c r="I118" s="9">
        <v>0.96139839631652946</v>
      </c>
      <c r="J118" s="9">
        <v>1.0794942256056621</v>
      </c>
      <c r="K118" s="9">
        <v>1.0364050140079837</v>
      </c>
      <c r="L118" s="9">
        <v>0.94700896879996777</v>
      </c>
      <c r="M118" s="9">
        <v>0.99872781008178957</v>
      </c>
      <c r="N118" s="9">
        <v>0.96201358715492613</v>
      </c>
      <c r="O118" s="9">
        <v>0.97096849182093903</v>
      </c>
      <c r="P118" s="9">
        <v>1.0209560531519473</v>
      </c>
      <c r="Q118" s="9">
        <v>0.84433924876020483</v>
      </c>
      <c r="R118" s="9">
        <v>1.079812794218872</v>
      </c>
      <c r="S118" s="9">
        <v>0.88141048481099604</v>
      </c>
      <c r="T118" s="9">
        <v>0.89595775398457567</v>
      </c>
      <c r="U118" s="9">
        <v>1.1890068357144679</v>
      </c>
      <c r="V118" s="9">
        <v>1.0558937875562073</v>
      </c>
      <c r="W118" s="9">
        <v>0.93289627679983933</v>
      </c>
      <c r="X118" s="9">
        <v>0.92967823677967376</v>
      </c>
      <c r="Y118" s="9">
        <v>1.1061361473946725</v>
      </c>
    </row>
    <row r="119" spans="1:25" x14ac:dyDescent="0.2">
      <c r="A119" s="9">
        <v>11</v>
      </c>
      <c r="J119" s="9">
        <v>0.75788657813983318</v>
      </c>
    </row>
    <row r="120" spans="1:25" x14ac:dyDescent="0.2">
      <c r="A120" s="9">
        <v>12</v>
      </c>
      <c r="B120" s="9">
        <v>1.0854038088723008</v>
      </c>
      <c r="D120" s="9">
        <v>1.0346725234184369</v>
      </c>
      <c r="E120" s="9">
        <v>0.95257790646573171</v>
      </c>
      <c r="F120" s="9">
        <v>0.98192751614268436</v>
      </c>
      <c r="G120" s="9">
        <v>1.014012687340679</v>
      </c>
      <c r="H120" s="9">
        <v>0.81411717979743525</v>
      </c>
      <c r="I120" s="9">
        <v>1.0816548691754639</v>
      </c>
      <c r="J120" s="9">
        <v>0.90760751688537489</v>
      </c>
      <c r="K120" s="9">
        <v>0.92025218546336018</v>
      </c>
      <c r="L120" s="9">
        <v>1.038433836939445</v>
      </c>
      <c r="M120" s="9">
        <v>1.003751415784317</v>
      </c>
      <c r="N120" s="9">
        <v>0.98792400576829986</v>
      </c>
      <c r="O120" s="9">
        <v>0.96725698475814381</v>
      </c>
      <c r="P120" s="9">
        <v>0.90618998060859313</v>
      </c>
      <c r="Q120" s="9">
        <v>0.98687621200232745</v>
      </c>
      <c r="R120" s="9">
        <v>1.1057496444268653</v>
      </c>
      <c r="S120" s="9">
        <v>0.96045631835632339</v>
      </c>
      <c r="T120" s="9">
        <v>0.88049558160952446</v>
      </c>
      <c r="U120" s="9">
        <v>1.0955796025029811</v>
      </c>
      <c r="V120" s="9">
        <v>1.0744339156185336</v>
      </c>
      <c r="W120" s="9">
        <v>0.95898967559770942</v>
      </c>
      <c r="X120" s="9">
        <v>0.88160316331845179</v>
      </c>
      <c r="Y120" s="9">
        <v>0.9283107661374651</v>
      </c>
    </row>
    <row r="121" spans="1:25" x14ac:dyDescent="0.2">
      <c r="A121" s="9">
        <v>13</v>
      </c>
      <c r="J121" s="9">
        <v>0.9290702319590185</v>
      </c>
    </row>
    <row r="122" spans="1:25" x14ac:dyDescent="0.2">
      <c r="A122" s="9">
        <v>14</v>
      </c>
      <c r="B122" s="9">
        <v>0.98740702102240263</v>
      </c>
      <c r="D122" s="9">
        <v>0.99223142919538665</v>
      </c>
      <c r="E122" s="9">
        <v>1.0754073828434387</v>
      </c>
      <c r="F122" s="9">
        <v>0.99076712696764924</v>
      </c>
      <c r="G122" s="9">
        <v>1.0384996801392152</v>
      </c>
      <c r="H122" s="9">
        <v>1.0598858676771703</v>
      </c>
      <c r="I122" s="9">
        <v>0.77728069184993753</v>
      </c>
      <c r="J122" s="9">
        <v>0.90899604062775541</v>
      </c>
      <c r="K122" s="9">
        <v>0.92729360657507132</v>
      </c>
      <c r="L122" s="9">
        <v>0.93349288323466428</v>
      </c>
      <c r="M122" s="9">
        <v>0.99658267405229661</v>
      </c>
      <c r="N122" s="9">
        <v>0.96024732846402217</v>
      </c>
      <c r="O122" s="9">
        <v>0.9689288943742731</v>
      </c>
      <c r="P122" s="9">
        <v>0.82468206744353578</v>
      </c>
      <c r="Q122" s="9">
        <v>0.94511562664214188</v>
      </c>
      <c r="R122" s="9">
        <v>1.0662160627625592</v>
      </c>
      <c r="S122" s="9">
        <v>0.89280950213397536</v>
      </c>
      <c r="T122" s="9">
        <v>0.88582895127889505</v>
      </c>
      <c r="U122" s="9">
        <v>0.8482966728545086</v>
      </c>
      <c r="V122" s="9">
        <v>1.0071231873850386</v>
      </c>
      <c r="W122" s="9">
        <v>1.0033245359778908</v>
      </c>
      <c r="X122" s="9">
        <v>1.023570329935962</v>
      </c>
      <c r="Y122" s="9">
        <v>0.89965295992897332</v>
      </c>
    </row>
    <row r="123" spans="1:25" x14ac:dyDescent="0.2">
      <c r="A123" s="9">
        <v>15</v>
      </c>
      <c r="C123" s="9">
        <v>0.77169154303099452</v>
      </c>
      <c r="J123" s="9">
        <v>1.0724407097805191</v>
      </c>
    </row>
    <row r="124" spans="1:25" x14ac:dyDescent="0.2">
      <c r="A124" s="9">
        <v>16</v>
      </c>
      <c r="B124" s="9">
        <v>0.96438434011861207</v>
      </c>
      <c r="D124" s="9">
        <v>0.96754645172497133</v>
      </c>
      <c r="E124" s="9">
        <v>0.95988313030643635</v>
      </c>
      <c r="F124" s="9">
        <v>0.9084960058402628</v>
      </c>
      <c r="G124" s="9">
        <v>1.0610643357745984</v>
      </c>
      <c r="H124" s="9">
        <v>1.0517549630093581</v>
      </c>
      <c r="I124" s="9">
        <v>0.89053516797299326</v>
      </c>
      <c r="J124" s="9">
        <v>1.053758662589819</v>
      </c>
      <c r="K124" s="9">
        <v>0.78881774266168259</v>
      </c>
      <c r="L124" s="9">
        <v>0.96003074035759095</v>
      </c>
      <c r="M124" s="9">
        <v>1.0164360181970828</v>
      </c>
      <c r="N124" s="9">
        <v>0.98455217859697053</v>
      </c>
      <c r="O124" s="9">
        <v>0.99823855103069636</v>
      </c>
      <c r="P124" s="9">
        <v>1.1031137957796275</v>
      </c>
      <c r="Q124" s="9">
        <v>0.9348734523255291</v>
      </c>
      <c r="R124" s="9">
        <v>1.0355757001713735</v>
      </c>
      <c r="S124" s="9">
        <v>1.0217595829843782</v>
      </c>
      <c r="T124" s="9">
        <v>0.98092222803820561</v>
      </c>
      <c r="U124" s="9">
        <v>1.0765593905860154</v>
      </c>
      <c r="V124" s="9">
        <v>0.90670997499737349</v>
      </c>
      <c r="W124" s="9">
        <v>1.023693160474765</v>
      </c>
      <c r="X124" s="9">
        <v>1.2220739661403766</v>
      </c>
      <c r="Y124" s="9">
        <v>1.0623476358137962</v>
      </c>
    </row>
    <row r="125" spans="1:25" x14ac:dyDescent="0.2">
      <c r="A125" s="9">
        <v>17</v>
      </c>
      <c r="J125" s="9">
        <v>0.99526681550982832</v>
      </c>
    </row>
    <row r="126" spans="1:25" x14ac:dyDescent="0.2">
      <c r="A126" s="9">
        <v>18</v>
      </c>
      <c r="B126" s="9">
        <v>1.0414652042667414</v>
      </c>
      <c r="D126" s="9">
        <v>1.0138240418097124</v>
      </c>
      <c r="E126" s="9">
        <v>0.92274707882855533</v>
      </c>
      <c r="F126" s="9">
        <v>1.0891639339861519</v>
      </c>
      <c r="G126" s="9">
        <v>1.165080588622446</v>
      </c>
      <c r="H126" s="9">
        <v>1.1306344288690322</v>
      </c>
      <c r="I126" s="9">
        <v>1.0163617995802166</v>
      </c>
      <c r="J126" s="9">
        <v>0.96730306932368448</v>
      </c>
      <c r="K126" s="9">
        <v>0.70744144801663467</v>
      </c>
      <c r="L126" s="9">
        <v>0.95810057097895585</v>
      </c>
      <c r="M126" s="9">
        <v>1.048129831000288</v>
      </c>
      <c r="N126" s="9">
        <v>0.89353044166631579</v>
      </c>
      <c r="O126" s="9">
        <v>0.93401216715403002</v>
      </c>
      <c r="P126" s="9">
        <v>0.94019752355501707</v>
      </c>
      <c r="Q126" s="9">
        <v>0.93140413445156311</v>
      </c>
      <c r="R126" s="9">
        <v>1.0938524705989063</v>
      </c>
      <c r="S126" s="9">
        <v>0.94027814853116432</v>
      </c>
      <c r="T126" s="9">
        <v>1.0005737932604264</v>
      </c>
      <c r="U126" s="9">
        <v>1.0019937740769047</v>
      </c>
      <c r="V126" s="9">
        <v>1.0125526394294031</v>
      </c>
      <c r="W126" s="9">
        <v>0.9479840198416547</v>
      </c>
      <c r="X126" s="9">
        <v>0.96055427577749064</v>
      </c>
      <c r="Y126" s="9">
        <v>1.0004937829574558</v>
      </c>
    </row>
    <row r="127" spans="1:25" x14ac:dyDescent="0.2">
      <c r="A127" s="9">
        <v>19</v>
      </c>
      <c r="J127" s="9">
        <v>1.1213707720121999</v>
      </c>
    </row>
    <row r="128" spans="1:25" x14ac:dyDescent="0.2">
      <c r="A128" s="9">
        <v>20</v>
      </c>
      <c r="B128" s="9">
        <v>1.1095057808027724</v>
      </c>
      <c r="C128" s="9">
        <v>0.73011689818933678</v>
      </c>
      <c r="D128" s="9">
        <v>0.94545174403599264</v>
      </c>
      <c r="E128" s="9">
        <v>1.0233550749773119</v>
      </c>
      <c r="F128" s="9">
        <v>0.89265430694774894</v>
      </c>
      <c r="G128" s="9">
        <v>1.0326304445173238</v>
      </c>
      <c r="H128" s="9">
        <v>1.1533471817784835</v>
      </c>
      <c r="I128" s="9">
        <v>1.1285668596653227</v>
      </c>
      <c r="J128" s="9">
        <v>1.0263458794298961</v>
      </c>
      <c r="K128" s="9">
        <v>1.1383799928817733</v>
      </c>
      <c r="N128" s="9">
        <v>0.97175480856278329</v>
      </c>
      <c r="O128" s="9">
        <v>0.98464353471111987</v>
      </c>
      <c r="P128" s="9">
        <v>0.82986556663779976</v>
      </c>
      <c r="Q128" s="9">
        <v>0.90742305992905814</v>
      </c>
      <c r="R128" s="9">
        <v>0.90294308429281955</v>
      </c>
      <c r="S128" s="9">
        <v>0.80620224424957854</v>
      </c>
      <c r="T128" s="9">
        <v>1.0108801848497939</v>
      </c>
      <c r="U128" s="9">
        <v>0.9680683820770899</v>
      </c>
      <c r="V128" s="9">
        <v>1.0010758550103673</v>
      </c>
      <c r="W128" s="9">
        <v>1.0537624976584983</v>
      </c>
      <c r="X128" s="9">
        <v>1.286914956227815</v>
      </c>
      <c r="Y128" s="9">
        <v>0.90489129547104452</v>
      </c>
    </row>
    <row r="129" spans="1:25" x14ac:dyDescent="0.2">
      <c r="A129" s="9">
        <v>21</v>
      </c>
      <c r="J129" s="9">
        <v>0.86981539349390014</v>
      </c>
    </row>
    <row r="130" spans="1:25" x14ac:dyDescent="0.2">
      <c r="A130" s="9">
        <v>22</v>
      </c>
      <c r="B130" s="9">
        <v>0.97478861707986586</v>
      </c>
      <c r="D130" s="9">
        <v>0.98094511407676999</v>
      </c>
      <c r="E130" s="9">
        <v>1.0751694405489656</v>
      </c>
      <c r="F130" s="9">
        <v>0.90140125724161202</v>
      </c>
      <c r="G130" s="9">
        <v>0.91797299323453907</v>
      </c>
      <c r="H130" s="9">
        <v>0.96441705721434712</v>
      </c>
      <c r="I130" s="9">
        <v>1.0195367774460333</v>
      </c>
      <c r="K130" s="9">
        <v>1.001047424337385</v>
      </c>
      <c r="N130" s="9">
        <v>1.0203068062425737</v>
      </c>
      <c r="O130" s="9">
        <v>0.95248663746497686</v>
      </c>
      <c r="P130" s="9">
        <v>1.0625830260968394</v>
      </c>
      <c r="Q130" s="9">
        <v>1.0078242133975963</v>
      </c>
      <c r="R130" s="9">
        <v>0.9367242264790977</v>
      </c>
      <c r="S130" s="9">
        <v>0.89394265487136659</v>
      </c>
      <c r="T130" s="9">
        <v>1.0288942604875109</v>
      </c>
      <c r="U130" s="9">
        <v>1.0483920152122947</v>
      </c>
      <c r="V130" s="9">
        <v>0.87688014281903393</v>
      </c>
      <c r="W130" s="9">
        <v>0.94758656280742493</v>
      </c>
      <c r="X130" s="9">
        <v>1.0546314502390843</v>
      </c>
      <c r="Y130" s="9">
        <v>1.1050525629227599</v>
      </c>
    </row>
    <row r="131" spans="1:25" x14ac:dyDescent="0.2">
      <c r="A131" s="9">
        <v>24</v>
      </c>
      <c r="B131" s="9">
        <v>1.0434077425257975</v>
      </c>
      <c r="D131" s="9">
        <v>1.0069258932701679</v>
      </c>
      <c r="E131" s="9">
        <v>0.9591105906204076</v>
      </c>
      <c r="F131" s="9">
        <v>1.1749120215555637</v>
      </c>
      <c r="G131" s="9">
        <v>0.95490150976080335</v>
      </c>
      <c r="H131" s="9">
        <v>0.88204840404150364</v>
      </c>
      <c r="I131" s="9">
        <v>0.91850219395604737</v>
      </c>
      <c r="K131" s="9">
        <v>0.82622089325325265</v>
      </c>
      <c r="N131" s="9">
        <v>0.97089008236410967</v>
      </c>
      <c r="O131" s="9">
        <v>0.95830490986075689</v>
      </c>
      <c r="P131" s="9">
        <v>1.0734669327071948</v>
      </c>
      <c r="Q131" s="9">
        <v>0.90980342314177676</v>
      </c>
      <c r="R131" s="9">
        <v>1.1516381296924285</v>
      </c>
      <c r="S131" s="9">
        <v>0.8997910062674378</v>
      </c>
      <c r="T131" s="9">
        <v>0.93381315647200602</v>
      </c>
      <c r="U131" s="9">
        <v>0.95019956197474642</v>
      </c>
      <c r="V131" s="9">
        <v>0.99599813124162895</v>
      </c>
      <c r="W131" s="9">
        <v>0.98877413235196798</v>
      </c>
      <c r="X131" s="9">
        <v>1.1048642803909516</v>
      </c>
      <c r="Y131" s="9">
        <v>1.0776537101383468</v>
      </c>
    </row>
    <row r="132" spans="1:25" x14ac:dyDescent="0.2">
      <c r="A132" s="9">
        <v>25</v>
      </c>
      <c r="C132" s="9">
        <v>0.73121633459966173</v>
      </c>
    </row>
    <row r="133" spans="1:25" x14ac:dyDescent="0.2">
      <c r="A133" s="9">
        <v>26</v>
      </c>
      <c r="B133" s="9">
        <v>0.97803445719618087</v>
      </c>
      <c r="D133" s="9">
        <v>1.0257903943627347</v>
      </c>
      <c r="E133" s="9">
        <v>1.0559880959493808</v>
      </c>
      <c r="F133" s="9">
        <v>1.1180781382797635</v>
      </c>
      <c r="G133" s="9">
        <v>1.0577475862004722</v>
      </c>
      <c r="H133" s="9">
        <v>1.0196497354979626</v>
      </c>
      <c r="I133" s="9">
        <v>0.95933039523134467</v>
      </c>
      <c r="K133" s="9">
        <v>0.91754325346250554</v>
      </c>
      <c r="N133" s="9">
        <v>0.94810102231144266</v>
      </c>
      <c r="O133" s="9">
        <v>1.0367268840791459</v>
      </c>
      <c r="P133" s="9">
        <v>1.1768918545865867</v>
      </c>
      <c r="Q133" s="9">
        <v>0.90053345840329957</v>
      </c>
      <c r="R133" s="9">
        <v>0.9214380721534986</v>
      </c>
      <c r="S133" s="9">
        <v>1.074367823138878</v>
      </c>
      <c r="T133" s="9">
        <v>0.98445867201340631</v>
      </c>
      <c r="U133" s="9">
        <v>0.86013938208144702</v>
      </c>
      <c r="V133" s="9">
        <v>0.94141509342049179</v>
      </c>
      <c r="W133" s="9">
        <v>1.1399635862283477</v>
      </c>
      <c r="X133" s="9">
        <v>0.9759555166798477</v>
      </c>
      <c r="Y133" s="9">
        <v>1.0423573329280647</v>
      </c>
    </row>
    <row r="134" spans="1:25" x14ac:dyDescent="0.2">
      <c r="A134" s="9">
        <v>28</v>
      </c>
      <c r="B134" s="9">
        <v>0.98492086991617345</v>
      </c>
      <c r="D134" s="9">
        <v>0.9925529675437319</v>
      </c>
      <c r="E134" s="9">
        <v>1.1309345667891113</v>
      </c>
      <c r="F134" s="9">
        <v>1.0145444089665887</v>
      </c>
      <c r="G134" s="9">
        <v>1.1560768255705736</v>
      </c>
      <c r="H134" s="9">
        <v>0.85648368103781936</v>
      </c>
      <c r="I134" s="9">
        <v>0.91366713853692938</v>
      </c>
      <c r="K134" s="9">
        <v>1.0519541284831979</v>
      </c>
      <c r="N134" s="9">
        <v>1.0680813267355729</v>
      </c>
      <c r="O134" s="9">
        <v>1.0167038773148227</v>
      </c>
      <c r="P134" s="9">
        <v>1.1142314661350103</v>
      </c>
      <c r="Q134" s="9">
        <v>1.0266974590352338</v>
      </c>
      <c r="R134" s="9">
        <v>1.1172778765592914</v>
      </c>
      <c r="S134" s="9">
        <v>1.1164042826239742</v>
      </c>
      <c r="T134" s="9">
        <v>0.96293582832821489</v>
      </c>
      <c r="U134" s="9">
        <v>1.0657247015075593</v>
      </c>
      <c r="V134" s="9">
        <v>0.96595853896988093</v>
      </c>
      <c r="W134" s="9">
        <v>0.95368134925595094</v>
      </c>
      <c r="X134" s="9">
        <v>1.0337898012381304</v>
      </c>
      <c r="Y134" s="9">
        <v>0.935818197908453</v>
      </c>
    </row>
    <row r="135" spans="1:25" x14ac:dyDescent="0.2">
      <c r="A135" s="9">
        <v>30</v>
      </c>
      <c r="B135" s="9">
        <v>1.1033365192364197</v>
      </c>
      <c r="C135" s="9">
        <v>0.72241604986385655</v>
      </c>
      <c r="D135" s="9">
        <v>0.94301451455356</v>
      </c>
      <c r="E135" s="9">
        <v>0.99091669784628711</v>
      </c>
      <c r="F135" s="9">
        <v>0.99424906395351043</v>
      </c>
      <c r="G135" s="9">
        <v>0.96975636165371315</v>
      </c>
      <c r="H135" s="9">
        <v>1.0064647345052493</v>
      </c>
      <c r="I135" s="9">
        <v>0.88974578844515406</v>
      </c>
      <c r="N135" s="9">
        <v>0.97942072235639055</v>
      </c>
      <c r="O135" s="9">
        <v>1.0259317927641471</v>
      </c>
      <c r="P135" s="9">
        <v>0.90809666883368223</v>
      </c>
      <c r="Q135" s="9">
        <v>1.0154493801060824</v>
      </c>
      <c r="R135" s="9">
        <v>1.0136651071047704</v>
      </c>
      <c r="S135" s="9">
        <v>1.0868164561073503</v>
      </c>
      <c r="T135" s="9">
        <v>1.0215448966840679</v>
      </c>
      <c r="U135" s="9">
        <v>0.95760822894942588</v>
      </c>
      <c r="V135" s="9">
        <v>0.98293792185988194</v>
      </c>
      <c r="W135" s="9">
        <v>1.1627473899786889</v>
      </c>
      <c r="X135" s="9">
        <v>1.015183214319151</v>
      </c>
      <c r="Y135" s="9">
        <v>1.0461187814408945</v>
      </c>
    </row>
    <row r="136" spans="1:25" x14ac:dyDescent="0.2">
      <c r="A136" s="9">
        <v>32</v>
      </c>
      <c r="B136" s="9">
        <v>1.0589515505961409</v>
      </c>
      <c r="D136" s="9">
        <v>0.99083528329472492</v>
      </c>
      <c r="E136" s="9">
        <v>1.0416911645335638</v>
      </c>
      <c r="F136" s="9">
        <v>1.0052715261497369</v>
      </c>
      <c r="G136" s="9">
        <v>1.0154684211100626</v>
      </c>
      <c r="H136" s="9">
        <v>1.0274070943423872</v>
      </c>
      <c r="I136" s="9">
        <v>0.90532041418419262</v>
      </c>
      <c r="N136" s="9">
        <v>1.0446953566608261</v>
      </c>
      <c r="O136" s="9">
        <v>1.0302067243848148</v>
      </c>
      <c r="P136" s="9">
        <v>0.96466450718248686</v>
      </c>
      <c r="R136" s="9">
        <v>1.0311190924254698</v>
      </c>
      <c r="S136" s="9">
        <v>0.96308498864833725</v>
      </c>
      <c r="T136" s="9">
        <v>0.88432332082038523</v>
      </c>
      <c r="U136" s="9">
        <v>1.0386897923639926</v>
      </c>
      <c r="V136" s="9">
        <v>1.0080249093185247</v>
      </c>
      <c r="X136" s="9">
        <v>1.2278750622035419</v>
      </c>
      <c r="Y136" s="9">
        <v>1.0904891846103457</v>
      </c>
    </row>
    <row r="137" spans="1:25" x14ac:dyDescent="0.2">
      <c r="A137" s="9">
        <v>34</v>
      </c>
      <c r="B137" s="9">
        <v>1.017124219030455</v>
      </c>
      <c r="D137" s="9">
        <v>0.95424590594189973</v>
      </c>
      <c r="E137" s="9">
        <v>1.0604168878829923</v>
      </c>
      <c r="F137" s="9">
        <v>0.87045339448296954</v>
      </c>
      <c r="G137" s="9">
        <v>1.065241687930816</v>
      </c>
      <c r="H137" s="9">
        <v>0.96086902675369923</v>
      </c>
      <c r="I137" s="9">
        <v>1.0584190743091961</v>
      </c>
      <c r="N137" s="9">
        <v>0.98414664893656179</v>
      </c>
      <c r="O137" s="9">
        <v>1.0234081392042174</v>
      </c>
      <c r="P137" s="9">
        <v>0.98516397916261611</v>
      </c>
      <c r="R137" s="9">
        <v>0.99342776362882168</v>
      </c>
      <c r="S137" s="9">
        <v>0.94922144039343803</v>
      </c>
      <c r="T137" s="9">
        <v>0.95621228405639291</v>
      </c>
      <c r="U137" s="9">
        <v>0.99527702150200015</v>
      </c>
      <c r="V137" s="9">
        <v>1.0514291641714808</v>
      </c>
      <c r="X137" s="9">
        <v>1.0314796400185575</v>
      </c>
      <c r="Y137" s="9">
        <v>1.0088640362325267</v>
      </c>
    </row>
    <row r="138" spans="1:25" x14ac:dyDescent="0.2">
      <c r="A138" s="9">
        <v>35</v>
      </c>
      <c r="C138" s="9">
        <v>0.79531571013569313</v>
      </c>
    </row>
    <row r="139" spans="1:25" x14ac:dyDescent="0.2">
      <c r="A139" s="9">
        <v>36</v>
      </c>
      <c r="B139" s="9">
        <v>1.0638112036133331</v>
      </c>
      <c r="D139" s="9">
        <v>0.98280039198589519</v>
      </c>
      <c r="E139" s="9">
        <v>0.9966000908568583</v>
      </c>
      <c r="F139" s="9">
        <v>0.9547778219624532</v>
      </c>
      <c r="G139" s="9">
        <v>0.95249541868520293</v>
      </c>
      <c r="H139" s="9">
        <v>1.1482036520212004</v>
      </c>
      <c r="I139" s="9">
        <v>0.93025576482222372</v>
      </c>
      <c r="N139" s="9">
        <v>0.97445129482084125</v>
      </c>
      <c r="O139" s="9">
        <v>0.9997651223303301</v>
      </c>
      <c r="P139" s="9">
        <v>1.0369702425405927</v>
      </c>
      <c r="R139" s="9">
        <v>0.99278026461759883</v>
      </c>
      <c r="S139" s="9">
        <v>0.92923483630725823</v>
      </c>
      <c r="T139" s="9">
        <v>0.98820442337614867</v>
      </c>
      <c r="U139" s="9">
        <v>1.0471016678866654</v>
      </c>
      <c r="V139" s="9">
        <v>1.0298489519800194</v>
      </c>
      <c r="X139" s="9">
        <v>1.1296652026836576</v>
      </c>
      <c r="Y139" s="9">
        <v>1.052969457694386</v>
      </c>
    </row>
    <row r="140" spans="1:25" x14ac:dyDescent="0.2">
      <c r="A140" s="9">
        <v>38</v>
      </c>
      <c r="B140" s="9">
        <v>1.0430389398758313</v>
      </c>
      <c r="D140" s="9">
        <v>1.0156259104091332</v>
      </c>
      <c r="E140" s="9">
        <v>1.018126954314382</v>
      </c>
      <c r="F140" s="9">
        <v>0.98657386393839652</v>
      </c>
      <c r="G140" s="9">
        <v>0.98703351245378723</v>
      </c>
      <c r="H140" s="9">
        <v>0.98692721566788599</v>
      </c>
      <c r="I140" s="9">
        <v>1.1492395110125284</v>
      </c>
      <c r="N140" s="9">
        <v>1.0146644430775651</v>
      </c>
      <c r="O140" s="9">
        <v>1.0067582362625331</v>
      </c>
      <c r="P140" s="9">
        <v>0.97235748507401343</v>
      </c>
      <c r="R140" s="9">
        <v>0.95137072253591526</v>
      </c>
      <c r="T140" s="9">
        <v>1.0136202250019803</v>
      </c>
      <c r="U140" s="9">
        <v>1.1267451082423792</v>
      </c>
      <c r="V140" s="9">
        <v>0.96868815285617671</v>
      </c>
      <c r="X140" s="9">
        <v>1.0559566009600354</v>
      </c>
      <c r="Y140" s="9">
        <v>0.98115927964515948</v>
      </c>
    </row>
    <row r="141" spans="1:25" x14ac:dyDescent="0.2">
      <c r="A141" s="9">
        <v>40</v>
      </c>
      <c r="B141" s="9">
        <v>1.1266794898637853</v>
      </c>
      <c r="C141" s="9">
        <v>0.84190146434048785</v>
      </c>
      <c r="D141" s="9">
        <v>0.97198819193845132</v>
      </c>
      <c r="E141" s="9">
        <v>0.98674419186253681</v>
      </c>
      <c r="F141" s="9">
        <v>1.0192433889974635</v>
      </c>
      <c r="G141" s="9">
        <v>1.0855741806751422</v>
      </c>
      <c r="H141" s="9">
        <v>1.1845677627983138</v>
      </c>
      <c r="I141" s="9">
        <v>0.99342344958830398</v>
      </c>
      <c r="N141" s="9">
        <v>0.94977111810974357</v>
      </c>
      <c r="O141" s="9">
        <v>1.0268849161477478</v>
      </c>
      <c r="P141" s="9">
        <v>1.2307948186062931</v>
      </c>
      <c r="R141" s="9">
        <v>1.1190903580657983</v>
      </c>
      <c r="T141" s="9">
        <v>0.95121574718866264</v>
      </c>
      <c r="U141" s="9">
        <v>0.9001197559790699</v>
      </c>
      <c r="V141" s="9">
        <v>0.95705681245186203</v>
      </c>
      <c r="X141" s="9">
        <v>1.0783697990598557</v>
      </c>
      <c r="Y141" s="9">
        <v>1.0415668457122402</v>
      </c>
    </row>
    <row r="142" spans="1:25" x14ac:dyDescent="0.2">
      <c r="A142" s="9">
        <v>42</v>
      </c>
      <c r="B142" s="9">
        <v>0.9317839383242843</v>
      </c>
      <c r="D142" s="9">
        <v>1.051306438238043</v>
      </c>
      <c r="E142" s="9">
        <v>1.0848992706653025</v>
      </c>
      <c r="F142" s="9">
        <v>0.85865462704150319</v>
      </c>
      <c r="G142" s="9">
        <v>0.95191191284240961</v>
      </c>
      <c r="H142" s="9">
        <v>1.0076955942335228</v>
      </c>
      <c r="I142" s="9">
        <v>0.7334947655668792</v>
      </c>
      <c r="N142" s="9">
        <v>0.98943473210671506</v>
      </c>
      <c r="O142" s="9">
        <v>0.94504623735301541</v>
      </c>
      <c r="P142" s="9">
        <v>1.1674259338986877</v>
      </c>
      <c r="R142" s="9">
        <v>0.97010063754516374</v>
      </c>
      <c r="T142" s="9">
        <v>0.94832030284862967</v>
      </c>
      <c r="U142" s="9">
        <v>1.02517990287911</v>
      </c>
      <c r="V142" s="9">
        <v>0.85578222097359113</v>
      </c>
      <c r="X142" s="9">
        <v>0.97336510056036141</v>
      </c>
      <c r="Y142" s="9">
        <v>1.0061385873251598</v>
      </c>
    </row>
    <row r="143" spans="1:25" x14ac:dyDescent="0.2">
      <c r="A143" s="9">
        <v>44</v>
      </c>
      <c r="B143" s="9">
        <v>0.9427830040304076</v>
      </c>
      <c r="D143" s="9">
        <v>0.93974212274903679</v>
      </c>
      <c r="E143" s="9">
        <v>1.0674741258912783</v>
      </c>
      <c r="F143" s="9">
        <v>1.11821463316139</v>
      </c>
      <c r="G143" s="9">
        <v>1.0209858811301906</v>
      </c>
      <c r="H143" s="9">
        <v>0.95013296889164867</v>
      </c>
      <c r="I143" s="9">
        <v>0.85358459455162583</v>
      </c>
      <c r="N143" s="9">
        <v>0.92981388438370893</v>
      </c>
      <c r="O143" s="9">
        <v>1.01973168201079</v>
      </c>
      <c r="P143" s="9">
        <v>0.94550416009384131</v>
      </c>
      <c r="R143" s="9">
        <v>1.0485403211922415</v>
      </c>
      <c r="T143" s="9">
        <v>0.7679626377321449</v>
      </c>
      <c r="U143" s="9">
        <v>0.98247788110959788</v>
      </c>
      <c r="V143" s="9">
        <v>0.95091974355565989</v>
      </c>
      <c r="X143" s="9">
        <v>0.93523831206545316</v>
      </c>
      <c r="Y143" s="9">
        <v>0.9901552980216638</v>
      </c>
    </row>
    <row r="144" spans="1:25" x14ac:dyDescent="0.2">
      <c r="A144" s="9">
        <v>45</v>
      </c>
      <c r="C144" s="9">
        <v>0.74269883267169823</v>
      </c>
    </row>
    <row r="145" spans="1:25" x14ac:dyDescent="0.2">
      <c r="A145" s="9">
        <v>46</v>
      </c>
      <c r="B145" s="9">
        <v>1.0786493814488556</v>
      </c>
      <c r="D145" s="9">
        <v>0.96739409035627477</v>
      </c>
      <c r="E145" s="9">
        <v>0.95514530552917387</v>
      </c>
      <c r="F145" s="9">
        <v>1.1205956950888718</v>
      </c>
      <c r="G145" s="9">
        <v>1.0799645656010193</v>
      </c>
      <c r="H145" s="9">
        <v>0.93462757850776601</v>
      </c>
      <c r="I145" s="9">
        <v>0.95630888832599958</v>
      </c>
      <c r="N145" s="9">
        <v>0.93845545535853914</v>
      </c>
      <c r="O145" s="9">
        <v>0.96345957016476136</v>
      </c>
      <c r="P145" s="9">
        <v>1.1008947555352708</v>
      </c>
      <c r="R145" s="9">
        <v>1.0860120275732847</v>
      </c>
      <c r="T145" s="9">
        <v>1.0458676893713319</v>
      </c>
      <c r="U145" s="9">
        <v>1.0250113186170275</v>
      </c>
      <c r="V145" s="9">
        <v>0.8214033153392537</v>
      </c>
      <c r="X145" s="9">
        <v>0.98776114937913317</v>
      </c>
      <c r="Y145" s="9">
        <v>0.91011308235794341</v>
      </c>
    </row>
    <row r="146" spans="1:25" x14ac:dyDescent="0.2">
      <c r="A146" s="9">
        <v>48</v>
      </c>
      <c r="B146" s="9">
        <v>1.0007080615588029</v>
      </c>
      <c r="D146" s="9">
        <v>1.008270049033168</v>
      </c>
      <c r="F146" s="9">
        <v>0.87169335578587126</v>
      </c>
      <c r="G146" s="9">
        <v>0.92037928346958353</v>
      </c>
      <c r="H146" s="9">
        <v>0.96386050301674653</v>
      </c>
      <c r="I146" s="9">
        <v>0.9145762124521194</v>
      </c>
      <c r="N146" s="9">
        <v>0.99567720477686161</v>
      </c>
      <c r="O146" s="9">
        <v>0.96134318758557402</v>
      </c>
      <c r="P146" s="9">
        <v>1.0200957753901985</v>
      </c>
      <c r="R146" s="9">
        <v>0.99964204142454305</v>
      </c>
      <c r="U146" s="9">
        <v>0.99712126868885931</v>
      </c>
      <c r="V146" s="9">
        <v>1.0190211965920037</v>
      </c>
      <c r="Y146" s="9">
        <v>1.0341614752495636</v>
      </c>
    </row>
    <row r="147" spans="1:25" x14ac:dyDescent="0.2">
      <c r="A147" s="9">
        <v>50</v>
      </c>
      <c r="D147" s="9">
        <v>1.0190359426557596</v>
      </c>
      <c r="G147" s="9">
        <v>0.90647761361197798</v>
      </c>
      <c r="H147" s="9">
        <v>0.97692366425127231</v>
      </c>
      <c r="I147" s="9">
        <v>1.0475119998594031</v>
      </c>
      <c r="N147" s="9">
        <v>1.0459713082179296</v>
      </c>
      <c r="O147" s="9">
        <v>0.99970079783255295</v>
      </c>
      <c r="P147" s="9">
        <v>0.85730327530697714</v>
      </c>
      <c r="Y147" s="9">
        <v>0.93824389883521098</v>
      </c>
    </row>
    <row r="148" spans="1:25" x14ac:dyDescent="0.2">
      <c r="A148" s="9">
        <v>52</v>
      </c>
      <c r="G148" s="9">
        <v>1.0815365884038248</v>
      </c>
      <c r="H148" s="9">
        <v>1.0375943047452059</v>
      </c>
      <c r="N148" s="9">
        <v>0.90623632402107224</v>
      </c>
      <c r="O148" s="9">
        <v>0.9632681836182897</v>
      </c>
      <c r="P148" s="9">
        <v>1.1072308609858816</v>
      </c>
      <c r="Y148" s="9">
        <v>0.97366798772610053</v>
      </c>
    </row>
    <row r="149" spans="1:25" x14ac:dyDescent="0.2">
      <c r="A149" s="9">
        <v>60</v>
      </c>
      <c r="B149" s="9" t="str">
        <f t="shared" ref="B149:Y149" si="3">IF(ISBLANK(B47)," ",B98/B47)</f>
        <v xml:space="preserve"> </v>
      </c>
      <c r="C149" s="9" t="str">
        <f t="shared" si="3"/>
        <v xml:space="preserve"> </v>
      </c>
      <c r="D149" s="9" t="str">
        <f t="shared" si="3"/>
        <v xml:space="preserve"> </v>
      </c>
      <c r="E149" s="9" t="str">
        <f t="shared" si="3"/>
        <v xml:space="preserve"> </v>
      </c>
      <c r="F149" s="9" t="str">
        <f t="shared" si="3"/>
        <v xml:space="preserve"> </v>
      </c>
      <c r="G149" s="9">
        <f t="shared" si="3"/>
        <v>1.0201499028185064</v>
      </c>
      <c r="H149" s="9">
        <f t="shared" si="3"/>
        <v>1.051606618671844</v>
      </c>
      <c r="I149" s="9" t="str">
        <f t="shared" si="3"/>
        <v xml:space="preserve"> </v>
      </c>
      <c r="J149" s="9" t="str">
        <f t="shared" si="3"/>
        <v xml:space="preserve"> </v>
      </c>
      <c r="K149" s="9" t="str">
        <f t="shared" si="3"/>
        <v xml:space="preserve"> </v>
      </c>
      <c r="L149" s="9" t="str">
        <f t="shared" si="3"/>
        <v xml:space="preserve"> </v>
      </c>
      <c r="M149" s="9" t="str">
        <f t="shared" si="3"/>
        <v xml:space="preserve"> </v>
      </c>
      <c r="N149" s="9">
        <f t="shared" si="3"/>
        <v>1.009174911117199</v>
      </c>
      <c r="O149" s="9">
        <f t="shared" si="3"/>
        <v>0.97054121483709388</v>
      </c>
      <c r="P149" s="9">
        <f t="shared" si="3"/>
        <v>1.0200110860115046</v>
      </c>
      <c r="Q149" s="9" t="str">
        <f t="shared" si="3"/>
        <v xml:space="preserve"> </v>
      </c>
      <c r="R149" s="9" t="str">
        <f t="shared" si="3"/>
        <v xml:space="preserve"> </v>
      </c>
      <c r="S149" s="9" t="str">
        <f t="shared" si="3"/>
        <v xml:space="preserve"> </v>
      </c>
      <c r="T149" s="9" t="str">
        <f t="shared" si="3"/>
        <v xml:space="preserve"> </v>
      </c>
      <c r="U149" s="9" t="str">
        <f t="shared" si="3"/>
        <v xml:space="preserve"> </v>
      </c>
      <c r="V149" s="9" t="str">
        <f t="shared" si="3"/>
        <v xml:space="preserve"> </v>
      </c>
      <c r="W149" s="9" t="str">
        <f t="shared" si="3"/>
        <v xml:space="preserve"> </v>
      </c>
      <c r="X149" s="9" t="str">
        <f t="shared" si="3"/>
        <v xml:space="preserve"> </v>
      </c>
      <c r="Y149" s="9">
        <f t="shared" si="3"/>
        <v>0.97264918177393889</v>
      </c>
    </row>
    <row r="150" spans="1:25" x14ac:dyDescent="0.2">
      <c r="A150" s="9">
        <v>62</v>
      </c>
      <c r="B150" s="9" t="str">
        <f t="shared" ref="B150:Y150" si="4">IF(ISBLANK(B48)," ",B99/B48)</f>
        <v xml:space="preserve"> </v>
      </c>
      <c r="C150" s="9" t="str">
        <f t="shared" si="4"/>
        <v xml:space="preserve"> </v>
      </c>
      <c r="D150" s="9" t="str">
        <f t="shared" si="4"/>
        <v xml:space="preserve"> </v>
      </c>
      <c r="E150" s="9" t="str">
        <f t="shared" si="4"/>
        <v xml:space="preserve"> </v>
      </c>
      <c r="F150" s="9" t="str">
        <f t="shared" si="4"/>
        <v xml:space="preserve"> </v>
      </c>
      <c r="G150" s="9" t="str">
        <f t="shared" si="4"/>
        <v xml:space="preserve"> </v>
      </c>
      <c r="H150" s="9" t="str">
        <f t="shared" si="4"/>
        <v xml:space="preserve"> </v>
      </c>
      <c r="I150" s="9" t="str">
        <f t="shared" si="4"/>
        <v xml:space="preserve"> </v>
      </c>
      <c r="J150" s="9" t="str">
        <f t="shared" si="4"/>
        <v xml:space="preserve"> </v>
      </c>
      <c r="K150" s="9" t="str">
        <f t="shared" si="4"/>
        <v xml:space="preserve"> </v>
      </c>
      <c r="L150" s="9" t="str">
        <f t="shared" si="4"/>
        <v xml:space="preserve"> </v>
      </c>
      <c r="M150" s="9" t="str">
        <f t="shared" si="4"/>
        <v xml:space="preserve"> </v>
      </c>
      <c r="N150" s="9">
        <f t="shared" si="4"/>
        <v>0.93751161759327084</v>
      </c>
      <c r="O150" s="9">
        <f t="shared" si="4"/>
        <v>1.0085771395930749</v>
      </c>
      <c r="P150" s="9">
        <f t="shared" si="4"/>
        <v>0.91643496296621008</v>
      </c>
      <c r="Q150" s="9" t="str">
        <f t="shared" si="4"/>
        <v xml:space="preserve"> </v>
      </c>
      <c r="R150" s="9" t="str">
        <f t="shared" si="4"/>
        <v xml:space="preserve"> </v>
      </c>
      <c r="S150" s="9" t="str">
        <f t="shared" si="4"/>
        <v xml:space="preserve"> </v>
      </c>
      <c r="T150" s="9" t="str">
        <f t="shared" si="4"/>
        <v xml:space="preserve"> </v>
      </c>
      <c r="U150" s="9" t="str">
        <f t="shared" si="4"/>
        <v xml:space="preserve"> </v>
      </c>
      <c r="V150" s="9" t="str">
        <f t="shared" si="4"/>
        <v xml:space="preserve"> </v>
      </c>
      <c r="W150" s="9" t="str">
        <f t="shared" si="4"/>
        <v xml:space="preserve"> </v>
      </c>
      <c r="X150" s="9" t="str">
        <f t="shared" si="4"/>
        <v xml:space="preserve"> </v>
      </c>
      <c r="Y150" s="9">
        <f t="shared" si="4"/>
        <v>1.0070636740248007</v>
      </c>
    </row>
    <row r="151" spans="1:25" x14ac:dyDescent="0.2">
      <c r="A151" s="9">
        <v>64</v>
      </c>
      <c r="B151" s="9" t="str">
        <f t="shared" ref="B151:Y151" si="5">IF(ISBLANK(B49)," ",B100/B49)</f>
        <v xml:space="preserve"> </v>
      </c>
      <c r="C151" s="9" t="str">
        <f t="shared" si="5"/>
        <v xml:space="preserve"> </v>
      </c>
      <c r="D151" s="9" t="str">
        <f t="shared" si="5"/>
        <v xml:space="preserve"> </v>
      </c>
      <c r="E151" s="9" t="str">
        <f t="shared" si="5"/>
        <v xml:space="preserve"> </v>
      </c>
      <c r="F151" s="9" t="str">
        <f t="shared" si="5"/>
        <v xml:space="preserve"> </v>
      </c>
      <c r="G151" s="9" t="str">
        <f t="shared" si="5"/>
        <v xml:space="preserve"> </v>
      </c>
      <c r="H151" s="9" t="str">
        <f t="shared" si="5"/>
        <v xml:space="preserve"> </v>
      </c>
      <c r="I151" s="9" t="str">
        <f t="shared" si="5"/>
        <v xml:space="preserve"> </v>
      </c>
      <c r="J151" s="9" t="str">
        <f t="shared" si="5"/>
        <v xml:space="preserve"> </v>
      </c>
      <c r="K151" s="9" t="str">
        <f t="shared" si="5"/>
        <v xml:space="preserve"> </v>
      </c>
      <c r="L151" s="9" t="str">
        <f t="shared" si="5"/>
        <v xml:space="preserve"> </v>
      </c>
      <c r="M151" s="9" t="str">
        <f t="shared" si="5"/>
        <v xml:space="preserve"> </v>
      </c>
      <c r="N151" s="9">
        <f t="shared" si="5"/>
        <v>0.99094889816999154</v>
      </c>
      <c r="O151" s="9">
        <f t="shared" si="5"/>
        <v>1.0095145148162663</v>
      </c>
      <c r="P151" s="9">
        <f t="shared" si="5"/>
        <v>0.92791442012977821</v>
      </c>
      <c r="Q151" s="9" t="str">
        <f t="shared" si="5"/>
        <v xml:space="preserve"> </v>
      </c>
      <c r="R151" s="9" t="str">
        <f t="shared" si="5"/>
        <v xml:space="preserve"> </v>
      </c>
      <c r="S151" s="9" t="str">
        <f t="shared" si="5"/>
        <v xml:space="preserve"> </v>
      </c>
      <c r="T151" s="9" t="str">
        <f t="shared" si="5"/>
        <v xml:space="preserve"> </v>
      </c>
      <c r="U151" s="9" t="str">
        <f t="shared" si="5"/>
        <v xml:space="preserve"> </v>
      </c>
      <c r="V151" s="9" t="str">
        <f t="shared" si="5"/>
        <v xml:space="preserve"> </v>
      </c>
      <c r="W151" s="9" t="str">
        <f t="shared" si="5"/>
        <v xml:space="preserve"> </v>
      </c>
      <c r="X151" s="9" t="str">
        <f t="shared" si="5"/>
        <v xml:space="preserve"> </v>
      </c>
      <c r="Y151" s="9">
        <f t="shared" si="5"/>
        <v>1.0843784495202526</v>
      </c>
    </row>
    <row r="152" spans="1:25" x14ac:dyDescent="0.2">
      <c r="A152" s="9">
        <v>66</v>
      </c>
      <c r="B152" s="9" t="str">
        <f t="shared" ref="B152:Y152" si="6">IF(ISBLANK(B50)," ",B101/B50)</f>
        <v xml:space="preserve"> </v>
      </c>
      <c r="C152" s="9" t="str">
        <f t="shared" si="6"/>
        <v xml:space="preserve"> </v>
      </c>
      <c r="D152" s="9" t="str">
        <f t="shared" si="6"/>
        <v xml:space="preserve"> </v>
      </c>
      <c r="E152" s="9" t="str">
        <f t="shared" si="6"/>
        <v xml:space="preserve"> </v>
      </c>
      <c r="F152" s="9" t="str">
        <f t="shared" si="6"/>
        <v xml:space="preserve"> </v>
      </c>
      <c r="G152" s="9" t="str">
        <f t="shared" si="6"/>
        <v xml:space="preserve"> </v>
      </c>
      <c r="H152" s="9" t="str">
        <f t="shared" si="6"/>
        <v xml:space="preserve"> </v>
      </c>
      <c r="I152" s="9" t="str">
        <f t="shared" si="6"/>
        <v xml:space="preserve"> </v>
      </c>
      <c r="J152" s="9" t="str">
        <f t="shared" si="6"/>
        <v xml:space="preserve"> </v>
      </c>
      <c r="K152" s="9" t="str">
        <f t="shared" si="6"/>
        <v xml:space="preserve"> </v>
      </c>
      <c r="L152" s="9" t="str">
        <f t="shared" si="6"/>
        <v xml:space="preserve"> </v>
      </c>
      <c r="M152" s="9" t="str">
        <f t="shared" si="6"/>
        <v xml:space="preserve"> </v>
      </c>
      <c r="N152" s="9" t="str">
        <f t="shared" si="6"/>
        <v xml:space="preserve"> </v>
      </c>
      <c r="O152" s="9">
        <f t="shared" si="6"/>
        <v>1.0257422333117614</v>
      </c>
      <c r="P152" s="9">
        <f t="shared" si="6"/>
        <v>0.97801937805582662</v>
      </c>
      <c r="Q152" s="9" t="str">
        <f t="shared" si="6"/>
        <v xml:space="preserve"> </v>
      </c>
      <c r="R152" s="9" t="str">
        <f t="shared" si="6"/>
        <v xml:space="preserve"> </v>
      </c>
      <c r="S152" s="9" t="str">
        <f t="shared" si="6"/>
        <v xml:space="preserve"> </v>
      </c>
      <c r="T152" s="9" t="str">
        <f t="shared" si="6"/>
        <v xml:space="preserve"> </v>
      </c>
      <c r="U152" s="9" t="str">
        <f t="shared" si="6"/>
        <v xml:space="preserve"> </v>
      </c>
      <c r="V152" s="9" t="str">
        <f t="shared" si="6"/>
        <v xml:space="preserve"> </v>
      </c>
      <c r="W152" s="9" t="str">
        <f t="shared" si="6"/>
        <v xml:space="preserve"> </v>
      </c>
      <c r="X152" s="9" t="str">
        <f t="shared" si="6"/>
        <v xml:space="preserve"> </v>
      </c>
      <c r="Y152" s="9">
        <f t="shared" si="6"/>
        <v>0.89666450698300848</v>
      </c>
    </row>
    <row r="158" spans="1:25" x14ac:dyDescent="0.2">
      <c r="B158" s="9" t="s">
        <v>43</v>
      </c>
      <c r="C158" s="9" t="s">
        <v>151</v>
      </c>
      <c r="D158" s="9" t="s">
        <v>152</v>
      </c>
      <c r="E158" s="9" t="s">
        <v>153</v>
      </c>
      <c r="F158" s="9" t="s">
        <v>154</v>
      </c>
      <c r="G158" s="9" t="s">
        <v>146</v>
      </c>
      <c r="H158" s="9" t="s">
        <v>147</v>
      </c>
      <c r="I158" s="9" t="s">
        <v>148</v>
      </c>
      <c r="J158" s="9" t="s">
        <v>149</v>
      </c>
      <c r="K158" s="9" t="s">
        <v>150</v>
      </c>
      <c r="L158" s="9" t="s">
        <v>173</v>
      </c>
      <c r="M158" s="9" t="s">
        <v>174</v>
      </c>
      <c r="N158" s="9" t="s">
        <v>176</v>
      </c>
      <c r="O158" s="9" t="s">
        <v>177</v>
      </c>
      <c r="P158" s="9" t="s">
        <v>178</v>
      </c>
      <c r="Q158" s="9" t="s">
        <v>179</v>
      </c>
      <c r="R158" s="9" t="s">
        <v>182</v>
      </c>
      <c r="S158" s="9" t="s">
        <v>183</v>
      </c>
      <c r="T158" s="9" t="s">
        <v>164</v>
      </c>
      <c r="U158" s="9" t="s">
        <v>167</v>
      </c>
      <c r="V158" s="9" t="s">
        <v>168</v>
      </c>
      <c r="W158" s="9" t="s">
        <v>169</v>
      </c>
      <c r="X158" s="9" t="s">
        <v>172</v>
      </c>
      <c r="Y158" s="9" t="s">
        <v>175</v>
      </c>
    </row>
    <row r="159" spans="1:25" x14ac:dyDescent="0.2">
      <c r="A159" s="9" t="s">
        <v>284</v>
      </c>
      <c r="B159" s="9">
        <v>1.0301800000000001</v>
      </c>
      <c r="C159" s="9">
        <v>0.76490000000000002</v>
      </c>
      <c r="D159" s="9">
        <v>0.98890999999999996</v>
      </c>
      <c r="E159" s="9">
        <v>1.0192600000000001</v>
      </c>
      <c r="F159" s="9">
        <v>0.99777000000000005</v>
      </c>
      <c r="G159" s="9">
        <v>1.02329</v>
      </c>
      <c r="H159" s="9">
        <v>0.99705999999999995</v>
      </c>
      <c r="I159" s="9">
        <v>0.95918000000000003</v>
      </c>
      <c r="J159" s="9">
        <v>0.96714</v>
      </c>
      <c r="K159" s="9">
        <v>0.92574000000000001</v>
      </c>
      <c r="L159" s="9">
        <v>0.97067999999999999</v>
      </c>
      <c r="M159" s="9">
        <v>1.00624</v>
      </c>
      <c r="N159" s="9">
        <v>0.98170999999999997</v>
      </c>
      <c r="O159" s="9">
        <v>0.99338000000000004</v>
      </c>
      <c r="P159" s="9">
        <v>1.0176000000000001</v>
      </c>
      <c r="Q159" s="9">
        <v>0.95089999999999997</v>
      </c>
      <c r="R159" s="9">
        <v>1.0235300000000001</v>
      </c>
      <c r="S159" s="9">
        <v>0.95740000000000003</v>
      </c>
      <c r="T159" s="9">
        <v>0.95242000000000004</v>
      </c>
      <c r="U159" s="9">
        <v>1.0142</v>
      </c>
      <c r="V159" s="9">
        <v>0.97660000000000002</v>
      </c>
      <c r="W159" s="9">
        <v>1.01573</v>
      </c>
      <c r="X159" s="9">
        <v>1.06406</v>
      </c>
      <c r="Y159" s="9">
        <v>1.00423</v>
      </c>
    </row>
    <row r="160" spans="1:25" x14ac:dyDescent="0.2">
      <c r="A160" s="9" t="s">
        <v>294</v>
      </c>
      <c r="B160" s="9">
        <v>1.3639999999999999E-2</v>
      </c>
      <c r="C160" s="9">
        <v>1.4319999999999999E-2</v>
      </c>
      <c r="D160" s="9">
        <v>7.1599999999999997E-3</v>
      </c>
      <c r="E160" s="9">
        <v>1.176E-2</v>
      </c>
      <c r="F160" s="9">
        <v>2.0619999999999999E-2</v>
      </c>
      <c r="G160" s="9">
        <v>1.5610000000000001E-2</v>
      </c>
      <c r="H160" s="9">
        <v>2.018E-2</v>
      </c>
      <c r="I160" s="9">
        <v>2.5270000000000001E-2</v>
      </c>
      <c r="J160" s="9">
        <v>2.7660000000000001E-2</v>
      </c>
      <c r="K160" s="9">
        <v>5.7250000000000002E-2</v>
      </c>
      <c r="L160" s="9">
        <v>1.372E-2</v>
      </c>
      <c r="M160" s="9">
        <v>1.367E-2</v>
      </c>
      <c r="N160" s="9">
        <v>9.4599999999999997E-3</v>
      </c>
      <c r="O160" s="9">
        <v>6.0600000000000003E-3</v>
      </c>
      <c r="P160" s="9">
        <v>2.3120000000000002E-2</v>
      </c>
      <c r="Q160" s="9">
        <v>1.8100000000000002E-2</v>
      </c>
      <c r="R160" s="9">
        <v>1.7559999999999999E-2</v>
      </c>
      <c r="S160" s="9">
        <v>2.172E-2</v>
      </c>
      <c r="T160" s="9">
        <v>1.6209999999999999E-2</v>
      </c>
      <c r="U160" s="9">
        <v>1.856E-2</v>
      </c>
      <c r="V160" s="9">
        <v>1.576E-2</v>
      </c>
      <c r="W160" s="9">
        <v>2.2790000000000001E-2</v>
      </c>
      <c r="X160" s="9">
        <v>2.6630000000000001E-2</v>
      </c>
      <c r="Y160" s="9">
        <v>1.3129999999999999E-2</v>
      </c>
    </row>
    <row r="161" spans="1:44" x14ac:dyDescent="0.2">
      <c r="A161" s="9" t="s">
        <v>285</v>
      </c>
      <c r="B161" s="9">
        <v>-0.97065999999999997</v>
      </c>
      <c r="C161" s="9">
        <v>-3.9890400000000001</v>
      </c>
      <c r="D161" s="9">
        <v>-0.97509000000000001</v>
      </c>
      <c r="E161" s="9">
        <v>-2.9946299999999999</v>
      </c>
      <c r="F161" s="9">
        <v>-1.03338</v>
      </c>
      <c r="G161" s="9">
        <v>-1.2461100000000001</v>
      </c>
      <c r="H161" s="9">
        <v>-2.1248999999999998</v>
      </c>
      <c r="I161" s="9">
        <v>-0.41658000000000001</v>
      </c>
      <c r="J161" s="9">
        <v>-1.97723</v>
      </c>
      <c r="K161" s="9">
        <v>-0.91137999999999997</v>
      </c>
      <c r="L161" s="9">
        <v>-2.1941600000000001</v>
      </c>
      <c r="M161" s="9">
        <v>-0.93357999999999997</v>
      </c>
      <c r="N161" s="9">
        <v>-0.79874000000000001</v>
      </c>
      <c r="O161" s="9">
        <v>-1.07491</v>
      </c>
      <c r="P161" s="9">
        <v>-0.62761</v>
      </c>
      <c r="Q161" s="9">
        <v>-1.00719</v>
      </c>
      <c r="R161" s="9">
        <v>-1.38611</v>
      </c>
      <c r="S161" s="9">
        <v>-2.5372300000000001</v>
      </c>
      <c r="T161" s="9">
        <v>-1.3487100000000001</v>
      </c>
      <c r="U161" s="9">
        <v>-1.0832999999999999</v>
      </c>
      <c r="V161" s="9">
        <v>-0.39330999999999999</v>
      </c>
      <c r="W161" s="9">
        <v>-1.19696</v>
      </c>
      <c r="X161" s="9">
        <v>-1.3582799999999999</v>
      </c>
      <c r="Y161" s="9">
        <v>-1.0085599999999999</v>
      </c>
    </row>
    <row r="162" spans="1:44" x14ac:dyDescent="0.2">
      <c r="A162" s="9" t="s">
        <v>293</v>
      </c>
      <c r="B162" s="9">
        <v>0.44957000000000003</v>
      </c>
      <c r="C162" s="9">
        <v>0.67376999999999998</v>
      </c>
      <c r="D162" s="9">
        <v>0.15790000000000001</v>
      </c>
      <c r="E162" s="9">
        <v>3.8315100000000002</v>
      </c>
      <c r="F162" s="9">
        <v>0.59155999999999997</v>
      </c>
      <c r="G162" s="9">
        <v>0.39822999999999997</v>
      </c>
      <c r="H162" s="9">
        <v>3.5159199999999999</v>
      </c>
      <c r="I162" s="9">
        <v>0.26812000000000002</v>
      </c>
      <c r="J162" s="9">
        <v>0.82606000000000002</v>
      </c>
      <c r="K162" s="9">
        <v>0.54076999999999997</v>
      </c>
      <c r="L162" s="9">
        <v>2.7551700000000001</v>
      </c>
      <c r="M162" s="9">
        <v>0.26978999999999997</v>
      </c>
      <c r="N162" s="9">
        <v>0.31430000000000002</v>
      </c>
      <c r="O162" s="9">
        <v>0.16286999999999999</v>
      </c>
      <c r="P162" s="9">
        <v>0.21681</v>
      </c>
      <c r="Q162" s="9">
        <v>0.26732</v>
      </c>
      <c r="R162" s="9">
        <v>0.87707999999999997</v>
      </c>
      <c r="S162" s="9">
        <v>3.1272899999999999</v>
      </c>
      <c r="T162" s="9">
        <v>0.89081999999999995</v>
      </c>
      <c r="U162" s="9">
        <v>1.1886399999999999</v>
      </c>
      <c r="V162" s="9">
        <v>0.49815999999999999</v>
      </c>
      <c r="W162" s="9">
        <v>0.41859000000000002</v>
      </c>
      <c r="X162" s="9">
        <v>0.28839999999999999</v>
      </c>
      <c r="Y162" s="9">
        <v>0.28864000000000001</v>
      </c>
    </row>
    <row r="163" spans="1:44" x14ac:dyDescent="0.2">
      <c r="A163" s="9" t="s">
        <v>286</v>
      </c>
      <c r="B163" s="9">
        <v>2.0126900000000001</v>
      </c>
      <c r="C163" s="9">
        <v>1.49953</v>
      </c>
      <c r="D163" s="9">
        <v>2.5026700000000002</v>
      </c>
      <c r="E163" s="9">
        <v>0.94137000000000004</v>
      </c>
      <c r="F163" s="9">
        <v>2.1532399999999998</v>
      </c>
      <c r="G163" s="9">
        <v>2.3755199999999999</v>
      </c>
      <c r="H163" s="9">
        <v>1.1291500000000001</v>
      </c>
      <c r="I163" s="9">
        <v>3.9803500000000001</v>
      </c>
      <c r="J163" s="9">
        <v>1.79233</v>
      </c>
      <c r="K163" s="9">
        <v>3.2004000000000001</v>
      </c>
      <c r="L163" s="9">
        <v>0.93091000000000002</v>
      </c>
      <c r="M163" s="9">
        <v>1.88907</v>
      </c>
      <c r="N163" s="9">
        <v>2.1111599999999999</v>
      </c>
      <c r="O163" s="9">
        <v>2.3853</v>
      </c>
      <c r="P163" s="9">
        <v>4.8233699999999997</v>
      </c>
      <c r="Q163" s="9">
        <v>2.5859999999999999</v>
      </c>
      <c r="R163" s="9">
        <v>1.6787300000000001</v>
      </c>
      <c r="S163" s="9">
        <v>1.1203000000000001</v>
      </c>
      <c r="T163" s="9">
        <v>1.6015299999999999</v>
      </c>
      <c r="U163" s="9">
        <v>1.52458</v>
      </c>
      <c r="V163" s="9">
        <v>2.04617</v>
      </c>
      <c r="W163" s="9">
        <v>2.3154699999999999</v>
      </c>
      <c r="X163" s="9">
        <v>3.8033399999999999</v>
      </c>
      <c r="Y163" s="9">
        <v>2.6726000000000001</v>
      </c>
    </row>
    <row r="164" spans="1:44" x14ac:dyDescent="0.2">
      <c r="A164" s="9" t="s">
        <v>292</v>
      </c>
      <c r="B164" s="9">
        <v>0.78083000000000002</v>
      </c>
      <c r="C164" s="9">
        <v>0.17174</v>
      </c>
      <c r="D164" s="9">
        <v>0.38444</v>
      </c>
      <c r="E164" s="9">
        <v>0.55715000000000003</v>
      </c>
      <c r="F164" s="9">
        <v>1.0752299999999999</v>
      </c>
      <c r="G164" s="9">
        <v>0.6956</v>
      </c>
      <c r="H164" s="9">
        <v>1.01529</v>
      </c>
      <c r="I164" s="9">
        <v>3.0354299999999999</v>
      </c>
      <c r="J164" s="9">
        <v>0.54171999999999998</v>
      </c>
      <c r="K164" s="9">
        <v>2.20994</v>
      </c>
      <c r="L164" s="9">
        <v>0.54266999999999999</v>
      </c>
      <c r="M164" s="9">
        <v>0.47282999999999997</v>
      </c>
      <c r="N164" s="9">
        <v>0.71274999999999999</v>
      </c>
      <c r="O164" s="9">
        <v>0.33094000000000001</v>
      </c>
      <c r="P164" s="9">
        <v>2.0829800000000001</v>
      </c>
      <c r="Q164" s="9">
        <v>0.69218999999999997</v>
      </c>
      <c r="R164" s="9">
        <v>0.78922000000000003</v>
      </c>
      <c r="S164" s="9">
        <v>0.74768999999999997</v>
      </c>
      <c r="T164" s="9">
        <v>0.76068000000000002</v>
      </c>
      <c r="U164" s="9">
        <v>1.16022</v>
      </c>
      <c r="V164" s="9">
        <v>2.2019799999999998</v>
      </c>
      <c r="W164" s="9">
        <v>0.7611</v>
      </c>
      <c r="X164" s="9">
        <v>0.93940000000000001</v>
      </c>
      <c r="Y164" s="9">
        <v>0.74319999999999997</v>
      </c>
    </row>
    <row r="165" spans="1:44" x14ac:dyDescent="0.2">
      <c r="A165" s="9" t="s">
        <v>287</v>
      </c>
      <c r="B165" s="9">
        <v>0.49685000000000001</v>
      </c>
      <c r="C165" s="9">
        <v>0.66686999999999996</v>
      </c>
      <c r="D165" s="9">
        <v>0.39956999999999998</v>
      </c>
      <c r="E165" s="9">
        <v>1.06229</v>
      </c>
      <c r="F165" s="9">
        <v>0.46442</v>
      </c>
      <c r="G165" s="9">
        <v>0.42096</v>
      </c>
      <c r="H165" s="9">
        <v>0.88561999999999996</v>
      </c>
      <c r="I165" s="9">
        <v>0.25123000000000001</v>
      </c>
      <c r="J165" s="9">
        <v>0.55793000000000004</v>
      </c>
      <c r="K165" s="9">
        <v>0.31246000000000002</v>
      </c>
      <c r="L165" s="9">
        <v>1.0742100000000001</v>
      </c>
      <c r="M165" s="9">
        <v>0.52936000000000005</v>
      </c>
      <c r="N165" s="9">
        <v>0.47366999999999998</v>
      </c>
      <c r="O165" s="9">
        <v>0.41922999999999999</v>
      </c>
      <c r="P165" s="9">
        <v>0.20732</v>
      </c>
      <c r="Q165" s="9">
        <v>0.38669999999999999</v>
      </c>
      <c r="R165" s="9">
        <v>0.59569000000000005</v>
      </c>
      <c r="S165" s="9">
        <v>0.89261999999999997</v>
      </c>
      <c r="T165" s="9">
        <v>0.62439999999999996</v>
      </c>
      <c r="U165" s="9">
        <v>0.65591999999999995</v>
      </c>
      <c r="V165" s="9">
        <v>0.48871999999999999</v>
      </c>
      <c r="W165" s="9">
        <v>0.43187999999999999</v>
      </c>
      <c r="X165" s="9">
        <v>0.26293</v>
      </c>
      <c r="Y165" s="9">
        <v>0.37417</v>
      </c>
    </row>
    <row r="166" spans="1:44" x14ac:dyDescent="0.2">
      <c r="A166" s="9" t="s">
        <v>291</v>
      </c>
      <c r="B166" s="9">
        <v>0.19275</v>
      </c>
      <c r="C166" s="9">
        <v>7.6380000000000003E-2</v>
      </c>
      <c r="D166" s="9">
        <v>6.1379999999999997E-2</v>
      </c>
      <c r="E166" s="9">
        <v>0.62870999999999999</v>
      </c>
      <c r="F166" s="9">
        <v>0.23191000000000001</v>
      </c>
      <c r="G166" s="9">
        <v>0.12327</v>
      </c>
      <c r="H166" s="9">
        <v>0.79632000000000003</v>
      </c>
      <c r="I166" s="9">
        <v>0.19159000000000001</v>
      </c>
      <c r="J166" s="9">
        <v>0.16863</v>
      </c>
      <c r="K166" s="9">
        <v>0.21576000000000001</v>
      </c>
      <c r="L166" s="9">
        <v>0.62621000000000004</v>
      </c>
      <c r="M166" s="9">
        <v>0.13250000000000001</v>
      </c>
      <c r="N166" s="9">
        <v>0.15992000000000001</v>
      </c>
      <c r="O166" s="9">
        <v>5.8169999999999999E-2</v>
      </c>
      <c r="P166" s="9">
        <v>8.9529999999999998E-2</v>
      </c>
      <c r="Q166" s="9">
        <v>0.10351</v>
      </c>
      <c r="R166" s="9">
        <v>0.28005000000000002</v>
      </c>
      <c r="S166" s="9">
        <v>0.59572999999999998</v>
      </c>
      <c r="T166" s="9">
        <v>0.29657</v>
      </c>
      <c r="U166" s="9">
        <v>0.49915999999999999</v>
      </c>
      <c r="V166" s="9">
        <v>0.52593000000000001</v>
      </c>
      <c r="W166" s="9">
        <v>0.14196</v>
      </c>
      <c r="X166" s="9">
        <v>6.4939999999999998E-2</v>
      </c>
      <c r="Y166" s="9">
        <v>0.10405</v>
      </c>
    </row>
    <row r="167" spans="1:44" x14ac:dyDescent="0.2">
      <c r="A167" s="9" t="s">
        <v>289</v>
      </c>
      <c r="B167" s="9">
        <v>1.3950899999999999</v>
      </c>
      <c r="C167" s="9">
        <v>1.0394000000000001</v>
      </c>
      <c r="D167" s="9">
        <v>1.73472</v>
      </c>
      <c r="E167" s="9">
        <v>0.65249999999999997</v>
      </c>
      <c r="F167" s="9">
        <v>1.49251</v>
      </c>
      <c r="G167" s="9">
        <v>1.64659</v>
      </c>
      <c r="H167" s="9">
        <v>0.78266999999999998</v>
      </c>
      <c r="I167" s="9">
        <v>2.7589700000000001</v>
      </c>
      <c r="J167" s="9">
        <v>1.2423500000000001</v>
      </c>
      <c r="K167" s="9">
        <v>2.21835</v>
      </c>
      <c r="L167" s="9">
        <v>0.64525999999999994</v>
      </c>
      <c r="M167" s="9">
        <v>1.3093999999999999</v>
      </c>
      <c r="N167" s="9">
        <v>1.4633400000000001</v>
      </c>
      <c r="O167" s="9">
        <v>1.6533599999999999</v>
      </c>
      <c r="P167" s="9">
        <v>3.3433099999999998</v>
      </c>
      <c r="Q167" s="9">
        <v>1.7924800000000001</v>
      </c>
      <c r="R167" s="9">
        <v>1.16361</v>
      </c>
      <c r="S167" s="9">
        <v>0.77653000000000005</v>
      </c>
      <c r="T167" s="9">
        <v>1.11009</v>
      </c>
      <c r="U167" s="9">
        <v>1.0567599999999999</v>
      </c>
      <c r="V167" s="9">
        <v>1.4182999999999999</v>
      </c>
      <c r="W167" s="9">
        <v>1.6049599999999999</v>
      </c>
      <c r="X167" s="9">
        <v>2.6362700000000001</v>
      </c>
      <c r="Y167" s="9">
        <v>1.8525</v>
      </c>
    </row>
    <row r="168" spans="1:44" x14ac:dyDescent="0.2">
      <c r="A168" s="9" t="s">
        <v>290</v>
      </c>
      <c r="B168" s="9">
        <v>0.54122999999999999</v>
      </c>
      <c r="C168" s="9">
        <v>0.11904000000000001</v>
      </c>
      <c r="D168" s="9">
        <v>0.26646999999999998</v>
      </c>
      <c r="E168" s="9">
        <v>0.38618000000000002</v>
      </c>
      <c r="F168" s="9">
        <v>0.74529999999999996</v>
      </c>
      <c r="G168" s="9">
        <v>0.48215000000000002</v>
      </c>
      <c r="H168" s="9">
        <v>0.70374999999999999</v>
      </c>
      <c r="I168" s="9">
        <v>2.1040000000000001</v>
      </c>
      <c r="J168" s="9">
        <v>0.37548999999999999</v>
      </c>
      <c r="K168" s="9">
        <v>1.5318099999999999</v>
      </c>
      <c r="L168" s="9">
        <v>0.37614999999999998</v>
      </c>
      <c r="M168" s="9">
        <v>0.32773999999999998</v>
      </c>
      <c r="N168" s="9">
        <v>0.49403999999999998</v>
      </c>
      <c r="O168" s="9">
        <v>0.22939000000000001</v>
      </c>
      <c r="P168" s="9">
        <v>1.4438200000000001</v>
      </c>
      <c r="Q168" s="9">
        <v>0.47978999999999999</v>
      </c>
      <c r="R168" s="9">
        <v>0.54703999999999997</v>
      </c>
      <c r="S168" s="9">
        <v>0.51826000000000005</v>
      </c>
      <c r="T168" s="9">
        <v>0.52725999999999995</v>
      </c>
      <c r="U168" s="9">
        <v>0.80420000000000003</v>
      </c>
      <c r="V168" s="9">
        <v>1.5263</v>
      </c>
      <c r="W168" s="9">
        <v>0.52754999999999996</v>
      </c>
      <c r="X168" s="9">
        <v>0.65114000000000005</v>
      </c>
      <c r="Y168" s="9">
        <v>0.51515</v>
      </c>
    </row>
    <row r="169" spans="1:44" x14ac:dyDescent="0.2">
      <c r="AR169" s="10"/>
    </row>
    <row r="171" spans="1:44" x14ac:dyDescent="0.2">
      <c r="AR171"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A22"/>
  <sheetViews>
    <sheetView zoomScale="97" workbookViewId="0">
      <selection sqref="A1:AA17"/>
    </sheetView>
  </sheetViews>
  <sheetFormatPr baseColWidth="10" defaultColWidth="8.83203125" defaultRowHeight="15" x14ac:dyDescent="0.2"/>
  <cols>
    <col min="1" max="1" width="21.6640625" style="9" bestFit="1" customWidth="1"/>
    <col min="2" max="16384" width="8.83203125" style="9"/>
  </cols>
  <sheetData>
    <row r="1" spans="1:27"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c r="Z1" s="9" t="s">
        <v>16</v>
      </c>
      <c r="AA1" s="9" t="s">
        <v>16</v>
      </c>
    </row>
    <row r="2" spans="1:27" x14ac:dyDescent="0.2">
      <c r="A2" s="1" t="s">
        <v>2</v>
      </c>
      <c r="B2" s="9" t="s">
        <v>23</v>
      </c>
      <c r="C2" s="9" t="s">
        <v>43</v>
      </c>
      <c r="D2" s="9" t="s">
        <v>151</v>
      </c>
      <c r="E2" s="9" t="s">
        <v>152</v>
      </c>
      <c r="F2" s="9" t="s">
        <v>153</v>
      </c>
      <c r="G2" s="9" t="s">
        <v>154</v>
      </c>
      <c r="H2" s="9" t="s">
        <v>146</v>
      </c>
      <c r="I2" s="9" t="s">
        <v>147</v>
      </c>
      <c r="J2" s="9" t="s">
        <v>148</v>
      </c>
      <c r="K2" s="9" t="s">
        <v>149</v>
      </c>
      <c r="L2" s="9" t="s">
        <v>150</v>
      </c>
      <c r="M2" s="9" t="s">
        <v>173</v>
      </c>
      <c r="N2" s="9" t="s">
        <v>174</v>
      </c>
      <c r="O2" s="9" t="s">
        <v>176</v>
      </c>
      <c r="P2" s="9" t="s">
        <v>177</v>
      </c>
      <c r="Q2" s="9" t="s">
        <v>178</v>
      </c>
      <c r="R2" s="9" t="s">
        <v>179</v>
      </c>
      <c r="S2" s="9" t="s">
        <v>182</v>
      </c>
      <c r="T2" s="9" t="s">
        <v>183</v>
      </c>
      <c r="U2" s="9" t="s">
        <v>164</v>
      </c>
      <c r="V2" s="9" t="s">
        <v>166</v>
      </c>
      <c r="W2" s="9" t="s">
        <v>167</v>
      </c>
      <c r="X2" s="9" t="s">
        <v>168</v>
      </c>
      <c r="Y2" s="9" t="s">
        <v>169</v>
      </c>
      <c r="Z2" s="9" t="s">
        <v>172</v>
      </c>
      <c r="AA2" s="9" t="s">
        <v>175</v>
      </c>
    </row>
    <row r="3" spans="1:27" x14ac:dyDescent="0.2">
      <c r="A3" s="1" t="s">
        <v>4</v>
      </c>
      <c r="B3" s="9">
        <v>12.816808360899998</v>
      </c>
      <c r="C3" s="9">
        <v>5.7659015617000007</v>
      </c>
      <c r="D3" s="9">
        <v>4.3081732437999998</v>
      </c>
      <c r="E3" s="9">
        <v>5.9116515077315306</v>
      </c>
      <c r="F3" s="9">
        <v>5.0152046884003711</v>
      </c>
      <c r="G3" s="9">
        <v>6.8148693932681876</v>
      </c>
      <c r="H3" s="9">
        <v>6.8148693932681876</v>
      </c>
      <c r="I3" s="9">
        <v>5.5692706669773777</v>
      </c>
      <c r="J3" s="9">
        <v>4.9504883473366341</v>
      </c>
      <c r="K3" s="9">
        <v>35.71199974920625</v>
      </c>
      <c r="L3" s="9">
        <v>35.71199974920625</v>
      </c>
      <c r="M3" s="9">
        <v>19.946134186819162</v>
      </c>
      <c r="N3" s="9">
        <v>19.946134186819162</v>
      </c>
      <c r="O3" s="9">
        <v>6.4223087544769069</v>
      </c>
      <c r="P3" s="9">
        <v>3.6916910040154773</v>
      </c>
      <c r="Q3" s="9">
        <v>3.9347221929654719</v>
      </c>
      <c r="R3" s="9">
        <v>3.6236144062996232</v>
      </c>
      <c r="S3" s="9">
        <v>6.5530017198397887</v>
      </c>
      <c r="T3" s="9">
        <v>3.777933176509281</v>
      </c>
      <c r="U3" s="9">
        <v>21.360497201093356</v>
      </c>
      <c r="V3" s="9">
        <v>7.618925827711827</v>
      </c>
      <c r="W3" s="9">
        <v>7.618925827711827</v>
      </c>
      <c r="X3" s="9">
        <v>3.010194052165716</v>
      </c>
      <c r="Y3" s="9">
        <v>4.5653243432231205</v>
      </c>
      <c r="Z3" s="9">
        <v>4.3495176746170765</v>
      </c>
      <c r="AA3" s="9">
        <v>4.424043523818284</v>
      </c>
    </row>
    <row r="4" spans="1:27" x14ac:dyDescent="0.2">
      <c r="A4" s="2" t="s">
        <v>6</v>
      </c>
      <c r="B4" s="9" t="s">
        <v>17</v>
      </c>
      <c r="C4" s="9" t="s">
        <v>17</v>
      </c>
      <c r="D4" s="9" t="s">
        <v>155</v>
      </c>
      <c r="E4" s="9" t="s">
        <v>155</v>
      </c>
      <c r="F4" s="9" t="s">
        <v>155</v>
      </c>
      <c r="G4" s="9" t="s">
        <v>155</v>
      </c>
      <c r="H4" s="9" t="s">
        <v>155</v>
      </c>
      <c r="I4" s="9" t="s">
        <v>155</v>
      </c>
      <c r="J4" s="9" t="s">
        <v>155</v>
      </c>
      <c r="K4" s="9" t="s">
        <v>155</v>
      </c>
      <c r="L4" s="9" t="s">
        <v>155</v>
      </c>
      <c r="M4" s="9" t="s">
        <v>201</v>
      </c>
      <c r="N4" s="9" t="s">
        <v>201</v>
      </c>
      <c r="O4" s="9" t="s">
        <v>201</v>
      </c>
      <c r="P4" s="9" t="s">
        <v>201</v>
      </c>
      <c r="Q4" s="9" t="s">
        <v>201</v>
      </c>
      <c r="R4" s="9" t="s">
        <v>201</v>
      </c>
      <c r="S4" s="9" t="s">
        <v>201</v>
      </c>
      <c r="T4" s="9" t="s">
        <v>201</v>
      </c>
      <c r="U4" s="9" t="s">
        <v>201</v>
      </c>
      <c r="V4" s="9" t="s">
        <v>201</v>
      </c>
      <c r="W4" s="9" t="s">
        <v>201</v>
      </c>
      <c r="X4" s="9" t="s">
        <v>201</v>
      </c>
      <c r="Y4" s="9" t="s">
        <v>201</v>
      </c>
      <c r="Z4" s="9" t="s">
        <v>201</v>
      </c>
      <c r="AA4" s="9" t="s">
        <v>201</v>
      </c>
    </row>
    <row r="5" spans="1:27" x14ac:dyDescent="0.2">
      <c r="A5" s="2" t="s">
        <v>8</v>
      </c>
      <c r="B5" s="9" t="s">
        <v>24</v>
      </c>
      <c r="C5" s="9" t="s">
        <v>44</v>
      </c>
      <c r="D5" s="9" t="s">
        <v>156</v>
      </c>
      <c r="E5" s="9" t="s">
        <v>157</v>
      </c>
      <c r="F5" s="9" t="s">
        <v>158</v>
      </c>
      <c r="G5" s="9" t="s">
        <v>159</v>
      </c>
      <c r="H5" s="9" t="s">
        <v>159</v>
      </c>
      <c r="I5" s="9" t="s">
        <v>161</v>
      </c>
      <c r="J5" s="9" t="s">
        <v>162</v>
      </c>
      <c r="K5" s="9" t="s">
        <v>163</v>
      </c>
      <c r="L5" s="9" t="s">
        <v>163</v>
      </c>
      <c r="M5" s="9" t="s">
        <v>184</v>
      </c>
      <c r="N5" s="9" t="s">
        <v>184</v>
      </c>
      <c r="O5" s="9" t="s">
        <v>185</v>
      </c>
      <c r="P5" s="9" t="s">
        <v>186</v>
      </c>
      <c r="Q5" s="9" t="s">
        <v>187</v>
      </c>
      <c r="R5" s="9" t="s">
        <v>188</v>
      </c>
      <c r="S5" s="9" t="s">
        <v>191</v>
      </c>
      <c r="T5" s="9" t="s">
        <v>192</v>
      </c>
      <c r="U5" s="9" t="s">
        <v>193</v>
      </c>
      <c r="V5" s="9" t="s">
        <v>195</v>
      </c>
      <c r="W5" s="9" t="s">
        <v>195</v>
      </c>
      <c r="X5" s="9" t="s">
        <v>196</v>
      </c>
      <c r="Y5" s="9" t="s">
        <v>197</v>
      </c>
      <c r="Z5" s="9" t="s">
        <v>199</v>
      </c>
      <c r="AA5" s="9" t="s">
        <v>200</v>
      </c>
    </row>
    <row r="6" spans="1:27" x14ac:dyDescent="0.2">
      <c r="A6" s="2" t="s">
        <v>204</v>
      </c>
      <c r="B6" s="9">
        <v>-100</v>
      </c>
      <c r="C6" s="9">
        <v>-100</v>
      </c>
      <c r="D6" s="9">
        <v>-100</v>
      </c>
      <c r="E6" s="9">
        <v>-100</v>
      </c>
      <c r="F6" s="9">
        <v>-100</v>
      </c>
      <c r="G6" s="9">
        <v>-100</v>
      </c>
      <c r="H6" s="9">
        <v>-100</v>
      </c>
      <c r="I6" s="9">
        <v>-100</v>
      </c>
      <c r="J6" s="9">
        <v>-100</v>
      </c>
      <c r="K6" s="9">
        <v>-100</v>
      </c>
      <c r="L6" s="9">
        <v>-100</v>
      </c>
      <c r="M6" s="9">
        <v>-100</v>
      </c>
      <c r="N6" s="9">
        <v>-100</v>
      </c>
      <c r="O6" s="9">
        <v>-100</v>
      </c>
      <c r="P6" s="9">
        <v>-100</v>
      </c>
      <c r="Q6" s="9">
        <v>-100</v>
      </c>
      <c r="R6" s="9">
        <v>-100</v>
      </c>
      <c r="S6" s="9">
        <v>-100</v>
      </c>
      <c r="T6" s="9">
        <v>-100</v>
      </c>
      <c r="U6" s="9">
        <v>-100</v>
      </c>
      <c r="V6" s="9">
        <v>-100</v>
      </c>
      <c r="W6" s="9">
        <v>-100</v>
      </c>
      <c r="X6" s="9">
        <v>-100</v>
      </c>
      <c r="Y6" s="9">
        <v>-100</v>
      </c>
      <c r="Z6" s="9">
        <v>-100</v>
      </c>
      <c r="AA6" s="9">
        <v>-100</v>
      </c>
    </row>
    <row r="7" spans="1:27"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c r="X7" s="9">
        <v>-10</v>
      </c>
      <c r="Y7" s="9">
        <v>-10</v>
      </c>
      <c r="Z7" s="9">
        <v>-10</v>
      </c>
      <c r="AA7" s="9">
        <v>-10</v>
      </c>
    </row>
    <row r="8" spans="1:27" x14ac:dyDescent="0.2">
      <c r="A8" s="9" t="s">
        <v>284</v>
      </c>
      <c r="B8" s="9">
        <v>1.0034099999999999</v>
      </c>
      <c r="C8" s="9">
        <v>1.0301800000000001</v>
      </c>
      <c r="D8" s="9">
        <v>0.76490000000000002</v>
      </c>
      <c r="E8" s="9">
        <v>0.98890999999999996</v>
      </c>
      <c r="F8" s="9">
        <v>1.0192600000000001</v>
      </c>
      <c r="G8" s="9">
        <v>0.99777000000000005</v>
      </c>
      <c r="H8" s="9">
        <v>1.02329</v>
      </c>
      <c r="I8" s="9">
        <v>0.99705999999999995</v>
      </c>
      <c r="J8" s="9">
        <v>0.95918000000000003</v>
      </c>
      <c r="K8" s="9">
        <v>0.96714</v>
      </c>
      <c r="L8" s="9">
        <v>0.92574000000000001</v>
      </c>
      <c r="M8" s="9">
        <v>0.97067999999999999</v>
      </c>
      <c r="N8" s="9">
        <v>1.00624</v>
      </c>
      <c r="O8" s="9">
        <v>0.98170999999999997</v>
      </c>
      <c r="P8" s="9">
        <v>0.99338000000000004</v>
      </c>
      <c r="Q8" s="9">
        <v>1.0176000000000001</v>
      </c>
      <c r="R8" s="9">
        <v>0.95089999999999997</v>
      </c>
      <c r="S8" s="9">
        <v>1.0235300000000001</v>
      </c>
      <c r="T8" s="9">
        <v>0.95740000000000003</v>
      </c>
      <c r="U8" s="9">
        <v>0.95242000000000004</v>
      </c>
      <c r="V8" s="9">
        <v>0.96521999999999997</v>
      </c>
      <c r="W8" s="9">
        <v>1.0142</v>
      </c>
      <c r="X8" s="9">
        <v>0.97660000000000002</v>
      </c>
      <c r="Y8" s="9">
        <v>1.01573</v>
      </c>
      <c r="Z8" s="9">
        <v>1.06406</v>
      </c>
      <c r="AA8" s="9">
        <v>1.00423</v>
      </c>
    </row>
    <row r="9" spans="1:27" x14ac:dyDescent="0.2">
      <c r="A9" s="9" t="s">
        <v>294</v>
      </c>
      <c r="B9" s="9">
        <v>3.32E-3</v>
      </c>
      <c r="C9" s="9">
        <v>1.3639999999999999E-2</v>
      </c>
      <c r="D9" s="9">
        <v>1.4319999999999999E-2</v>
      </c>
      <c r="E9" s="9">
        <v>7.1599999999999997E-3</v>
      </c>
      <c r="F9" s="9">
        <v>1.176E-2</v>
      </c>
      <c r="G9" s="9">
        <v>2.0619999999999999E-2</v>
      </c>
      <c r="H9" s="9">
        <v>1.5610000000000001E-2</v>
      </c>
      <c r="I9" s="9">
        <v>2.018E-2</v>
      </c>
      <c r="J9" s="9">
        <v>2.5270000000000001E-2</v>
      </c>
      <c r="K9" s="9">
        <v>2.7660000000000001E-2</v>
      </c>
      <c r="L9" s="9">
        <v>5.7250000000000002E-2</v>
      </c>
      <c r="M9" s="9">
        <v>1.372E-2</v>
      </c>
      <c r="N9" s="9">
        <v>1.367E-2</v>
      </c>
      <c r="O9" s="9">
        <v>9.4599999999999997E-3</v>
      </c>
      <c r="P9" s="9">
        <v>6.0600000000000003E-3</v>
      </c>
      <c r="Q9" s="9">
        <v>2.3120000000000002E-2</v>
      </c>
      <c r="R9" s="9">
        <v>1.8100000000000002E-2</v>
      </c>
      <c r="S9" s="9">
        <v>1.7559999999999999E-2</v>
      </c>
      <c r="T9" s="9">
        <v>2.172E-2</v>
      </c>
      <c r="U9" s="9">
        <v>1.6209999999999999E-2</v>
      </c>
      <c r="V9" s="9">
        <v>3.0609999999999998E-2</v>
      </c>
      <c r="W9" s="9">
        <v>1.856E-2</v>
      </c>
      <c r="X9" s="9">
        <v>1.576E-2</v>
      </c>
      <c r="Y9" s="9">
        <v>2.2790000000000001E-2</v>
      </c>
      <c r="Z9" s="9">
        <v>2.6630000000000001E-2</v>
      </c>
      <c r="AA9" s="9">
        <v>1.3129999999999999E-2</v>
      </c>
    </row>
    <row r="10" spans="1:27" x14ac:dyDescent="0.2">
      <c r="A10" s="9" t="s">
        <v>285</v>
      </c>
      <c r="B10" s="9">
        <v>-1.0527</v>
      </c>
      <c r="C10" s="9">
        <v>-0.97065999999999997</v>
      </c>
      <c r="D10" s="9">
        <v>-3.9890400000000001</v>
      </c>
      <c r="E10" s="9">
        <v>-0.97509000000000001</v>
      </c>
      <c r="F10" s="9">
        <v>-2.9946299999999999</v>
      </c>
      <c r="G10" s="9">
        <v>-1.03338</v>
      </c>
      <c r="H10" s="9">
        <v>-1.2461100000000001</v>
      </c>
      <c r="I10" s="9">
        <v>-2.1248999999999998</v>
      </c>
      <c r="J10" s="9">
        <v>-0.41658000000000001</v>
      </c>
      <c r="K10" s="9">
        <v>-1.97723</v>
      </c>
      <c r="L10" s="9">
        <v>-0.91137999999999997</v>
      </c>
      <c r="M10" s="9">
        <v>-2.1941600000000001</v>
      </c>
      <c r="N10" s="9">
        <v>-0.93357999999999997</v>
      </c>
      <c r="O10" s="9">
        <v>-0.79874000000000001</v>
      </c>
      <c r="P10" s="9">
        <v>-1.07491</v>
      </c>
      <c r="Q10" s="9">
        <v>-0.62761</v>
      </c>
      <c r="R10" s="9">
        <v>-1.00719</v>
      </c>
      <c r="S10" s="9">
        <v>-1.38611</v>
      </c>
      <c r="T10" s="9">
        <v>-2.5372300000000001</v>
      </c>
      <c r="U10" s="9">
        <v>-1.3487100000000001</v>
      </c>
      <c r="V10" s="9">
        <v>-0.62768000000000002</v>
      </c>
      <c r="W10" s="9">
        <v>-1.0832999999999999</v>
      </c>
      <c r="X10" s="9">
        <v>-0.39330999999999999</v>
      </c>
      <c r="Y10" s="9">
        <v>-1.19696</v>
      </c>
      <c r="Z10" s="9">
        <v>-1.3582799999999999</v>
      </c>
      <c r="AA10" s="9">
        <v>-1.0085599999999999</v>
      </c>
    </row>
    <row r="11" spans="1:27" x14ac:dyDescent="0.2">
      <c r="A11" s="9" t="s">
        <v>293</v>
      </c>
      <c r="B11" s="9">
        <v>9.1380000000000003E-2</v>
      </c>
      <c r="C11" s="9">
        <v>0.44957000000000003</v>
      </c>
      <c r="D11" s="9">
        <v>0.67376999999999998</v>
      </c>
      <c r="E11" s="9">
        <v>0.15790000000000001</v>
      </c>
      <c r="F11" s="9">
        <v>3.8315100000000002</v>
      </c>
      <c r="G11" s="9">
        <v>0.59155999999999997</v>
      </c>
      <c r="H11" s="9">
        <v>0.39822999999999997</v>
      </c>
      <c r="I11" s="9">
        <v>3.5159199999999999</v>
      </c>
      <c r="J11" s="9">
        <v>0.26812000000000002</v>
      </c>
      <c r="K11" s="9">
        <v>0.82606000000000002</v>
      </c>
      <c r="L11" s="9">
        <v>0.54076999999999997</v>
      </c>
      <c r="M11" s="9">
        <v>2.7551700000000001</v>
      </c>
      <c r="N11" s="9">
        <v>0.26978999999999997</v>
      </c>
      <c r="O11" s="9">
        <v>0.31430000000000002</v>
      </c>
      <c r="P11" s="9">
        <v>0.16286999999999999</v>
      </c>
      <c r="Q11" s="9">
        <v>0.21681</v>
      </c>
      <c r="R11" s="9">
        <v>0.26732</v>
      </c>
      <c r="S11" s="9">
        <v>0.87707999999999997</v>
      </c>
      <c r="T11" s="9">
        <v>3.1272899999999999</v>
      </c>
      <c r="U11" s="9">
        <v>0.89081999999999995</v>
      </c>
      <c r="V11" s="9">
        <v>0.50790000000000002</v>
      </c>
      <c r="W11" s="9">
        <v>1.1886399999999999</v>
      </c>
      <c r="X11" s="9">
        <v>0.49815999999999999</v>
      </c>
      <c r="Y11" s="9">
        <v>0.41859000000000002</v>
      </c>
      <c r="Z11" s="9">
        <v>0.28839999999999999</v>
      </c>
      <c r="AA11" s="9">
        <v>0.28864000000000001</v>
      </c>
    </row>
    <row r="12" spans="1:27" x14ac:dyDescent="0.2">
      <c r="A12" s="9" t="s">
        <v>286</v>
      </c>
      <c r="B12" s="9">
        <v>1.8835</v>
      </c>
      <c r="C12" s="9">
        <v>2.0126900000000001</v>
      </c>
      <c r="D12" s="9">
        <v>1.49953</v>
      </c>
      <c r="E12" s="9">
        <v>2.5026700000000002</v>
      </c>
      <c r="F12" s="9">
        <v>0.94137000000000004</v>
      </c>
      <c r="G12" s="9">
        <v>2.1532399999999998</v>
      </c>
      <c r="H12" s="9">
        <v>2.3755199999999999</v>
      </c>
      <c r="I12" s="9">
        <v>1.1291500000000001</v>
      </c>
      <c r="J12" s="9">
        <v>3.9803500000000001</v>
      </c>
      <c r="K12" s="9">
        <v>1.79233</v>
      </c>
      <c r="L12" s="9">
        <v>3.2004000000000001</v>
      </c>
      <c r="M12" s="9">
        <v>0.93091000000000002</v>
      </c>
      <c r="N12" s="9">
        <v>1.88907</v>
      </c>
      <c r="O12" s="9">
        <v>2.1111599999999999</v>
      </c>
      <c r="P12" s="9">
        <v>2.3853</v>
      </c>
      <c r="Q12" s="9">
        <v>4.8233699999999997</v>
      </c>
      <c r="R12" s="9">
        <v>2.5859999999999999</v>
      </c>
      <c r="S12" s="9">
        <v>1.6787300000000001</v>
      </c>
      <c r="T12" s="9">
        <v>1.1203000000000001</v>
      </c>
      <c r="U12" s="9">
        <v>1.6015299999999999</v>
      </c>
      <c r="V12" s="9">
        <v>2.4069799999999999</v>
      </c>
      <c r="W12" s="9">
        <v>1.52458</v>
      </c>
      <c r="X12" s="9">
        <v>2.04617</v>
      </c>
      <c r="Y12" s="9">
        <v>2.3154699999999999</v>
      </c>
      <c r="Z12" s="9">
        <v>3.8033399999999999</v>
      </c>
      <c r="AA12" s="9">
        <v>2.6726000000000001</v>
      </c>
    </row>
    <row r="13" spans="1:27" x14ac:dyDescent="0.2">
      <c r="A13" s="9" t="s">
        <v>292</v>
      </c>
      <c r="B13" s="9">
        <v>0.13425000000000001</v>
      </c>
      <c r="C13" s="9">
        <v>0.78083000000000002</v>
      </c>
      <c r="D13" s="9">
        <v>0.17174</v>
      </c>
      <c r="E13" s="9">
        <v>0.38444</v>
      </c>
      <c r="F13" s="9">
        <v>0.55715000000000003</v>
      </c>
      <c r="G13" s="9">
        <v>1.0752299999999999</v>
      </c>
      <c r="H13" s="9">
        <v>0.6956</v>
      </c>
      <c r="I13" s="9">
        <v>1.01529</v>
      </c>
      <c r="J13" s="9">
        <v>3.0354299999999999</v>
      </c>
      <c r="K13" s="9">
        <v>0.54171999999999998</v>
      </c>
      <c r="L13" s="9">
        <v>2.20994</v>
      </c>
      <c r="M13" s="9">
        <v>0.54266999999999999</v>
      </c>
      <c r="N13" s="9">
        <v>0.47282999999999997</v>
      </c>
      <c r="O13" s="9">
        <v>0.71274999999999999</v>
      </c>
      <c r="P13" s="9">
        <v>0.33094000000000001</v>
      </c>
      <c r="Q13" s="9">
        <v>2.0829800000000001</v>
      </c>
      <c r="R13" s="9">
        <v>0.69218999999999997</v>
      </c>
      <c r="S13" s="9">
        <v>0.78922000000000003</v>
      </c>
      <c r="T13" s="9">
        <v>0.74768999999999997</v>
      </c>
      <c r="U13" s="9">
        <v>0.76068000000000002</v>
      </c>
      <c r="V13" s="9">
        <v>1.86496</v>
      </c>
      <c r="W13" s="9">
        <v>1.16022</v>
      </c>
      <c r="X13" s="9">
        <v>2.2019799999999998</v>
      </c>
      <c r="Y13" s="9">
        <v>0.7611</v>
      </c>
      <c r="Z13" s="9">
        <v>0.93940000000000001</v>
      </c>
      <c r="AA13" s="9">
        <v>0.74319999999999997</v>
      </c>
    </row>
    <row r="14" spans="1:27" x14ac:dyDescent="0.2">
      <c r="A14" s="9" t="s">
        <v>287</v>
      </c>
      <c r="B14" s="9">
        <v>0.53093000000000001</v>
      </c>
      <c r="C14" s="9">
        <v>0.49685000000000001</v>
      </c>
      <c r="D14" s="9">
        <v>0.66686999999999996</v>
      </c>
      <c r="E14" s="9">
        <v>0.39956999999999998</v>
      </c>
      <c r="F14" s="9">
        <v>1.06229</v>
      </c>
      <c r="G14" s="9">
        <v>0.46442</v>
      </c>
      <c r="H14" s="9">
        <v>0.42096</v>
      </c>
      <c r="I14" s="9">
        <v>0.88561999999999996</v>
      </c>
      <c r="J14" s="9">
        <v>0.25123000000000001</v>
      </c>
      <c r="K14" s="9">
        <v>0.55793000000000004</v>
      </c>
      <c r="L14" s="9">
        <v>0.31246000000000002</v>
      </c>
      <c r="M14" s="9">
        <v>1.0742100000000001</v>
      </c>
      <c r="N14" s="9">
        <v>0.52936000000000005</v>
      </c>
      <c r="O14" s="9">
        <v>0.47366999999999998</v>
      </c>
      <c r="P14" s="9">
        <v>0.41922999999999999</v>
      </c>
      <c r="Q14" s="9">
        <v>0.20732</v>
      </c>
      <c r="R14" s="9">
        <v>0.38669999999999999</v>
      </c>
      <c r="S14" s="9">
        <v>0.59569000000000005</v>
      </c>
      <c r="T14" s="9">
        <v>0.89261999999999997</v>
      </c>
      <c r="U14" s="9">
        <v>0.62439999999999996</v>
      </c>
      <c r="V14" s="9">
        <v>0.41546</v>
      </c>
      <c r="W14" s="9">
        <v>0.65591999999999995</v>
      </c>
      <c r="X14" s="9">
        <v>0.48871999999999999</v>
      </c>
      <c r="Y14" s="9">
        <v>0.43187999999999999</v>
      </c>
      <c r="Z14" s="9">
        <v>0.26293</v>
      </c>
      <c r="AA14" s="9">
        <v>0.37417</v>
      </c>
    </row>
    <row r="15" spans="1:27" x14ac:dyDescent="0.2">
      <c r="A15" s="9" t="s">
        <v>291</v>
      </c>
      <c r="B15" s="9">
        <v>3.7839999999999999E-2</v>
      </c>
      <c r="C15" s="9">
        <v>0.19275</v>
      </c>
      <c r="D15" s="9">
        <v>7.6380000000000003E-2</v>
      </c>
      <c r="E15" s="9">
        <v>6.1379999999999997E-2</v>
      </c>
      <c r="F15" s="9">
        <v>0.62870999999999999</v>
      </c>
      <c r="G15" s="9">
        <v>0.23191000000000001</v>
      </c>
      <c r="H15" s="9">
        <v>0.12327</v>
      </c>
      <c r="I15" s="9">
        <v>0.79632000000000003</v>
      </c>
      <c r="J15" s="9">
        <v>0.19159000000000001</v>
      </c>
      <c r="K15" s="9">
        <v>0.16863</v>
      </c>
      <c r="L15" s="9">
        <v>0.21576000000000001</v>
      </c>
      <c r="M15" s="9">
        <v>0.62621000000000004</v>
      </c>
      <c r="N15" s="9">
        <v>0.13250000000000001</v>
      </c>
      <c r="O15" s="9">
        <v>0.15992000000000001</v>
      </c>
      <c r="P15" s="9">
        <v>5.8169999999999999E-2</v>
      </c>
      <c r="Q15" s="9">
        <v>8.9529999999999998E-2</v>
      </c>
      <c r="R15" s="9">
        <v>0.10351</v>
      </c>
      <c r="S15" s="9">
        <v>0.28005000000000002</v>
      </c>
      <c r="T15" s="9">
        <v>0.59572999999999998</v>
      </c>
      <c r="U15" s="9">
        <v>0.29657</v>
      </c>
      <c r="V15" s="9">
        <v>0.32190000000000002</v>
      </c>
      <c r="W15" s="9">
        <v>0.49915999999999999</v>
      </c>
      <c r="X15" s="9">
        <v>0.52593000000000001</v>
      </c>
      <c r="Y15" s="9">
        <v>0.14196</v>
      </c>
      <c r="Z15" s="9">
        <v>6.4939999999999998E-2</v>
      </c>
      <c r="AA15" s="9">
        <v>0.10405</v>
      </c>
    </row>
    <row r="16" spans="1:27" x14ac:dyDescent="0.2">
      <c r="A16" s="9" t="s">
        <v>289</v>
      </c>
      <c r="B16" s="9">
        <v>1.3055399999999999</v>
      </c>
      <c r="C16" s="9">
        <v>1.3950899999999999</v>
      </c>
      <c r="D16" s="9">
        <v>1.0394000000000001</v>
      </c>
      <c r="E16" s="9">
        <v>1.73472</v>
      </c>
      <c r="F16" s="9">
        <v>0.65249999999999997</v>
      </c>
      <c r="G16" s="9">
        <v>1.49251</v>
      </c>
      <c r="H16" s="9">
        <v>1.64659</v>
      </c>
      <c r="I16" s="9">
        <v>0.78266999999999998</v>
      </c>
      <c r="J16" s="9">
        <v>2.7589700000000001</v>
      </c>
      <c r="K16" s="9">
        <v>1.2423500000000001</v>
      </c>
      <c r="L16" s="9">
        <v>2.21835</v>
      </c>
      <c r="M16" s="9">
        <v>0.64525999999999994</v>
      </c>
      <c r="N16" s="9">
        <v>1.3093999999999999</v>
      </c>
      <c r="O16" s="9">
        <v>1.4633400000000001</v>
      </c>
      <c r="P16" s="9">
        <v>1.6533599999999999</v>
      </c>
      <c r="Q16" s="9">
        <v>3.3433099999999998</v>
      </c>
      <c r="R16" s="9">
        <v>1.7924800000000001</v>
      </c>
      <c r="S16" s="9">
        <v>1.16361</v>
      </c>
      <c r="T16" s="9">
        <v>0.77653000000000005</v>
      </c>
      <c r="U16" s="9">
        <v>1.11009</v>
      </c>
      <c r="V16" s="9">
        <v>1.66839</v>
      </c>
      <c r="W16" s="9">
        <v>1.0567599999999999</v>
      </c>
      <c r="X16" s="9">
        <v>1.4182999999999999</v>
      </c>
      <c r="Y16" s="9">
        <v>1.6049599999999999</v>
      </c>
      <c r="Z16" s="9">
        <v>2.6362700000000001</v>
      </c>
      <c r="AA16" s="9">
        <v>1.8525</v>
      </c>
    </row>
    <row r="17" spans="1:27" x14ac:dyDescent="0.2">
      <c r="A17" s="9" t="s">
        <v>290</v>
      </c>
      <c r="B17" s="9">
        <v>9.3060000000000004E-2</v>
      </c>
      <c r="C17" s="9">
        <v>0.54122999999999999</v>
      </c>
      <c r="D17" s="9">
        <v>0.11904000000000001</v>
      </c>
      <c r="E17" s="9">
        <v>0.26646999999999998</v>
      </c>
      <c r="F17" s="9">
        <v>0.38618000000000002</v>
      </c>
      <c r="G17" s="9">
        <v>0.74529999999999996</v>
      </c>
      <c r="H17" s="9">
        <v>0.48215000000000002</v>
      </c>
      <c r="I17" s="9">
        <v>0.70374999999999999</v>
      </c>
      <c r="J17" s="9">
        <v>2.1040000000000001</v>
      </c>
      <c r="K17" s="9">
        <v>0.37548999999999999</v>
      </c>
      <c r="L17" s="9">
        <v>1.5318099999999999</v>
      </c>
      <c r="M17" s="9">
        <v>0.37614999999999998</v>
      </c>
      <c r="N17" s="9">
        <v>0.32773999999999998</v>
      </c>
      <c r="O17" s="9">
        <v>0.49403999999999998</v>
      </c>
      <c r="P17" s="9">
        <v>0.22939000000000001</v>
      </c>
      <c r="Q17" s="9">
        <v>1.4438200000000001</v>
      </c>
      <c r="R17" s="9">
        <v>0.47978999999999999</v>
      </c>
      <c r="S17" s="9">
        <v>0.54703999999999997</v>
      </c>
      <c r="T17" s="9">
        <v>0.51826000000000005</v>
      </c>
      <c r="U17" s="9">
        <v>0.52725999999999995</v>
      </c>
      <c r="V17" s="9">
        <v>1.2926899999999999</v>
      </c>
      <c r="W17" s="9">
        <v>0.80420000000000003</v>
      </c>
      <c r="X17" s="9">
        <v>1.5263</v>
      </c>
      <c r="Y17" s="9">
        <v>0.52754999999999996</v>
      </c>
      <c r="Z17" s="9">
        <v>0.65114000000000005</v>
      </c>
      <c r="AA17" s="9">
        <v>0.51515</v>
      </c>
    </row>
    <row r="18" spans="1:27" x14ac:dyDescent="0.2">
      <c r="A18" s="2"/>
    </row>
    <row r="19" spans="1:27" x14ac:dyDescent="0.2">
      <c r="A19" s="2"/>
    </row>
    <row r="20" spans="1:27" x14ac:dyDescent="0.2">
      <c r="A20" s="2"/>
    </row>
    <row r="21" spans="1:27" x14ac:dyDescent="0.2">
      <c r="A21" s="2"/>
    </row>
    <row r="22" spans="1:27" x14ac:dyDescent="0.2">
      <c r="A22"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65"/>
  <sheetViews>
    <sheetView topLeftCell="A38" workbookViewId="0">
      <selection activeCell="A56" sqref="A56:A65"/>
    </sheetView>
  </sheetViews>
  <sheetFormatPr baseColWidth="10" defaultColWidth="8.83203125" defaultRowHeight="15" x14ac:dyDescent="0.2"/>
  <cols>
    <col min="1" max="1" width="21.6640625" style="9" bestFit="1" customWidth="1"/>
    <col min="2" max="16384" width="8.83203125" style="9"/>
  </cols>
  <sheetData>
    <row r="1" spans="1:7" x14ac:dyDescent="0.2">
      <c r="A1" s="1" t="s">
        <v>0</v>
      </c>
      <c r="B1" s="9" t="s">
        <v>16</v>
      </c>
      <c r="C1" s="9" t="s">
        <v>16</v>
      </c>
      <c r="D1" s="9" t="s">
        <v>16</v>
      </c>
      <c r="E1" s="9" t="s">
        <v>16</v>
      </c>
      <c r="F1" s="9" t="s">
        <v>16</v>
      </c>
      <c r="G1" s="9" t="s">
        <v>16</v>
      </c>
    </row>
    <row r="2" spans="1:7" x14ac:dyDescent="0.2">
      <c r="A2" s="1" t="s">
        <v>2</v>
      </c>
      <c r="B2" s="9" t="s">
        <v>77</v>
      </c>
      <c r="C2" s="9" t="s">
        <v>97</v>
      </c>
      <c r="D2" s="9" t="s">
        <v>214</v>
      </c>
      <c r="E2" s="9" t="s">
        <v>227</v>
      </c>
      <c r="F2" s="9" t="s">
        <v>228</v>
      </c>
      <c r="G2" s="9" t="s">
        <v>231</v>
      </c>
    </row>
    <row r="3" spans="1:7" x14ac:dyDescent="0.2">
      <c r="A3" s="1" t="s">
        <v>4</v>
      </c>
      <c r="B3" s="9">
        <v>12.816808360899998</v>
      </c>
      <c r="C3" s="9">
        <v>6.7555961862899983</v>
      </c>
      <c r="D3" s="9">
        <v>4.3081732437999998</v>
      </c>
      <c r="E3" s="9">
        <v>7.618925827711827</v>
      </c>
      <c r="F3" s="9">
        <v>7.618925827711827</v>
      </c>
      <c r="G3" s="9">
        <v>4.5653243432231205</v>
      </c>
    </row>
    <row r="4" spans="1:7" x14ac:dyDescent="0.2">
      <c r="A4" s="2" t="s">
        <v>6</v>
      </c>
      <c r="B4" s="9" t="s">
        <v>17</v>
      </c>
      <c r="C4" s="9" t="s">
        <v>17</v>
      </c>
      <c r="D4" s="9" t="s">
        <v>155</v>
      </c>
      <c r="E4" s="9" t="s">
        <v>201</v>
      </c>
      <c r="F4" s="9" t="s">
        <v>201</v>
      </c>
      <c r="G4" s="9" t="s">
        <v>201</v>
      </c>
    </row>
    <row r="5" spans="1:7" x14ac:dyDescent="0.2">
      <c r="A5" s="2" t="s">
        <v>8</v>
      </c>
      <c r="B5" s="9" t="s">
        <v>24</v>
      </c>
      <c r="C5" s="9" t="s">
        <v>54</v>
      </c>
      <c r="D5" s="9" t="s">
        <v>156</v>
      </c>
      <c r="E5" s="9" t="s">
        <v>195</v>
      </c>
      <c r="F5" s="9" t="s">
        <v>195</v>
      </c>
      <c r="G5" s="9" t="s">
        <v>197</v>
      </c>
    </row>
    <row r="6" spans="1:7" x14ac:dyDescent="0.2">
      <c r="A6" s="2" t="s">
        <v>204</v>
      </c>
      <c r="B6" s="9">
        <v>-80</v>
      </c>
      <c r="C6" s="9">
        <v>-80</v>
      </c>
      <c r="D6" s="9">
        <v>-80</v>
      </c>
      <c r="E6" s="9">
        <v>-80</v>
      </c>
      <c r="F6" s="9">
        <v>-80</v>
      </c>
      <c r="G6" s="9">
        <v>-80</v>
      </c>
    </row>
    <row r="7" spans="1:7" x14ac:dyDescent="0.2">
      <c r="A7" s="2" t="s">
        <v>203</v>
      </c>
      <c r="B7" s="9">
        <v>-10</v>
      </c>
      <c r="C7" s="9">
        <v>-10</v>
      </c>
      <c r="D7" s="9">
        <v>-10</v>
      </c>
      <c r="E7" s="9">
        <v>-10</v>
      </c>
      <c r="F7" s="9">
        <v>-10</v>
      </c>
      <c r="G7" s="9">
        <v>-10</v>
      </c>
    </row>
    <row r="8" spans="1:7" x14ac:dyDescent="0.2">
      <c r="A8" s="2">
        <v>2</v>
      </c>
      <c r="B8" s="9">
        <v>-3826.89208984375</v>
      </c>
      <c r="C8" s="9">
        <v>-327.97564697265602</v>
      </c>
      <c r="D8" s="9">
        <v>-334.74053955078102</v>
      </c>
      <c r="E8" s="9">
        <v>-85.877120971679602</v>
      </c>
      <c r="F8" s="9">
        <v>-92.524368286132798</v>
      </c>
      <c r="G8" s="9">
        <v>-104.26658630371</v>
      </c>
    </row>
    <row r="9" spans="1:7" x14ac:dyDescent="0.2">
      <c r="A9" s="9">
        <v>4</v>
      </c>
      <c r="B9" s="9">
        <v>-3858.083984375</v>
      </c>
      <c r="C9" s="9">
        <v>-305.36386108398398</v>
      </c>
      <c r="D9" s="9">
        <v>-319.89706420898398</v>
      </c>
      <c r="E9" s="9">
        <v>-97.805915832519503</v>
      </c>
      <c r="F9" s="9">
        <v>-111.881874084472</v>
      </c>
      <c r="G9" s="9">
        <v>-83.025344848632798</v>
      </c>
    </row>
    <row r="10" spans="1:7" x14ac:dyDescent="0.2">
      <c r="A10" s="9">
        <v>6</v>
      </c>
      <c r="B10" s="9">
        <v>-3915.21728515625</v>
      </c>
      <c r="C10" s="9">
        <v>-300.35833740234301</v>
      </c>
      <c r="D10" s="9">
        <v>-253.16351318359301</v>
      </c>
      <c r="E10" s="9">
        <v>-111.484817504882</v>
      </c>
      <c r="F10" s="9">
        <v>-97.659706115722599</v>
      </c>
      <c r="G10" s="9">
        <v>-124.007934570312</v>
      </c>
    </row>
    <row r="11" spans="1:7" x14ac:dyDescent="0.2">
      <c r="A11" s="9">
        <v>8</v>
      </c>
      <c r="B11" s="9">
        <v>-3950.83227539062</v>
      </c>
      <c r="C11" s="9">
        <v>-289.31671142578102</v>
      </c>
      <c r="D11" s="9">
        <v>-277.32769775390602</v>
      </c>
      <c r="E11" s="9">
        <v>-112.023834228515</v>
      </c>
      <c r="F11" s="9">
        <v>-108.391639709472</v>
      </c>
      <c r="G11" s="9">
        <v>-106.005249023437</v>
      </c>
    </row>
    <row r="12" spans="1:7" x14ac:dyDescent="0.2">
      <c r="A12" s="9">
        <v>10</v>
      </c>
      <c r="B12" s="9">
        <v>-3964.40576171875</v>
      </c>
      <c r="C12" s="9">
        <v>-313.79895019531199</v>
      </c>
      <c r="D12" s="9">
        <v>-266.64678955078102</v>
      </c>
      <c r="E12" s="9">
        <v>-108.252784729003</v>
      </c>
      <c r="F12" s="9">
        <v>-117.96028137207</v>
      </c>
      <c r="G12" s="9">
        <v>-117.67421722412099</v>
      </c>
    </row>
    <row r="13" spans="1:7" x14ac:dyDescent="0.2">
      <c r="A13" s="9">
        <v>20</v>
      </c>
      <c r="B13" s="9">
        <v>-3919.548828125</v>
      </c>
      <c r="C13" s="9">
        <v>-309.69635009765602</v>
      </c>
      <c r="D13" s="9">
        <v>-287.39773559570301</v>
      </c>
      <c r="E13" s="9">
        <v>-100.19546508789</v>
      </c>
      <c r="F13" s="9">
        <v>-114.13744354248</v>
      </c>
      <c r="G13" s="9">
        <v>-113.42790985107401</v>
      </c>
    </row>
    <row r="14" spans="1:7" x14ac:dyDescent="0.2">
      <c r="A14" s="9">
        <v>30</v>
      </c>
      <c r="B14" s="9">
        <v>-3953.94360351562</v>
      </c>
      <c r="C14" s="9">
        <v>-332.92779541015602</v>
      </c>
      <c r="D14" s="9">
        <v>-263.52847290039</v>
      </c>
      <c r="E14" s="9">
        <v>-111.20230102539</v>
      </c>
      <c r="F14" s="9">
        <v>-104.47860717773401</v>
      </c>
      <c r="G14" s="9">
        <v>-105.030227661132</v>
      </c>
    </row>
    <row r="15" spans="1:7" x14ac:dyDescent="0.2">
      <c r="A15" s="9">
        <v>40</v>
      </c>
      <c r="B15" s="9">
        <v>-3973.0966796875</v>
      </c>
      <c r="C15" s="9">
        <v>-334.10559082031199</v>
      </c>
      <c r="D15" s="9">
        <v>-275.416259765625</v>
      </c>
      <c r="E15" s="9">
        <v>-100.413734436035</v>
      </c>
      <c r="F15" s="9">
        <v>-116.467887878417</v>
      </c>
      <c r="G15" s="9">
        <v>-115.818313598632</v>
      </c>
    </row>
    <row r="16" spans="1:7" x14ac:dyDescent="0.2">
      <c r="A16" s="9">
        <v>50</v>
      </c>
      <c r="B16" s="9">
        <v>-3938.44921875</v>
      </c>
      <c r="C16" s="9">
        <v>-320.93249511718699</v>
      </c>
      <c r="D16" s="9">
        <v>-253.72360229492099</v>
      </c>
      <c r="E16" s="9">
        <v>-87.492607116699205</v>
      </c>
      <c r="F16" s="9">
        <v>-105.968826293945</v>
      </c>
      <c r="G16" s="9">
        <v>-123.519073486328</v>
      </c>
    </row>
    <row r="17" spans="1:7" x14ac:dyDescent="0.2">
      <c r="A17" s="9">
        <v>60</v>
      </c>
      <c r="B17" s="9">
        <v>-4047.759765625</v>
      </c>
      <c r="C17" s="9">
        <v>-340.83062744140602</v>
      </c>
      <c r="D17" s="9">
        <v>-270.09375</v>
      </c>
      <c r="E17" s="9">
        <v>-101.05718994140599</v>
      </c>
      <c r="F17" s="9">
        <v>-118.947059631347</v>
      </c>
      <c r="G17" s="9">
        <v>-115.770950317382</v>
      </c>
    </row>
    <row r="18" spans="1:7" x14ac:dyDescent="0.2">
      <c r="A18" s="9">
        <v>70</v>
      </c>
      <c r="B18" s="9">
        <v>-3994.16235351562</v>
      </c>
      <c r="C18" s="9">
        <v>-360.63836669921801</v>
      </c>
      <c r="D18" s="9">
        <v>-226.73550415039</v>
      </c>
      <c r="E18" s="9">
        <v>-99.030204772949205</v>
      </c>
      <c r="F18" s="9">
        <v>-126.25563049316401</v>
      </c>
      <c r="G18" s="9">
        <v>-126.14241027832</v>
      </c>
    </row>
    <row r="19" spans="1:7" x14ac:dyDescent="0.2">
      <c r="A19" s="9">
        <v>80</v>
      </c>
      <c r="B19" s="9">
        <v>-3989.17260742187</v>
      </c>
      <c r="C19" s="9">
        <v>-326.23059082031199</v>
      </c>
      <c r="D19" s="9">
        <v>-232.69416809082</v>
      </c>
      <c r="E19" s="9">
        <v>-99.213798522949205</v>
      </c>
      <c r="F19" s="9">
        <v>-108.39581298828099</v>
      </c>
      <c r="G19" s="9">
        <v>-119.605758666992</v>
      </c>
    </row>
    <row r="20" spans="1:7" x14ac:dyDescent="0.2">
      <c r="A20" s="9">
        <v>90</v>
      </c>
      <c r="B20" s="9">
        <v>-4044.70166015625</v>
      </c>
      <c r="C20" s="9">
        <v>-333.50436401367102</v>
      </c>
      <c r="D20" s="9">
        <v>-248.78817749023401</v>
      </c>
      <c r="E20" s="9">
        <v>-115.67595672607401</v>
      </c>
      <c r="F20" s="9">
        <v>-116.19903564453099</v>
      </c>
      <c r="G20" s="9">
        <v>-107.586227416992</v>
      </c>
    </row>
    <row r="21" spans="1:7" x14ac:dyDescent="0.2">
      <c r="A21" s="9">
        <v>100</v>
      </c>
      <c r="B21" s="9">
        <v>-3982.86694335937</v>
      </c>
      <c r="C21" s="9">
        <v>-383.846435546875</v>
      </c>
      <c r="D21" s="9">
        <v>-265.56314086914</v>
      </c>
      <c r="E21" s="9">
        <v>-114.388671875</v>
      </c>
      <c r="F21" s="9">
        <v>-116.82698822021401</v>
      </c>
      <c r="G21" s="9">
        <v>-108.02034759521401</v>
      </c>
    </row>
    <row r="23" spans="1:7" x14ac:dyDescent="0.2">
      <c r="A23" s="9" t="s">
        <v>19</v>
      </c>
      <c r="B23" s="9" t="s">
        <v>24</v>
      </c>
      <c r="C23" s="9" t="s">
        <v>54</v>
      </c>
      <c r="D23" s="9" t="str">
        <f>D5</f>
        <v>EPN1</v>
      </c>
      <c r="E23" s="9" t="str">
        <f t="shared" ref="E23:G23" si="0">E5</f>
        <v>LVNV14</v>
      </c>
      <c r="F23" s="9" t="str">
        <f t="shared" si="0"/>
        <v>LVNV14</v>
      </c>
      <c r="G23" s="9" t="str">
        <f t="shared" si="0"/>
        <v>LVNV16</v>
      </c>
    </row>
    <row r="24" spans="1:7" x14ac:dyDescent="0.2">
      <c r="A24" s="9">
        <v>2</v>
      </c>
      <c r="B24" s="9">
        <v>-1164.99633789062</v>
      </c>
      <c r="C24" s="9">
        <v>-93.100006103515597</v>
      </c>
      <c r="D24" s="9">
        <v>-113.365463256835</v>
      </c>
      <c r="E24" s="9">
        <v>-41.876827239990199</v>
      </c>
      <c r="F24" s="9">
        <v>-36.465103149413999</v>
      </c>
      <c r="G24" s="9">
        <v>-33.855995178222599</v>
      </c>
    </row>
    <row r="25" spans="1:7" x14ac:dyDescent="0.2">
      <c r="A25" s="9">
        <v>4</v>
      </c>
      <c r="B25" s="9">
        <v>-2207.54077148437</v>
      </c>
      <c r="C25" s="9">
        <v>-172.36380004882801</v>
      </c>
      <c r="D25" s="9">
        <v>-167.20230102539</v>
      </c>
      <c r="E25" s="9">
        <v>-69.152633666992102</v>
      </c>
      <c r="F25" s="9">
        <v>-65.599288940429602</v>
      </c>
      <c r="G25" s="9">
        <v>-56.230262756347599</v>
      </c>
    </row>
    <row r="26" spans="1:7" x14ac:dyDescent="0.2">
      <c r="A26" s="9">
        <v>6</v>
      </c>
      <c r="B26" s="9">
        <v>-2826.6552734375</v>
      </c>
      <c r="C26" s="9">
        <v>-209.17860412597599</v>
      </c>
      <c r="D26" s="9">
        <v>-193.52439880371</v>
      </c>
      <c r="E26" s="9">
        <v>-95.236999511718693</v>
      </c>
      <c r="F26" s="9">
        <v>-70.462829589843693</v>
      </c>
      <c r="G26" s="9">
        <v>-71.547332763671804</v>
      </c>
    </row>
    <row r="27" spans="1:7" x14ac:dyDescent="0.2">
      <c r="A27" s="9">
        <v>8</v>
      </c>
      <c r="B27" s="9">
        <v>-3246.18139648437</v>
      </c>
      <c r="C27" s="9">
        <v>-238.28038024902301</v>
      </c>
      <c r="D27" s="9">
        <v>-245.30934143066401</v>
      </c>
      <c r="E27" s="9">
        <v>-82.997032165527301</v>
      </c>
      <c r="F27" s="9">
        <v>-92.265968322753906</v>
      </c>
      <c r="G27" s="9">
        <v>-83.029067993164006</v>
      </c>
    </row>
    <row r="28" spans="1:7" x14ac:dyDescent="0.2">
      <c r="A28" s="9">
        <v>10</v>
      </c>
      <c r="B28" s="9">
        <v>-3497.33422851562</v>
      </c>
      <c r="C28" s="9">
        <v>-275.99301147460898</v>
      </c>
      <c r="D28" s="9">
        <v>-213.01861572265599</v>
      </c>
      <c r="E28" s="9">
        <v>-98.333915710449205</v>
      </c>
      <c r="F28" s="9">
        <v>-109.044105529785</v>
      </c>
      <c r="G28" s="9">
        <v>-100.845497131347</v>
      </c>
    </row>
    <row r="29" spans="1:7" x14ac:dyDescent="0.2">
      <c r="A29" s="9">
        <v>20</v>
      </c>
      <c r="B29" s="9">
        <v>-3805.56567382812</v>
      </c>
      <c r="C29" s="9">
        <v>-321.62951660156199</v>
      </c>
      <c r="D29" s="9">
        <v>-260.54351806640602</v>
      </c>
      <c r="E29" s="9">
        <v>-115.022537231445</v>
      </c>
      <c r="F29" s="9">
        <v>-113.02345275878901</v>
      </c>
      <c r="G29" s="9">
        <v>-102.9990234375</v>
      </c>
    </row>
    <row r="30" spans="1:7" x14ac:dyDescent="0.2">
      <c r="A30" s="9">
        <v>30</v>
      </c>
      <c r="B30" s="9">
        <v>-3881.00659179687</v>
      </c>
      <c r="C30" s="9">
        <v>-329.57748413085898</v>
      </c>
      <c r="D30" s="9">
        <v>-261.33947753906199</v>
      </c>
      <c r="E30" s="9">
        <v>-110.883834838867</v>
      </c>
      <c r="F30" s="9">
        <v>-110.022453308105</v>
      </c>
      <c r="G30" s="9">
        <v>-118.94365692138599</v>
      </c>
    </row>
    <row r="31" spans="1:7" x14ac:dyDescent="0.2">
      <c r="A31" s="9">
        <v>40</v>
      </c>
      <c r="B31" s="9">
        <v>-3969.4345703125</v>
      </c>
      <c r="C31" s="9">
        <v>-342.646881103515</v>
      </c>
      <c r="D31" s="9">
        <v>-254.67884826660099</v>
      </c>
      <c r="E31" s="9">
        <v>-105.397331237792</v>
      </c>
      <c r="F31" s="9">
        <v>-106.10099792480401</v>
      </c>
      <c r="G31" s="9">
        <v>-121.871849060058</v>
      </c>
    </row>
    <row r="32" spans="1:7" x14ac:dyDescent="0.2">
      <c r="A32" s="9">
        <v>50</v>
      </c>
      <c r="B32" s="9">
        <v>-4058.99365234375</v>
      </c>
      <c r="C32" s="9">
        <v>-320.46978759765602</v>
      </c>
      <c r="D32" s="9">
        <v>-241.66418457031199</v>
      </c>
      <c r="E32" s="9">
        <v>-110.034362792968</v>
      </c>
      <c r="F32" s="9">
        <v>-115.79360961914</v>
      </c>
      <c r="G32" s="9">
        <v>-111.13746643066401</v>
      </c>
    </row>
    <row r="33" spans="1:23" x14ac:dyDescent="0.2">
      <c r="A33" s="9">
        <v>60</v>
      </c>
      <c r="B33" s="9">
        <v>-3968.56665039062</v>
      </c>
      <c r="C33" s="9">
        <v>-325.52337646484301</v>
      </c>
      <c r="D33" s="9">
        <v>-263.17727661132801</v>
      </c>
      <c r="E33" s="9">
        <v>-107.125511169433</v>
      </c>
      <c r="F33" s="9">
        <v>-123.39320373535099</v>
      </c>
      <c r="G33" s="9">
        <v>-123.515502929687</v>
      </c>
    </row>
    <row r="34" spans="1:23" x14ac:dyDescent="0.2">
      <c r="A34" s="9">
        <v>70</v>
      </c>
      <c r="B34" s="9">
        <v>-4008.81079101562</v>
      </c>
      <c r="C34" s="9">
        <v>-316.92462158203102</v>
      </c>
      <c r="D34" s="9">
        <v>-230.56283569335901</v>
      </c>
      <c r="E34" s="9">
        <v>-105.68553161621</v>
      </c>
      <c r="F34" s="9">
        <v>-112.86019897460901</v>
      </c>
      <c r="G34" s="9">
        <v>-106.73388671875</v>
      </c>
    </row>
    <row r="35" spans="1:23" x14ac:dyDescent="0.2">
      <c r="A35" s="9">
        <v>80</v>
      </c>
      <c r="B35" s="9">
        <v>-3922.1865234375</v>
      </c>
      <c r="C35" s="9">
        <v>-334.71926879882801</v>
      </c>
      <c r="D35" s="9">
        <v>-239.70260620117099</v>
      </c>
      <c r="E35" s="9">
        <v>-108.612815856933</v>
      </c>
      <c r="F35" s="9">
        <v>-115.682693481445</v>
      </c>
      <c r="G35" s="9">
        <v>-111.28472137451099</v>
      </c>
    </row>
    <row r="36" spans="1:23" x14ac:dyDescent="0.2">
      <c r="A36" s="9">
        <v>90</v>
      </c>
      <c r="B36" s="9">
        <v>-3990.0751953125</v>
      </c>
      <c r="C36" s="9">
        <v>-325.60467529296801</v>
      </c>
      <c r="D36" s="9">
        <v>-276.474609375</v>
      </c>
      <c r="E36" s="9">
        <v>-112.37004089355401</v>
      </c>
      <c r="F36" s="9">
        <v>-109.252548217773</v>
      </c>
      <c r="G36" s="9">
        <v>-114.504791259765</v>
      </c>
    </row>
    <row r="37" spans="1:23" x14ac:dyDescent="0.2">
      <c r="A37" s="9">
        <v>100</v>
      </c>
      <c r="B37" s="9">
        <v>-4082.65942382812</v>
      </c>
      <c r="C37" s="9">
        <v>-319.11654663085898</v>
      </c>
      <c r="D37" s="9">
        <v>-258.31521606445301</v>
      </c>
      <c r="E37" s="9">
        <v>-105.546493530273</v>
      </c>
      <c r="F37" s="9">
        <v>-118.079147338867</v>
      </c>
      <c r="G37" s="9">
        <v>-106.98837280273401</v>
      </c>
    </row>
    <row r="39" spans="1:23" x14ac:dyDescent="0.2">
      <c r="A39" s="9" t="s">
        <v>20</v>
      </c>
      <c r="B39" s="9" t="s">
        <v>24</v>
      </c>
      <c r="C39" s="9" t="s">
        <v>54</v>
      </c>
      <c r="D39" s="9" t="str">
        <f>D5</f>
        <v>EPN1</v>
      </c>
      <c r="E39" s="9" t="str">
        <f t="shared" ref="E39:G39" si="1">E5</f>
        <v>LVNV14</v>
      </c>
      <c r="F39" s="9" t="str">
        <f t="shared" si="1"/>
        <v>LVNV14</v>
      </c>
      <c r="G39" s="9" t="str">
        <f t="shared" si="1"/>
        <v>LVNV16</v>
      </c>
    </row>
    <row r="40" spans="1:23" x14ac:dyDescent="0.2">
      <c r="A40" s="9">
        <v>2</v>
      </c>
      <c r="B40" s="9">
        <f t="shared" ref="B40:D49" si="2">B24/B8</f>
        <v>0.30442361857613448</v>
      </c>
      <c r="C40" s="9">
        <f t="shared" si="2"/>
        <v>0.2838625579760729</v>
      </c>
      <c r="D40" s="9">
        <f t="shared" si="2"/>
        <v>0.338666668246907</v>
      </c>
      <c r="E40" s="9">
        <f t="shared" ref="E40:G40" si="3">E24/E8</f>
        <v>0.48763659943607401</v>
      </c>
      <c r="F40" s="9">
        <f t="shared" si="3"/>
        <v>0.3941135057160855</v>
      </c>
      <c r="G40" s="9">
        <f t="shared" si="3"/>
        <v>0.32470608637369325</v>
      </c>
    </row>
    <row r="41" spans="1:23" x14ac:dyDescent="0.2">
      <c r="A41" s="9">
        <v>4</v>
      </c>
      <c r="B41" s="9">
        <f t="shared" si="2"/>
        <v>0.57218577418863159</v>
      </c>
      <c r="C41" s="9">
        <f t="shared" si="2"/>
        <v>0.56445382710635472</v>
      </c>
      <c r="D41" s="9">
        <f t="shared" si="2"/>
        <v>0.52267532194718491</v>
      </c>
      <c r="E41" s="9">
        <f t="shared" ref="E41:G41" si="4">E25/E9</f>
        <v>0.70703937566933484</v>
      </c>
      <c r="F41" s="9">
        <f t="shared" si="4"/>
        <v>0.58632633281510316</v>
      </c>
      <c r="G41" s="9">
        <f t="shared" si="4"/>
        <v>0.67726623549548026</v>
      </c>
    </row>
    <row r="42" spans="1:23" x14ac:dyDescent="0.2">
      <c r="A42" s="9">
        <v>6</v>
      </c>
      <c r="B42" s="9">
        <f t="shared" si="2"/>
        <v>0.72196638591533313</v>
      </c>
      <c r="C42" s="9">
        <f t="shared" si="2"/>
        <v>0.69643015717513512</v>
      </c>
      <c r="D42" s="9">
        <f t="shared" si="2"/>
        <v>0.76442452693950014</v>
      </c>
      <c r="E42" s="9">
        <f t="shared" ref="E42:G42" si="5">E26/E10</f>
        <v>0.8542598144141752</v>
      </c>
      <c r="F42" s="9">
        <f t="shared" si="5"/>
        <v>0.72151384017424991</v>
      </c>
      <c r="G42" s="9">
        <f t="shared" si="5"/>
        <v>0.57695770042121586</v>
      </c>
    </row>
    <row r="43" spans="1:23" x14ac:dyDescent="0.2">
      <c r="A43" s="9">
        <v>8</v>
      </c>
      <c r="B43" s="9">
        <f t="shared" si="2"/>
        <v>0.82164495230651602</v>
      </c>
      <c r="C43" s="9">
        <f t="shared" si="2"/>
        <v>0.82359701613762304</v>
      </c>
      <c r="D43" s="9">
        <f t="shared" si="2"/>
        <v>0.88454684987269339</v>
      </c>
      <c r="E43" s="9">
        <f t="shared" ref="E43:G43" si="6">E27/E11</f>
        <v>0.74088726508167402</v>
      </c>
      <c r="F43" s="9">
        <f t="shared" si="6"/>
        <v>0.8512277198689806</v>
      </c>
      <c r="G43" s="9">
        <f t="shared" si="6"/>
        <v>0.78325430823531084</v>
      </c>
    </row>
    <row r="44" spans="1:23" x14ac:dyDescent="0.2">
      <c r="A44" s="9">
        <v>10</v>
      </c>
      <c r="B44" s="9">
        <f t="shared" si="2"/>
        <v>0.88218372152687186</v>
      </c>
      <c r="C44" s="9">
        <f t="shared" si="2"/>
        <v>0.87952178075429455</v>
      </c>
      <c r="D44" s="9">
        <f t="shared" si="2"/>
        <v>0.79887935677578481</v>
      </c>
      <c r="E44" s="9">
        <f t="shared" ref="E44:G44" si="7">E28/E12</f>
        <v>0.90837308210237355</v>
      </c>
      <c r="F44" s="9">
        <f t="shared" si="7"/>
        <v>0.92441374555422073</v>
      </c>
      <c r="G44" s="9">
        <f t="shared" si="7"/>
        <v>0.85698889281139468</v>
      </c>
      <c r="W44" s="10"/>
    </row>
    <row r="45" spans="1:23" x14ac:dyDescent="0.2">
      <c r="A45" s="9">
        <v>20</v>
      </c>
      <c r="B45" s="9">
        <f t="shared" si="2"/>
        <v>0.97091931768294715</v>
      </c>
      <c r="C45" s="9">
        <f t="shared" si="2"/>
        <v>1.0385318280313705</v>
      </c>
      <c r="D45" s="9">
        <f t="shared" si="2"/>
        <v>0.90656078944520924</v>
      </c>
      <c r="E45" s="9">
        <f t="shared" ref="E45:G45" si="8">E29/E13</f>
        <v>1.14798146932647</v>
      </c>
      <c r="F45" s="9">
        <f t="shared" si="8"/>
        <v>0.99023991821512647</v>
      </c>
      <c r="G45" s="9">
        <f t="shared" si="8"/>
        <v>0.90805714019356709</v>
      </c>
    </row>
    <row r="46" spans="1:23" x14ac:dyDescent="0.2">
      <c r="A46" s="9">
        <v>30</v>
      </c>
      <c r="B46" s="9">
        <f t="shared" si="2"/>
        <v>0.98155335051974479</v>
      </c>
      <c r="C46" s="9">
        <f t="shared" si="2"/>
        <v>0.98993682316260323</v>
      </c>
      <c r="D46" s="9">
        <f t="shared" si="2"/>
        <v>0.99169351479467871</v>
      </c>
      <c r="E46" s="9">
        <f t="shared" ref="E46:G46" si="9">E30/E14</f>
        <v>0.99713615470555517</v>
      </c>
      <c r="F46" s="9">
        <f t="shared" si="9"/>
        <v>1.0530620217872935</v>
      </c>
      <c r="G46" s="9">
        <f t="shared" si="9"/>
        <v>1.1324707140990313</v>
      </c>
    </row>
    <row r="47" spans="1:23" x14ac:dyDescent="0.2">
      <c r="A47" s="9">
        <v>40</v>
      </c>
      <c r="B47" s="9">
        <f t="shared" si="2"/>
        <v>0.99907827327894572</v>
      </c>
      <c r="C47" s="9">
        <f t="shared" si="2"/>
        <v>1.0255646433878345</v>
      </c>
      <c r="D47" s="9">
        <f t="shared" si="2"/>
        <v>0.92470520252990429</v>
      </c>
      <c r="E47" s="9">
        <f t="shared" ref="E47:G47" si="10">E31/E15</f>
        <v>1.0496306290145161</v>
      </c>
      <c r="F47" s="9">
        <f t="shared" si="10"/>
        <v>0.91098928518017608</v>
      </c>
      <c r="G47" s="9">
        <f t="shared" si="10"/>
        <v>1.0522675151565797</v>
      </c>
    </row>
    <row r="48" spans="1:23" x14ac:dyDescent="0.2">
      <c r="A48" s="9">
        <v>50</v>
      </c>
      <c r="B48" s="9">
        <f t="shared" si="2"/>
        <v>1.0306070808326961</v>
      </c>
      <c r="C48" s="9">
        <f t="shared" si="2"/>
        <v>0.99855824035717544</v>
      </c>
      <c r="D48" s="9">
        <f t="shared" si="2"/>
        <v>0.95247025654873252</v>
      </c>
      <c r="E48" s="9">
        <f t="shared" ref="E48:G48" si="11">E32/E16</f>
        <v>1.2576418330545596</v>
      </c>
      <c r="F48" s="9">
        <f t="shared" si="11"/>
        <v>1.0927139015198886</v>
      </c>
      <c r="G48" s="9">
        <f t="shared" si="11"/>
        <v>0.89975955367707261</v>
      </c>
    </row>
    <row r="49" spans="1:7" x14ac:dyDescent="0.2">
      <c r="A49" s="9">
        <v>60</v>
      </c>
      <c r="B49" s="9">
        <f t="shared" si="2"/>
        <v>0.98043532229681318</v>
      </c>
      <c r="C49" s="9">
        <f t="shared" si="2"/>
        <v>0.95508839363564957</v>
      </c>
      <c r="D49" s="9">
        <f t="shared" si="2"/>
        <v>0.97439232344816573</v>
      </c>
      <c r="E49" s="9">
        <f t="shared" ref="E49:G49" si="12">E33/E17</f>
        <v>1.060048386775305</v>
      </c>
      <c r="F49" s="9">
        <f t="shared" si="12"/>
        <v>1.0373791846371314</v>
      </c>
      <c r="G49" s="9">
        <f t="shared" si="12"/>
        <v>1.0668954741329633</v>
      </c>
    </row>
    <row r="50" spans="1:7" x14ac:dyDescent="0.2">
      <c r="A50" s="9">
        <v>70</v>
      </c>
      <c r="B50" s="9">
        <f t="shared" ref="B50:B53" si="13">B34/B18</f>
        <v>1.0036674617112413</v>
      </c>
      <c r="C50" s="9">
        <f t="shared" ref="C50:D53" si="14">C34/C18</f>
        <v>0.87878786853078938</v>
      </c>
      <c r="D50" s="9">
        <f t="shared" si="14"/>
        <v>1.0168801598025441</v>
      </c>
      <c r="E50" s="9">
        <f t="shared" ref="E50:G50" si="15">E34/E18</f>
        <v>1.0672050195040972</v>
      </c>
      <c r="F50" s="9">
        <f t="shared" si="15"/>
        <v>0.89390230387166547</v>
      </c>
      <c r="G50" s="9">
        <f t="shared" si="15"/>
        <v>0.84613799976750781</v>
      </c>
    </row>
    <row r="51" spans="1:7" x14ac:dyDescent="0.2">
      <c r="A51" s="9">
        <v>80</v>
      </c>
      <c r="B51" s="9">
        <f t="shared" si="13"/>
        <v>0.98320802567937471</v>
      </c>
      <c r="C51" s="9">
        <f t="shared" si="14"/>
        <v>1.0260204843364662</v>
      </c>
      <c r="D51" s="9">
        <f t="shared" si="14"/>
        <v>1.0301186667798894</v>
      </c>
      <c r="E51" s="9">
        <f t="shared" ref="E51:G51" si="16">E35/E19</f>
        <v>1.0947349811610096</v>
      </c>
      <c r="F51" s="9">
        <f t="shared" si="16"/>
        <v>1.0672247413647962</v>
      </c>
      <c r="G51" s="9">
        <f t="shared" si="16"/>
        <v>0.93042945937370325</v>
      </c>
    </row>
    <row r="52" spans="1:7" x14ac:dyDescent="0.2">
      <c r="A52" s="9">
        <v>90</v>
      </c>
      <c r="B52" s="9">
        <f t="shared" si="13"/>
        <v>0.98649431541963473</v>
      </c>
      <c r="C52" s="9">
        <f t="shared" si="14"/>
        <v>0.97631308740422007</v>
      </c>
      <c r="D52" s="9">
        <f t="shared" si="14"/>
        <v>1.1112851589816917</v>
      </c>
      <c r="E52" s="9">
        <f t="shared" ref="E52:G52" si="17">E36/E20</f>
        <v>0.9714208905109939</v>
      </c>
      <c r="F52" s="9">
        <f t="shared" si="17"/>
        <v>0.94021906130091937</v>
      </c>
      <c r="G52" s="9">
        <f t="shared" si="17"/>
        <v>1.0643071516575948</v>
      </c>
    </row>
    <row r="53" spans="1:7" x14ac:dyDescent="0.2">
      <c r="A53" s="9">
        <v>100</v>
      </c>
      <c r="B53" s="9">
        <f t="shared" si="13"/>
        <v>1.025055439181852</v>
      </c>
      <c r="C53" s="9">
        <f t="shared" si="14"/>
        <v>0.83136514261544769</v>
      </c>
      <c r="D53" s="9">
        <f t="shared" si="14"/>
        <v>0.97270733889889294</v>
      </c>
      <c r="E53" s="9">
        <f t="shared" ref="E53:G53" si="18">E37/E21</f>
        <v>0.92270057690337182</v>
      </c>
      <c r="F53" s="9">
        <f t="shared" si="18"/>
        <v>1.0107180638457676</v>
      </c>
      <c r="G53" s="9">
        <f t="shared" si="18"/>
        <v>0.9904464777659564</v>
      </c>
    </row>
    <row r="55" spans="1:7" x14ac:dyDescent="0.2">
      <c r="B55" s="9" t="s">
        <v>77</v>
      </c>
      <c r="C55" s="9" t="s">
        <v>97</v>
      </c>
      <c r="D55" s="9" t="s">
        <v>214</v>
      </c>
      <c r="E55" s="9" t="s">
        <v>227</v>
      </c>
      <c r="F55" s="9" t="s">
        <v>228</v>
      </c>
      <c r="G55" s="9" t="s">
        <v>231</v>
      </c>
    </row>
    <row r="56" spans="1:7" x14ac:dyDescent="0.2">
      <c r="A56" s="9" t="s">
        <v>284</v>
      </c>
      <c r="B56" s="9">
        <v>0.99695999999999996</v>
      </c>
      <c r="C56" s="9">
        <v>0.96897999999999995</v>
      </c>
      <c r="D56" s="9">
        <v>0.98814999999999997</v>
      </c>
      <c r="E56" s="9">
        <v>1.0619099999999999</v>
      </c>
      <c r="F56" s="9">
        <v>1.00247</v>
      </c>
      <c r="G56" s="9">
        <v>0.99148000000000003</v>
      </c>
    </row>
    <row r="57" spans="1:7" x14ac:dyDescent="0.2">
      <c r="A57" s="9" t="s">
        <v>294</v>
      </c>
      <c r="B57" s="9">
        <v>5.6899999999999997E-3</v>
      </c>
      <c r="C57" s="9">
        <v>2.061E-2</v>
      </c>
      <c r="D57" s="9">
        <v>2.1270000000000001E-2</v>
      </c>
      <c r="E57" s="9">
        <v>3.4079999999999999E-2</v>
      </c>
      <c r="F57" s="9">
        <v>2.1010000000000001E-2</v>
      </c>
      <c r="G57" s="9">
        <v>3.3210000000000003E-2</v>
      </c>
    </row>
    <row r="58" spans="1:7" x14ac:dyDescent="0.2">
      <c r="A58" s="9" t="s">
        <v>285</v>
      </c>
      <c r="B58" s="9">
        <v>-1.0865</v>
      </c>
      <c r="C58" s="9">
        <v>-1.1381699999999999</v>
      </c>
      <c r="D58" s="9">
        <v>-1.0209999999999999</v>
      </c>
      <c r="E58" s="9">
        <v>-0.77403999999999995</v>
      </c>
      <c r="F58" s="9">
        <v>-0.96630000000000005</v>
      </c>
      <c r="G58" s="9">
        <v>-0.89434999999999998</v>
      </c>
    </row>
    <row r="59" spans="1:7" x14ac:dyDescent="0.2">
      <c r="A59" s="9" t="s">
        <v>293</v>
      </c>
      <c r="B59" s="9">
        <v>4.2000000000000003E-2</v>
      </c>
      <c r="C59" s="9">
        <v>0.16955999999999999</v>
      </c>
      <c r="D59" s="9">
        <v>0.15206</v>
      </c>
      <c r="E59" s="9">
        <v>0.18978999999999999</v>
      </c>
      <c r="F59" s="9">
        <v>0.14971999999999999</v>
      </c>
      <c r="G59" s="9">
        <v>0.19319</v>
      </c>
    </row>
    <row r="60" spans="1:7" x14ac:dyDescent="0.2">
      <c r="A60" s="9" t="s">
        <v>286</v>
      </c>
      <c r="B60" s="9">
        <v>4.36829</v>
      </c>
      <c r="C60" s="9">
        <v>3.9514100000000001</v>
      </c>
      <c r="D60" s="9">
        <v>4.5106700000000002</v>
      </c>
      <c r="E60" s="9">
        <v>5.9090999999999996</v>
      </c>
      <c r="F60" s="9">
        <v>4.5242199999999997</v>
      </c>
      <c r="G60" s="9">
        <v>5.6225500000000004</v>
      </c>
    </row>
    <row r="61" spans="1:7" x14ac:dyDescent="0.2">
      <c r="A61" s="9" t="s">
        <v>292</v>
      </c>
      <c r="B61" s="9">
        <v>0.21339</v>
      </c>
      <c r="C61" s="9">
        <v>0.71057999999999999</v>
      </c>
      <c r="D61" s="9">
        <v>0.86195999999999995</v>
      </c>
      <c r="E61" s="9">
        <v>2.1258699999999999</v>
      </c>
      <c r="F61" s="9">
        <v>0.90083000000000002</v>
      </c>
      <c r="G61" s="9">
        <v>1.7357100000000001</v>
      </c>
    </row>
    <row r="62" spans="1:7" x14ac:dyDescent="0.2">
      <c r="A62" s="9" t="s">
        <v>287</v>
      </c>
      <c r="B62" s="9">
        <v>0.22892000000000001</v>
      </c>
      <c r="C62" s="9">
        <v>0.25307000000000002</v>
      </c>
      <c r="D62" s="9">
        <v>0.22170000000000001</v>
      </c>
      <c r="E62" s="9">
        <v>0.16922999999999999</v>
      </c>
      <c r="F62" s="9">
        <v>0.22103</v>
      </c>
      <c r="G62" s="9">
        <v>0.17785999999999999</v>
      </c>
    </row>
    <row r="63" spans="1:7" x14ac:dyDescent="0.2">
      <c r="A63" s="9" t="s">
        <v>291</v>
      </c>
      <c r="B63" s="9">
        <v>1.1180000000000001E-2</v>
      </c>
      <c r="C63" s="9">
        <v>4.5510000000000002E-2</v>
      </c>
      <c r="D63" s="9">
        <v>4.2369999999999998E-2</v>
      </c>
      <c r="E63" s="9">
        <v>6.0879999999999997E-2</v>
      </c>
      <c r="F63" s="9">
        <v>4.4010000000000001E-2</v>
      </c>
      <c r="G63" s="9">
        <v>5.4899999999999997E-2</v>
      </c>
    </row>
    <row r="64" spans="1:7" x14ac:dyDescent="0.2">
      <c r="A64" s="9" t="s">
        <v>289</v>
      </c>
      <c r="B64" s="9">
        <v>3.0278700000000001</v>
      </c>
      <c r="C64" s="9">
        <v>2.7389100000000002</v>
      </c>
      <c r="D64" s="9">
        <v>3.1265499999999999</v>
      </c>
      <c r="E64" s="9">
        <v>4.0958800000000002</v>
      </c>
      <c r="F64" s="9">
        <v>3.1359499999999998</v>
      </c>
      <c r="G64" s="9">
        <v>3.8972500000000001</v>
      </c>
    </row>
    <row r="65" spans="1:7" x14ac:dyDescent="0.2">
      <c r="A65" s="9" t="s">
        <v>290</v>
      </c>
      <c r="B65" s="9">
        <v>0.14791000000000001</v>
      </c>
      <c r="C65" s="9">
        <v>0.49253999999999998</v>
      </c>
      <c r="D65" s="9">
        <v>0.59746999999999995</v>
      </c>
      <c r="E65" s="9">
        <v>1.4735400000000001</v>
      </c>
      <c r="F65" s="9">
        <v>0.62439999999999996</v>
      </c>
      <c r="G65" s="9">
        <v>1.2031000000000001</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157"/>
  <sheetViews>
    <sheetView topLeftCell="A128" workbookViewId="0">
      <selection activeCell="A147" sqref="A147:T157"/>
    </sheetView>
  </sheetViews>
  <sheetFormatPr baseColWidth="10" defaultColWidth="8.83203125" defaultRowHeight="15" x14ac:dyDescent="0.2"/>
  <cols>
    <col min="1" max="1" width="21.6640625" style="9" bestFit="1" customWidth="1"/>
    <col min="2" max="16384" width="8.83203125" style="9"/>
  </cols>
  <sheetData>
    <row r="1" spans="1:20"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row>
    <row r="2" spans="1:20" x14ac:dyDescent="0.2">
      <c r="A2" s="1" t="s">
        <v>2</v>
      </c>
      <c r="B2" s="9" t="s">
        <v>87</v>
      </c>
      <c r="C2" s="9" t="s">
        <v>215</v>
      </c>
      <c r="D2" s="9" t="s">
        <v>216</v>
      </c>
      <c r="E2" s="9" t="s">
        <v>217</v>
      </c>
      <c r="F2" s="9" t="s">
        <v>210</v>
      </c>
      <c r="G2" s="9" t="s">
        <v>211</v>
      </c>
      <c r="H2" s="9" t="s">
        <v>212</v>
      </c>
      <c r="I2" s="9" t="s">
        <v>213</v>
      </c>
      <c r="J2" s="9" t="s">
        <v>235</v>
      </c>
      <c r="K2" s="9" t="s">
        <v>237</v>
      </c>
      <c r="L2" s="9" t="s">
        <v>238</v>
      </c>
      <c r="M2" s="9" t="s">
        <v>239</v>
      </c>
      <c r="N2" s="9" t="s">
        <v>242</v>
      </c>
      <c r="O2" s="9" t="s">
        <v>243</v>
      </c>
      <c r="P2" s="9" t="s">
        <v>225</v>
      </c>
      <c r="Q2" s="9" t="s">
        <v>229</v>
      </c>
      <c r="R2" s="9" t="s">
        <v>230</v>
      </c>
      <c r="S2" s="9" t="s">
        <v>234</v>
      </c>
      <c r="T2" s="9" t="s">
        <v>236</v>
      </c>
    </row>
    <row r="3" spans="1:20" x14ac:dyDescent="0.2">
      <c r="A3" s="1" t="s">
        <v>4</v>
      </c>
      <c r="B3" s="9">
        <v>5.7659015617000007</v>
      </c>
      <c r="C3" s="9">
        <v>5.9116515077315306</v>
      </c>
      <c r="D3" s="9">
        <v>5.0152046884003711</v>
      </c>
      <c r="E3" s="9">
        <v>6.8148693932681876</v>
      </c>
      <c r="F3" s="9">
        <v>5.5692706669773777</v>
      </c>
      <c r="G3" s="9">
        <v>10.871165677992973</v>
      </c>
      <c r="H3" s="9">
        <v>10.871165677992973</v>
      </c>
      <c r="I3" s="9">
        <v>35.71199974920625</v>
      </c>
      <c r="J3" s="9">
        <v>19.946134186819162</v>
      </c>
      <c r="K3" s="9">
        <v>6.4223087544769069</v>
      </c>
      <c r="L3" s="9">
        <v>3.6916910040154773</v>
      </c>
      <c r="M3" s="9">
        <v>3.6236144062996232</v>
      </c>
      <c r="N3" s="9">
        <v>6.5530017198397887</v>
      </c>
      <c r="O3" s="9">
        <v>3.777933176509281</v>
      </c>
      <c r="P3" s="9">
        <v>21.360497201093356</v>
      </c>
      <c r="Q3" s="9">
        <v>7.618925827711827</v>
      </c>
      <c r="R3" s="9">
        <v>3.010194052165716</v>
      </c>
      <c r="S3" s="9">
        <v>4.3495176746170765</v>
      </c>
      <c r="T3" s="9">
        <v>4.424043523818284</v>
      </c>
    </row>
    <row r="4" spans="1:20" x14ac:dyDescent="0.2">
      <c r="A4" s="2" t="s">
        <v>6</v>
      </c>
      <c r="B4" s="9" t="s">
        <v>17</v>
      </c>
      <c r="C4" s="9" t="s">
        <v>155</v>
      </c>
      <c r="D4" s="9" t="s">
        <v>155</v>
      </c>
      <c r="E4" s="9" t="s">
        <v>155</v>
      </c>
      <c r="F4" s="9" t="s">
        <v>155</v>
      </c>
      <c r="G4" s="9" t="s">
        <v>155</v>
      </c>
      <c r="H4" s="9" t="s">
        <v>155</v>
      </c>
      <c r="I4" s="9" t="s">
        <v>155</v>
      </c>
      <c r="J4" s="9" t="s">
        <v>201</v>
      </c>
      <c r="K4" s="9" t="s">
        <v>201</v>
      </c>
      <c r="L4" s="9" t="s">
        <v>201</v>
      </c>
      <c r="M4" s="9" t="s">
        <v>201</v>
      </c>
      <c r="N4" s="9" t="s">
        <v>201</v>
      </c>
      <c r="O4" s="9" t="s">
        <v>201</v>
      </c>
      <c r="P4" s="9" t="s">
        <v>201</v>
      </c>
      <c r="Q4" s="9" t="s">
        <v>201</v>
      </c>
      <c r="R4" s="9" t="s">
        <v>201</v>
      </c>
      <c r="S4" s="9" t="s">
        <v>201</v>
      </c>
      <c r="T4" s="9" t="s">
        <v>201</v>
      </c>
    </row>
    <row r="5" spans="1:20" x14ac:dyDescent="0.2">
      <c r="A5" s="2" t="s">
        <v>8</v>
      </c>
      <c r="B5" s="9" t="s">
        <v>44</v>
      </c>
      <c r="C5" s="9" t="s">
        <v>157</v>
      </c>
      <c r="D5" s="9" t="s">
        <v>158</v>
      </c>
      <c r="E5" s="9" t="s">
        <v>159</v>
      </c>
      <c r="F5" s="9" t="s">
        <v>161</v>
      </c>
      <c r="G5" s="9" t="s">
        <v>218</v>
      </c>
      <c r="H5" s="9" t="s">
        <v>218</v>
      </c>
      <c r="I5" s="9" t="s">
        <v>163</v>
      </c>
      <c r="J5" s="9" t="s">
        <v>184</v>
      </c>
      <c r="K5" s="9" t="s">
        <v>185</v>
      </c>
      <c r="L5" s="9" t="s">
        <v>186</v>
      </c>
      <c r="M5" s="9" t="s">
        <v>188</v>
      </c>
      <c r="N5" s="9" t="s">
        <v>191</v>
      </c>
      <c r="O5" s="9" t="s">
        <v>192</v>
      </c>
      <c r="P5" s="9" t="s">
        <v>193</v>
      </c>
      <c r="Q5" s="9" t="s">
        <v>195</v>
      </c>
      <c r="R5" s="9" t="s">
        <v>196</v>
      </c>
      <c r="S5" s="9" t="s">
        <v>199</v>
      </c>
      <c r="T5" s="9" t="s">
        <v>200</v>
      </c>
    </row>
    <row r="6" spans="1:20" x14ac:dyDescent="0.2">
      <c r="A6" s="2" t="s">
        <v>204</v>
      </c>
      <c r="B6" s="9">
        <v>-80</v>
      </c>
      <c r="C6" s="9">
        <v>-80</v>
      </c>
      <c r="D6" s="9">
        <v>-80</v>
      </c>
      <c r="E6" s="9">
        <v>-80</v>
      </c>
      <c r="F6" s="9">
        <v>-80</v>
      </c>
      <c r="G6" s="9">
        <v>-80</v>
      </c>
      <c r="H6" s="9">
        <v>-80</v>
      </c>
      <c r="I6" s="9">
        <v>-80</v>
      </c>
      <c r="J6" s="9">
        <v>-80</v>
      </c>
      <c r="K6" s="9">
        <v>-80</v>
      </c>
      <c r="L6" s="9">
        <v>-80</v>
      </c>
      <c r="M6" s="9">
        <v>-80</v>
      </c>
      <c r="N6" s="9">
        <v>-80</v>
      </c>
      <c r="O6" s="9">
        <v>-80</v>
      </c>
      <c r="P6" s="9">
        <v>-80</v>
      </c>
      <c r="Q6" s="9">
        <v>-80</v>
      </c>
      <c r="R6" s="9">
        <v>-80</v>
      </c>
      <c r="S6" s="9">
        <v>-80</v>
      </c>
      <c r="T6" s="9">
        <v>-80</v>
      </c>
    </row>
    <row r="7" spans="1:20"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row>
    <row r="8" spans="1:20" x14ac:dyDescent="0.2">
      <c r="A8" s="2">
        <v>2</v>
      </c>
      <c r="B8" s="9">
        <v>-568.36291503906205</v>
      </c>
      <c r="C8" s="9">
        <v>-835.37219238281205</v>
      </c>
      <c r="D8" s="9">
        <v>-357.57366943359301</v>
      </c>
      <c r="E8" s="9">
        <v>-148.03601074218699</v>
      </c>
      <c r="F8" s="9">
        <v>-62.255905151367102</v>
      </c>
      <c r="G8" s="9">
        <v>-119.284698486328</v>
      </c>
      <c r="H8" s="9">
        <v>-90.770980834960895</v>
      </c>
      <c r="I8" s="9">
        <v>-452.95245361328102</v>
      </c>
      <c r="J8" s="9">
        <v>-498.346099853515</v>
      </c>
      <c r="K8" s="9">
        <v>-345.98620605468699</v>
      </c>
      <c r="L8" s="9">
        <v>-679.77893066406205</v>
      </c>
      <c r="M8" s="9">
        <v>-149.97520446777301</v>
      </c>
      <c r="N8" s="9">
        <v>-227.57341003417901</v>
      </c>
      <c r="O8" s="9">
        <v>-203.40353393554599</v>
      </c>
      <c r="P8" s="9">
        <v>-137.35566711425699</v>
      </c>
      <c r="Q8" s="9">
        <v>-179.51965332031199</v>
      </c>
      <c r="R8" s="9">
        <v>-142.71128845214801</v>
      </c>
      <c r="S8" s="9">
        <v>-48.3426094055175</v>
      </c>
      <c r="T8" s="9">
        <v>-157.04623413085901</v>
      </c>
    </row>
    <row r="9" spans="1:20" x14ac:dyDescent="0.2">
      <c r="A9" s="9">
        <f>A8+2</f>
        <v>4</v>
      </c>
      <c r="B9" s="9">
        <v>-562.92694091796795</v>
      </c>
      <c r="C9" s="9">
        <v>-845.23516845703102</v>
      </c>
      <c r="D9" s="9">
        <v>-325.75399780273398</v>
      </c>
      <c r="E9" s="9">
        <v>-125.37515258789</v>
      </c>
      <c r="F9" s="9">
        <v>-91.475669860839801</v>
      </c>
      <c r="G9" s="9">
        <v>-138.85479736328099</v>
      </c>
      <c r="H9" s="9">
        <v>-109.008659362792</v>
      </c>
      <c r="I9" s="9">
        <v>-503.31481933593699</v>
      </c>
      <c r="J9" s="9">
        <v>-538.80798339843705</v>
      </c>
      <c r="K9" s="9">
        <v>-346.80523681640602</v>
      </c>
      <c r="L9" s="9">
        <v>-688.84320068359295</v>
      </c>
      <c r="M9" s="9">
        <v>-166.50471496582</v>
      </c>
      <c r="N9" s="9">
        <v>-229.28723144531199</v>
      </c>
      <c r="O9" s="9">
        <v>-225.77581787109301</v>
      </c>
      <c r="P9" s="9">
        <v>-136.46981811523401</v>
      </c>
      <c r="Q9" s="9">
        <v>-197.0576171875</v>
      </c>
      <c r="R9" s="9">
        <v>-169.06231689453099</v>
      </c>
      <c r="S9" s="9">
        <v>-51.160568237304602</v>
      </c>
      <c r="T9" s="9">
        <v>-145.76718139648401</v>
      </c>
    </row>
    <row r="10" spans="1:20" x14ac:dyDescent="0.2">
      <c r="A10" s="9">
        <f t="shared" ref="A10:A51" si="0">A9+2</f>
        <v>6</v>
      </c>
      <c r="B10" s="9">
        <v>-571.63861083984295</v>
      </c>
      <c r="C10" s="9">
        <v>-884.029296875</v>
      </c>
      <c r="D10" s="9">
        <v>-339.83068847656199</v>
      </c>
      <c r="E10" s="9">
        <v>-136.42652893066401</v>
      </c>
      <c r="F10" s="9">
        <v>-80.209060668945298</v>
      </c>
      <c r="G10" s="9">
        <v>-127.31721496582</v>
      </c>
      <c r="H10" s="9">
        <v>-103.77369689941401</v>
      </c>
      <c r="I10" s="9">
        <v>-569.681640625</v>
      </c>
      <c r="J10" s="9">
        <v>-516.91809082031205</v>
      </c>
      <c r="K10" s="9">
        <v>-348.56427001953102</v>
      </c>
      <c r="L10" s="9">
        <v>-691.54815673828102</v>
      </c>
      <c r="M10" s="9">
        <v>-173.75395202636699</v>
      </c>
      <c r="N10" s="9">
        <v>-214.28399658203099</v>
      </c>
      <c r="O10" s="9">
        <v>-215.12486267089801</v>
      </c>
      <c r="P10" s="9">
        <v>-134.07870483398401</v>
      </c>
      <c r="Q10" s="9">
        <v>-164.21720886230401</v>
      </c>
      <c r="R10" s="9">
        <v>-152.15640258789</v>
      </c>
      <c r="S10" s="9">
        <v>-49.604591369628899</v>
      </c>
      <c r="T10" s="9">
        <v>-152.36470031738199</v>
      </c>
    </row>
    <row r="11" spans="1:20" x14ac:dyDescent="0.2">
      <c r="A11" s="9">
        <f t="shared" si="0"/>
        <v>8</v>
      </c>
      <c r="B11" s="9">
        <v>-563.05041503906205</v>
      </c>
      <c r="C11" s="9">
        <v>-938.59844970703102</v>
      </c>
      <c r="D11" s="9">
        <v>-367.22277832031199</v>
      </c>
      <c r="E11" s="9">
        <v>-148.126953125</v>
      </c>
      <c r="F11" s="9">
        <v>-80.356307983398395</v>
      </c>
      <c r="G11" s="9">
        <v>-134.61779785156199</v>
      </c>
      <c r="H11" s="9">
        <v>-109.303649902343</v>
      </c>
      <c r="I11" s="9">
        <v>-649.123291015625</v>
      </c>
      <c r="J11" s="9">
        <v>-477.7822265625</v>
      </c>
      <c r="K11" s="9">
        <v>-365.97027587890602</v>
      </c>
      <c r="L11" s="9">
        <v>-710.5517578125</v>
      </c>
      <c r="M11" s="9">
        <v>-208.51715087890599</v>
      </c>
      <c r="N11" s="9">
        <v>-193.95668029785099</v>
      </c>
      <c r="O11" s="9">
        <v>-208.57235717773401</v>
      </c>
      <c r="P11" s="9">
        <v>-146.88182067871</v>
      </c>
      <c r="Q11" s="9">
        <v>-177.62124633789</v>
      </c>
      <c r="R11" s="9">
        <v>-135.032470703125</v>
      </c>
      <c r="S11" s="9">
        <v>-41.942245483398402</v>
      </c>
      <c r="T11" s="9">
        <v>-138.37771606445301</v>
      </c>
    </row>
    <row r="12" spans="1:20" x14ac:dyDescent="0.2">
      <c r="A12" s="9">
        <f t="shared" si="0"/>
        <v>10</v>
      </c>
      <c r="B12" s="9">
        <v>-551.14154052734295</v>
      </c>
      <c r="C12" s="9">
        <v>-879.9765625</v>
      </c>
      <c r="D12" s="9">
        <v>-337.76281738281199</v>
      </c>
      <c r="E12" s="9">
        <v>-120.659057617187</v>
      </c>
      <c r="F12" s="9">
        <v>-75.696693420410099</v>
      </c>
      <c r="G12" s="9">
        <v>-133.02635192871</v>
      </c>
      <c r="H12" s="9">
        <v>-96.282432556152301</v>
      </c>
      <c r="I12" s="9">
        <v>-681.47564697265602</v>
      </c>
      <c r="J12" s="9">
        <v>-536.399658203125</v>
      </c>
      <c r="K12" s="9">
        <v>-355.51184082031199</v>
      </c>
      <c r="L12" s="9">
        <v>-736.363037109375</v>
      </c>
      <c r="M12" s="9">
        <v>-205.74978637695301</v>
      </c>
      <c r="N12" s="9">
        <v>-201.73388671875</v>
      </c>
      <c r="O12" s="9">
        <v>-232.13717651367099</v>
      </c>
      <c r="P12" s="9">
        <v>-140.14309692382801</v>
      </c>
      <c r="Q12" s="9">
        <v>-163.21371459960901</v>
      </c>
      <c r="R12" s="9">
        <v>-164.92506408691401</v>
      </c>
      <c r="S12" s="9">
        <v>-41.963603973388601</v>
      </c>
      <c r="T12" s="9">
        <v>-142.43060302734301</v>
      </c>
    </row>
    <row r="13" spans="1:20" x14ac:dyDescent="0.2">
      <c r="A13" s="9">
        <f t="shared" si="0"/>
        <v>12</v>
      </c>
      <c r="B13" s="9">
        <v>-532.36096191406205</v>
      </c>
      <c r="C13" s="9">
        <v>-930.66925048828102</v>
      </c>
      <c r="D13" s="9">
        <v>-335.24118041992102</v>
      </c>
      <c r="E13" s="9">
        <v>-108.059158325195</v>
      </c>
      <c r="F13" s="9">
        <v>-81.1005859375</v>
      </c>
      <c r="G13" s="9">
        <v>-144.21119689941401</v>
      </c>
      <c r="H13" s="9">
        <v>-88.961830139160099</v>
      </c>
      <c r="I13" s="9">
        <v>-545.16198730468705</v>
      </c>
      <c r="J13" s="9">
        <v>-474.42532348632801</v>
      </c>
      <c r="K13" s="9">
        <v>-330.37496948242102</v>
      </c>
      <c r="L13" s="9">
        <v>-739.78851318359295</v>
      </c>
      <c r="M13" s="9">
        <v>-217.93519592285099</v>
      </c>
      <c r="N13" s="9">
        <v>-214.89018249511699</v>
      </c>
      <c r="O13" s="9">
        <v>-221.59971618652301</v>
      </c>
      <c r="P13" s="9">
        <v>-161.08419799804599</v>
      </c>
      <c r="Q13" s="9">
        <v>-182.32037353515599</v>
      </c>
      <c r="R13" s="9">
        <v>-149.07481384277301</v>
      </c>
      <c r="S13" s="9">
        <v>-40.517807006835902</v>
      </c>
      <c r="T13" s="9">
        <v>-147.27412414550699</v>
      </c>
    </row>
    <row r="14" spans="1:20" x14ac:dyDescent="0.2">
      <c r="A14" s="9">
        <f t="shared" si="0"/>
        <v>14</v>
      </c>
      <c r="B14" s="9">
        <v>-563.666015625</v>
      </c>
      <c r="C14" s="9">
        <v>-880.54144287109295</v>
      </c>
      <c r="D14" s="9">
        <v>-328.15173339843699</v>
      </c>
      <c r="E14" s="9">
        <v>-147.77680969238199</v>
      </c>
      <c r="F14" s="9">
        <v>-87.170791625976506</v>
      </c>
      <c r="G14" s="9">
        <v>-138.50321960449199</v>
      </c>
      <c r="H14" s="9">
        <v>-106.75872039794901</v>
      </c>
      <c r="I14" s="9">
        <v>-727.24139404296795</v>
      </c>
      <c r="J14" s="9">
        <v>-584.382080078125</v>
      </c>
      <c r="K14" s="9">
        <v>-359.591796875</v>
      </c>
      <c r="L14" s="9">
        <v>-715.13995361328102</v>
      </c>
      <c r="M14" s="9">
        <v>-194.45838928222599</v>
      </c>
      <c r="N14" s="9">
        <v>-207.971923828125</v>
      </c>
      <c r="O14" s="9">
        <v>-233.03680419921801</v>
      </c>
      <c r="P14" s="9">
        <v>-146.86441040039</v>
      </c>
      <c r="Q14" s="9">
        <v>-161.495681762695</v>
      </c>
      <c r="R14" s="9">
        <v>-158.90248107910099</v>
      </c>
      <c r="S14" s="9">
        <v>-48.736640930175703</v>
      </c>
      <c r="T14" s="9">
        <v>-149.28111267089801</v>
      </c>
    </row>
    <row r="15" spans="1:20" x14ac:dyDescent="0.2">
      <c r="A15" s="9">
        <f t="shared" si="0"/>
        <v>16</v>
      </c>
      <c r="B15" s="9">
        <v>-587.782958984375</v>
      </c>
      <c r="C15" s="9">
        <v>-950.02734375</v>
      </c>
      <c r="D15" s="9">
        <v>-351.17288208007801</v>
      </c>
      <c r="E15" s="9">
        <v>-114.44235229492099</v>
      </c>
      <c r="F15" s="9">
        <v>-100.97883605957</v>
      </c>
      <c r="G15" s="9">
        <v>-141.23332214355401</v>
      </c>
      <c r="H15" s="9">
        <v>-110.76725769042901</v>
      </c>
      <c r="I15" s="9">
        <v>-518.60650634765602</v>
      </c>
      <c r="J15" s="9">
        <v>-545.599853515625</v>
      </c>
      <c r="K15" s="9">
        <v>-360.03005981445301</v>
      </c>
      <c r="L15" s="9">
        <v>-742.18212890625</v>
      </c>
      <c r="M15" s="9">
        <v>-220.31253051757801</v>
      </c>
      <c r="N15" s="9">
        <v>-206.15097045898401</v>
      </c>
      <c r="O15" s="9">
        <v>-237.240234375</v>
      </c>
      <c r="P15" s="9">
        <v>-147.80490112304599</v>
      </c>
      <c r="Q15" s="9">
        <v>-155.41873168945301</v>
      </c>
      <c r="R15" s="9">
        <v>-149.83082580566401</v>
      </c>
      <c r="S15" s="9">
        <v>-29.665462493896399</v>
      </c>
      <c r="T15" s="9">
        <v>-150.02609252929599</v>
      </c>
    </row>
    <row r="16" spans="1:20" x14ac:dyDescent="0.2">
      <c r="A16" s="9">
        <f t="shared" si="0"/>
        <v>18</v>
      </c>
      <c r="B16" s="9">
        <v>-565.20855712890602</v>
      </c>
      <c r="C16" s="9">
        <v>-967.51654052734295</v>
      </c>
      <c r="D16" s="9">
        <v>-329.57211303710898</v>
      </c>
      <c r="E16" s="9">
        <v>-113.536239624023</v>
      </c>
      <c r="F16" s="9">
        <v>-88.772109985351506</v>
      </c>
      <c r="G16" s="9">
        <v>-134.26837158203099</v>
      </c>
      <c r="H16" s="9">
        <v>-110.49020385742099</v>
      </c>
      <c r="I16" s="9">
        <v>-739.3544921875</v>
      </c>
      <c r="J16" s="9">
        <v>-537.73272705078102</v>
      </c>
      <c r="K16" s="9">
        <v>-364.97225952148398</v>
      </c>
      <c r="L16" s="9">
        <v>-763.669677734375</v>
      </c>
      <c r="M16" s="9">
        <v>-211.43403625488199</v>
      </c>
      <c r="N16" s="9">
        <v>-198.08277893066401</v>
      </c>
      <c r="O16" s="9">
        <v>-237.45402526855401</v>
      </c>
      <c r="P16" s="9">
        <v>-136.28965759277301</v>
      </c>
      <c r="Q16" s="9">
        <v>-179.81271362304599</v>
      </c>
      <c r="R16" s="9">
        <v>-135.08735656738199</v>
      </c>
      <c r="S16" s="9">
        <v>-47.129695892333899</v>
      </c>
      <c r="T16" s="9">
        <v>-150.89044189453099</v>
      </c>
    </row>
    <row r="17" spans="1:20" x14ac:dyDescent="0.2">
      <c r="A17" s="9">
        <f t="shared" si="0"/>
        <v>20</v>
      </c>
      <c r="B17" s="9">
        <v>-544.56146240234295</v>
      </c>
      <c r="C17" s="9">
        <v>-963.38903808593705</v>
      </c>
      <c r="D17" s="9">
        <v>-332.68292236328102</v>
      </c>
      <c r="E17" s="9">
        <v>-128.93565368652301</v>
      </c>
      <c r="F17" s="9">
        <v>-104.93718719482401</v>
      </c>
      <c r="G17" s="9">
        <v>-116.942993164062</v>
      </c>
      <c r="H17" s="9">
        <v>-106.165061950683</v>
      </c>
      <c r="I17" s="9">
        <v>-743.35266113281205</v>
      </c>
      <c r="J17" s="9">
        <v>-538.63171386718705</v>
      </c>
      <c r="K17" s="9">
        <v>-364.02621459960898</v>
      </c>
      <c r="L17" s="9">
        <v>-765.23962402343705</v>
      </c>
      <c r="M17" s="9">
        <v>-197.7548828125</v>
      </c>
      <c r="N17" s="9">
        <v>-215.91564941406199</v>
      </c>
      <c r="O17" s="9">
        <v>-223.56497192382801</v>
      </c>
      <c r="P17" s="9">
        <v>-158.82000732421801</v>
      </c>
      <c r="Q17" s="9">
        <v>-154.76770019531199</v>
      </c>
      <c r="R17" s="9">
        <v>-125.355102539062</v>
      </c>
      <c r="S17" s="9">
        <v>-48.045745849609297</v>
      </c>
      <c r="T17" s="9">
        <v>-146.19100952148401</v>
      </c>
    </row>
    <row r="18" spans="1:20" x14ac:dyDescent="0.2">
      <c r="A18" s="9">
        <f t="shared" si="0"/>
        <v>22</v>
      </c>
      <c r="B18" s="9">
        <v>-579.17041015625</v>
      </c>
      <c r="C18" s="9">
        <v>-965.423583984375</v>
      </c>
      <c r="D18" s="9">
        <v>-372.62271118164</v>
      </c>
      <c r="E18" s="9">
        <v>-128.78479003906199</v>
      </c>
      <c r="F18" s="9">
        <v>-90.816856384277301</v>
      </c>
      <c r="G18" s="9">
        <v>-141.54818725585901</v>
      </c>
      <c r="H18" s="9">
        <v>-118.68441009521401</v>
      </c>
      <c r="I18" s="9">
        <v>-608.63616943359295</v>
      </c>
      <c r="J18" s="9">
        <v>-558.06359863281205</v>
      </c>
      <c r="K18" s="9">
        <v>-389.49188232421801</v>
      </c>
      <c r="L18" s="9">
        <v>-786.27111816406205</v>
      </c>
      <c r="M18" s="9">
        <v>-201.72917175292901</v>
      </c>
      <c r="N18" s="9">
        <v>-194.89071655273401</v>
      </c>
      <c r="O18" s="9">
        <v>-236.49493408203099</v>
      </c>
      <c r="P18" s="9">
        <v>-147.27378845214801</v>
      </c>
      <c r="Q18" s="9">
        <v>-175.192291259765</v>
      </c>
      <c r="R18" s="9">
        <v>-140.974853515625</v>
      </c>
      <c r="S18" s="9">
        <v>-40.961196899413999</v>
      </c>
      <c r="T18" s="9">
        <v>-165.49249267578099</v>
      </c>
    </row>
    <row r="19" spans="1:20" x14ac:dyDescent="0.2">
      <c r="A19" s="9">
        <f t="shared" si="0"/>
        <v>24</v>
      </c>
      <c r="B19" s="9">
        <v>-591.17663574218705</v>
      </c>
      <c r="C19" s="9">
        <v>-1000.82940673828</v>
      </c>
      <c r="D19" s="9">
        <v>-350.97488403320301</v>
      </c>
      <c r="E19" s="9">
        <v>-128.05767822265599</v>
      </c>
      <c r="F19" s="9">
        <v>-87.768463134765597</v>
      </c>
      <c r="G19" s="9">
        <v>-147.66976928710901</v>
      </c>
      <c r="H19" s="9">
        <v>-125.78472900390599</v>
      </c>
      <c r="I19" s="9">
        <v>-601.4130859375</v>
      </c>
      <c r="J19" s="9">
        <v>-538.62341308593705</v>
      </c>
      <c r="K19" s="9">
        <v>-366.44812011718699</v>
      </c>
      <c r="L19" s="9">
        <v>-755.03717041015602</v>
      </c>
      <c r="M19" s="9">
        <v>-210.63963317871</v>
      </c>
      <c r="N19" s="9">
        <v>-188.829833984375</v>
      </c>
      <c r="O19" s="9">
        <v>-243.234130859375</v>
      </c>
      <c r="P19" s="9">
        <v>-158.46853637695301</v>
      </c>
      <c r="Q19" s="9">
        <v>-170.57957458496</v>
      </c>
      <c r="R19" s="9">
        <v>-151.15235900878901</v>
      </c>
      <c r="S19" s="9">
        <v>-35.763374328613203</v>
      </c>
      <c r="T19" s="9">
        <v>-139.20822143554599</v>
      </c>
    </row>
    <row r="20" spans="1:20" x14ac:dyDescent="0.2">
      <c r="A20" s="9">
        <f t="shared" si="0"/>
        <v>26</v>
      </c>
      <c r="B20" s="9">
        <v>-589.94836425781205</v>
      </c>
      <c r="C20" s="9">
        <v>-940.06365966796795</v>
      </c>
      <c r="D20" s="9">
        <v>-345.42626953125</v>
      </c>
      <c r="E20" s="9">
        <v>-135.68423461914</v>
      </c>
      <c r="F20" s="9">
        <v>-84.902770996093693</v>
      </c>
      <c r="G20" s="9">
        <v>-151.24647521972599</v>
      </c>
      <c r="H20" s="9">
        <v>-118.82281494140599</v>
      </c>
      <c r="I20" s="9">
        <v>-716.69421386718705</v>
      </c>
      <c r="J20" s="9">
        <v>-526.24371337890602</v>
      </c>
      <c r="K20" s="9">
        <v>-363.586334228515</v>
      </c>
      <c r="L20" s="9">
        <v>-800.46124267578102</v>
      </c>
      <c r="M20" s="9">
        <v>-218.45294189453099</v>
      </c>
      <c r="N20" s="9">
        <v>-197.66465759277301</v>
      </c>
      <c r="O20" s="9">
        <v>-259.31475830078102</v>
      </c>
      <c r="P20" s="9">
        <v>-142.64289855957</v>
      </c>
      <c r="Q20" s="9">
        <v>-197.25660705566401</v>
      </c>
      <c r="R20" s="9">
        <v>-143.54071044921801</v>
      </c>
      <c r="S20" s="9">
        <v>-39.063308715820298</v>
      </c>
      <c r="T20" s="9">
        <v>-157.51184082031199</v>
      </c>
    </row>
    <row r="21" spans="1:20" x14ac:dyDescent="0.2">
      <c r="A21" s="9">
        <f t="shared" si="0"/>
        <v>28</v>
      </c>
      <c r="B21" s="9">
        <v>-555.51239013671795</v>
      </c>
      <c r="C21" s="9">
        <v>-989.40692138671795</v>
      </c>
      <c r="D21" s="9">
        <v>-335.21401977539</v>
      </c>
      <c r="E21" s="9">
        <v>-121.111129760742</v>
      </c>
      <c r="F21" s="9">
        <v>-92.637763977050696</v>
      </c>
      <c r="G21" s="9">
        <v>-143.93811035156199</v>
      </c>
      <c r="H21" s="9">
        <v>-129.08160400390599</v>
      </c>
      <c r="I21" s="9">
        <v>-709.631103515625</v>
      </c>
      <c r="J21" s="9">
        <v>-559.32574462890602</v>
      </c>
      <c r="K21" s="9">
        <v>-385.23400878906199</v>
      </c>
      <c r="L21" s="9">
        <v>-755.956298828125</v>
      </c>
      <c r="M21" s="9">
        <v>-232.00468444824199</v>
      </c>
      <c r="N21" s="9">
        <v>-208.92546081542901</v>
      </c>
      <c r="O21" s="9">
        <v>-252.03530883789</v>
      </c>
      <c r="P21" s="9">
        <v>-130.10157775878901</v>
      </c>
      <c r="Q21" s="9">
        <v>-188.92196655273401</v>
      </c>
      <c r="R21" s="9">
        <v>-150.95643615722599</v>
      </c>
      <c r="S21" s="9">
        <v>-28.8481330871582</v>
      </c>
      <c r="T21" s="9">
        <v>-130.20977783203099</v>
      </c>
    </row>
    <row r="22" spans="1:20" x14ac:dyDescent="0.2">
      <c r="A22" s="9">
        <f>A21+2</f>
        <v>30</v>
      </c>
      <c r="B22" s="9">
        <v>-572.20635986328102</v>
      </c>
      <c r="C22" s="9">
        <v>-1006.60174560546</v>
      </c>
      <c r="D22" s="9">
        <v>-369.74664306640602</v>
      </c>
      <c r="E22" s="9">
        <v>-122.117179870605</v>
      </c>
      <c r="F22" s="9">
        <v>-88.3309326171875</v>
      </c>
      <c r="G22" s="9">
        <v>-130.308502197265</v>
      </c>
      <c r="H22" s="9">
        <v>-117.260116577148</v>
      </c>
      <c r="I22" s="9">
        <v>-676.39978027343705</v>
      </c>
      <c r="J22" s="9">
        <v>-557.78680419921795</v>
      </c>
      <c r="K22" s="9">
        <v>-387.992431640625</v>
      </c>
      <c r="L22" s="9">
        <v>-746.61297607421795</v>
      </c>
      <c r="M22" s="9">
        <v>-210.89604187011699</v>
      </c>
      <c r="N22" s="9">
        <v>-198.74948120117099</v>
      </c>
      <c r="O22" s="9">
        <v>-242.15768432617099</v>
      </c>
      <c r="P22" s="9">
        <v>-157.74139404296801</v>
      </c>
      <c r="Q22" s="9">
        <v>-159.69412231445301</v>
      </c>
      <c r="R22" s="9">
        <v>-132.82179260253901</v>
      </c>
      <c r="S22" s="9">
        <v>-45.301673889160099</v>
      </c>
      <c r="T22" s="9">
        <v>-152.904296875</v>
      </c>
    </row>
    <row r="23" spans="1:20" x14ac:dyDescent="0.2">
      <c r="A23" s="9">
        <f t="shared" si="0"/>
        <v>32</v>
      </c>
      <c r="B23" s="9">
        <v>-567.9541015625</v>
      </c>
      <c r="C23" s="9">
        <v>-1048.88806152343</v>
      </c>
      <c r="D23" s="9">
        <v>-371.63119506835898</v>
      </c>
      <c r="E23" s="9">
        <v>-118.62684631347599</v>
      </c>
      <c r="F23" s="9">
        <v>-119.52075958251901</v>
      </c>
      <c r="G23" s="9">
        <v>-122.42626953125</v>
      </c>
      <c r="H23" s="9">
        <v>-121.46319580078099</v>
      </c>
      <c r="I23" s="9">
        <v>-717.1474609375</v>
      </c>
      <c r="J23" s="9">
        <v>-583.96447753906205</v>
      </c>
      <c r="K23" s="9">
        <v>-382.15066528320301</v>
      </c>
      <c r="L23" s="9">
        <v>-778.052490234375</v>
      </c>
      <c r="M23" s="9">
        <v>-241.82699584960901</v>
      </c>
      <c r="N23" s="9">
        <v>-199.26191711425699</v>
      </c>
      <c r="O23" s="9">
        <v>-250.66390991210901</v>
      </c>
      <c r="P23" s="9">
        <v>-144.18177795410099</v>
      </c>
      <c r="Q23" s="9">
        <v>-194.08581542968699</v>
      </c>
      <c r="R23" s="9">
        <v>-153.80451965332</v>
      </c>
      <c r="S23" s="9">
        <v>-44.496253967285099</v>
      </c>
      <c r="T23" s="9">
        <v>-151.66632080078099</v>
      </c>
    </row>
    <row r="24" spans="1:20" x14ac:dyDescent="0.2">
      <c r="A24" s="9">
        <f t="shared" si="0"/>
        <v>34</v>
      </c>
      <c r="B24" s="9">
        <v>-615.70465087890602</v>
      </c>
      <c r="C24" s="9">
        <v>-1042.28344726562</v>
      </c>
      <c r="D24" s="9">
        <v>-355.83966064453102</v>
      </c>
      <c r="E24" s="9">
        <v>-109.414093017578</v>
      </c>
      <c r="F24" s="9">
        <v>-104.902740478515</v>
      </c>
      <c r="G24" s="9">
        <v>-160.62525939941401</v>
      </c>
      <c r="H24" s="9">
        <v>-125.919746398925</v>
      </c>
      <c r="I24" s="9">
        <v>-692.25354003906205</v>
      </c>
      <c r="J24" s="9">
        <v>-557.30535888671795</v>
      </c>
      <c r="K24" s="9">
        <v>-389.13562011718699</v>
      </c>
      <c r="L24" s="9">
        <v>-771.56732177734295</v>
      </c>
      <c r="M24" s="9">
        <v>-225.58435058593699</v>
      </c>
      <c r="N24" s="9">
        <v>-184.15985107421801</v>
      </c>
      <c r="O24" s="9">
        <v>-244.66050720214801</v>
      </c>
      <c r="P24" s="9">
        <v>-140.39202880859301</v>
      </c>
      <c r="Q24" s="9">
        <v>-187.60452270507801</v>
      </c>
      <c r="R24" s="9">
        <v>-147.65357971191401</v>
      </c>
      <c r="S24" s="9">
        <v>-39.995220184326101</v>
      </c>
      <c r="T24" s="9">
        <v>-149.89984130859301</v>
      </c>
    </row>
    <row r="25" spans="1:20" x14ac:dyDescent="0.2">
      <c r="A25" s="9">
        <f t="shared" si="0"/>
        <v>36</v>
      </c>
      <c r="B25" s="9">
        <v>-600.47454833984295</v>
      </c>
      <c r="C25" s="9">
        <v>-1031.69104003906</v>
      </c>
      <c r="D25" s="9">
        <v>-345.37515258789</v>
      </c>
      <c r="E25" s="9">
        <v>-127.21596527099599</v>
      </c>
      <c r="F25" s="9">
        <v>-86.280097961425696</v>
      </c>
      <c r="G25" s="9">
        <v>-154.68673706054599</v>
      </c>
      <c r="H25" s="9">
        <v>-118.468948364257</v>
      </c>
      <c r="I25" s="9">
        <v>-680.27850341796795</v>
      </c>
      <c r="J25" s="9">
        <v>-582.50958251953102</v>
      </c>
      <c r="K25" s="9">
        <v>-360.78314208984301</v>
      </c>
      <c r="L25" s="9">
        <v>-804.338134765625</v>
      </c>
      <c r="M25" s="9">
        <v>-229.38259887695301</v>
      </c>
      <c r="N25" s="9">
        <v>-196.57189941406199</v>
      </c>
      <c r="O25" s="9">
        <v>-254.71316528320301</v>
      </c>
      <c r="P25" s="9">
        <v>-145.506591796875</v>
      </c>
      <c r="Q25" s="9">
        <v>-163.01678466796801</v>
      </c>
      <c r="R25" s="9">
        <v>-171.06141662597599</v>
      </c>
      <c r="S25" s="9">
        <v>-41.202053070068303</v>
      </c>
      <c r="T25" s="9">
        <v>-143.67437744140599</v>
      </c>
    </row>
    <row r="26" spans="1:20" x14ac:dyDescent="0.2">
      <c r="A26" s="9">
        <f t="shared" si="0"/>
        <v>38</v>
      </c>
      <c r="B26" s="9">
        <v>-556.13366699218705</v>
      </c>
      <c r="C26" s="9">
        <v>-1012.34490966796</v>
      </c>
      <c r="D26" s="9">
        <v>-349.28094482421801</v>
      </c>
      <c r="E26" s="9">
        <v>-121.2779006958</v>
      </c>
      <c r="F26" s="9">
        <v>-92.286949157714801</v>
      </c>
      <c r="G26" s="9">
        <v>-137.26840209960901</v>
      </c>
      <c r="H26" s="9">
        <v>-113.74501037597599</v>
      </c>
      <c r="I26" s="9">
        <v>-777.24566650390602</v>
      </c>
      <c r="J26" s="9">
        <v>-550.240234375</v>
      </c>
      <c r="K26" s="9">
        <v>-371.60971069335898</v>
      </c>
      <c r="L26" s="9">
        <v>-755.0478515625</v>
      </c>
      <c r="M26" s="9">
        <v>-229.18737792968699</v>
      </c>
      <c r="N26" s="9">
        <v>-187.74157714843699</v>
      </c>
      <c r="O26" s="9">
        <v>-262.304931640625</v>
      </c>
      <c r="P26" s="9">
        <v>-152.28228759765599</v>
      </c>
      <c r="Q26" s="9">
        <v>-173.63430786132801</v>
      </c>
      <c r="R26" s="9">
        <v>-159.84666442871</v>
      </c>
      <c r="S26" s="9">
        <v>-45.388435363769503</v>
      </c>
      <c r="T26" s="9">
        <v>-154.46357727050699</v>
      </c>
    </row>
    <row r="27" spans="1:20" x14ac:dyDescent="0.2">
      <c r="A27" s="9">
        <f t="shared" si="0"/>
        <v>40</v>
      </c>
      <c r="B27" s="9">
        <v>-538.44647216796795</v>
      </c>
      <c r="C27" s="9">
        <v>-1039.15600585937</v>
      </c>
      <c r="D27" s="9">
        <v>-361.59646606445301</v>
      </c>
      <c r="E27" s="9">
        <v>-111.34339904785099</v>
      </c>
      <c r="F27" s="9">
        <v>-88.629577636718693</v>
      </c>
      <c r="G27" s="9">
        <v>-135.10057067871</v>
      </c>
      <c r="H27" s="9">
        <v>-125.802154541015</v>
      </c>
      <c r="I27" s="9">
        <v>-629.2353515625</v>
      </c>
      <c r="J27" s="9">
        <v>-530.38128662109295</v>
      </c>
      <c r="K27" s="9">
        <v>-376.91070556640602</v>
      </c>
      <c r="L27" s="9">
        <v>-833.12951660156205</v>
      </c>
      <c r="M27" s="9">
        <v>-242.31021118164</v>
      </c>
      <c r="N27" s="9">
        <v>-201.06546020507801</v>
      </c>
      <c r="O27" s="9">
        <v>-265.07870483398398</v>
      </c>
      <c r="P27" s="9">
        <v>-153.30715942382801</v>
      </c>
      <c r="Q27" s="9">
        <v>-173.98487854003901</v>
      </c>
      <c r="R27" s="9">
        <v>-148.993408203125</v>
      </c>
      <c r="S27" s="9">
        <v>-47.305294036865199</v>
      </c>
      <c r="T27" s="9">
        <v>-156.93029785156199</v>
      </c>
    </row>
    <row r="28" spans="1:20" x14ac:dyDescent="0.2">
      <c r="A28" s="9">
        <f t="shared" si="0"/>
        <v>42</v>
      </c>
      <c r="B28" s="9">
        <v>-574.53338623046795</v>
      </c>
      <c r="C28" s="9">
        <v>-1019.73510742187</v>
      </c>
      <c r="D28" s="9">
        <v>-369.819244384765</v>
      </c>
      <c r="E28" s="9">
        <v>-111.01156616210901</v>
      </c>
      <c r="F28" s="9">
        <v>-84.783264160156193</v>
      </c>
      <c r="G28" s="9">
        <v>-129.44416809082</v>
      </c>
      <c r="I28" s="9">
        <v>-805.072509765625</v>
      </c>
      <c r="J28" s="9">
        <v>-570.24578857421795</v>
      </c>
      <c r="K28" s="9">
        <v>-403.08184814453102</v>
      </c>
      <c r="L28" s="9">
        <v>-760.22625732421795</v>
      </c>
      <c r="M28" s="9">
        <v>-226.18080139160099</v>
      </c>
      <c r="N28" s="9">
        <v>-190.86688232421801</v>
      </c>
      <c r="O28" s="9">
        <v>-278.55386352539</v>
      </c>
      <c r="P28" s="9">
        <v>-143.63731384277301</v>
      </c>
      <c r="Q28" s="9">
        <v>-167.26475524902301</v>
      </c>
      <c r="R28" s="9">
        <v>-167.28025817871</v>
      </c>
      <c r="S28" s="9">
        <v>-34.716541290283203</v>
      </c>
      <c r="T28" s="9">
        <v>-163.46139526367099</v>
      </c>
    </row>
    <row r="29" spans="1:20" x14ac:dyDescent="0.2">
      <c r="A29" s="9">
        <f t="shared" si="0"/>
        <v>44</v>
      </c>
      <c r="B29" s="9">
        <v>-569.71136474609295</v>
      </c>
      <c r="C29" s="9">
        <v>-1029.89685058593</v>
      </c>
      <c r="D29" s="9">
        <v>-354.48675537109301</v>
      </c>
      <c r="E29" s="9">
        <v>-99.343086242675696</v>
      </c>
      <c r="F29" s="9">
        <v>-104.78581237792901</v>
      </c>
      <c r="G29" s="9">
        <v>-140.60502624511699</v>
      </c>
      <c r="I29" s="9">
        <v>-814.54022216796795</v>
      </c>
      <c r="J29" s="9">
        <v>-562.073486328125</v>
      </c>
      <c r="K29" s="9">
        <v>-383.60174560546801</v>
      </c>
      <c r="L29" s="9">
        <v>-792.11468505859295</v>
      </c>
      <c r="M29" s="9">
        <v>-250.17391967773401</v>
      </c>
      <c r="N29" s="9">
        <v>-196.13864135742099</v>
      </c>
      <c r="O29" s="9">
        <v>-241.06430053710901</v>
      </c>
      <c r="P29" s="9">
        <v>-135.42343139648401</v>
      </c>
      <c r="Q29" s="9">
        <v>-168.71588134765599</v>
      </c>
      <c r="R29" s="9">
        <v>-155.094146728515</v>
      </c>
      <c r="S29" s="9">
        <v>-43.861061096191399</v>
      </c>
      <c r="T29" s="9">
        <v>-171.82864379882801</v>
      </c>
    </row>
    <row r="30" spans="1:20" x14ac:dyDescent="0.2">
      <c r="A30" s="9">
        <f t="shared" si="0"/>
        <v>46</v>
      </c>
      <c r="B30" s="9">
        <v>-636.73937988281205</v>
      </c>
      <c r="C30" s="9">
        <v>-1026.48583984375</v>
      </c>
      <c r="D30" s="9">
        <v>-354.17477416992102</v>
      </c>
      <c r="E30" s="9">
        <v>-109.50863647460901</v>
      </c>
      <c r="F30" s="9">
        <v>-87.162872314453097</v>
      </c>
      <c r="G30" s="9">
        <v>-128.33247375488199</v>
      </c>
      <c r="I30" s="9">
        <v>-742.02081298828102</v>
      </c>
      <c r="J30" s="9">
        <v>-567.43414306640602</v>
      </c>
      <c r="K30" s="9">
        <v>-403.65206909179602</v>
      </c>
      <c r="L30" s="9">
        <v>-822.04412841796795</v>
      </c>
      <c r="M30" s="9">
        <v>-217.780029296875</v>
      </c>
      <c r="N30" s="9">
        <v>-206.81588745117099</v>
      </c>
      <c r="O30" s="9">
        <v>-244.18499755859301</v>
      </c>
      <c r="P30" s="9">
        <v>-154.033447265625</v>
      </c>
      <c r="Q30" s="9">
        <v>-189.76551818847599</v>
      </c>
      <c r="R30" s="9">
        <v>-132.35516357421801</v>
      </c>
      <c r="S30" s="9">
        <v>-40.851222991943303</v>
      </c>
      <c r="T30" s="9">
        <v>-161.78091430664</v>
      </c>
    </row>
    <row r="31" spans="1:20" x14ac:dyDescent="0.2">
      <c r="A31" s="9">
        <f t="shared" si="0"/>
        <v>48</v>
      </c>
      <c r="B31" s="9">
        <v>-574.72857666015602</v>
      </c>
      <c r="C31" s="9">
        <v>-1029.09167480468</v>
      </c>
      <c r="D31" s="9">
        <v>-387.06820678710898</v>
      </c>
      <c r="E31" s="9">
        <v>-112.052406311035</v>
      </c>
      <c r="F31" s="9">
        <v>-89.617965698242102</v>
      </c>
      <c r="G31" s="9">
        <v>-165.41757202148401</v>
      </c>
      <c r="I31" s="9">
        <v>-784.18572998046795</v>
      </c>
      <c r="J31" s="9">
        <v>-582.72723388671795</v>
      </c>
      <c r="K31" s="9">
        <v>-372.95852661132801</v>
      </c>
      <c r="L31" s="9">
        <v>-800.81201171875</v>
      </c>
      <c r="M31" s="9">
        <v>-214.78581237792901</v>
      </c>
      <c r="N31" s="9">
        <v>-191.96560668945301</v>
      </c>
      <c r="O31" s="9">
        <v>-248.77932739257801</v>
      </c>
      <c r="P31" s="9">
        <v>-156.97129821777301</v>
      </c>
      <c r="Q31" s="9">
        <v>-187.79461669921801</v>
      </c>
      <c r="R31" s="9">
        <v>-138.20370483398401</v>
      </c>
      <c r="S31" s="9">
        <v>-31.807811737060501</v>
      </c>
      <c r="T31" s="9">
        <v>-159.68145751953099</v>
      </c>
    </row>
    <row r="32" spans="1:20" x14ac:dyDescent="0.2">
      <c r="A32" s="9">
        <f t="shared" si="0"/>
        <v>50</v>
      </c>
      <c r="B32" s="9">
        <v>-597.902587890625</v>
      </c>
      <c r="C32" s="9">
        <v>-988.3291015625</v>
      </c>
      <c r="D32" s="9">
        <v>-362.03405761718699</v>
      </c>
      <c r="F32" s="9">
        <v>-101.77154541015599</v>
      </c>
      <c r="I32" s="9">
        <v>-701.687744140625</v>
      </c>
      <c r="J32" s="9">
        <v>-560.65643310546795</v>
      </c>
      <c r="K32" s="9">
        <v>-406.91302490234301</v>
      </c>
      <c r="L32" s="9">
        <v>-812.87664794921795</v>
      </c>
      <c r="M32" s="9">
        <v>-227.645095825195</v>
      </c>
      <c r="N32" s="9">
        <v>-191.862533569335</v>
      </c>
      <c r="O32" s="9">
        <v>-244.06129455566401</v>
      </c>
      <c r="P32" s="9">
        <v>-158.068099975585</v>
      </c>
      <c r="Q32" s="9">
        <v>-174.05331420898401</v>
      </c>
      <c r="R32" s="9">
        <v>-132.559158325195</v>
      </c>
      <c r="S32" s="9">
        <v>-40.004024505615199</v>
      </c>
      <c r="T32" s="9">
        <v>-159.55513000488199</v>
      </c>
    </row>
    <row r="33" spans="1:20" x14ac:dyDescent="0.2">
      <c r="A33" s="9">
        <f t="shared" si="0"/>
        <v>52</v>
      </c>
      <c r="C33" s="9">
        <v>-1093.26306152343</v>
      </c>
      <c r="D33" s="9">
        <v>-374.14727783203102</v>
      </c>
      <c r="F33" s="9">
        <v>-108.855567932128</v>
      </c>
      <c r="I33" s="9">
        <v>-823.27801513671795</v>
      </c>
      <c r="J33" s="9">
        <v>-538.77484130859295</v>
      </c>
      <c r="K33" s="9">
        <v>-392.73861694335898</v>
      </c>
      <c r="L33" s="9">
        <v>-804.35565185546795</v>
      </c>
      <c r="M33" s="9">
        <v>-228.02786254882801</v>
      </c>
      <c r="N33" s="9">
        <v>-186.53112792968699</v>
      </c>
      <c r="O33" s="9">
        <v>-248.84730529785099</v>
      </c>
      <c r="P33" s="9">
        <v>-154.73580932617099</v>
      </c>
      <c r="Q33" s="9">
        <v>-175.04782104492099</v>
      </c>
      <c r="S33" s="9">
        <v>-37.404048919677699</v>
      </c>
      <c r="T33" s="9">
        <v>-156.971923828125</v>
      </c>
    </row>
    <row r="34" spans="1:20" x14ac:dyDescent="0.2">
      <c r="A34" s="9">
        <f t="shared" si="0"/>
        <v>54</v>
      </c>
      <c r="C34" s="9">
        <v>-1056.80969238281</v>
      </c>
      <c r="D34" s="9">
        <v>-348.21258544921801</v>
      </c>
      <c r="F34" s="9">
        <v>-97.898841857910099</v>
      </c>
      <c r="K34" s="9">
        <v>-407.52804565429602</v>
      </c>
      <c r="L34" s="9">
        <v>-773.62969970703102</v>
      </c>
      <c r="N34" s="9">
        <v>-180.94760131835901</v>
      </c>
      <c r="Q34" s="9">
        <v>-186.782943725585</v>
      </c>
      <c r="S34" s="9">
        <v>-39.6632270812988</v>
      </c>
      <c r="T34" s="9">
        <v>-160.811431884765</v>
      </c>
    </row>
    <row r="35" spans="1:20" x14ac:dyDescent="0.2">
      <c r="A35" s="9">
        <f t="shared" si="0"/>
        <v>56</v>
      </c>
      <c r="C35" s="9">
        <v>-1081.09716796875</v>
      </c>
      <c r="D35" s="9">
        <v>-355.31570434570301</v>
      </c>
      <c r="F35" s="9">
        <v>-97.889503479003906</v>
      </c>
      <c r="K35" s="9">
        <v>-379.55856323242102</v>
      </c>
      <c r="L35" s="9">
        <v>-864.96276855468705</v>
      </c>
      <c r="N35" s="9">
        <v>-209.46066284179599</v>
      </c>
      <c r="Q35" s="9">
        <v>-179.21969604492099</v>
      </c>
      <c r="S35" s="9">
        <v>-41.847282409667898</v>
      </c>
      <c r="T35" s="9">
        <v>-170.347076416015</v>
      </c>
    </row>
    <row r="36" spans="1:20" x14ac:dyDescent="0.2">
      <c r="A36" s="9">
        <f t="shared" si="0"/>
        <v>58</v>
      </c>
      <c r="C36" s="9">
        <v>-1085.86840820312</v>
      </c>
      <c r="D36" s="9">
        <v>-382.64105224609301</v>
      </c>
      <c r="F36" s="9">
        <v>-105.44164276123</v>
      </c>
      <c r="K36" s="9">
        <v>-406.74752807617102</v>
      </c>
      <c r="L36" s="9">
        <v>-835.66949462890602</v>
      </c>
      <c r="N36" s="9">
        <v>-198.095703125</v>
      </c>
      <c r="Q36" s="9">
        <v>-191.98324584960901</v>
      </c>
      <c r="S36" s="9">
        <v>-37.09517288208</v>
      </c>
      <c r="T36" s="9">
        <v>-149.74664306640599</v>
      </c>
    </row>
    <row r="37" spans="1:20" x14ac:dyDescent="0.2">
      <c r="A37" s="9">
        <f t="shared" si="0"/>
        <v>60</v>
      </c>
      <c r="C37" s="9">
        <v>-1088.17993164062</v>
      </c>
      <c r="D37" s="9">
        <v>-395.68228149414</v>
      </c>
      <c r="F37" s="9">
        <v>-101.45313262939401</v>
      </c>
      <c r="K37" s="9">
        <v>-392.80484008789</v>
      </c>
      <c r="L37" s="9">
        <v>-844.48583984375</v>
      </c>
      <c r="N37" s="9">
        <v>-197.33065795898401</v>
      </c>
      <c r="Q37" s="9">
        <v>-198.92517089843699</v>
      </c>
      <c r="T37" s="9">
        <v>-162.51345825195301</v>
      </c>
    </row>
    <row r="38" spans="1:20" x14ac:dyDescent="0.2">
      <c r="A38" s="9">
        <f t="shared" si="0"/>
        <v>62</v>
      </c>
      <c r="C38" s="9">
        <v>-1029.31359863281</v>
      </c>
      <c r="D38" s="9">
        <v>-377.77536010742102</v>
      </c>
      <c r="L38" s="9">
        <v>-815.60455322265602</v>
      </c>
      <c r="N38" s="9">
        <v>-199.20111083984301</v>
      </c>
      <c r="Q38" s="9">
        <v>-155.466049194335</v>
      </c>
      <c r="T38" s="9">
        <v>-174.99908447265599</v>
      </c>
    </row>
    <row r="39" spans="1:20" x14ac:dyDescent="0.2">
      <c r="A39" s="9">
        <f t="shared" si="0"/>
        <v>64</v>
      </c>
      <c r="C39" s="9">
        <v>-1010.16430664062</v>
      </c>
      <c r="D39" s="9">
        <v>-383.97906494140602</v>
      </c>
      <c r="L39" s="9">
        <v>-848.78564453125</v>
      </c>
      <c r="N39" s="9">
        <v>-186.59042358398401</v>
      </c>
      <c r="Q39" s="9">
        <v>-183.61354064941401</v>
      </c>
      <c r="T39" s="9">
        <v>-175.46028137207</v>
      </c>
    </row>
    <row r="40" spans="1:20" x14ac:dyDescent="0.2">
      <c r="A40" s="9">
        <f t="shared" si="0"/>
        <v>66</v>
      </c>
      <c r="C40" s="9">
        <v>-1070.79040527343</v>
      </c>
      <c r="D40" s="9">
        <v>-379.673828125</v>
      </c>
      <c r="L40" s="9">
        <v>-799.84619140625</v>
      </c>
      <c r="N40" s="9">
        <v>-193.19747924804599</v>
      </c>
      <c r="Q40" s="9">
        <v>-160.83662414550699</v>
      </c>
      <c r="T40" s="9">
        <v>-146.60308837890599</v>
      </c>
    </row>
    <row r="41" spans="1:20" x14ac:dyDescent="0.2">
      <c r="A41" s="9">
        <f t="shared" si="0"/>
        <v>68</v>
      </c>
      <c r="C41" s="9">
        <v>-1080.56030273437</v>
      </c>
      <c r="D41" s="9">
        <v>-354.70947265625</v>
      </c>
      <c r="L41" s="9">
        <v>-825.9189453125</v>
      </c>
      <c r="Q41" s="9">
        <v>-193.53419494628901</v>
      </c>
      <c r="T41" s="9">
        <v>-144.53475952148401</v>
      </c>
    </row>
    <row r="42" spans="1:20" x14ac:dyDescent="0.2">
      <c r="A42" s="9">
        <f t="shared" si="0"/>
        <v>70</v>
      </c>
      <c r="C42" s="9">
        <v>-1037.55871582031</v>
      </c>
      <c r="D42" s="9">
        <v>-370.234375</v>
      </c>
      <c r="L42" s="9">
        <v>-824.61853027343705</v>
      </c>
      <c r="Q42" s="9">
        <v>-170.52391052246</v>
      </c>
    </row>
    <row r="43" spans="1:20" x14ac:dyDescent="0.2">
      <c r="A43" s="9">
        <f t="shared" si="0"/>
        <v>72</v>
      </c>
      <c r="C43" s="9">
        <v>-1101.04931640625</v>
      </c>
      <c r="D43" s="9">
        <v>-412.89239501953102</v>
      </c>
      <c r="L43" s="9">
        <v>-826.38140869140602</v>
      </c>
      <c r="Q43" s="9">
        <v>-183.88864135742099</v>
      </c>
    </row>
    <row r="44" spans="1:20" x14ac:dyDescent="0.2">
      <c r="A44" s="9">
        <f t="shared" si="0"/>
        <v>74</v>
      </c>
      <c r="C44" s="9">
        <v>-1138.69311523437</v>
      </c>
      <c r="D44" s="9">
        <v>-393.05136108398398</v>
      </c>
      <c r="L44" s="9">
        <v>-798.76281738281205</v>
      </c>
      <c r="Q44" s="9">
        <v>-177.42694091796801</v>
      </c>
    </row>
    <row r="45" spans="1:20" x14ac:dyDescent="0.2">
      <c r="A45" s="9">
        <f t="shared" si="0"/>
        <v>76</v>
      </c>
      <c r="C45" s="9">
        <v>-1118.74633789062</v>
      </c>
      <c r="D45" s="9">
        <v>-415.12008666992102</v>
      </c>
      <c r="Q45" s="9">
        <v>-167.091873168945</v>
      </c>
    </row>
    <row r="46" spans="1:20" x14ac:dyDescent="0.2">
      <c r="A46" s="9">
        <f t="shared" si="0"/>
        <v>78</v>
      </c>
      <c r="C46" s="9">
        <v>-1092.6591796875</v>
      </c>
      <c r="D46" s="9">
        <v>-401.22091674804602</v>
      </c>
      <c r="Q46" s="9">
        <v>-185.35984802246</v>
      </c>
    </row>
    <row r="47" spans="1:20" x14ac:dyDescent="0.2">
      <c r="A47" s="9">
        <f t="shared" si="0"/>
        <v>80</v>
      </c>
      <c r="C47" s="9">
        <v>-1095.03784179687</v>
      </c>
      <c r="D47" s="9">
        <v>-397.2783203125</v>
      </c>
      <c r="Q47" s="9">
        <v>-175.91198730468699</v>
      </c>
    </row>
    <row r="48" spans="1:20" x14ac:dyDescent="0.2">
      <c r="A48" s="9">
        <f t="shared" si="0"/>
        <v>82</v>
      </c>
      <c r="Q48" s="9">
        <v>-167.69854736328099</v>
      </c>
    </row>
    <row r="49" spans="1:20" x14ac:dyDescent="0.2">
      <c r="A49" s="9">
        <f t="shared" si="0"/>
        <v>84</v>
      </c>
      <c r="Q49" s="9">
        <v>-181.32196044921801</v>
      </c>
    </row>
    <row r="50" spans="1:20" x14ac:dyDescent="0.2">
      <c r="A50" s="9">
        <f t="shared" si="0"/>
        <v>86</v>
      </c>
      <c r="Q50" s="9">
        <v>-167.990142822265</v>
      </c>
    </row>
    <row r="51" spans="1:20" x14ac:dyDescent="0.2">
      <c r="A51" s="9">
        <f t="shared" si="0"/>
        <v>88</v>
      </c>
      <c r="Q51" s="9">
        <v>-172.24282836914</v>
      </c>
    </row>
    <row r="53" spans="1:20" x14ac:dyDescent="0.2">
      <c r="A53" s="9" t="s">
        <v>19</v>
      </c>
    </row>
    <row r="54" spans="1:20" x14ac:dyDescent="0.2">
      <c r="A54" s="2">
        <v>2</v>
      </c>
      <c r="B54" s="9">
        <v>-96.069366455078097</v>
      </c>
      <c r="C54" s="9">
        <v>-185.50033569335901</v>
      </c>
      <c r="D54" s="9">
        <v>-101.027084350585</v>
      </c>
      <c r="E54" s="9">
        <v>-45.755481719970703</v>
      </c>
      <c r="F54" s="9">
        <v>-32.608116149902301</v>
      </c>
      <c r="G54" s="9">
        <v>-56.280559539794901</v>
      </c>
      <c r="H54" s="9">
        <v>-39.808345794677699</v>
      </c>
      <c r="I54" s="9">
        <v>-76.30126953125</v>
      </c>
      <c r="J54" s="9">
        <v>-159.44839477539</v>
      </c>
      <c r="K54" s="9">
        <v>-126.29019165039</v>
      </c>
      <c r="L54" s="9">
        <v>-153.22868347167901</v>
      </c>
      <c r="M54" s="9">
        <v>-29.576398849487301</v>
      </c>
      <c r="N54" s="9">
        <v>-62.560867309570298</v>
      </c>
      <c r="O54" s="9">
        <v>-50.687355041503899</v>
      </c>
      <c r="P54" s="9">
        <v>-39.501377105712798</v>
      </c>
      <c r="Q54" s="9">
        <v>-45.199577331542898</v>
      </c>
      <c r="R54" s="9">
        <v>-49.479068756103501</v>
      </c>
      <c r="S54" s="9">
        <v>-9.2834014892578107</v>
      </c>
      <c r="T54" s="9">
        <v>-25.521556854248001</v>
      </c>
    </row>
    <row r="55" spans="1:20" x14ac:dyDescent="0.2">
      <c r="A55" s="9">
        <f>A54+2</f>
        <v>4</v>
      </c>
      <c r="B55" s="9">
        <v>-229.66656494140599</v>
      </c>
      <c r="C55" s="9">
        <v>-418.90460205078102</v>
      </c>
      <c r="D55" s="9">
        <v>-193.488510131835</v>
      </c>
      <c r="E55" s="9">
        <v>-77.739562988281193</v>
      </c>
      <c r="F55" s="9">
        <v>-43.947822570800703</v>
      </c>
      <c r="G55" s="9">
        <v>-99.310890197753906</v>
      </c>
      <c r="H55" s="9">
        <v>-68.084777832031193</v>
      </c>
      <c r="I55" s="9">
        <v>-152.14398193359301</v>
      </c>
      <c r="J55" s="9">
        <v>-311.45199584960898</v>
      </c>
      <c r="K55" s="9">
        <v>-182.16293334960901</v>
      </c>
      <c r="L55" s="9">
        <v>-312.68356323242102</v>
      </c>
      <c r="M55" s="9">
        <v>-70.897880554199205</v>
      </c>
      <c r="N55" s="9">
        <v>-119.049934387207</v>
      </c>
      <c r="O55" s="9">
        <v>-94.947509765625</v>
      </c>
      <c r="P55" s="9">
        <v>-73.573844909667898</v>
      </c>
      <c r="Q55" s="9">
        <v>-92.486076354980398</v>
      </c>
      <c r="R55" s="9">
        <v>-86.374275207519503</v>
      </c>
      <c r="S55" s="9">
        <v>-12.779197692871</v>
      </c>
      <c r="T55" s="9">
        <v>-66.561141967773395</v>
      </c>
    </row>
    <row r="56" spans="1:20" x14ac:dyDescent="0.2">
      <c r="A56" s="9">
        <f t="shared" ref="A56:A97" si="1">A55+2</f>
        <v>6</v>
      </c>
      <c r="B56" s="9">
        <v>-305.579010009765</v>
      </c>
      <c r="C56" s="9">
        <v>-569.39306640625</v>
      </c>
      <c r="D56" s="9">
        <v>-228.65217590332</v>
      </c>
      <c r="E56" s="9">
        <v>-88.9796142578125</v>
      </c>
      <c r="F56" s="9">
        <v>-56.869083404541001</v>
      </c>
      <c r="G56" s="9">
        <v>-102.216026306152</v>
      </c>
      <c r="H56" s="9">
        <v>-87.001319885253906</v>
      </c>
      <c r="I56" s="9">
        <v>-249.46130371093699</v>
      </c>
      <c r="J56" s="9">
        <v>-408.27551269531199</v>
      </c>
      <c r="K56" s="9">
        <v>-263.66436767578102</v>
      </c>
      <c r="L56" s="9">
        <v>-434.07135009765602</v>
      </c>
      <c r="M56" s="9">
        <v>-109.81925964355401</v>
      </c>
      <c r="N56" s="9">
        <v>-126.567749023437</v>
      </c>
      <c r="O56" s="9">
        <v>-125.06533050537099</v>
      </c>
      <c r="P56" s="9">
        <v>-99.812438964843693</v>
      </c>
      <c r="Q56" s="9">
        <v>-110.76872253417901</v>
      </c>
      <c r="R56" s="9">
        <v>-108.25772857666</v>
      </c>
      <c r="S56" s="9">
        <v>-17.081031799316399</v>
      </c>
      <c r="T56" s="9">
        <v>-87.018836975097599</v>
      </c>
    </row>
    <row r="57" spans="1:20" x14ac:dyDescent="0.2">
      <c r="A57" s="9">
        <f t="shared" si="1"/>
        <v>8</v>
      </c>
      <c r="B57" s="9">
        <v>-434.23138427734301</v>
      </c>
      <c r="C57" s="9">
        <v>-720.70294189453102</v>
      </c>
      <c r="D57" s="9">
        <v>-289.28463745117102</v>
      </c>
      <c r="E57" s="9">
        <v>-103.803741455078</v>
      </c>
      <c r="F57" s="9">
        <v>-57.516975402832003</v>
      </c>
      <c r="G57" s="9">
        <v>-106.69341278076099</v>
      </c>
      <c r="H57" s="9">
        <v>-79.148597717285099</v>
      </c>
      <c r="I57" s="9">
        <v>-280.47595214843699</v>
      </c>
      <c r="J57" s="9">
        <v>-419.035888671875</v>
      </c>
      <c r="K57" s="9">
        <v>-306.97979736328102</v>
      </c>
      <c r="L57" s="9">
        <v>-530.6201171875</v>
      </c>
      <c r="M57" s="9">
        <v>-141.33319091796801</v>
      </c>
      <c r="N57" s="9">
        <v>-125.17983245849599</v>
      </c>
      <c r="O57" s="9">
        <v>-139.95317077636699</v>
      </c>
      <c r="P57" s="9">
        <v>-110.090621948242</v>
      </c>
      <c r="Q57" s="9">
        <v>-128.02407836914</v>
      </c>
      <c r="R57" s="9">
        <v>-116.28246307373</v>
      </c>
      <c r="S57" s="9">
        <v>-25.7638435363769</v>
      </c>
      <c r="T57" s="9">
        <v>-104.6763381958</v>
      </c>
    </row>
    <row r="58" spans="1:20" x14ac:dyDescent="0.2">
      <c r="A58" s="9">
        <f t="shared" si="1"/>
        <v>10</v>
      </c>
      <c r="B58" s="9">
        <v>-462.87640380859301</v>
      </c>
      <c r="C58" s="9">
        <v>-748.598388671875</v>
      </c>
      <c r="D58" s="9">
        <v>-283.11447143554602</v>
      </c>
      <c r="E58" s="9">
        <v>-96.504600524902301</v>
      </c>
      <c r="F58" s="9">
        <v>-70.190948486328097</v>
      </c>
      <c r="G58" s="9">
        <v>-115.775596618652</v>
      </c>
      <c r="H58" s="9">
        <v>-105.316749572753</v>
      </c>
      <c r="I58" s="9">
        <v>-294.20617675781199</v>
      </c>
      <c r="J58" s="9">
        <v>-441.94775390625</v>
      </c>
      <c r="K58" s="9">
        <v>-340.83288574218699</v>
      </c>
      <c r="L58" s="9">
        <v>-603.306396484375</v>
      </c>
      <c r="M58" s="9">
        <v>-158.76055908203099</v>
      </c>
      <c r="N58" s="9">
        <v>-166.71429443359301</v>
      </c>
      <c r="O58" s="9">
        <v>-167.90287780761699</v>
      </c>
      <c r="P58" s="9">
        <v>-115.440124511718</v>
      </c>
      <c r="Q58" s="9">
        <v>-131.70126342773401</v>
      </c>
      <c r="R58" s="9">
        <v>-131.85496520996</v>
      </c>
      <c r="S58" s="9">
        <v>-15.6499710083007</v>
      </c>
      <c r="T58" s="9">
        <v>-119.24150848388599</v>
      </c>
    </row>
    <row r="59" spans="1:20" x14ac:dyDescent="0.2">
      <c r="A59" s="9">
        <f t="shared" si="1"/>
        <v>12</v>
      </c>
      <c r="B59" s="9">
        <v>-434.35812377929602</v>
      </c>
      <c r="C59" s="9">
        <v>-778.69171142578102</v>
      </c>
      <c r="D59" s="9">
        <v>-303.25051879882801</v>
      </c>
      <c r="E59" s="9">
        <v>-119.264045715332</v>
      </c>
      <c r="F59" s="9">
        <v>-89.808090209960895</v>
      </c>
      <c r="G59" s="9">
        <v>-129.544342041015</v>
      </c>
      <c r="H59" s="9">
        <v>-76.783088684082003</v>
      </c>
      <c r="I59" s="9">
        <v>-328.889404296875</v>
      </c>
      <c r="J59" s="9">
        <v>-475.18826293945301</v>
      </c>
      <c r="K59" s="9">
        <v>-310.08078002929602</v>
      </c>
      <c r="L59" s="9">
        <v>-588.29931640625</v>
      </c>
      <c r="M59" s="9">
        <v>-179.92268371582</v>
      </c>
      <c r="N59" s="9">
        <v>-170.391830444335</v>
      </c>
      <c r="O59" s="9">
        <v>-186.10601806640599</v>
      </c>
      <c r="P59" s="9">
        <v>-129.84608459472599</v>
      </c>
      <c r="Q59" s="9">
        <v>-155.81890869140599</v>
      </c>
      <c r="R59" s="9">
        <v>-129.83465576171801</v>
      </c>
      <c r="S59" s="9">
        <v>-22.405967712402301</v>
      </c>
      <c r="T59" s="9">
        <v>-133.49894714355401</v>
      </c>
    </row>
    <row r="60" spans="1:20" x14ac:dyDescent="0.2">
      <c r="A60" s="9">
        <f t="shared" si="1"/>
        <v>14</v>
      </c>
      <c r="B60" s="9">
        <v>-432.09140014648398</v>
      </c>
      <c r="C60" s="9">
        <v>-842.85223388671795</v>
      </c>
      <c r="D60" s="9">
        <v>-336.281494140625</v>
      </c>
      <c r="E60" s="9">
        <v>-122.379104614257</v>
      </c>
      <c r="F60" s="9">
        <v>-69.789741516113196</v>
      </c>
      <c r="G60" s="9">
        <v>-139.57720947265599</v>
      </c>
      <c r="H60" s="9">
        <v>-101.417068481445</v>
      </c>
      <c r="I60" s="9">
        <v>-599.677734375</v>
      </c>
      <c r="J60" s="9">
        <v>-496.03369140625</v>
      </c>
      <c r="K60" s="9">
        <v>-341.861083984375</v>
      </c>
      <c r="L60" s="9">
        <v>-679.31231689453102</v>
      </c>
      <c r="M60" s="9">
        <v>-173.42201232910099</v>
      </c>
      <c r="N60" s="9">
        <v>-174.02258300781199</v>
      </c>
      <c r="O60" s="9">
        <v>-191.29382324218699</v>
      </c>
      <c r="P60" s="9">
        <v>-126.895935058593</v>
      </c>
      <c r="Q60" s="9">
        <v>-147.34162902832</v>
      </c>
      <c r="R60" s="9">
        <v>-148.76266479492099</v>
      </c>
      <c r="S60" s="9">
        <v>-20.262184143066399</v>
      </c>
      <c r="T60" s="9">
        <v>-153.66522216796801</v>
      </c>
    </row>
    <row r="61" spans="1:20" x14ac:dyDescent="0.2">
      <c r="A61" s="9">
        <f t="shared" si="1"/>
        <v>16</v>
      </c>
      <c r="B61" s="9">
        <v>-433.480377197265</v>
      </c>
      <c r="C61" s="9">
        <v>-888.68701171875</v>
      </c>
      <c r="D61" s="9">
        <v>-328.99075317382801</v>
      </c>
      <c r="E61" s="9">
        <v>-117.54132080078099</v>
      </c>
      <c r="F61" s="9">
        <v>-78.0731201171875</v>
      </c>
      <c r="G61" s="9">
        <v>-128.07443237304599</v>
      </c>
      <c r="H61" s="9">
        <v>-114.625</v>
      </c>
      <c r="I61" s="9">
        <v>-422.19738769531199</v>
      </c>
      <c r="J61" s="9">
        <v>-525.00048828125</v>
      </c>
      <c r="K61" s="9">
        <v>-364.39407348632801</v>
      </c>
      <c r="L61" s="9">
        <v>-678.369873046875</v>
      </c>
      <c r="M61" s="9">
        <v>-178.15232849121</v>
      </c>
      <c r="N61" s="9">
        <v>-178.26550292968699</v>
      </c>
      <c r="O61" s="9">
        <v>-198.439208984375</v>
      </c>
      <c r="P61" s="9">
        <v>-128.75735473632801</v>
      </c>
      <c r="Q61" s="9">
        <v>-180.89480590820301</v>
      </c>
      <c r="R61" s="9">
        <v>-139.17750549316401</v>
      </c>
      <c r="S61" s="9">
        <v>-21.3461608886718</v>
      </c>
      <c r="T61" s="9">
        <v>-126.883827209472</v>
      </c>
    </row>
    <row r="62" spans="1:20" x14ac:dyDescent="0.2">
      <c r="A62" s="9">
        <f t="shared" si="1"/>
        <v>18</v>
      </c>
      <c r="B62" s="9">
        <v>-493.62438964843699</v>
      </c>
      <c r="C62" s="9">
        <v>-935.32049560546795</v>
      </c>
      <c r="D62" s="9">
        <v>-321.53448486328102</v>
      </c>
      <c r="E62" s="9">
        <v>-117.11512756347599</v>
      </c>
      <c r="F62" s="9">
        <v>-75.237869262695298</v>
      </c>
      <c r="G62" s="9">
        <v>-140.015045166015</v>
      </c>
      <c r="H62" s="9">
        <v>-112.741035461425</v>
      </c>
      <c r="I62" s="9">
        <v>-491.21594238281199</v>
      </c>
      <c r="J62" s="9">
        <v>-503.40045166015602</v>
      </c>
      <c r="K62" s="9">
        <v>-374.40219116210898</v>
      </c>
      <c r="L62" s="9">
        <v>-688.0166015625</v>
      </c>
      <c r="M62" s="9">
        <v>-184.33206176757801</v>
      </c>
      <c r="N62" s="9">
        <v>-175.15667724609301</v>
      </c>
      <c r="O62" s="9">
        <v>-213.90985107421801</v>
      </c>
      <c r="P62" s="9">
        <v>-128.22976684570301</v>
      </c>
      <c r="Q62" s="9">
        <v>-145.04098510742099</v>
      </c>
      <c r="R62" s="9">
        <v>-146.86505126953099</v>
      </c>
      <c r="S62" s="9">
        <v>-35.177040100097599</v>
      </c>
      <c r="T62" s="9">
        <v>-142.00149536132801</v>
      </c>
    </row>
    <row r="63" spans="1:20" x14ac:dyDescent="0.2">
      <c r="A63" s="9">
        <f t="shared" si="1"/>
        <v>20</v>
      </c>
      <c r="B63" s="9">
        <v>-476.412109375</v>
      </c>
      <c r="C63" s="9">
        <v>-917.30749511718705</v>
      </c>
      <c r="D63" s="9">
        <v>-334.84857177734301</v>
      </c>
      <c r="E63" s="9">
        <v>-119.320190429687</v>
      </c>
      <c r="F63" s="9">
        <v>-90.278602600097599</v>
      </c>
      <c r="G63" s="9">
        <v>-127.988555908203</v>
      </c>
      <c r="H63" s="9">
        <v>-102.529640197753</v>
      </c>
      <c r="I63" s="9">
        <v>-518.30895996093705</v>
      </c>
      <c r="J63" s="9">
        <v>-522.45739746093705</v>
      </c>
      <c r="K63" s="9">
        <v>-366.95590209960898</v>
      </c>
      <c r="L63" s="9">
        <v>-710.88781738281205</v>
      </c>
      <c r="M63" s="9">
        <v>-225.29188537597599</v>
      </c>
      <c r="N63" s="9">
        <v>-179.64880371093699</v>
      </c>
      <c r="O63" s="9">
        <v>-206.13958740234301</v>
      </c>
      <c r="P63" s="9">
        <v>-147.34808349609301</v>
      </c>
      <c r="Q63" s="9">
        <v>-159.35754394531199</v>
      </c>
      <c r="R63" s="9">
        <v>-128.42718505859301</v>
      </c>
      <c r="S63" s="9">
        <v>-36.240470886230398</v>
      </c>
      <c r="T63" s="9">
        <v>-147.59123229980401</v>
      </c>
    </row>
    <row r="64" spans="1:20" x14ac:dyDescent="0.2">
      <c r="A64" s="9">
        <f t="shared" si="1"/>
        <v>22</v>
      </c>
      <c r="B64" s="9">
        <v>-450.77371215820301</v>
      </c>
      <c r="C64" s="9">
        <v>-957.489013671875</v>
      </c>
      <c r="D64" s="9">
        <v>-324.70007324218699</v>
      </c>
      <c r="E64" s="9">
        <v>-121.21490478515599</v>
      </c>
      <c r="F64" s="9">
        <v>-74.351539611816406</v>
      </c>
      <c r="G64" s="9">
        <v>-146.44592285156199</v>
      </c>
      <c r="H64" s="9">
        <v>-91.774116516113196</v>
      </c>
      <c r="I64" s="9">
        <v>-541.98132324218705</v>
      </c>
      <c r="J64" s="9">
        <v>-508.77770996093699</v>
      </c>
      <c r="K64" s="9">
        <v>-347.19451904296801</v>
      </c>
      <c r="L64" s="9">
        <v>-720.78039550781205</v>
      </c>
      <c r="M64" s="9">
        <v>-189.57742309570301</v>
      </c>
      <c r="N64" s="9">
        <v>-184.62707519531199</v>
      </c>
      <c r="O64" s="9">
        <v>-215.232818603515</v>
      </c>
      <c r="P64" s="9">
        <v>-137.12245178222599</v>
      </c>
      <c r="Q64" s="9">
        <v>-183.309967041015</v>
      </c>
      <c r="R64" s="9">
        <v>-153.02508544921801</v>
      </c>
      <c r="S64" s="9">
        <v>-38.977611541747997</v>
      </c>
      <c r="T64" s="9">
        <v>-139.20721435546801</v>
      </c>
    </row>
    <row r="65" spans="1:20" x14ac:dyDescent="0.2">
      <c r="A65" s="9">
        <f t="shared" si="1"/>
        <v>24</v>
      </c>
      <c r="B65" s="9">
        <v>-467.83462524414</v>
      </c>
      <c r="C65" s="9">
        <v>-956.57891845703102</v>
      </c>
      <c r="D65" s="9">
        <v>-353.03399658203102</v>
      </c>
      <c r="E65" s="9">
        <v>-104.52423095703099</v>
      </c>
      <c r="F65" s="9">
        <v>-86.004211425781193</v>
      </c>
      <c r="G65" s="9">
        <v>-145.79949951171801</v>
      </c>
      <c r="H65" s="9">
        <v>-103.970016479492</v>
      </c>
      <c r="I65" s="9">
        <v>-443.70855712890602</v>
      </c>
      <c r="J65" s="9">
        <v>-545.18469238281205</v>
      </c>
      <c r="K65" s="9">
        <v>-349.72448730468699</v>
      </c>
      <c r="L65" s="9">
        <v>-753.02301025390602</v>
      </c>
      <c r="M65" s="9">
        <v>-183.08201599121</v>
      </c>
      <c r="N65" s="9">
        <v>-189.73968505859301</v>
      </c>
      <c r="O65" s="9">
        <v>-215.75439453125</v>
      </c>
      <c r="P65" s="9">
        <v>-122.89947509765599</v>
      </c>
      <c r="Q65" s="9">
        <v>-178.288314819335</v>
      </c>
      <c r="R65" s="9">
        <v>-160.13539123535099</v>
      </c>
      <c r="S65" s="9">
        <v>-32.944179534912102</v>
      </c>
      <c r="T65" s="9">
        <v>-137.19888305664</v>
      </c>
    </row>
    <row r="66" spans="1:20" x14ac:dyDescent="0.2">
      <c r="A66" s="9">
        <f t="shared" si="1"/>
        <v>26</v>
      </c>
      <c r="B66" s="9">
        <v>-491.21688842773398</v>
      </c>
      <c r="C66" s="9">
        <v>-951.96551513671795</v>
      </c>
      <c r="D66" s="9">
        <v>-355.17361450195301</v>
      </c>
      <c r="E66" s="9">
        <v>-118.65837097167901</v>
      </c>
      <c r="F66" s="9">
        <v>-88.393745422363196</v>
      </c>
      <c r="G66" s="9">
        <v>-140.23287963867099</v>
      </c>
      <c r="H66" s="9">
        <v>-133.83799743652301</v>
      </c>
      <c r="I66" s="9">
        <v>-507.76080322265602</v>
      </c>
      <c r="J66" s="9">
        <v>-557.06646728515602</v>
      </c>
      <c r="K66" s="9">
        <v>-355.62124633789</v>
      </c>
      <c r="L66" s="9">
        <v>-734.84844970703102</v>
      </c>
      <c r="M66" s="9">
        <v>-207.70518493652301</v>
      </c>
      <c r="N66" s="9">
        <v>-177.33851623535099</v>
      </c>
      <c r="O66" s="9">
        <v>-231.96835327148401</v>
      </c>
      <c r="P66" s="9">
        <v>-129.24464416503901</v>
      </c>
      <c r="Q66" s="9">
        <v>-183.99977111816401</v>
      </c>
      <c r="R66" s="9">
        <v>-131.55999755859301</v>
      </c>
      <c r="S66" s="9">
        <v>-29.334861755371001</v>
      </c>
      <c r="T66" s="9">
        <v>-141.68191528320301</v>
      </c>
    </row>
    <row r="67" spans="1:20" x14ac:dyDescent="0.2">
      <c r="A67" s="9">
        <f t="shared" si="1"/>
        <v>28</v>
      </c>
      <c r="B67" s="9">
        <v>-515.87640380859295</v>
      </c>
      <c r="C67" s="9">
        <v>-952.02288818359295</v>
      </c>
      <c r="D67" s="9">
        <v>-330.59829711914</v>
      </c>
      <c r="E67" s="9">
        <v>-112.8046875</v>
      </c>
      <c r="F67" s="9">
        <v>-108.75912475585901</v>
      </c>
      <c r="G67" s="9">
        <v>-129.33290100097599</v>
      </c>
      <c r="H67" s="9">
        <v>-104.609970092773</v>
      </c>
      <c r="I67" s="9">
        <v>-549.91796875</v>
      </c>
      <c r="J67" s="9">
        <v>-545.13507080078102</v>
      </c>
      <c r="K67" s="9">
        <v>-375.46838378906199</v>
      </c>
      <c r="L67" s="9">
        <v>-745.946533203125</v>
      </c>
      <c r="M67" s="9">
        <v>-198.848388671875</v>
      </c>
      <c r="N67" s="9">
        <v>-186.57189941406199</v>
      </c>
      <c r="O67" s="9">
        <v>-243.900146484375</v>
      </c>
      <c r="P67" s="9">
        <v>-138.95611572265599</v>
      </c>
      <c r="Q67" s="9">
        <v>-172.09457397460901</v>
      </c>
      <c r="R67" s="9">
        <v>-118.892028808593</v>
      </c>
      <c r="S67" s="9">
        <v>-34.830249786376903</v>
      </c>
      <c r="T67" s="9">
        <v>-157.912017822265</v>
      </c>
    </row>
    <row r="68" spans="1:20" x14ac:dyDescent="0.2">
      <c r="A68" s="9">
        <f>A67+2</f>
        <v>30</v>
      </c>
      <c r="B68" s="9">
        <v>-531.669189453125</v>
      </c>
      <c r="C68" s="9">
        <v>-998.05682373046795</v>
      </c>
      <c r="D68" s="9">
        <v>-330.31060791015602</v>
      </c>
      <c r="E68" s="9">
        <v>-133.85888671875</v>
      </c>
      <c r="F68" s="9">
        <v>-82.239891052245994</v>
      </c>
      <c r="G68" s="9">
        <v>-123.57445526123</v>
      </c>
      <c r="H68" s="9">
        <v>-103.656677246093</v>
      </c>
      <c r="I68" s="9">
        <v>-546.90362548828102</v>
      </c>
      <c r="J68" s="9">
        <v>-519.94500732421795</v>
      </c>
      <c r="K68" s="9">
        <v>-351.462890625</v>
      </c>
      <c r="L68" s="9">
        <v>-729.67572021484295</v>
      </c>
      <c r="M68" s="9">
        <v>-191.55889892578099</v>
      </c>
      <c r="N68" s="9">
        <v>-194.79421997070301</v>
      </c>
      <c r="O68" s="9">
        <v>-244.400146484375</v>
      </c>
      <c r="P68" s="9">
        <v>-142.387939453125</v>
      </c>
      <c r="Q68" s="9">
        <v>-165.87698364257801</v>
      </c>
      <c r="R68" s="9">
        <v>-139.81015014648401</v>
      </c>
      <c r="S68" s="9">
        <v>-31.424495697021399</v>
      </c>
      <c r="T68" s="9">
        <v>-149.33413696289</v>
      </c>
    </row>
    <row r="69" spans="1:20" x14ac:dyDescent="0.2">
      <c r="A69" s="9">
        <f t="shared" si="1"/>
        <v>32</v>
      </c>
      <c r="B69" s="9">
        <v>-498.28240966796801</v>
      </c>
      <c r="C69" s="9">
        <v>-968.01647949218705</v>
      </c>
      <c r="D69" s="9">
        <v>-336.63244628906199</v>
      </c>
      <c r="E69" s="9">
        <v>-111.54627990722599</v>
      </c>
      <c r="F69" s="9">
        <v>-101.936241149902</v>
      </c>
      <c r="G69" s="9">
        <v>-156.50439453125</v>
      </c>
      <c r="H69" s="9">
        <v>-132.74989318847599</v>
      </c>
      <c r="I69" s="9">
        <v>-590.59033203125</v>
      </c>
      <c r="J69" s="9">
        <v>-572.06262207031205</v>
      </c>
      <c r="K69" s="9">
        <v>-404.00125122070301</v>
      </c>
      <c r="L69" s="9">
        <v>-758.155029296875</v>
      </c>
      <c r="M69" s="9">
        <v>-201.00279235839801</v>
      </c>
      <c r="N69" s="9">
        <v>-195.03048706054599</v>
      </c>
      <c r="O69" s="9">
        <v>-228.75885009765599</v>
      </c>
      <c r="P69" s="9">
        <v>-141.56359863281199</v>
      </c>
      <c r="Q69" s="9">
        <v>-172.97375488281199</v>
      </c>
      <c r="R69" s="9">
        <v>-140.92950439453099</v>
      </c>
      <c r="S69" s="9">
        <v>-44.367977142333899</v>
      </c>
      <c r="T69" s="9">
        <v>-155.77166748046801</v>
      </c>
    </row>
    <row r="70" spans="1:20" x14ac:dyDescent="0.2">
      <c r="A70" s="9">
        <f t="shared" si="1"/>
        <v>34</v>
      </c>
      <c r="B70" s="9">
        <v>-511.9423828125</v>
      </c>
      <c r="C70" s="9">
        <v>-971.02496337890602</v>
      </c>
      <c r="D70" s="9">
        <v>-368.32794189453102</v>
      </c>
      <c r="E70" s="9">
        <v>-99.361267089843693</v>
      </c>
      <c r="F70" s="9">
        <v>-82.777000427245994</v>
      </c>
      <c r="G70" s="9">
        <v>-142.15438842773401</v>
      </c>
      <c r="H70" s="9">
        <v>-140.46890258789</v>
      </c>
      <c r="I70" s="9">
        <v>-593.85302734375</v>
      </c>
      <c r="J70" s="9">
        <v>-541.28363037109295</v>
      </c>
      <c r="K70" s="9">
        <v>-359.50305175781199</v>
      </c>
      <c r="L70" s="9">
        <v>-731.00946044921795</v>
      </c>
      <c r="M70" s="9">
        <v>-249.525955200195</v>
      </c>
      <c r="N70" s="9">
        <v>-187.87088012695301</v>
      </c>
      <c r="O70" s="9">
        <v>-245.60624694824199</v>
      </c>
      <c r="P70" s="9">
        <v>-142.52761840820301</v>
      </c>
      <c r="Q70" s="9">
        <v>-182.13577270507801</v>
      </c>
      <c r="R70" s="9">
        <v>-122.82494354248</v>
      </c>
      <c r="S70" s="9">
        <v>-39.072780609130803</v>
      </c>
      <c r="T70" s="9">
        <v>-177.397048950195</v>
      </c>
    </row>
    <row r="71" spans="1:20" x14ac:dyDescent="0.2">
      <c r="A71" s="9">
        <f t="shared" si="1"/>
        <v>36</v>
      </c>
      <c r="B71" s="9">
        <v>-560.86853027343705</v>
      </c>
      <c r="C71" s="9">
        <v>-1025.89270019531</v>
      </c>
      <c r="D71" s="9">
        <v>-317.29153442382801</v>
      </c>
      <c r="E71" s="9">
        <v>-124.86206817626901</v>
      </c>
      <c r="F71" s="9">
        <v>-99.587181091308494</v>
      </c>
      <c r="G71" s="9">
        <v>-127.67682647705</v>
      </c>
      <c r="H71" s="9">
        <v>-105.015670776367</v>
      </c>
      <c r="I71" s="9">
        <v>-612.817626953125</v>
      </c>
      <c r="J71" s="9">
        <v>-540.70050048828102</v>
      </c>
      <c r="K71" s="9">
        <v>-393.83367919921801</v>
      </c>
      <c r="L71" s="9">
        <v>-744.37109375</v>
      </c>
      <c r="M71" s="9">
        <v>-214.94012451171801</v>
      </c>
      <c r="N71" s="9">
        <v>-175.77798461914</v>
      </c>
      <c r="O71" s="9">
        <v>-246.14401245117099</v>
      </c>
      <c r="P71" s="9">
        <v>-135.69725036621</v>
      </c>
      <c r="Q71" s="9">
        <v>-183.64056396484301</v>
      </c>
      <c r="R71" s="9">
        <v>-145.99412536621</v>
      </c>
      <c r="S71" s="9">
        <v>-36.470447540283203</v>
      </c>
      <c r="T71" s="9">
        <v>-139.38732910156199</v>
      </c>
    </row>
    <row r="72" spans="1:20" x14ac:dyDescent="0.2">
      <c r="A72" s="9">
        <f t="shared" si="1"/>
        <v>38</v>
      </c>
      <c r="B72" s="9">
        <v>-514.2138671875</v>
      </c>
      <c r="C72" s="9">
        <v>-956.65032958984295</v>
      </c>
      <c r="D72" s="9">
        <v>-357.95068359375</v>
      </c>
      <c r="E72" s="9">
        <v>-120.680847167968</v>
      </c>
      <c r="F72" s="9">
        <v>-96.357727050781193</v>
      </c>
      <c r="G72" s="9">
        <v>-153.14619445800699</v>
      </c>
      <c r="H72" s="9">
        <v>-135.16587829589801</v>
      </c>
      <c r="I72" s="9">
        <v>-615.632568359375</v>
      </c>
      <c r="J72" s="9">
        <v>-519.264892578125</v>
      </c>
      <c r="K72" s="9">
        <v>-392.94149780273398</v>
      </c>
      <c r="L72" s="9">
        <v>-778.30224609375</v>
      </c>
      <c r="M72" s="9">
        <v>-235.04977416992099</v>
      </c>
      <c r="N72" s="9">
        <v>-183.52694702148401</v>
      </c>
      <c r="O72" s="9">
        <v>-254.6875</v>
      </c>
      <c r="P72" s="9">
        <v>-164.289459228515</v>
      </c>
      <c r="Q72" s="9">
        <v>-180.39089965820301</v>
      </c>
      <c r="R72" s="9">
        <v>-154.51301574707</v>
      </c>
      <c r="S72" s="9">
        <v>-43.531501770019503</v>
      </c>
      <c r="T72" s="9">
        <v>-152.34295654296801</v>
      </c>
    </row>
    <row r="73" spans="1:20" x14ac:dyDescent="0.2">
      <c r="A73" s="9">
        <f t="shared" si="1"/>
        <v>40</v>
      </c>
      <c r="B73" s="9">
        <v>-499.38342285156199</v>
      </c>
      <c r="C73" s="9">
        <v>-1015.96264648437</v>
      </c>
      <c r="D73" s="9">
        <v>-380.438873291015</v>
      </c>
      <c r="E73" s="9">
        <v>-110.031730651855</v>
      </c>
      <c r="F73" s="9">
        <v>-106.495361328125</v>
      </c>
      <c r="G73" s="9">
        <v>-125.347900390625</v>
      </c>
      <c r="H73" s="9">
        <v>-123.49703979492099</v>
      </c>
      <c r="I73" s="9">
        <v>-558.77960205078102</v>
      </c>
      <c r="J73" s="9">
        <v>-525.19329833984295</v>
      </c>
      <c r="K73" s="9">
        <v>-339.61822509765602</v>
      </c>
      <c r="L73" s="9">
        <v>-765.19738769531205</v>
      </c>
      <c r="M73" s="9">
        <v>-222.69764709472599</v>
      </c>
      <c r="N73" s="9">
        <v>-180.13774108886699</v>
      </c>
      <c r="O73" s="9">
        <v>-244.13436889648401</v>
      </c>
      <c r="P73" s="9">
        <v>-143.01405334472599</v>
      </c>
      <c r="Q73" s="9">
        <v>-172.36744689941401</v>
      </c>
      <c r="R73" s="9">
        <v>-164.63684082031199</v>
      </c>
      <c r="S73" s="9">
        <v>-43.387916564941399</v>
      </c>
      <c r="T73" s="9">
        <v>-144.07798767089801</v>
      </c>
    </row>
    <row r="74" spans="1:20" x14ac:dyDescent="0.2">
      <c r="A74" s="9">
        <f t="shared" si="1"/>
        <v>42</v>
      </c>
      <c r="B74" s="9">
        <v>-494.06854248046801</v>
      </c>
      <c r="C74" s="9">
        <v>-1048.72680664062</v>
      </c>
      <c r="D74" s="9">
        <v>-349.04306030273398</v>
      </c>
      <c r="E74" s="9">
        <v>-118.822631835937</v>
      </c>
      <c r="F74" s="9">
        <v>-78.215202331542898</v>
      </c>
      <c r="G74" s="9">
        <v>-148.46563720703099</v>
      </c>
      <c r="I74" s="9">
        <v>-723.02355957031205</v>
      </c>
      <c r="J74" s="9">
        <v>-566.73626708984295</v>
      </c>
      <c r="K74" s="9">
        <v>-399.84698486328102</v>
      </c>
      <c r="L74" s="9">
        <v>-771.63983154296795</v>
      </c>
      <c r="M74" s="9">
        <v>-220.99481201171801</v>
      </c>
      <c r="N74" s="9">
        <v>-186.33770751953099</v>
      </c>
      <c r="O74" s="9">
        <v>-241.95370483398401</v>
      </c>
      <c r="P74" s="9">
        <v>-150.43637084960901</v>
      </c>
      <c r="Q74" s="9">
        <v>-172.94102478027301</v>
      </c>
      <c r="R74" s="9">
        <v>-163.596420288085</v>
      </c>
      <c r="S74" s="9">
        <v>-41.929946899413999</v>
      </c>
      <c r="T74" s="9">
        <v>-139.59413146972599</v>
      </c>
    </row>
    <row r="75" spans="1:20" x14ac:dyDescent="0.2">
      <c r="A75" s="9">
        <f t="shared" si="1"/>
        <v>44</v>
      </c>
      <c r="B75" s="9">
        <v>-483.69119262695301</v>
      </c>
      <c r="C75" s="9">
        <v>-998.92150878906205</v>
      </c>
      <c r="D75" s="9">
        <v>-365.78698730468699</v>
      </c>
      <c r="E75" s="9">
        <v>-121.71376800537099</v>
      </c>
      <c r="F75" s="9">
        <v>-81.834007263183494</v>
      </c>
      <c r="G75" s="9">
        <v>-140.79641723632801</v>
      </c>
      <c r="I75" s="9">
        <v>-733.03234863281205</v>
      </c>
      <c r="J75" s="9">
        <v>-495.239990234375</v>
      </c>
      <c r="K75" s="9">
        <v>-370.54022216796801</v>
      </c>
      <c r="L75" s="9">
        <v>-802.70428466796795</v>
      </c>
      <c r="M75" s="9">
        <v>-226.71731567382801</v>
      </c>
      <c r="N75" s="9">
        <v>-192.27424621582</v>
      </c>
      <c r="O75" s="9">
        <v>-248.73687744140599</v>
      </c>
      <c r="P75" s="9">
        <v>-151.193099975585</v>
      </c>
      <c r="Q75" s="9">
        <v>-170.96807861328099</v>
      </c>
      <c r="R75" s="9">
        <v>-167.44902038574199</v>
      </c>
      <c r="S75" s="9">
        <v>-45.798469543457003</v>
      </c>
      <c r="T75" s="9">
        <v>-164.245849609375</v>
      </c>
    </row>
    <row r="76" spans="1:20" x14ac:dyDescent="0.2">
      <c r="A76" s="9">
        <f t="shared" si="1"/>
        <v>46</v>
      </c>
      <c r="B76" s="9">
        <v>-499.78033447265602</v>
      </c>
      <c r="C76" s="9">
        <v>-1007.41235351562</v>
      </c>
      <c r="D76" s="9">
        <v>-347.00305175781199</v>
      </c>
      <c r="E76" s="9">
        <v>-115.82492065429599</v>
      </c>
      <c r="F76" s="9">
        <v>-98.140686035156193</v>
      </c>
      <c r="G76" s="9">
        <v>-136.03390502929599</v>
      </c>
      <c r="I76" s="9">
        <v>-556.42822265625</v>
      </c>
      <c r="J76" s="9">
        <v>-541.79937744140602</v>
      </c>
      <c r="K76" s="9">
        <v>-396.38888549804602</v>
      </c>
      <c r="L76" s="9">
        <v>-764.33538818359295</v>
      </c>
      <c r="M76" s="9">
        <v>-214.96034240722599</v>
      </c>
      <c r="N76" s="9">
        <v>-188.02389526367099</v>
      </c>
      <c r="O76" s="9">
        <v>-218.05181884765599</v>
      </c>
      <c r="P76" s="9">
        <v>-163.79765319824199</v>
      </c>
      <c r="Q76" s="9">
        <v>-182.93568420410099</v>
      </c>
      <c r="R76" s="9">
        <v>-139.333404541015</v>
      </c>
      <c r="S76" s="9">
        <v>-34.233341217041001</v>
      </c>
      <c r="T76" s="9">
        <v>-162.67288208007801</v>
      </c>
    </row>
    <row r="77" spans="1:20" x14ac:dyDescent="0.2">
      <c r="A77" s="9">
        <f t="shared" si="1"/>
        <v>48</v>
      </c>
      <c r="B77" s="9">
        <v>-507.53594970703102</v>
      </c>
      <c r="C77" s="9">
        <v>-1025.73474121093</v>
      </c>
      <c r="D77" s="9">
        <v>-357.3154296875</v>
      </c>
      <c r="E77" s="9">
        <v>-109.65803527832</v>
      </c>
      <c r="F77" s="9">
        <v>-96.502151489257798</v>
      </c>
      <c r="G77" s="9">
        <v>-146.21098327636699</v>
      </c>
      <c r="I77" s="9">
        <v>-698.306640625</v>
      </c>
      <c r="J77" s="9">
        <v>-559.53387451171795</v>
      </c>
      <c r="K77" s="9">
        <v>-378.81790161132801</v>
      </c>
      <c r="L77" s="9">
        <v>-805.6337890625</v>
      </c>
      <c r="M77" s="9">
        <v>-203.19227600097599</v>
      </c>
      <c r="N77" s="9">
        <v>-215.36682128906199</v>
      </c>
      <c r="O77" s="9">
        <v>-230.21939086914</v>
      </c>
      <c r="P77" s="9">
        <v>-155.80285644531199</v>
      </c>
      <c r="Q77" s="9">
        <v>-179.92108154296801</v>
      </c>
      <c r="R77" s="9">
        <v>-131.70832824707</v>
      </c>
      <c r="S77" s="9">
        <v>-41.641635894775298</v>
      </c>
      <c r="T77" s="9">
        <v>-180.72277832031199</v>
      </c>
    </row>
    <row r="78" spans="1:20" x14ac:dyDescent="0.2">
      <c r="A78" s="9">
        <f t="shared" si="1"/>
        <v>50</v>
      </c>
      <c r="B78" s="9">
        <v>-541.28814697265602</v>
      </c>
      <c r="C78" s="9">
        <v>-1016.10009765625</v>
      </c>
      <c r="D78" s="9">
        <v>-368.96908569335898</v>
      </c>
      <c r="F78" s="9">
        <v>-81.724174499511705</v>
      </c>
      <c r="I78" s="9">
        <v>-689.55999755859295</v>
      </c>
      <c r="J78" s="9">
        <v>-518.69476318359295</v>
      </c>
      <c r="K78" s="9">
        <v>-408.46942138671801</v>
      </c>
      <c r="L78" s="9">
        <v>-795.81732177734295</v>
      </c>
      <c r="M78" s="9">
        <v>-226.36685180664</v>
      </c>
      <c r="N78" s="9">
        <v>-193.87658691406199</v>
      </c>
      <c r="O78" s="9">
        <v>-271.71795654296801</v>
      </c>
      <c r="P78" s="9">
        <v>-141.74949645996</v>
      </c>
      <c r="Q78" s="9">
        <v>-190.44125366210901</v>
      </c>
      <c r="R78" s="9">
        <v>-140.07139587402301</v>
      </c>
      <c r="S78" s="9">
        <v>-41.101406097412102</v>
      </c>
      <c r="T78" s="9">
        <v>-171.47225952148401</v>
      </c>
    </row>
    <row r="79" spans="1:20" x14ac:dyDescent="0.2">
      <c r="A79" s="9">
        <f t="shared" si="1"/>
        <v>52</v>
      </c>
      <c r="C79" s="9">
        <v>-1059.69372558593</v>
      </c>
      <c r="D79" s="9">
        <v>-367.36798095703102</v>
      </c>
      <c r="F79" s="9">
        <v>-99.905700683593693</v>
      </c>
      <c r="I79" s="9">
        <v>-672.4384765625</v>
      </c>
      <c r="J79" s="9">
        <v>-542.43695068359295</v>
      </c>
      <c r="K79" s="9">
        <v>-355.69027709960898</v>
      </c>
      <c r="L79" s="9">
        <v>-812.19866943359295</v>
      </c>
      <c r="M79" s="9">
        <v>-227.793197631835</v>
      </c>
      <c r="N79" s="9">
        <v>-185.17401123046801</v>
      </c>
      <c r="O79" s="9">
        <v>-247.20407104492099</v>
      </c>
      <c r="P79" s="9">
        <v>-135.797592163085</v>
      </c>
      <c r="Q79" s="9">
        <v>-174.97457885742099</v>
      </c>
      <c r="S79" s="9">
        <v>-40.489891052246001</v>
      </c>
      <c r="T79" s="9">
        <v>-157.36827087402301</v>
      </c>
    </row>
    <row r="80" spans="1:20" x14ac:dyDescent="0.2">
      <c r="A80" s="9">
        <f t="shared" si="1"/>
        <v>54</v>
      </c>
      <c r="C80" s="9">
        <v>-1029.34387207031</v>
      </c>
      <c r="D80" s="9">
        <v>-376.94998168945301</v>
      </c>
      <c r="F80" s="9">
        <v>-112.772827148437</v>
      </c>
      <c r="K80" s="9">
        <v>-377.16305541992102</v>
      </c>
      <c r="L80" s="9">
        <v>-781.62530517578102</v>
      </c>
      <c r="N80" s="9">
        <v>-186.47433471679599</v>
      </c>
      <c r="Q80" s="9">
        <v>-158.96922302246</v>
      </c>
      <c r="S80" s="9">
        <v>-37.754638671875</v>
      </c>
      <c r="T80" s="9">
        <v>-161.552474975585</v>
      </c>
    </row>
    <row r="81" spans="1:20" x14ac:dyDescent="0.2">
      <c r="A81" s="9">
        <f t="shared" si="1"/>
        <v>56</v>
      </c>
      <c r="C81" s="9">
        <v>-1045.3916015625</v>
      </c>
      <c r="D81" s="9">
        <v>-384.66476440429602</v>
      </c>
      <c r="F81" s="9">
        <v>-94.234542846679602</v>
      </c>
      <c r="K81" s="9">
        <v>-410.22872924804602</v>
      </c>
      <c r="L81" s="9">
        <v>-817.66052246093705</v>
      </c>
      <c r="N81" s="9">
        <v>-201.516845703125</v>
      </c>
      <c r="Q81" s="9">
        <v>-175.54537963867099</v>
      </c>
      <c r="S81" s="9">
        <v>-41.741764068603501</v>
      </c>
      <c r="T81" s="9">
        <v>-164.58511352539</v>
      </c>
    </row>
    <row r="82" spans="1:20" x14ac:dyDescent="0.2">
      <c r="A82" s="9">
        <f t="shared" si="1"/>
        <v>58</v>
      </c>
      <c r="C82" s="9">
        <v>-1059.01293945312</v>
      </c>
      <c r="D82" s="9">
        <v>-372.01849365234301</v>
      </c>
      <c r="F82" s="9">
        <v>-104.42691040039</v>
      </c>
      <c r="K82" s="9">
        <v>-377.29806518554602</v>
      </c>
      <c r="L82" s="9">
        <v>-794.80645751953102</v>
      </c>
      <c r="N82" s="9">
        <v>-198.54698181152301</v>
      </c>
      <c r="Q82" s="9">
        <v>-183.18807983398401</v>
      </c>
      <c r="S82" s="9">
        <v>-42.7475776672363</v>
      </c>
      <c r="T82" s="9">
        <v>-182.527740478515</v>
      </c>
    </row>
    <row r="83" spans="1:20" x14ac:dyDescent="0.2">
      <c r="A83" s="9">
        <f t="shared" si="1"/>
        <v>60</v>
      </c>
      <c r="C83" s="9">
        <v>-1052.16918945312</v>
      </c>
      <c r="D83" s="9">
        <v>-375.05194091796801</v>
      </c>
      <c r="F83" s="9">
        <v>-114.72467041015599</v>
      </c>
      <c r="K83" s="9">
        <v>-386.548736572265</v>
      </c>
      <c r="L83" s="9">
        <v>-789.31005859375</v>
      </c>
      <c r="N83" s="9">
        <v>-198.956787109375</v>
      </c>
      <c r="Q83" s="9">
        <v>-163.65295410156199</v>
      </c>
      <c r="T83" s="9">
        <v>-163.35794067382801</v>
      </c>
    </row>
    <row r="84" spans="1:20" x14ac:dyDescent="0.2">
      <c r="A84" s="9">
        <f t="shared" si="1"/>
        <v>62</v>
      </c>
      <c r="C84" s="9">
        <v>-1059.22082519531</v>
      </c>
      <c r="D84" s="9">
        <v>-363.74951171875</v>
      </c>
      <c r="L84" s="9">
        <v>-789.11529541015602</v>
      </c>
      <c r="N84" s="9">
        <v>-191.140701293945</v>
      </c>
      <c r="Q84" s="9">
        <v>-181.16795349121</v>
      </c>
      <c r="T84" s="9">
        <v>-143.11462402343699</v>
      </c>
    </row>
    <row r="85" spans="1:20" x14ac:dyDescent="0.2">
      <c r="A85" s="9">
        <f t="shared" si="1"/>
        <v>64</v>
      </c>
      <c r="C85" s="9">
        <v>-1090.42553710937</v>
      </c>
      <c r="D85" s="9">
        <v>-383.50109863281199</v>
      </c>
      <c r="L85" s="9">
        <v>-787.93359375</v>
      </c>
      <c r="N85" s="9">
        <v>-190.58331298828099</v>
      </c>
      <c r="Q85" s="9">
        <v>-183.99195861816401</v>
      </c>
      <c r="T85" s="9">
        <v>-173.13397216796801</v>
      </c>
    </row>
    <row r="86" spans="1:20" x14ac:dyDescent="0.2">
      <c r="A86" s="9">
        <f t="shared" si="1"/>
        <v>66</v>
      </c>
      <c r="C86" s="9">
        <v>-1047.29187011718</v>
      </c>
      <c r="D86" s="9">
        <v>-347.02310180664</v>
      </c>
      <c r="L86" s="9">
        <v>-830.333251953125</v>
      </c>
      <c r="N86" s="9">
        <v>-192.93507385253901</v>
      </c>
      <c r="Q86" s="9">
        <v>-184.51826477050699</v>
      </c>
      <c r="T86" s="9">
        <v>-168.09150695800699</v>
      </c>
    </row>
    <row r="87" spans="1:20" x14ac:dyDescent="0.2">
      <c r="A87" s="9">
        <f t="shared" si="1"/>
        <v>68</v>
      </c>
      <c r="C87" s="9">
        <v>-1018.30450439453</v>
      </c>
      <c r="D87" s="9">
        <v>-367.31060791015602</v>
      </c>
      <c r="L87" s="9">
        <v>-833.151611328125</v>
      </c>
      <c r="Q87" s="9">
        <v>-153.18995666503901</v>
      </c>
      <c r="T87" s="9">
        <v>-164.247467041015</v>
      </c>
    </row>
    <row r="88" spans="1:20" x14ac:dyDescent="0.2">
      <c r="A88" s="9">
        <f t="shared" si="1"/>
        <v>70</v>
      </c>
      <c r="C88" s="9">
        <v>-1018.94299316406</v>
      </c>
      <c r="D88" s="9">
        <v>-388.83746337890602</v>
      </c>
      <c r="L88" s="9">
        <v>-819.64416503906205</v>
      </c>
      <c r="Q88" s="9">
        <v>-167.441635131835</v>
      </c>
    </row>
    <row r="89" spans="1:20" x14ac:dyDescent="0.2">
      <c r="A89" s="9">
        <f t="shared" si="1"/>
        <v>72</v>
      </c>
      <c r="C89" s="9">
        <v>-1130.041015625</v>
      </c>
      <c r="D89" s="9">
        <v>-384.85736083984301</v>
      </c>
      <c r="L89" s="9">
        <v>-843.41021728515602</v>
      </c>
      <c r="Q89" s="9">
        <v>-171.73654174804599</v>
      </c>
    </row>
    <row r="90" spans="1:20" x14ac:dyDescent="0.2">
      <c r="A90" s="9">
        <f t="shared" si="1"/>
        <v>74</v>
      </c>
      <c r="C90" s="9">
        <v>-1051.10766601562</v>
      </c>
      <c r="D90" s="9">
        <v>-384.00567626953102</v>
      </c>
      <c r="L90" s="9">
        <v>-823.57360839843705</v>
      </c>
      <c r="Q90" s="9">
        <v>-191.34906005859301</v>
      </c>
    </row>
    <row r="91" spans="1:20" x14ac:dyDescent="0.2">
      <c r="A91" s="9">
        <f t="shared" si="1"/>
        <v>76</v>
      </c>
      <c r="C91" s="9">
        <v>-1078.00537109375</v>
      </c>
      <c r="D91" s="9">
        <v>-396.58566284179602</v>
      </c>
      <c r="Q91" s="9">
        <v>-176.97346496582</v>
      </c>
    </row>
    <row r="92" spans="1:20" x14ac:dyDescent="0.2">
      <c r="A92" s="9">
        <f t="shared" si="1"/>
        <v>78</v>
      </c>
      <c r="C92" s="9">
        <v>-1027.50415039062</v>
      </c>
      <c r="D92" s="9">
        <v>-394.08132934570301</v>
      </c>
      <c r="Q92" s="9">
        <v>-171.04100036621</v>
      </c>
    </row>
    <row r="93" spans="1:20" x14ac:dyDescent="0.2">
      <c r="A93" s="9">
        <f t="shared" si="1"/>
        <v>80</v>
      </c>
      <c r="C93" s="9">
        <v>-1108.0078125</v>
      </c>
      <c r="D93" s="9">
        <v>-402.50061035156199</v>
      </c>
      <c r="Q93" s="9">
        <v>-188.77209472656199</v>
      </c>
    </row>
    <row r="94" spans="1:20" x14ac:dyDescent="0.2">
      <c r="A94" s="9">
        <f t="shared" si="1"/>
        <v>82</v>
      </c>
      <c r="Q94" s="9">
        <v>-165.76373291015599</v>
      </c>
    </row>
    <row r="95" spans="1:20" x14ac:dyDescent="0.2">
      <c r="A95" s="9">
        <f t="shared" si="1"/>
        <v>84</v>
      </c>
      <c r="Q95" s="9">
        <v>-163.77435302734301</v>
      </c>
    </row>
    <row r="96" spans="1:20" x14ac:dyDescent="0.2">
      <c r="A96" s="9">
        <f t="shared" si="1"/>
        <v>86</v>
      </c>
      <c r="Q96" s="9">
        <v>-151.242095947265</v>
      </c>
    </row>
    <row r="97" spans="1:20" x14ac:dyDescent="0.2">
      <c r="A97" s="9">
        <f t="shared" si="1"/>
        <v>88</v>
      </c>
      <c r="Q97" s="9">
        <v>-175.27017211914</v>
      </c>
    </row>
    <row r="99" spans="1:20" x14ac:dyDescent="0.2">
      <c r="A99" s="9" t="s">
        <v>20</v>
      </c>
    </row>
    <row r="100" spans="1:20" x14ac:dyDescent="0.2">
      <c r="A100" s="2">
        <v>2</v>
      </c>
      <c r="B100" s="9">
        <f t="shared" ref="B100:T100" si="2">B54/B8</f>
        <v>0.16902821052016651</v>
      </c>
      <c r="C100" s="9">
        <f t="shared" si="2"/>
        <v>0.22205711105158846</v>
      </c>
      <c r="D100" s="9">
        <f t="shared" si="2"/>
        <v>0.28253502141422998</v>
      </c>
      <c r="E100" s="9">
        <f t="shared" si="2"/>
        <v>0.30908345537395249</v>
      </c>
      <c r="F100" s="9">
        <f t="shared" si="2"/>
        <v>0.52377547271411329</v>
      </c>
      <c r="G100" s="9">
        <f t="shared" si="2"/>
        <v>0.47181709183131804</v>
      </c>
      <c r="H100" s="9">
        <f t="shared" si="2"/>
        <v>0.4385580658983616</v>
      </c>
      <c r="I100" s="9">
        <f t="shared" si="2"/>
        <v>0.16845315423855509</v>
      </c>
      <c r="J100" s="9">
        <f t="shared" si="2"/>
        <v>0.31995513724750457</v>
      </c>
      <c r="K100" s="9">
        <f t="shared" si="2"/>
        <v>0.36501510592138586</v>
      </c>
      <c r="L100" s="9">
        <f t="shared" si="2"/>
        <v>0.22540958032046252</v>
      </c>
      <c r="M100" s="9">
        <f t="shared" si="2"/>
        <v>0.19720859160984</v>
      </c>
      <c r="N100" s="9">
        <f t="shared" si="2"/>
        <v>0.27490411687452565</v>
      </c>
      <c r="O100" s="9">
        <f t="shared" si="2"/>
        <v>0.24919603932528323</v>
      </c>
      <c r="P100" s="9">
        <f t="shared" si="2"/>
        <v>0.28758461835327292</v>
      </c>
      <c r="Q100" s="9">
        <f t="shared" si="2"/>
        <v>0.25178066298342572</v>
      </c>
      <c r="R100" s="9">
        <f t="shared" si="2"/>
        <v>0.34670746296775357</v>
      </c>
      <c r="S100" s="9">
        <f t="shared" si="2"/>
        <v>0.19203352080945524</v>
      </c>
      <c r="T100" s="9">
        <f t="shared" si="2"/>
        <v>0.16250983027700064</v>
      </c>
    </row>
    <row r="101" spans="1:20" x14ac:dyDescent="0.2">
      <c r="A101" s="9">
        <f>A100+2</f>
        <v>4</v>
      </c>
      <c r="B101" s="9">
        <f t="shared" ref="B101:T101" si="3">B55/B9</f>
        <v>0.40798645125580152</v>
      </c>
      <c r="C101" s="9">
        <f t="shared" si="3"/>
        <v>0.49560716080411976</v>
      </c>
      <c r="D101" s="9">
        <f t="shared" si="3"/>
        <v>0.593971252653683</v>
      </c>
      <c r="E101" s="9">
        <f t="shared" si="3"/>
        <v>0.62005558026168306</v>
      </c>
      <c r="F101" s="9">
        <f t="shared" si="3"/>
        <v>0.48043182015127839</v>
      </c>
      <c r="G101" s="9">
        <f t="shared" si="3"/>
        <v>0.71521396511731794</v>
      </c>
      <c r="H101" s="9">
        <f t="shared" si="3"/>
        <v>0.62458137023259841</v>
      </c>
      <c r="I101" s="9">
        <f t="shared" si="3"/>
        <v>0.30228393063079007</v>
      </c>
      <c r="J101" s="9">
        <f t="shared" si="3"/>
        <v>0.57803894048707305</v>
      </c>
      <c r="K101" s="9">
        <f t="shared" si="3"/>
        <v>0.52526004226990264</v>
      </c>
      <c r="L101" s="9">
        <f t="shared" si="3"/>
        <v>0.45392560008158706</v>
      </c>
      <c r="M101" s="9">
        <f t="shared" si="3"/>
        <v>0.42580103853967788</v>
      </c>
      <c r="N101" s="9">
        <f t="shared" si="3"/>
        <v>0.5192174620312513</v>
      </c>
      <c r="O101" s="9">
        <f t="shared" si="3"/>
        <v>0.42053888082839502</v>
      </c>
      <c r="P101" s="9">
        <f t="shared" si="3"/>
        <v>0.53912173347767445</v>
      </c>
      <c r="Q101" s="9">
        <f t="shared" si="3"/>
        <v>0.46933520091730352</v>
      </c>
      <c r="R101" s="9">
        <f t="shared" si="3"/>
        <v>0.51090199634140721</v>
      </c>
      <c r="S101" s="9">
        <f t="shared" si="3"/>
        <v>0.24978607809036862</v>
      </c>
      <c r="T101" s="9">
        <f t="shared" si="3"/>
        <v>0.45662639100311841</v>
      </c>
    </row>
    <row r="102" spans="1:20" x14ac:dyDescent="0.2">
      <c r="A102" s="9">
        <f t="shared" ref="A102:A143" si="4">A101+2</f>
        <v>6</v>
      </c>
      <c r="B102" s="9">
        <f t="shared" ref="B102:T102" si="5">B56/B10</f>
        <v>0.53456677735748614</v>
      </c>
      <c r="C102" s="9">
        <f t="shared" si="5"/>
        <v>0.64408845772309409</v>
      </c>
      <c r="D102" s="9">
        <f t="shared" si="5"/>
        <v>0.67284145798707073</v>
      </c>
      <c r="E102" s="9">
        <f t="shared" si="5"/>
        <v>0.65221636110843639</v>
      </c>
      <c r="F102" s="9">
        <f t="shared" si="5"/>
        <v>0.70901071437879482</v>
      </c>
      <c r="G102" s="9">
        <f t="shared" si="5"/>
        <v>0.80284528948888223</v>
      </c>
      <c r="H102" s="9">
        <f t="shared" si="5"/>
        <v>0.83837545047260609</v>
      </c>
      <c r="I102" s="9">
        <f t="shared" si="5"/>
        <v>0.43789598597078183</v>
      </c>
      <c r="J102" s="9">
        <f t="shared" si="5"/>
        <v>0.78982631860960395</v>
      </c>
      <c r="K102" s="9">
        <f t="shared" si="5"/>
        <v>0.75642970422931521</v>
      </c>
      <c r="L102" s="9">
        <f t="shared" si="5"/>
        <v>0.62768058286059747</v>
      </c>
      <c r="M102" s="9">
        <f t="shared" si="5"/>
        <v>0.6320389168868461</v>
      </c>
      <c r="N102" s="9">
        <f t="shared" si="5"/>
        <v>0.59065423009779006</v>
      </c>
      <c r="O102" s="9">
        <f t="shared" si="5"/>
        <v>0.58136158207198141</v>
      </c>
      <c r="P102" s="9">
        <f t="shared" si="5"/>
        <v>0.74443170590312058</v>
      </c>
      <c r="Q102" s="9">
        <f t="shared" si="5"/>
        <v>0.67452566817804394</v>
      </c>
      <c r="R102" s="9">
        <f t="shared" si="5"/>
        <v>0.71148980085887059</v>
      </c>
      <c r="S102" s="9">
        <f t="shared" si="5"/>
        <v>0.34434376592354105</v>
      </c>
      <c r="T102" s="9">
        <f t="shared" si="5"/>
        <v>0.57112203019356689</v>
      </c>
    </row>
    <row r="103" spans="1:20" x14ac:dyDescent="0.2">
      <c r="A103" s="9">
        <f t="shared" si="4"/>
        <v>8</v>
      </c>
      <c r="B103" s="9">
        <f t="shared" ref="B103:T103" si="6">B57/B11</f>
        <v>0.77121226213325478</v>
      </c>
      <c r="C103" s="9">
        <f t="shared" si="6"/>
        <v>0.76785013028679872</v>
      </c>
      <c r="D103" s="9">
        <f t="shared" si="6"/>
        <v>0.7877633265952827</v>
      </c>
      <c r="E103" s="9">
        <f t="shared" si="6"/>
        <v>0.70077551225590295</v>
      </c>
      <c r="F103" s="9">
        <f t="shared" si="6"/>
        <v>0.715774241578085</v>
      </c>
      <c r="G103" s="9">
        <f t="shared" si="6"/>
        <v>0.79256542956086562</v>
      </c>
      <c r="H103" s="9">
        <f t="shared" si="6"/>
        <v>0.72411669498685693</v>
      </c>
      <c r="I103" s="9">
        <f t="shared" si="6"/>
        <v>0.43208425276129198</v>
      </c>
      <c r="J103" s="9">
        <f t="shared" si="6"/>
        <v>0.87704369349758504</v>
      </c>
      <c r="K103" s="9">
        <f t="shared" si="6"/>
        <v>0.83881073845695586</v>
      </c>
      <c r="L103" s="9">
        <f t="shared" si="6"/>
        <v>0.74677194356828225</v>
      </c>
      <c r="M103" s="9">
        <f t="shared" si="6"/>
        <v>0.67780127592499906</v>
      </c>
      <c r="N103" s="9">
        <f t="shared" si="6"/>
        <v>0.64540098472639695</v>
      </c>
      <c r="O103" s="9">
        <f t="shared" si="6"/>
        <v>0.671005365572517</v>
      </c>
      <c r="P103" s="9">
        <f t="shared" si="6"/>
        <v>0.74951836408029526</v>
      </c>
      <c r="Q103" s="9">
        <f t="shared" si="6"/>
        <v>0.72077007119744563</v>
      </c>
      <c r="R103" s="9">
        <f t="shared" si="6"/>
        <v>0.86114445265081652</v>
      </c>
      <c r="S103" s="9">
        <f t="shared" si="6"/>
        <v>0.6142695327691684</v>
      </c>
      <c r="T103" s="9">
        <f t="shared" si="6"/>
        <v>0.75645372082195861</v>
      </c>
    </row>
    <row r="104" spans="1:20" x14ac:dyDescent="0.2">
      <c r="A104" s="9">
        <f t="shared" si="4"/>
        <v>10</v>
      </c>
      <c r="B104" s="9">
        <f t="shared" ref="B104:T104" si="7">B58/B12</f>
        <v>0.83985032840330609</v>
      </c>
      <c r="C104" s="9">
        <f t="shared" si="7"/>
        <v>0.85070264433534271</v>
      </c>
      <c r="D104" s="9">
        <f t="shared" si="7"/>
        <v>0.83820496770273889</v>
      </c>
      <c r="E104" s="9">
        <f t="shared" si="7"/>
        <v>0.79981231770499028</v>
      </c>
      <c r="F104" s="9">
        <f t="shared" si="7"/>
        <v>0.92726571419039705</v>
      </c>
      <c r="G104" s="9">
        <f t="shared" si="7"/>
        <v>0.87032076682593817</v>
      </c>
      <c r="H104" s="9">
        <f t="shared" si="7"/>
        <v>1.0938314163524259</v>
      </c>
      <c r="I104" s="9">
        <f t="shared" si="7"/>
        <v>0.43171928162770712</v>
      </c>
      <c r="J104" s="9">
        <f t="shared" si="7"/>
        <v>0.82391505502953222</v>
      </c>
      <c r="K104" s="9">
        <f t="shared" si="7"/>
        <v>0.95871036237708818</v>
      </c>
      <c r="L104" s="9">
        <f t="shared" si="7"/>
        <v>0.81930564963265995</v>
      </c>
      <c r="M104" s="9">
        <f t="shared" si="7"/>
        <v>0.7716195573159268</v>
      </c>
      <c r="N104" s="9">
        <f t="shared" si="7"/>
        <v>0.82640699163259557</v>
      </c>
      <c r="O104" s="9">
        <f t="shared" si="7"/>
        <v>0.72329163440879907</v>
      </c>
      <c r="P104" s="9">
        <f t="shared" si="7"/>
        <v>0.82373036593063997</v>
      </c>
      <c r="Q104" s="9">
        <f t="shared" si="7"/>
        <v>0.80692522531467159</v>
      </c>
      <c r="R104" s="9">
        <f t="shared" si="7"/>
        <v>0.79948409260871123</v>
      </c>
      <c r="S104" s="9">
        <f t="shared" si="7"/>
        <v>0.37294153805819907</v>
      </c>
      <c r="T104" s="9">
        <f t="shared" si="7"/>
        <v>0.83719022421743661</v>
      </c>
    </row>
    <row r="105" spans="1:20" x14ac:dyDescent="0.2">
      <c r="A105" s="9">
        <f t="shared" si="4"/>
        <v>12</v>
      </c>
      <c r="B105" s="9">
        <f t="shared" ref="B105:T105" si="8">B59/B13</f>
        <v>0.81590904452797497</v>
      </c>
      <c r="C105" s="9">
        <f t="shared" si="8"/>
        <v>0.83670080537982305</v>
      </c>
      <c r="D105" s="9">
        <f t="shared" si="8"/>
        <v>0.90457418870491479</v>
      </c>
      <c r="E105" s="9">
        <f t="shared" si="8"/>
        <v>1.1036921586638389</v>
      </c>
      <c r="F105" s="9">
        <f t="shared" si="8"/>
        <v>1.1073667245656069</v>
      </c>
      <c r="G105" s="9">
        <f t="shared" si="8"/>
        <v>0.89829600493067818</v>
      </c>
      <c r="H105" s="9">
        <f t="shared" si="8"/>
        <v>0.86310149604580655</v>
      </c>
      <c r="I105" s="9">
        <f t="shared" si="8"/>
        <v>0.60328748510680941</v>
      </c>
      <c r="J105" s="9">
        <f t="shared" si="8"/>
        <v>1.0016081339156151</v>
      </c>
      <c r="K105" s="9">
        <f t="shared" si="8"/>
        <v>0.93857225477790063</v>
      </c>
      <c r="L105" s="9">
        <f t="shared" si="8"/>
        <v>0.7952263463440018</v>
      </c>
      <c r="M105" s="9">
        <f t="shared" si="8"/>
        <v>0.82557882839407259</v>
      </c>
      <c r="N105" s="9">
        <f t="shared" si="8"/>
        <v>0.79292515119068718</v>
      </c>
      <c r="O105" s="9">
        <f t="shared" si="8"/>
        <v>0.83982967699181721</v>
      </c>
      <c r="P105" s="9">
        <f t="shared" si="8"/>
        <v>0.80607586720766411</v>
      </c>
      <c r="Q105" s="9">
        <f t="shared" si="8"/>
        <v>0.85464342613010369</v>
      </c>
      <c r="R105" s="9">
        <f t="shared" si="8"/>
        <v>0.87093622601234766</v>
      </c>
      <c r="S105" s="9">
        <f t="shared" si="8"/>
        <v>0.55299063220825628</v>
      </c>
      <c r="T105" s="9">
        <f t="shared" si="8"/>
        <v>0.90646573468436931</v>
      </c>
    </row>
    <row r="106" spans="1:20" x14ac:dyDescent="0.2">
      <c r="A106" s="9">
        <f t="shared" si="4"/>
        <v>14</v>
      </c>
      <c r="B106" s="9">
        <f t="shared" ref="B106:T106" si="9">B60/B14</f>
        <v>0.76657344627629465</v>
      </c>
      <c r="C106" s="9">
        <f t="shared" si="9"/>
        <v>0.9571976886613246</v>
      </c>
      <c r="D106" s="9">
        <f t="shared" si="9"/>
        <v>1.0247743952408654</v>
      </c>
      <c r="E106" s="9">
        <f t="shared" si="9"/>
        <v>0.82813470441679016</v>
      </c>
      <c r="F106" s="9">
        <f t="shared" si="9"/>
        <v>0.80060924323780225</v>
      </c>
      <c r="G106" s="9">
        <f t="shared" si="9"/>
        <v>1.0077542592239435</v>
      </c>
      <c r="H106" s="9">
        <f t="shared" si="9"/>
        <v>0.94996519350744646</v>
      </c>
      <c r="I106" s="9">
        <f t="shared" si="9"/>
        <v>0.82459241083789159</v>
      </c>
      <c r="J106" s="9">
        <f t="shared" si="9"/>
        <v>0.84881742325147302</v>
      </c>
      <c r="K106" s="9">
        <f t="shared" si="9"/>
        <v>0.95069210965124296</v>
      </c>
      <c r="L106" s="9">
        <f t="shared" si="9"/>
        <v>0.94990122347698647</v>
      </c>
      <c r="M106" s="9">
        <f t="shared" si="9"/>
        <v>0.89182067674851517</v>
      </c>
      <c r="N106" s="9">
        <f t="shared" si="9"/>
        <v>0.83675998088871895</v>
      </c>
      <c r="O106" s="9">
        <f t="shared" si="9"/>
        <v>0.82087386968564047</v>
      </c>
      <c r="P106" s="9">
        <f t="shared" si="9"/>
        <v>0.86403462018226318</v>
      </c>
      <c r="Q106" s="9">
        <f t="shared" si="9"/>
        <v>0.91235646315810937</v>
      </c>
      <c r="R106" s="9">
        <f t="shared" si="9"/>
        <v>0.93618843321186129</v>
      </c>
      <c r="S106" s="9">
        <f t="shared" si="9"/>
        <v>0.41574847499432194</v>
      </c>
      <c r="T106" s="9">
        <f t="shared" si="9"/>
        <v>1.0293681459002459</v>
      </c>
    </row>
    <row r="107" spans="1:20" x14ac:dyDescent="0.2">
      <c r="A107" s="9">
        <f t="shared" si="4"/>
        <v>16</v>
      </c>
      <c r="B107" s="9">
        <f t="shared" ref="B107:T107" si="10">B61/B15</f>
        <v>0.73748374390824789</v>
      </c>
      <c r="C107" s="9">
        <f t="shared" si="10"/>
        <v>0.93543308786342494</v>
      </c>
      <c r="D107" s="9">
        <f t="shared" si="10"/>
        <v>0.93683416334752234</v>
      </c>
      <c r="E107" s="9">
        <f t="shared" si="10"/>
        <v>1.0270788606116192</v>
      </c>
      <c r="F107" s="9">
        <f t="shared" si="10"/>
        <v>0.77316320096153779</v>
      </c>
      <c r="G107" s="9">
        <f t="shared" si="10"/>
        <v>0.90682871739621829</v>
      </c>
      <c r="H107" s="9">
        <f t="shared" si="10"/>
        <v>1.0348274606594718</v>
      </c>
      <c r="I107" s="9">
        <f t="shared" si="10"/>
        <v>0.81409967389087345</v>
      </c>
      <c r="J107" s="9">
        <f t="shared" si="10"/>
        <v>0.96224455504956419</v>
      </c>
      <c r="K107" s="9">
        <f t="shared" si="10"/>
        <v>1.0121212480816852</v>
      </c>
      <c r="L107" s="9">
        <f t="shared" si="10"/>
        <v>0.91402075936075855</v>
      </c>
      <c r="M107" s="9">
        <f t="shared" si="10"/>
        <v>0.80863457050163479</v>
      </c>
      <c r="N107" s="9">
        <f t="shared" si="10"/>
        <v>0.86473278555414257</v>
      </c>
      <c r="O107" s="9">
        <f t="shared" si="10"/>
        <v>0.83644837692542007</v>
      </c>
      <c r="P107" s="9">
        <f t="shared" si="10"/>
        <v>0.87113048185823616</v>
      </c>
      <c r="Q107" s="9">
        <f t="shared" si="10"/>
        <v>1.1639189429859365</v>
      </c>
      <c r="R107" s="9">
        <f t="shared" si="10"/>
        <v>0.92889767339120366</v>
      </c>
      <c r="S107" s="9">
        <f t="shared" si="10"/>
        <v>0.71956272021930301</v>
      </c>
      <c r="T107" s="9">
        <f t="shared" si="10"/>
        <v>0.84574506387743897</v>
      </c>
    </row>
    <row r="108" spans="1:20" x14ac:dyDescent="0.2">
      <c r="A108" s="9">
        <f t="shared" si="4"/>
        <v>18</v>
      </c>
      <c r="B108" s="9">
        <f t="shared" ref="B108:T108" si="11">B62/B16</f>
        <v>0.87334910878898286</v>
      </c>
      <c r="C108" s="9">
        <f t="shared" si="11"/>
        <v>0.96672300309788339</v>
      </c>
      <c r="D108" s="9">
        <f t="shared" si="11"/>
        <v>0.97561192875283431</v>
      </c>
      <c r="E108" s="9">
        <f t="shared" si="11"/>
        <v>1.0315219876165049</v>
      </c>
      <c r="F108" s="9">
        <f t="shared" si="11"/>
        <v>0.84753949495072811</v>
      </c>
      <c r="G108" s="9">
        <f t="shared" si="11"/>
        <v>1.0427999052663948</v>
      </c>
      <c r="H108" s="9">
        <f t="shared" si="11"/>
        <v>1.0203713227546265</v>
      </c>
      <c r="I108" s="9">
        <f t="shared" si="11"/>
        <v>0.66438487568996851</v>
      </c>
      <c r="J108" s="9">
        <f t="shared" si="11"/>
        <v>0.93615364350441921</v>
      </c>
      <c r="K108" s="9">
        <f t="shared" si="11"/>
        <v>1.025837392828125</v>
      </c>
      <c r="L108" s="9">
        <f t="shared" si="11"/>
        <v>0.90093481726769675</v>
      </c>
      <c r="M108" s="9">
        <f t="shared" si="11"/>
        <v>0.8718182986648717</v>
      </c>
      <c r="N108" s="9">
        <f t="shared" si="11"/>
        <v>0.88425999570313008</v>
      </c>
      <c r="O108" s="9">
        <f t="shared" si="11"/>
        <v>0.90084744123537941</v>
      </c>
      <c r="P108" s="9">
        <f t="shared" si="11"/>
        <v>0.94086205153473512</v>
      </c>
      <c r="Q108" s="9">
        <f t="shared" si="11"/>
        <v>0.80662252509842314</v>
      </c>
      <c r="R108" s="9">
        <f t="shared" si="11"/>
        <v>1.0871857663176216</v>
      </c>
      <c r="S108" s="9">
        <f t="shared" si="11"/>
        <v>0.74638801363069018</v>
      </c>
      <c r="T108" s="9">
        <f t="shared" si="11"/>
        <v>0.94109006228892778</v>
      </c>
    </row>
    <row r="109" spans="1:20" x14ac:dyDescent="0.2">
      <c r="A109" s="9">
        <f t="shared" si="4"/>
        <v>20</v>
      </c>
      <c r="B109" s="9">
        <f t="shared" ref="B109:T109" si="12">B63/B17</f>
        <v>0.87485461654465813</v>
      </c>
      <c r="C109" s="9">
        <f t="shared" si="12"/>
        <v>0.95216725419638892</v>
      </c>
      <c r="D109" s="9">
        <f t="shared" si="12"/>
        <v>1.0065096500856667</v>
      </c>
      <c r="E109" s="9">
        <f t="shared" si="12"/>
        <v>0.92542432615098247</v>
      </c>
      <c r="F109" s="9">
        <f t="shared" si="12"/>
        <v>0.86031086799085232</v>
      </c>
      <c r="G109" s="9">
        <f t="shared" si="12"/>
        <v>1.0944525400392731</v>
      </c>
      <c r="H109" s="9">
        <f t="shared" si="12"/>
        <v>0.96575689133381026</v>
      </c>
      <c r="I109" s="9">
        <f t="shared" si="12"/>
        <v>0.69725849796659667</v>
      </c>
      <c r="J109" s="9">
        <f t="shared" si="12"/>
        <v>0.96997147403348372</v>
      </c>
      <c r="K109" s="9">
        <f t="shared" si="12"/>
        <v>1.0080480124301552</v>
      </c>
      <c r="L109" s="9">
        <f t="shared" si="12"/>
        <v>0.92897413446149468</v>
      </c>
      <c r="M109" s="9">
        <f t="shared" si="12"/>
        <v>1.1392481549473801</v>
      </c>
      <c r="N109" s="9">
        <f t="shared" si="12"/>
        <v>0.83203234317871988</v>
      </c>
      <c r="O109" s="9">
        <f t="shared" si="12"/>
        <v>0.92205673200262295</v>
      </c>
      <c r="P109" s="9">
        <f t="shared" si="12"/>
        <v>0.92776776665986416</v>
      </c>
      <c r="Q109" s="9">
        <f t="shared" si="12"/>
        <v>1.0296563413697286</v>
      </c>
      <c r="R109" s="9">
        <f t="shared" si="12"/>
        <v>1.0245070400590492</v>
      </c>
      <c r="S109" s="9">
        <f t="shared" si="12"/>
        <v>0.75429094179677725</v>
      </c>
      <c r="T109" s="9">
        <f t="shared" si="12"/>
        <v>1.0095780361795383</v>
      </c>
    </row>
    <row r="110" spans="1:20" x14ac:dyDescent="0.2">
      <c r="A110" s="9">
        <f t="shared" si="4"/>
        <v>22</v>
      </c>
      <c r="B110" s="9">
        <f t="shared" ref="B110:T110" si="13">B64/B18</f>
        <v>0.77830929248714931</v>
      </c>
      <c r="C110" s="9">
        <f t="shared" si="13"/>
        <v>0.9917812549391497</v>
      </c>
      <c r="D110" s="9">
        <f t="shared" si="13"/>
        <v>0.87139099013185894</v>
      </c>
      <c r="E110" s="9">
        <f t="shared" si="13"/>
        <v>0.94122065772200303</v>
      </c>
      <c r="F110" s="9">
        <f t="shared" si="13"/>
        <v>0.8186975697243859</v>
      </c>
      <c r="G110" s="9">
        <f t="shared" si="13"/>
        <v>1.0346011891120157</v>
      </c>
      <c r="H110" s="9">
        <f t="shared" si="13"/>
        <v>0.77326176574065497</v>
      </c>
      <c r="I110" s="9">
        <f t="shared" si="13"/>
        <v>0.89048490783346634</v>
      </c>
      <c r="J110" s="9">
        <f t="shared" si="13"/>
        <v>0.91168410053510118</v>
      </c>
      <c r="K110" s="9">
        <f t="shared" si="13"/>
        <v>0.89140373599354983</v>
      </c>
      <c r="L110" s="9">
        <f t="shared" si="13"/>
        <v>0.91670720042576359</v>
      </c>
      <c r="M110" s="9">
        <f t="shared" si="13"/>
        <v>0.93976206538879248</v>
      </c>
      <c r="N110" s="9">
        <f t="shared" si="13"/>
        <v>0.94733642761970727</v>
      </c>
      <c r="O110" s="9">
        <f t="shared" si="13"/>
        <v>0.9100948375023501</v>
      </c>
      <c r="P110" s="9">
        <f t="shared" si="13"/>
        <v>0.93107166742559644</v>
      </c>
      <c r="Q110" s="9">
        <f t="shared" si="13"/>
        <v>1.0463358046343123</v>
      </c>
      <c r="R110" s="9">
        <f t="shared" si="13"/>
        <v>1.0854778822824414</v>
      </c>
      <c r="S110" s="9">
        <f t="shared" si="13"/>
        <v>0.95157403816746433</v>
      </c>
      <c r="T110" s="9">
        <f t="shared" si="13"/>
        <v>0.8411693612482537</v>
      </c>
    </row>
    <row r="111" spans="1:20" x14ac:dyDescent="0.2">
      <c r="A111" s="9">
        <f t="shared" si="4"/>
        <v>24</v>
      </c>
      <c r="B111" s="9">
        <f t="shared" ref="B111:T111" si="14">B65/B19</f>
        <v>0.79136183157306528</v>
      </c>
      <c r="C111" s="9">
        <f t="shared" si="14"/>
        <v>0.95578618295653195</v>
      </c>
      <c r="D111" s="9">
        <f t="shared" si="14"/>
        <v>1.0058668373222774</v>
      </c>
      <c r="E111" s="9">
        <f t="shared" si="14"/>
        <v>0.81622775305431505</v>
      </c>
      <c r="F111" s="9">
        <f t="shared" si="14"/>
        <v>0.97989879683462777</v>
      </c>
      <c r="G111" s="9">
        <f t="shared" si="14"/>
        <v>0.98733478230229577</v>
      </c>
      <c r="H111" s="9">
        <f t="shared" si="14"/>
        <v>0.82657105757459171</v>
      </c>
      <c r="I111" s="9">
        <f t="shared" si="14"/>
        <v>0.73777669210047259</v>
      </c>
      <c r="J111" s="9">
        <f t="shared" si="14"/>
        <v>1.012181570903655</v>
      </c>
      <c r="K111" s="9">
        <f t="shared" si="14"/>
        <v>0.95436289096761662</v>
      </c>
      <c r="L111" s="9">
        <f t="shared" si="14"/>
        <v>0.99733236953730919</v>
      </c>
      <c r="M111" s="9">
        <f t="shared" si="14"/>
        <v>0.86917173766572375</v>
      </c>
      <c r="N111" s="9">
        <f t="shared" si="14"/>
        <v>1.0048183650592697</v>
      </c>
      <c r="O111" s="9">
        <f t="shared" si="14"/>
        <v>0.88702351832353532</v>
      </c>
      <c r="P111" s="9">
        <f t="shared" si="14"/>
        <v>0.7755449624732571</v>
      </c>
      <c r="Q111" s="9">
        <f t="shared" si="14"/>
        <v>1.0451914612469357</v>
      </c>
      <c r="R111" s="9">
        <f t="shared" si="14"/>
        <v>1.0594303144553612</v>
      </c>
      <c r="S111" s="9">
        <f t="shared" si="14"/>
        <v>0.92117089489943493</v>
      </c>
      <c r="T111" s="9">
        <f t="shared" si="14"/>
        <v>0.98556595035706041</v>
      </c>
    </row>
    <row r="112" spans="1:20" x14ac:dyDescent="0.2">
      <c r="A112" s="9">
        <f t="shared" si="4"/>
        <v>26</v>
      </c>
      <c r="B112" s="9">
        <f t="shared" ref="B112:T112" si="15">B66/B20</f>
        <v>0.83264386883369401</v>
      </c>
      <c r="C112" s="9">
        <f t="shared" si="15"/>
        <v>1.0126606909503912</v>
      </c>
      <c r="D112" s="9">
        <f t="shared" si="15"/>
        <v>1.028218308306228</v>
      </c>
      <c r="E112" s="9">
        <f t="shared" si="15"/>
        <v>0.87451848259857246</v>
      </c>
      <c r="F112" s="9">
        <f t="shared" si="15"/>
        <v>1.0411173202630821</v>
      </c>
      <c r="G112" s="9">
        <f t="shared" si="15"/>
        <v>0.92718114213865277</v>
      </c>
      <c r="H112" s="9">
        <f t="shared" si="15"/>
        <v>1.1263661570593266</v>
      </c>
      <c r="I112" s="9">
        <f t="shared" si="15"/>
        <v>0.70847621398091942</v>
      </c>
      <c r="J112" s="9">
        <f t="shared" si="15"/>
        <v>1.0585712534375817</v>
      </c>
      <c r="K112" s="9">
        <f t="shared" si="15"/>
        <v>0.9780929943158454</v>
      </c>
      <c r="L112" s="9">
        <f t="shared" si="15"/>
        <v>0.91803126813558189</v>
      </c>
      <c r="M112" s="9">
        <f t="shared" si="15"/>
        <v>0.95080058494612996</v>
      </c>
      <c r="N112" s="9">
        <f t="shared" si="15"/>
        <v>0.89716856010092727</v>
      </c>
      <c r="O112" s="9">
        <f t="shared" si="15"/>
        <v>0.89454358398846812</v>
      </c>
      <c r="P112" s="9">
        <f t="shared" si="15"/>
        <v>0.90607135350004353</v>
      </c>
      <c r="Q112" s="9">
        <f t="shared" si="15"/>
        <v>0.9327939573970313</v>
      </c>
      <c r="R112" s="9">
        <f t="shared" si="15"/>
        <v>0.91653439046573792</v>
      </c>
      <c r="S112" s="9">
        <f t="shared" si="15"/>
        <v>0.75095691378264229</v>
      </c>
      <c r="T112" s="9">
        <f t="shared" si="15"/>
        <v>0.89950009183647595</v>
      </c>
    </row>
    <row r="113" spans="1:20" x14ac:dyDescent="0.2">
      <c r="A113" s="9">
        <f t="shared" si="4"/>
        <v>28</v>
      </c>
      <c r="B113" s="9">
        <f t="shared" ref="B113:T113" si="16">B67/B21</f>
        <v>0.92864968084983646</v>
      </c>
      <c r="C113" s="9">
        <f t="shared" si="16"/>
        <v>0.96221571489440472</v>
      </c>
      <c r="D113" s="9">
        <f t="shared" si="16"/>
        <v>0.98623052025287383</v>
      </c>
      <c r="E113" s="9">
        <f t="shared" si="16"/>
        <v>0.93141470749095001</v>
      </c>
      <c r="F113" s="9">
        <f t="shared" si="16"/>
        <v>1.1740257977599944</v>
      </c>
      <c r="G113" s="9">
        <f t="shared" si="16"/>
        <v>0.89853132492212473</v>
      </c>
      <c r="H113" s="9">
        <f t="shared" si="16"/>
        <v>0.81041733948090322</v>
      </c>
      <c r="I113" s="9">
        <f t="shared" si="16"/>
        <v>0.77493498526997928</v>
      </c>
      <c r="J113" s="9">
        <f t="shared" si="16"/>
        <v>0.97462896359698226</v>
      </c>
      <c r="K113" s="9">
        <f t="shared" si="16"/>
        <v>0.97465014828078889</v>
      </c>
      <c r="L113" s="9">
        <f t="shared" si="16"/>
        <v>0.98675880386139114</v>
      </c>
      <c r="M113" s="9">
        <f t="shared" si="16"/>
        <v>0.85708781762221775</v>
      </c>
      <c r="N113" s="9">
        <f t="shared" si="16"/>
        <v>0.89300700204694139</v>
      </c>
      <c r="O113" s="9">
        <f t="shared" si="16"/>
        <v>0.96772213230350368</v>
      </c>
      <c r="P113" s="9">
        <f t="shared" si="16"/>
        <v>1.0680586516812538</v>
      </c>
      <c r="Q113" s="9">
        <f t="shared" si="16"/>
        <v>0.91092940177801951</v>
      </c>
      <c r="R113" s="9">
        <f t="shared" si="16"/>
        <v>0.78759165117519814</v>
      </c>
      <c r="S113" s="9">
        <f t="shared" si="16"/>
        <v>1.2073658174393842</v>
      </c>
      <c r="T113" s="9">
        <f t="shared" si="16"/>
        <v>1.212750842920334</v>
      </c>
    </row>
    <row r="114" spans="1:20" x14ac:dyDescent="0.2">
      <c r="A114" s="9">
        <f>A113+2</f>
        <v>30</v>
      </c>
      <c r="B114" s="9">
        <f t="shared" ref="B114:T114" si="17">B68/B22</f>
        <v>0.92915637914293425</v>
      </c>
      <c r="C114" s="9">
        <f t="shared" si="17"/>
        <v>0.99151111955418636</v>
      </c>
      <c r="D114" s="9">
        <f t="shared" si="17"/>
        <v>0.89334308804213447</v>
      </c>
      <c r="E114" s="9">
        <f t="shared" si="17"/>
        <v>1.0961511464692066</v>
      </c>
      <c r="F114" s="9">
        <f t="shared" si="17"/>
        <v>0.93104293836295005</v>
      </c>
      <c r="G114" s="9">
        <f t="shared" si="17"/>
        <v>0.94832227504356703</v>
      </c>
      <c r="H114" s="9">
        <f t="shared" si="17"/>
        <v>0.8839892051266639</v>
      </c>
      <c r="I114" s="9">
        <f t="shared" si="17"/>
        <v>0.80855086213539762</v>
      </c>
      <c r="J114" s="9">
        <f t="shared" si="17"/>
        <v>0.93215723894844149</v>
      </c>
      <c r="K114" s="9">
        <f t="shared" si="17"/>
        <v>0.90584986191313077</v>
      </c>
      <c r="L114" s="9">
        <f t="shared" si="17"/>
        <v>0.97731454394426254</v>
      </c>
      <c r="M114" s="9">
        <f t="shared" si="17"/>
        <v>0.90830959759669161</v>
      </c>
      <c r="N114" s="9">
        <f t="shared" si="17"/>
        <v>0.98009926261661773</v>
      </c>
      <c r="O114" s="9">
        <f t="shared" si="17"/>
        <v>1.0092603386278816</v>
      </c>
      <c r="P114" s="9">
        <f t="shared" si="17"/>
        <v>0.90266692720072705</v>
      </c>
      <c r="Q114" s="9">
        <f t="shared" si="17"/>
        <v>1.0387168997738712</v>
      </c>
      <c r="R114" s="9">
        <f t="shared" si="17"/>
        <v>1.0526145401821012</v>
      </c>
      <c r="S114" s="9">
        <f t="shared" si="17"/>
        <v>0.69367184475143051</v>
      </c>
      <c r="T114" s="9">
        <f t="shared" si="17"/>
        <v>0.97665101645228047</v>
      </c>
    </row>
    <row r="115" spans="1:20" x14ac:dyDescent="0.2">
      <c r="A115" s="9">
        <f t="shared" si="4"/>
        <v>32</v>
      </c>
      <c r="B115" s="9">
        <f t="shared" ref="B115:T115" si="18">B69/B23</f>
        <v>0.87732865789179437</v>
      </c>
      <c r="C115" s="9">
        <f t="shared" si="18"/>
        <v>0.92289779529592209</v>
      </c>
      <c r="D115" s="9">
        <f t="shared" si="18"/>
        <v>0.90582397483381549</v>
      </c>
      <c r="E115" s="9">
        <f t="shared" si="18"/>
        <v>0.94031227646784665</v>
      </c>
      <c r="F115" s="9">
        <f t="shared" si="18"/>
        <v>0.85287477678322166</v>
      </c>
      <c r="G115" s="9">
        <f t="shared" si="18"/>
        <v>1.2783563129913174</v>
      </c>
      <c r="H115" s="9">
        <f t="shared" si="18"/>
        <v>1.0929227764285652</v>
      </c>
      <c r="I115" s="9">
        <f t="shared" si="18"/>
        <v>0.82352704875953042</v>
      </c>
      <c r="J115" s="9">
        <f t="shared" si="18"/>
        <v>0.97961887079346555</v>
      </c>
      <c r="K115" s="9">
        <f t="shared" si="18"/>
        <v>1.0571779350987314</v>
      </c>
      <c r="L115" s="9">
        <f t="shared" si="18"/>
        <v>0.97442658279840966</v>
      </c>
      <c r="M115" s="9">
        <f t="shared" si="18"/>
        <v>0.83118425902871751</v>
      </c>
      <c r="N115" s="9">
        <f t="shared" si="18"/>
        <v>0.97876448186893295</v>
      </c>
      <c r="O115" s="9">
        <f t="shared" si="18"/>
        <v>0.91261183222533449</v>
      </c>
      <c r="P115" s="9">
        <f t="shared" si="18"/>
        <v>0.98184112196117823</v>
      </c>
      <c r="Q115" s="9">
        <f t="shared" si="18"/>
        <v>0.89122306284910635</v>
      </c>
      <c r="R115" s="9">
        <f t="shared" si="18"/>
        <v>0.91628974696055954</v>
      </c>
      <c r="S115" s="9">
        <f t="shared" si="18"/>
        <v>0.99711713203890118</v>
      </c>
      <c r="T115" s="9">
        <f t="shared" si="18"/>
        <v>1.027068281593509</v>
      </c>
    </row>
    <row r="116" spans="1:20" x14ac:dyDescent="0.2">
      <c r="A116" s="9">
        <f t="shared" si="4"/>
        <v>34</v>
      </c>
      <c r="B116" s="9">
        <f t="shared" ref="B116:T116" si="19">B70/B24</f>
        <v>0.83147395765439247</v>
      </c>
      <c r="C116" s="9">
        <f t="shared" si="19"/>
        <v>0.93163233660319833</v>
      </c>
      <c r="D116" s="9">
        <f t="shared" si="19"/>
        <v>1.035095248313187</v>
      </c>
      <c r="E116" s="9">
        <f t="shared" si="19"/>
        <v>0.90812128812218673</v>
      </c>
      <c r="F116" s="9">
        <f t="shared" si="19"/>
        <v>0.78908329801164201</v>
      </c>
      <c r="G116" s="9">
        <f t="shared" si="19"/>
        <v>0.88500643646744281</v>
      </c>
      <c r="H116" s="9">
        <f t="shared" si="19"/>
        <v>1.1155430868076242</v>
      </c>
      <c r="I116" s="9">
        <f t="shared" si="19"/>
        <v>0.85785480751783583</v>
      </c>
      <c r="J116" s="9">
        <f t="shared" si="19"/>
        <v>0.97125143646989098</v>
      </c>
      <c r="K116" s="9">
        <f t="shared" si="19"/>
        <v>0.92385028039722694</v>
      </c>
      <c r="L116" s="9">
        <f t="shared" si="19"/>
        <v>0.94743444909680985</v>
      </c>
      <c r="M116" s="9">
        <f t="shared" si="19"/>
        <v>1.1061314960548976</v>
      </c>
      <c r="N116" s="9">
        <f t="shared" si="19"/>
        <v>1.0201511297445578</v>
      </c>
      <c r="O116" s="9">
        <f t="shared" si="19"/>
        <v>1.0038655186196952</v>
      </c>
      <c r="P116" s="9">
        <f t="shared" si="19"/>
        <v>1.0152116157714453</v>
      </c>
      <c r="Q116" s="9">
        <f t="shared" si="19"/>
        <v>0.97084958336213945</v>
      </c>
      <c r="R116" s="9">
        <f t="shared" si="19"/>
        <v>0.83184534897239193</v>
      </c>
      <c r="S116" s="9">
        <f t="shared" si="19"/>
        <v>0.97693625460882461</v>
      </c>
      <c r="T116" s="9">
        <f t="shared" si="19"/>
        <v>1.1834372031454961</v>
      </c>
    </row>
    <row r="117" spans="1:20" x14ac:dyDescent="0.2">
      <c r="A117" s="9">
        <f t="shared" si="4"/>
        <v>36</v>
      </c>
      <c r="B117" s="9">
        <f t="shared" ref="B117:T117" si="20">B71/B25</f>
        <v>0.9340421368800621</v>
      </c>
      <c r="C117" s="9">
        <f t="shared" si="20"/>
        <v>0.99437977105672015</v>
      </c>
      <c r="D117" s="9">
        <f t="shared" si="20"/>
        <v>0.91868662828338421</v>
      </c>
      <c r="E117" s="9">
        <f t="shared" si="20"/>
        <v>0.98149684208493249</v>
      </c>
      <c r="F117" s="9">
        <f t="shared" si="20"/>
        <v>1.1542312009871867</v>
      </c>
      <c r="G117" s="9">
        <f t="shared" si="20"/>
        <v>0.82538961583420023</v>
      </c>
      <c r="H117" s="9">
        <f t="shared" si="20"/>
        <v>0.88644047428761541</v>
      </c>
      <c r="I117" s="9">
        <f t="shared" si="20"/>
        <v>0.9008334437647304</v>
      </c>
      <c r="J117" s="9">
        <f t="shared" si="20"/>
        <v>0.92822593260970399</v>
      </c>
      <c r="K117" s="9">
        <f t="shared" si="20"/>
        <v>1.0916077644812592</v>
      </c>
      <c r="L117" s="9">
        <f t="shared" si="20"/>
        <v>0.92544548315728092</v>
      </c>
      <c r="M117" s="9">
        <f t="shared" si="20"/>
        <v>0.9370376199592092</v>
      </c>
      <c r="N117" s="9">
        <f t="shared" si="20"/>
        <v>0.89421725660227058</v>
      </c>
      <c r="O117" s="9">
        <f t="shared" si="20"/>
        <v>0.96635763674600639</v>
      </c>
      <c r="P117" s="9">
        <f t="shared" si="20"/>
        <v>0.93258490004110128</v>
      </c>
      <c r="Q117" s="9">
        <f t="shared" si="20"/>
        <v>1.1265132258551256</v>
      </c>
      <c r="R117" s="9">
        <f t="shared" si="20"/>
        <v>0.85346028488367209</v>
      </c>
      <c r="S117" s="9">
        <f t="shared" si="20"/>
        <v>0.88516092822514159</v>
      </c>
      <c r="T117" s="9">
        <f t="shared" si="20"/>
        <v>0.97016135781348789</v>
      </c>
    </row>
    <row r="118" spans="1:20" x14ac:dyDescent="0.2">
      <c r="A118" s="9">
        <f t="shared" si="4"/>
        <v>38</v>
      </c>
      <c r="B118" s="9">
        <f t="shared" ref="B118:T118" si="21">B72/B26</f>
        <v>0.92462279791222213</v>
      </c>
      <c r="C118" s="9">
        <f t="shared" si="21"/>
        <v>0.94498458030832166</v>
      </c>
      <c r="D118" s="9">
        <f t="shared" si="21"/>
        <v>1.0248216769279961</v>
      </c>
      <c r="E118" s="9">
        <f t="shared" si="21"/>
        <v>0.99507698002351153</v>
      </c>
      <c r="F118" s="9">
        <f t="shared" si="21"/>
        <v>1.0441100061300064</v>
      </c>
      <c r="G118" s="9">
        <f t="shared" si="21"/>
        <v>1.1156696815547997</v>
      </c>
      <c r="H118" s="9">
        <f t="shared" si="21"/>
        <v>1.1883235831542576</v>
      </c>
      <c r="I118" s="9">
        <f t="shared" si="21"/>
        <v>0.79206947673124295</v>
      </c>
      <c r="J118" s="9">
        <f t="shared" si="21"/>
        <v>0.94370578547012496</v>
      </c>
      <c r="K118" s="9">
        <f t="shared" si="21"/>
        <v>1.0574037397181404</v>
      </c>
      <c r="L118" s="9">
        <f t="shared" si="21"/>
        <v>1.0307985705583127</v>
      </c>
      <c r="M118" s="9">
        <f t="shared" si="21"/>
        <v>1.0255790536686211</v>
      </c>
      <c r="N118" s="9">
        <f t="shared" si="21"/>
        <v>0.97755089633863734</v>
      </c>
      <c r="O118" s="9">
        <f t="shared" si="21"/>
        <v>0.97095963239051342</v>
      </c>
      <c r="P118" s="9">
        <f t="shared" si="21"/>
        <v>1.0788481170087427</v>
      </c>
      <c r="Q118" s="9">
        <f t="shared" si="21"/>
        <v>1.0389127694871862</v>
      </c>
      <c r="R118" s="9">
        <f t="shared" si="21"/>
        <v>0.9666327182947333</v>
      </c>
      <c r="S118" s="9">
        <f t="shared" si="21"/>
        <v>0.95908795756303455</v>
      </c>
      <c r="T118" s="9">
        <f t="shared" si="21"/>
        <v>0.98627106295858213</v>
      </c>
    </row>
    <row r="119" spans="1:20" x14ac:dyDescent="0.2">
      <c r="A119" s="9">
        <f t="shared" si="4"/>
        <v>40</v>
      </c>
      <c r="B119" s="9">
        <f t="shared" ref="B119:T119" si="22">B73/B27</f>
        <v>0.92745230708054438</v>
      </c>
      <c r="C119" s="9">
        <f t="shared" si="22"/>
        <v>0.97768057996660529</v>
      </c>
      <c r="D119" s="9">
        <f t="shared" si="22"/>
        <v>1.0521089363279437</v>
      </c>
      <c r="E119" s="9">
        <f t="shared" si="22"/>
        <v>0.98821961241337453</v>
      </c>
      <c r="F119" s="9">
        <f t="shared" si="22"/>
        <v>1.2015781206205887</v>
      </c>
      <c r="G119" s="9">
        <f t="shared" si="22"/>
        <v>0.92781177578236618</v>
      </c>
      <c r="H119" s="9">
        <f t="shared" si="22"/>
        <v>0.98167666718821989</v>
      </c>
      <c r="I119" s="9">
        <f t="shared" si="22"/>
        <v>0.88802957536196081</v>
      </c>
      <c r="J119" s="9">
        <f t="shared" si="22"/>
        <v>0.99021837984838945</v>
      </c>
      <c r="K119" s="9">
        <f t="shared" si="22"/>
        <v>0.90105751861648931</v>
      </c>
      <c r="L119" s="9">
        <f t="shared" si="22"/>
        <v>0.91846150262044068</v>
      </c>
      <c r="M119" s="9">
        <f t="shared" si="22"/>
        <v>0.91906010072265554</v>
      </c>
      <c r="N119" s="9">
        <f t="shared" si="22"/>
        <v>0.8959158917953105</v>
      </c>
      <c r="O119" s="9">
        <f t="shared" si="22"/>
        <v>0.92098823649143302</v>
      </c>
      <c r="P119" s="9">
        <f t="shared" si="22"/>
        <v>0.93285958648124168</v>
      </c>
      <c r="Q119" s="9">
        <f t="shared" si="22"/>
        <v>0.99070360795606283</v>
      </c>
      <c r="R119" s="9">
        <f t="shared" si="22"/>
        <v>1.1049941256183633</v>
      </c>
      <c r="S119" s="9">
        <f t="shared" si="22"/>
        <v>0.91718944884115994</v>
      </c>
      <c r="T119" s="9">
        <f t="shared" si="22"/>
        <v>0.91810179196358388</v>
      </c>
    </row>
    <row r="120" spans="1:20" x14ac:dyDescent="0.2">
      <c r="A120" s="9">
        <f t="shared" si="4"/>
        <v>42</v>
      </c>
      <c r="B120" s="9">
        <f t="shared" ref="B120:G123" si="23">B74/B28</f>
        <v>0.85994748838195045</v>
      </c>
      <c r="C120" s="9">
        <f t="shared" si="23"/>
        <v>1.0284306179200282</v>
      </c>
      <c r="D120" s="9">
        <f t="shared" si="23"/>
        <v>0.94382070593271994</v>
      </c>
      <c r="E120" s="9">
        <f t="shared" si="23"/>
        <v>1.0703626292635271</v>
      </c>
      <c r="F120" s="9">
        <f t="shared" si="23"/>
        <v>0.92253115171166111</v>
      </c>
      <c r="G120" s="9">
        <f t="shared" si="23"/>
        <v>1.1469472854340201</v>
      </c>
      <c r="I120" s="9">
        <f t="shared" ref="I120:T120" si="24">I74/I28</f>
        <v>0.89808501818153086</v>
      </c>
      <c r="J120" s="9">
        <f t="shared" si="24"/>
        <v>0.99384559859153043</v>
      </c>
      <c r="K120" s="9">
        <f t="shared" si="24"/>
        <v>0.99197467388784499</v>
      </c>
      <c r="L120" s="9">
        <f t="shared" si="24"/>
        <v>1.0150133912224009</v>
      </c>
      <c r="M120" s="9">
        <f t="shared" si="24"/>
        <v>0.97707148728815341</v>
      </c>
      <c r="N120" s="9">
        <f t="shared" si="24"/>
        <v>0.97627050460753328</v>
      </c>
      <c r="O120" s="9">
        <f t="shared" si="24"/>
        <v>0.86860653006857358</v>
      </c>
      <c r="P120" s="9">
        <f t="shared" si="24"/>
        <v>1.0473348938722031</v>
      </c>
      <c r="Q120" s="9">
        <f t="shared" si="24"/>
        <v>1.033935837366331</v>
      </c>
      <c r="R120" s="9">
        <f t="shared" si="24"/>
        <v>0.97797804755484385</v>
      </c>
      <c r="S120" s="9">
        <f t="shared" si="24"/>
        <v>1.2077800766158049</v>
      </c>
      <c r="T120" s="9">
        <f t="shared" si="24"/>
        <v>0.85398837593765808</v>
      </c>
    </row>
    <row r="121" spans="1:20" x14ac:dyDescent="0.2">
      <c r="A121" s="9">
        <f t="shared" si="4"/>
        <v>44</v>
      </c>
      <c r="B121" s="9">
        <f t="shared" si="23"/>
        <v>0.8490109598612674</v>
      </c>
      <c r="C121" s="9">
        <f t="shared" si="23"/>
        <v>0.96992384064555059</v>
      </c>
      <c r="D121" s="9">
        <f t="shared" si="23"/>
        <v>1.0318777267764614</v>
      </c>
      <c r="E121" s="9">
        <f t="shared" si="23"/>
        <v>1.225186096071629</v>
      </c>
      <c r="F121" s="9">
        <f t="shared" si="23"/>
        <v>0.78096457341032322</v>
      </c>
      <c r="G121" s="9">
        <f t="shared" si="23"/>
        <v>1.0013611959424364</v>
      </c>
      <c r="I121" s="9">
        <f t="shared" ref="I121:T121" si="25">I75/I29</f>
        <v>0.89993388746572167</v>
      </c>
      <c r="J121" s="9">
        <f t="shared" si="25"/>
        <v>0.88109473633002111</v>
      </c>
      <c r="K121" s="9">
        <f t="shared" si="25"/>
        <v>0.96595030239791013</v>
      </c>
      <c r="L121" s="9">
        <f t="shared" si="25"/>
        <v>1.013368770721113</v>
      </c>
      <c r="M121" s="9">
        <f t="shared" si="25"/>
        <v>0.90623881164702524</v>
      </c>
      <c r="N121" s="9">
        <f t="shared" si="25"/>
        <v>0.98029763480129872</v>
      </c>
      <c r="O121" s="9">
        <f t="shared" si="25"/>
        <v>1.0318279267697537</v>
      </c>
      <c r="P121" s="9">
        <f t="shared" si="25"/>
        <v>1.1164471200920287</v>
      </c>
      <c r="Q121" s="9">
        <f t="shared" si="25"/>
        <v>1.0133490531397227</v>
      </c>
      <c r="R121" s="9">
        <f t="shared" si="25"/>
        <v>1.079660476670687</v>
      </c>
      <c r="S121" s="9">
        <f t="shared" si="25"/>
        <v>1.0441714905851613</v>
      </c>
      <c r="T121" s="9">
        <f t="shared" si="25"/>
        <v>0.95587002247232578</v>
      </c>
    </row>
    <row r="122" spans="1:20" x14ac:dyDescent="0.2">
      <c r="A122" s="9">
        <f t="shared" si="4"/>
        <v>46</v>
      </c>
      <c r="B122" s="9">
        <f t="shared" si="23"/>
        <v>0.78490564627028014</v>
      </c>
      <c r="C122" s="9">
        <f t="shared" si="23"/>
        <v>0.9814186561686683</v>
      </c>
      <c r="D122" s="9">
        <f t="shared" si="23"/>
        <v>0.97975089437434559</v>
      </c>
      <c r="E122" s="9">
        <f t="shared" si="23"/>
        <v>1.0576784113383741</v>
      </c>
      <c r="F122" s="9">
        <f t="shared" si="23"/>
        <v>1.1259459839861516</v>
      </c>
      <c r="G122" s="9">
        <f t="shared" si="23"/>
        <v>1.0600115547458699</v>
      </c>
      <c r="I122" s="9">
        <f t="shared" ref="I122:T122" si="26">I76/I30</f>
        <v>0.74988223095170492</v>
      </c>
      <c r="J122" s="9">
        <f t="shared" si="26"/>
        <v>0.95482336419435376</v>
      </c>
      <c r="K122" s="9">
        <f t="shared" si="26"/>
        <v>0.98200632636396012</v>
      </c>
      <c r="L122" s="9">
        <f t="shared" si="26"/>
        <v>0.92979848862197212</v>
      </c>
      <c r="M122" s="9">
        <f t="shared" si="26"/>
        <v>0.98705259201795204</v>
      </c>
      <c r="N122" s="9">
        <f t="shared" si="26"/>
        <v>0.90913661218634967</v>
      </c>
      <c r="O122" s="9">
        <f t="shared" si="26"/>
        <v>0.89297795125736068</v>
      </c>
      <c r="P122" s="9">
        <f t="shared" si="26"/>
        <v>1.0633901669147154</v>
      </c>
      <c r="Q122" s="9">
        <f t="shared" si="26"/>
        <v>0.96400908842884947</v>
      </c>
      <c r="R122" s="9">
        <f t="shared" si="26"/>
        <v>1.0527236019989801</v>
      </c>
      <c r="S122" s="9">
        <f t="shared" si="26"/>
        <v>0.83800040022773659</v>
      </c>
      <c r="T122" s="9">
        <f t="shared" si="26"/>
        <v>1.0055134301673396</v>
      </c>
    </row>
    <row r="123" spans="1:20" x14ac:dyDescent="0.2">
      <c r="A123" s="9">
        <f t="shared" si="4"/>
        <v>48</v>
      </c>
      <c r="B123" s="9">
        <f t="shared" si="23"/>
        <v>0.88308807029642999</v>
      </c>
      <c r="C123" s="9">
        <f t="shared" si="23"/>
        <v>0.99673796448272001</v>
      </c>
      <c r="D123" s="9">
        <f t="shared" si="23"/>
        <v>0.92313298644036323</v>
      </c>
      <c r="E123" s="9">
        <f t="shared" si="23"/>
        <v>0.97863168573043668</v>
      </c>
      <c r="F123" s="9">
        <f t="shared" si="23"/>
        <v>1.0768170281190699</v>
      </c>
      <c r="G123" s="9">
        <f t="shared" si="23"/>
        <v>0.88389027531716813</v>
      </c>
      <c r="I123" s="9">
        <f t="shared" ref="I123:T123" si="27">I77/I31</f>
        <v>0.8904862890611297</v>
      </c>
      <c r="J123" s="9">
        <f t="shared" si="27"/>
        <v>0.96019860060374529</v>
      </c>
      <c r="K123" s="9">
        <f t="shared" si="27"/>
        <v>1.0157105269940812</v>
      </c>
      <c r="L123" s="9">
        <f t="shared" si="27"/>
        <v>1.0060211101646706</v>
      </c>
      <c r="M123" s="9">
        <f t="shared" si="27"/>
        <v>0.94602280174561315</v>
      </c>
      <c r="N123" s="9">
        <f t="shared" si="27"/>
        <v>1.1219031627757448</v>
      </c>
      <c r="O123" s="9">
        <f t="shared" si="27"/>
        <v>0.92539598559911651</v>
      </c>
      <c r="P123" s="9">
        <f t="shared" si="27"/>
        <v>0.99255633491136708</v>
      </c>
      <c r="Q123" s="9">
        <f t="shared" si="27"/>
        <v>0.9580736908509967</v>
      </c>
      <c r="R123" s="9">
        <f t="shared" si="27"/>
        <v>0.95300142934144549</v>
      </c>
      <c r="S123" s="9">
        <f t="shared" si="27"/>
        <v>1.3091638066461841</v>
      </c>
      <c r="T123" s="9">
        <f t="shared" si="27"/>
        <v>1.13177059583269</v>
      </c>
    </row>
    <row r="124" spans="1:20" x14ac:dyDescent="0.2">
      <c r="A124" s="9">
        <f t="shared" si="4"/>
        <v>50</v>
      </c>
      <c r="B124" s="9">
        <f>B78/B32</f>
        <v>0.90531159746656675</v>
      </c>
      <c r="C124" s="9">
        <f>C78/C32</f>
        <v>1.0280989359210868</v>
      </c>
      <c r="D124" s="9">
        <f>D78/D32</f>
        <v>1.0191557339157993</v>
      </c>
      <c r="F124" s="9">
        <f t="shared" ref="F124:F129" si="28">F78/F32</f>
        <v>0.8030159527415045</v>
      </c>
      <c r="I124" s="9">
        <f t="shared" ref="I124:T124" si="29">I78/I32</f>
        <v>0.98271631978283269</v>
      </c>
      <c r="J124" s="9">
        <f t="shared" si="29"/>
        <v>0.9251561786432202</v>
      </c>
      <c r="K124" s="9">
        <f t="shared" si="29"/>
        <v>1.0038248873570674</v>
      </c>
      <c r="L124" s="9">
        <f t="shared" si="29"/>
        <v>0.979013634830188</v>
      </c>
      <c r="M124" s="9">
        <f t="shared" si="29"/>
        <v>0.99438492617676888</v>
      </c>
      <c r="N124" s="9">
        <f t="shared" si="29"/>
        <v>1.0104973769878796</v>
      </c>
      <c r="O124" s="9">
        <f t="shared" si="29"/>
        <v>1.1133185089329936</v>
      </c>
      <c r="P124" s="9">
        <f t="shared" si="29"/>
        <v>0.89676219605255236</v>
      </c>
      <c r="Q124" s="9">
        <f t="shared" si="29"/>
        <v>1.0941547107425267</v>
      </c>
      <c r="R124" s="9">
        <f t="shared" si="29"/>
        <v>1.0566708301692662</v>
      </c>
      <c r="S124" s="9">
        <f t="shared" si="29"/>
        <v>1.0274317798111254</v>
      </c>
      <c r="T124" s="9">
        <f t="shared" si="29"/>
        <v>1.0746897296015325</v>
      </c>
    </row>
    <row r="125" spans="1:20" x14ac:dyDescent="0.2">
      <c r="A125" s="9">
        <f t="shared" si="4"/>
        <v>52</v>
      </c>
      <c r="C125" s="9">
        <f t="shared" ref="C125:D139" si="30">C79/C33</f>
        <v>0.96929436553840742</v>
      </c>
      <c r="D125" s="9">
        <f t="shared" si="30"/>
        <v>0.98188067299518489</v>
      </c>
      <c r="F125" s="9">
        <f t="shared" si="28"/>
        <v>0.91778218222043917</v>
      </c>
      <c r="I125" s="9">
        <f t="shared" ref="I125:Q125" si="31">I79/I33</f>
        <v>0.81678177262006846</v>
      </c>
      <c r="J125" s="9">
        <f t="shared" si="31"/>
        <v>1.0067971053847009</v>
      </c>
      <c r="K125" s="9">
        <f t="shared" si="31"/>
        <v>0.90566667435941717</v>
      </c>
      <c r="L125" s="9">
        <f t="shared" si="31"/>
        <v>1.0097506837429848</v>
      </c>
      <c r="M125" s="9">
        <f t="shared" si="31"/>
        <v>0.99897089366900171</v>
      </c>
      <c r="N125" s="9">
        <f t="shared" si="31"/>
        <v>0.99272444918828484</v>
      </c>
      <c r="O125" s="9">
        <f t="shared" si="31"/>
        <v>0.99339661624640385</v>
      </c>
      <c r="P125" s="9">
        <f t="shared" si="31"/>
        <v>0.87760934430396964</v>
      </c>
      <c r="Q125" s="9">
        <f t="shared" si="31"/>
        <v>0.99958158755097437</v>
      </c>
      <c r="S125" s="9">
        <f t="shared" ref="S125:T128" si="32">S79/S33</f>
        <v>1.0825002164657338</v>
      </c>
      <c r="T125" s="9">
        <f t="shared" si="32"/>
        <v>1.0025249550125408</v>
      </c>
    </row>
    <row r="126" spans="1:20" x14ac:dyDescent="0.2">
      <c r="A126" s="9">
        <f t="shared" si="4"/>
        <v>54</v>
      </c>
      <c r="C126" s="9">
        <f t="shared" si="30"/>
        <v>0.97401062792055559</v>
      </c>
      <c r="D126" s="9">
        <f t="shared" si="30"/>
        <v>1.0825283101217085</v>
      </c>
      <c r="F126" s="9">
        <f t="shared" si="28"/>
        <v>1.1519321884534133</v>
      </c>
      <c r="K126" s="9">
        <f t="shared" ref="K126:L129" si="33">K80/K34</f>
        <v>0.92548981460742585</v>
      </c>
      <c r="L126" s="9">
        <f t="shared" si="33"/>
        <v>1.0103351842254478</v>
      </c>
      <c r="N126" s="9">
        <f t="shared" ref="N126:N132" si="34">N80/N34</f>
        <v>1.0305432808070953</v>
      </c>
      <c r="Q126" s="9">
        <f t="shared" ref="Q126:Q143" si="35">Q80/Q34</f>
        <v>0.85109068232703333</v>
      </c>
      <c r="S126" s="9">
        <f t="shared" si="32"/>
        <v>0.95188015323332831</v>
      </c>
      <c r="T126" s="9">
        <f t="shared" si="32"/>
        <v>1.0046081493220644</v>
      </c>
    </row>
    <row r="127" spans="1:20" x14ac:dyDescent="0.2">
      <c r="A127" s="9">
        <f t="shared" si="4"/>
        <v>56</v>
      </c>
      <c r="C127" s="9">
        <f t="shared" si="30"/>
        <v>0.96697284253057803</v>
      </c>
      <c r="D127" s="9">
        <f t="shared" si="30"/>
        <v>1.0825999518164779</v>
      </c>
      <c r="F127" s="9">
        <f t="shared" si="28"/>
        <v>0.96266238460277564</v>
      </c>
      <c r="K127" s="9">
        <f t="shared" si="33"/>
        <v>1.0808048322093691</v>
      </c>
      <c r="L127" s="9">
        <f t="shared" si="33"/>
        <v>0.9453129685884748</v>
      </c>
      <c r="N127" s="9">
        <f t="shared" si="34"/>
        <v>0.96207489735353846</v>
      </c>
      <c r="Q127" s="9">
        <f t="shared" si="35"/>
        <v>0.97949825556378001</v>
      </c>
      <c r="S127" s="9">
        <f t="shared" si="32"/>
        <v>0.99747849000010524</v>
      </c>
      <c r="T127" s="9">
        <f t="shared" si="32"/>
        <v>0.96617515831881162</v>
      </c>
    </row>
    <row r="128" spans="1:20" x14ac:dyDescent="0.2">
      <c r="A128" s="9">
        <f t="shared" si="4"/>
        <v>58</v>
      </c>
      <c r="C128" s="9">
        <f t="shared" si="30"/>
        <v>0.97526821063480418</v>
      </c>
      <c r="D128" s="9">
        <f t="shared" si="30"/>
        <v>0.97223884230038604</v>
      </c>
      <c r="F128" s="9">
        <f t="shared" si="28"/>
        <v>0.99037636047516975</v>
      </c>
      <c r="K128" s="9">
        <f t="shared" si="33"/>
        <v>0.92759768441638801</v>
      </c>
      <c r="L128" s="9">
        <f t="shared" si="33"/>
        <v>0.95110143738402109</v>
      </c>
      <c r="N128" s="9">
        <f t="shared" si="34"/>
        <v>1.002278084175497</v>
      </c>
      <c r="Q128" s="9">
        <f t="shared" si="35"/>
        <v>0.95418784604509321</v>
      </c>
      <c r="S128" s="9">
        <f t="shared" si="32"/>
        <v>1.1523757498886567</v>
      </c>
      <c r="T128" s="9">
        <f t="shared" si="32"/>
        <v>1.2189103991972097</v>
      </c>
    </row>
    <row r="129" spans="1:20" x14ac:dyDescent="0.2">
      <c r="A129" s="9">
        <f t="shared" si="4"/>
        <v>60</v>
      </c>
      <c r="C129" s="9">
        <f t="shared" si="30"/>
        <v>0.9669073641771655</v>
      </c>
      <c r="D129" s="9">
        <f t="shared" si="30"/>
        <v>0.94786134850853176</v>
      </c>
      <c r="F129" s="9">
        <f t="shared" si="28"/>
        <v>1.1308144700592204</v>
      </c>
      <c r="K129" s="9">
        <f t="shared" si="33"/>
        <v>0.9840732524725887</v>
      </c>
      <c r="L129" s="9">
        <f t="shared" si="33"/>
        <v>0.93466346189983618</v>
      </c>
      <c r="N129" s="9">
        <f t="shared" si="34"/>
        <v>1.0082406310667094</v>
      </c>
      <c r="Q129" s="9">
        <f t="shared" si="35"/>
        <v>0.82268600480487442</v>
      </c>
      <c r="T129" s="9">
        <f>T83/T37</f>
        <v>1.0051963845392162</v>
      </c>
    </row>
    <row r="130" spans="1:20" x14ac:dyDescent="0.2">
      <c r="A130" s="9">
        <f t="shared" si="4"/>
        <v>62</v>
      </c>
      <c r="C130" s="9">
        <f t="shared" si="30"/>
        <v>1.0290555051465602</v>
      </c>
      <c r="D130" s="9">
        <f t="shared" si="30"/>
        <v>0.96287251665994644</v>
      </c>
      <c r="L130" s="9">
        <f t="shared" ref="L130:L136" si="36">L84/L38</f>
        <v>0.96752193485453908</v>
      </c>
      <c r="N130" s="9">
        <f t="shared" si="34"/>
        <v>0.95953632230304908</v>
      </c>
      <c r="Q130" s="9">
        <f t="shared" si="35"/>
        <v>1.1653216533774986</v>
      </c>
      <c r="T130" s="9">
        <f>T84/T38</f>
        <v>0.81780212996370827</v>
      </c>
    </row>
    <row r="131" spans="1:20" x14ac:dyDescent="0.2">
      <c r="A131" s="9">
        <f t="shared" si="4"/>
        <v>64</v>
      </c>
      <c r="C131" s="9">
        <f t="shared" si="30"/>
        <v>1.0794536393150387</v>
      </c>
      <c r="D131" s="9">
        <f t="shared" si="30"/>
        <v>0.99875522820842599</v>
      </c>
      <c r="L131" s="9">
        <f t="shared" si="36"/>
        <v>0.92830692746358112</v>
      </c>
      <c r="N131" s="9">
        <f t="shared" si="34"/>
        <v>1.0213992193575776</v>
      </c>
      <c r="Q131" s="9">
        <f t="shared" si="35"/>
        <v>1.0020609480510621</v>
      </c>
      <c r="T131" s="9">
        <f>T85/T39</f>
        <v>0.98674167631608334</v>
      </c>
    </row>
    <row r="132" spans="1:20" x14ac:dyDescent="0.2">
      <c r="A132" s="9">
        <f t="shared" si="4"/>
        <v>66</v>
      </c>
      <c r="C132" s="9">
        <f t="shared" si="30"/>
        <v>0.97805496291288718</v>
      </c>
      <c r="D132" s="9">
        <f t="shared" si="30"/>
        <v>0.91400322092359132</v>
      </c>
      <c r="L132" s="9">
        <f t="shared" si="36"/>
        <v>1.0381161539236365</v>
      </c>
      <c r="N132" s="9">
        <f t="shared" si="34"/>
        <v>0.99864177629786732</v>
      </c>
      <c r="Q132" s="9">
        <f t="shared" si="35"/>
        <v>1.1472403487129617</v>
      </c>
      <c r="T132" s="9">
        <f>T86/T40</f>
        <v>1.1465754836184805</v>
      </c>
    </row>
    <row r="133" spans="1:20" x14ac:dyDescent="0.2">
      <c r="A133" s="9">
        <f t="shared" si="4"/>
        <v>68</v>
      </c>
      <c r="C133" s="9">
        <f t="shared" si="30"/>
        <v>0.9423856325442449</v>
      </c>
      <c r="D133" s="9">
        <f t="shared" si="30"/>
        <v>1.0355252290262849</v>
      </c>
      <c r="L133" s="9">
        <f t="shared" si="36"/>
        <v>1.0087571135844189</v>
      </c>
      <c r="Q133" s="9">
        <f t="shared" si="35"/>
        <v>0.79153948328125368</v>
      </c>
      <c r="T133" s="9">
        <f>T87/T41</f>
        <v>1.1363873132303572</v>
      </c>
    </row>
    <row r="134" spans="1:20" x14ac:dyDescent="0.2">
      <c r="A134" s="9">
        <f t="shared" si="4"/>
        <v>70</v>
      </c>
      <c r="C134" s="9">
        <f t="shared" si="30"/>
        <v>0.9820581501823421</v>
      </c>
      <c r="D134" s="9">
        <f t="shared" si="30"/>
        <v>1.0502467886157412</v>
      </c>
      <c r="L134" s="9">
        <f t="shared" si="36"/>
        <v>0.99396767711159062</v>
      </c>
      <c r="Q134" s="9">
        <f t="shared" si="35"/>
        <v>0.98192467331307753</v>
      </c>
    </row>
    <row r="135" spans="1:20" x14ac:dyDescent="0.2">
      <c r="A135" s="9">
        <f t="shared" si="4"/>
        <v>72</v>
      </c>
      <c r="C135" s="9">
        <f t="shared" si="30"/>
        <v>1.0263309724521485</v>
      </c>
      <c r="D135" s="9">
        <f t="shared" si="30"/>
        <v>0.93210087054676349</v>
      </c>
      <c r="L135" s="9">
        <f t="shared" si="36"/>
        <v>1.0206064759137254</v>
      </c>
      <c r="Q135" s="9">
        <f t="shared" si="35"/>
        <v>0.93391598567659662</v>
      </c>
    </row>
    <row r="136" spans="1:20" x14ac:dyDescent="0.2">
      <c r="A136" s="9">
        <f t="shared" si="4"/>
        <v>74</v>
      </c>
      <c r="C136" s="9">
        <f t="shared" si="30"/>
        <v>0.9230824810943703</v>
      </c>
      <c r="D136" s="9">
        <f t="shared" si="30"/>
        <v>0.97698599798889862</v>
      </c>
      <c r="L136" s="9">
        <f t="shared" si="36"/>
        <v>1.0310615247426249</v>
      </c>
      <c r="Q136" s="9">
        <f t="shared" si="35"/>
        <v>1.0784667709908935</v>
      </c>
    </row>
    <row r="137" spans="1:20" x14ac:dyDescent="0.2">
      <c r="A137" s="9">
        <f t="shared" si="4"/>
        <v>76</v>
      </c>
      <c r="C137" s="9">
        <f t="shared" si="30"/>
        <v>0.96358337415996687</v>
      </c>
      <c r="D137" s="9">
        <f t="shared" si="30"/>
        <v>0.95535165745216644</v>
      </c>
      <c r="Q137" s="9">
        <f t="shared" si="35"/>
        <v>1.0591386738892072</v>
      </c>
    </row>
    <row r="138" spans="1:20" x14ac:dyDescent="0.2">
      <c r="A138" s="9">
        <f t="shared" si="4"/>
        <v>78</v>
      </c>
      <c r="C138" s="9">
        <f t="shared" si="30"/>
        <v>0.94037021744006732</v>
      </c>
      <c r="D138" s="9">
        <f t="shared" si="30"/>
        <v>0.98220534597196374</v>
      </c>
      <c r="Q138" s="9">
        <f t="shared" si="35"/>
        <v>0.92275108223807467</v>
      </c>
    </row>
    <row r="139" spans="1:20" x14ac:dyDescent="0.2">
      <c r="A139" s="9">
        <f t="shared" si="4"/>
        <v>80</v>
      </c>
      <c r="C139" s="9">
        <f t="shared" si="30"/>
        <v>1.0118443127790426</v>
      </c>
      <c r="D139" s="9">
        <f t="shared" si="30"/>
        <v>1.0131451674356509</v>
      </c>
      <c r="Q139" s="9">
        <f t="shared" si="35"/>
        <v>1.0731053501180721</v>
      </c>
    </row>
    <row r="140" spans="1:20" x14ac:dyDescent="0.2">
      <c r="A140" s="9">
        <f t="shared" si="4"/>
        <v>82</v>
      </c>
      <c r="Q140" s="9">
        <f t="shared" si="35"/>
        <v>0.98846254494421071</v>
      </c>
    </row>
    <row r="141" spans="1:20" x14ac:dyDescent="0.2">
      <c r="A141" s="9">
        <f t="shared" si="4"/>
        <v>84</v>
      </c>
      <c r="Q141" s="9">
        <f t="shared" si="35"/>
        <v>0.90322403652375316</v>
      </c>
    </row>
    <row r="142" spans="1:20" x14ac:dyDescent="0.2">
      <c r="A142" s="9">
        <f t="shared" si="4"/>
        <v>86</v>
      </c>
      <c r="Q142" s="9">
        <f t="shared" si="35"/>
        <v>0.90030339522528069</v>
      </c>
    </row>
    <row r="143" spans="1:20" x14ac:dyDescent="0.2">
      <c r="A143" s="9">
        <f t="shared" si="4"/>
        <v>88</v>
      </c>
      <c r="Q143" s="9">
        <f t="shared" si="35"/>
        <v>1.0175760220536554</v>
      </c>
    </row>
    <row r="147" spans="1:20" x14ac:dyDescent="0.2">
      <c r="B147" s="9" t="s">
        <v>87</v>
      </c>
      <c r="C147" s="9" t="s">
        <v>215</v>
      </c>
      <c r="D147" s="9" t="s">
        <v>216</v>
      </c>
      <c r="E147" s="9" t="s">
        <v>217</v>
      </c>
      <c r="F147" s="9" t="s">
        <v>210</v>
      </c>
      <c r="G147" s="9" t="s">
        <v>211</v>
      </c>
      <c r="H147" s="9" t="s">
        <v>212</v>
      </c>
      <c r="I147" s="9" t="s">
        <v>213</v>
      </c>
      <c r="J147" s="9" t="s">
        <v>235</v>
      </c>
      <c r="K147" s="9" t="s">
        <v>237</v>
      </c>
      <c r="L147" s="9" t="s">
        <v>238</v>
      </c>
      <c r="M147" s="9" t="s">
        <v>239</v>
      </c>
      <c r="N147" s="9" t="s">
        <v>242</v>
      </c>
      <c r="O147" s="9" t="s">
        <v>243</v>
      </c>
      <c r="P147" s="9" t="s">
        <v>225</v>
      </c>
      <c r="Q147" s="9" t="s">
        <v>229</v>
      </c>
      <c r="R147" s="9" t="s">
        <v>230</v>
      </c>
      <c r="S147" s="9" t="s">
        <v>234</v>
      </c>
      <c r="T147" s="9" t="s">
        <v>236</v>
      </c>
    </row>
    <row r="148" spans="1:20" x14ac:dyDescent="0.2">
      <c r="A148" s="9" t="s">
        <v>284</v>
      </c>
      <c r="B148" s="9">
        <v>0.86853000000000002</v>
      </c>
      <c r="C148" s="9">
        <v>0.98170000000000002</v>
      </c>
      <c r="D148" s="9">
        <v>0.98658000000000001</v>
      </c>
      <c r="E148" s="9">
        <v>0.99741000000000002</v>
      </c>
      <c r="F148" s="9">
        <v>1.0004299999999999</v>
      </c>
      <c r="G148" s="9">
        <v>1.0023200000000001</v>
      </c>
      <c r="H148" s="9">
        <v>0.98026000000000002</v>
      </c>
      <c r="I148" s="9">
        <v>0.87268000000000001</v>
      </c>
      <c r="J148" s="9">
        <v>0.9617</v>
      </c>
      <c r="K148" s="9">
        <v>0.98385</v>
      </c>
      <c r="L148" s="9">
        <v>0.97855000000000003</v>
      </c>
      <c r="M148" s="9">
        <v>0.95806999999999998</v>
      </c>
      <c r="N148" s="9">
        <v>0.98468</v>
      </c>
      <c r="O148" s="9">
        <v>0.96618999999999999</v>
      </c>
      <c r="P148" s="9">
        <v>0.97346999999999995</v>
      </c>
      <c r="Q148" s="9">
        <v>0.99156999999999995</v>
      </c>
      <c r="R148" s="9">
        <v>0.98777999999999999</v>
      </c>
      <c r="S148" s="9">
        <v>1.1246499999999999</v>
      </c>
      <c r="T148" s="9">
        <v>1.0165900000000001</v>
      </c>
    </row>
    <row r="149" spans="1:20" x14ac:dyDescent="0.2">
      <c r="A149" s="9" t="s">
        <v>294</v>
      </c>
      <c r="B149" s="9">
        <v>1.43E-2</v>
      </c>
      <c r="C149" s="9">
        <v>6.0899999999999999E-3</v>
      </c>
      <c r="D149" s="9">
        <v>9.4599999999999997E-3</v>
      </c>
      <c r="E149" s="9">
        <v>2.7869999999999999E-2</v>
      </c>
      <c r="F149" s="9">
        <v>3.7130000000000003E-2</v>
      </c>
      <c r="G149" s="9">
        <v>2.8039999999999999E-2</v>
      </c>
      <c r="H149" s="9">
        <v>3.6749999999999998E-2</v>
      </c>
      <c r="I149" s="9">
        <v>2.8899999999999999E-2</v>
      </c>
      <c r="J149" s="9">
        <v>1.094E-2</v>
      </c>
      <c r="K149" s="9">
        <v>1.206E-2</v>
      </c>
      <c r="L149" s="9">
        <v>7.43E-3</v>
      </c>
      <c r="M149" s="9">
        <v>1.924E-2</v>
      </c>
      <c r="N149" s="9">
        <v>1.234E-2</v>
      </c>
      <c r="O149" s="9">
        <v>1.499E-2</v>
      </c>
      <c r="P149" s="9">
        <v>2.0539999999999999E-2</v>
      </c>
      <c r="Q149" s="9">
        <v>1.553E-2</v>
      </c>
      <c r="R149" s="9">
        <v>2.2769999999999999E-2</v>
      </c>
      <c r="S149" s="9">
        <v>8.5819999999999994E-2</v>
      </c>
      <c r="T149" s="9">
        <v>2.0809999999999999E-2</v>
      </c>
    </row>
    <row r="150" spans="1:20" x14ac:dyDescent="0.2">
      <c r="A150" s="9" t="s">
        <v>285</v>
      </c>
      <c r="B150" s="9">
        <v>-1.1381699999999999</v>
      </c>
      <c r="C150" s="9">
        <v>-1.14445</v>
      </c>
      <c r="D150" s="9">
        <v>-1.0689900000000001</v>
      </c>
      <c r="E150" s="9">
        <v>-0.95577999999999996</v>
      </c>
      <c r="F150" s="9">
        <v>-0.64488000000000001</v>
      </c>
      <c r="G150" s="9">
        <v>-0.75524000000000002</v>
      </c>
      <c r="H150" s="9">
        <v>-0.91961000000000004</v>
      </c>
      <c r="I150" s="9">
        <v>-0.85916000000000003</v>
      </c>
      <c r="J150" s="9">
        <v>-1.1451100000000001</v>
      </c>
      <c r="K150" s="9">
        <v>-1.0884799999999999</v>
      </c>
      <c r="L150" s="9">
        <v>-1.06897</v>
      </c>
      <c r="M150" s="9">
        <v>-1.07544</v>
      </c>
      <c r="N150" s="9">
        <v>-0.85675999999999997</v>
      </c>
      <c r="O150" s="9">
        <v>-0.94294</v>
      </c>
      <c r="P150" s="9">
        <v>-0.88622999999999996</v>
      </c>
      <c r="Q150" s="9">
        <v>-1.1134299999999999</v>
      </c>
      <c r="R150" s="9">
        <v>-1.0061599999999999</v>
      </c>
      <c r="S150" s="9">
        <v>-1.0702499999999999</v>
      </c>
      <c r="T150" s="9">
        <v>-1.2209399999999999</v>
      </c>
    </row>
    <row r="151" spans="1:20" x14ac:dyDescent="0.2">
      <c r="A151" s="9" t="s">
        <v>293</v>
      </c>
      <c r="B151" s="9">
        <v>0.13896</v>
      </c>
      <c r="C151" s="9">
        <v>6.973E-2</v>
      </c>
      <c r="D151" s="9">
        <v>0.11599</v>
      </c>
      <c r="E151" s="9">
        <v>0.18812000000000001</v>
      </c>
      <c r="F151" s="9">
        <v>0.1706</v>
      </c>
      <c r="G151" s="9">
        <v>0.21095</v>
      </c>
      <c r="H151" s="9">
        <v>0.34023999999999999</v>
      </c>
      <c r="I151" s="9">
        <v>8.5519999999999999E-2</v>
      </c>
      <c r="J151" s="9">
        <v>0.14435999999999999</v>
      </c>
      <c r="K151" s="9">
        <v>0.14963000000000001</v>
      </c>
      <c r="L151" s="9">
        <v>6.8129999999999996E-2</v>
      </c>
      <c r="M151" s="9">
        <v>0.13239999999999999</v>
      </c>
      <c r="N151" s="9">
        <v>6.8419999999999995E-2</v>
      </c>
      <c r="O151" s="9">
        <v>7.5649999999999995E-2</v>
      </c>
      <c r="P151" s="9">
        <v>0.12977</v>
      </c>
      <c r="Q151" s="9">
        <v>0.17726</v>
      </c>
      <c r="R151" s="9">
        <v>0.1893</v>
      </c>
      <c r="S151" s="9">
        <v>0.10521</v>
      </c>
      <c r="T151" s="9">
        <v>0.18461</v>
      </c>
    </row>
    <row r="152" spans="1:20" x14ac:dyDescent="0.2">
      <c r="A152" s="9" t="s">
        <v>286</v>
      </c>
      <c r="B152" s="9">
        <v>4.234</v>
      </c>
      <c r="C152" s="9">
        <v>4.8115899999999998</v>
      </c>
      <c r="D152" s="9">
        <v>4.5410899999999996</v>
      </c>
      <c r="E152" s="9">
        <v>5.4074600000000004</v>
      </c>
      <c r="F152" s="9">
        <v>8.4662100000000002</v>
      </c>
      <c r="G152" s="9">
        <v>4.9918199999999997</v>
      </c>
      <c r="H152" s="9">
        <v>3.8858199999999998</v>
      </c>
      <c r="I152" s="9">
        <v>10.082470000000001</v>
      </c>
      <c r="J152" s="9">
        <v>3.4761500000000001</v>
      </c>
      <c r="K152" s="9">
        <v>3.88672</v>
      </c>
      <c r="L152" s="9">
        <v>5.5590599999999997</v>
      </c>
      <c r="M152" s="9">
        <v>5.6172599999999999</v>
      </c>
      <c r="N152" s="9">
        <v>7.8794599999999999</v>
      </c>
      <c r="O152" s="9">
        <v>7.0792200000000003</v>
      </c>
      <c r="P152" s="9">
        <v>5.9938399999999996</v>
      </c>
      <c r="Q152" s="9">
        <v>5.0856700000000004</v>
      </c>
      <c r="R152" s="9">
        <v>4.7509199999999998</v>
      </c>
      <c r="S152" s="9">
        <v>18.083760000000002</v>
      </c>
      <c r="T152" s="9">
        <v>5.4277199999999999</v>
      </c>
    </row>
    <row r="153" spans="1:20" x14ac:dyDescent="0.2">
      <c r="A153" s="9" t="s">
        <v>292</v>
      </c>
      <c r="B153" s="9">
        <v>0.62951999999999997</v>
      </c>
      <c r="C153" s="9">
        <v>0.35582999999999998</v>
      </c>
      <c r="D153" s="9">
        <v>0.58677000000000001</v>
      </c>
      <c r="E153" s="9">
        <v>1.4533</v>
      </c>
      <c r="F153" s="9">
        <v>3.54657</v>
      </c>
      <c r="G153" s="9">
        <v>1.8360099999999999</v>
      </c>
      <c r="H153" s="9">
        <v>1.74274</v>
      </c>
      <c r="I153" s="9">
        <v>1.9090199999999999</v>
      </c>
      <c r="J153" s="9">
        <v>0.48821999999999999</v>
      </c>
      <c r="K153" s="9">
        <v>0.61567000000000005</v>
      </c>
      <c r="L153" s="9">
        <v>0.45426</v>
      </c>
      <c r="M153" s="9">
        <v>0.94310000000000005</v>
      </c>
      <c r="N153" s="9">
        <v>0.93447999999999998</v>
      </c>
      <c r="O153" s="9">
        <v>0.86363999999999996</v>
      </c>
      <c r="P153" s="9">
        <v>1.2317800000000001</v>
      </c>
      <c r="Q153" s="9">
        <v>0.99234999999999995</v>
      </c>
      <c r="R153" s="9">
        <v>1.1430800000000001</v>
      </c>
      <c r="S153" s="9">
        <v>5.2579599999999997</v>
      </c>
      <c r="T153" s="9">
        <v>1.0547800000000001</v>
      </c>
    </row>
    <row r="154" spans="1:20" x14ac:dyDescent="0.2">
      <c r="A154" s="9" t="s">
        <v>287</v>
      </c>
      <c r="B154" s="9">
        <v>0.23618</v>
      </c>
      <c r="C154" s="9">
        <v>0.20782999999999999</v>
      </c>
      <c r="D154" s="9">
        <v>0.22020999999999999</v>
      </c>
      <c r="E154" s="9">
        <v>0.18493000000000001</v>
      </c>
      <c r="F154" s="9">
        <v>0.11812</v>
      </c>
      <c r="G154" s="9">
        <v>0.20033000000000001</v>
      </c>
      <c r="H154" s="9">
        <v>0.25735000000000002</v>
      </c>
      <c r="I154" s="9">
        <v>9.9180000000000004E-2</v>
      </c>
      <c r="J154" s="9">
        <v>0.28766999999999998</v>
      </c>
      <c r="K154" s="9">
        <v>0.25729000000000002</v>
      </c>
      <c r="L154" s="9">
        <v>0.17988999999999999</v>
      </c>
      <c r="M154" s="9">
        <v>0.17802000000000001</v>
      </c>
      <c r="N154" s="9">
        <v>0.12691</v>
      </c>
      <c r="O154" s="9">
        <v>0.14126</v>
      </c>
      <c r="P154" s="9">
        <v>0.16683999999999999</v>
      </c>
      <c r="Q154" s="9">
        <v>0.19663</v>
      </c>
      <c r="R154" s="9">
        <v>0.21049000000000001</v>
      </c>
      <c r="S154" s="9">
        <v>5.5300000000000002E-2</v>
      </c>
      <c r="T154" s="9">
        <v>0.18423999999999999</v>
      </c>
    </row>
    <row r="155" spans="1:20" x14ac:dyDescent="0.2">
      <c r="A155" s="9" t="s">
        <v>291</v>
      </c>
      <c r="B155" s="9">
        <v>3.5119999999999998E-2</v>
      </c>
      <c r="C155" s="9">
        <v>1.537E-2</v>
      </c>
      <c r="D155" s="9">
        <v>2.845E-2</v>
      </c>
      <c r="E155" s="9">
        <v>4.9700000000000001E-2</v>
      </c>
      <c r="F155" s="9">
        <v>4.9480000000000003E-2</v>
      </c>
      <c r="G155" s="9">
        <v>7.3679999999999995E-2</v>
      </c>
      <c r="H155" s="9">
        <v>0.11541999999999999</v>
      </c>
      <c r="I155" s="9">
        <v>1.8780000000000002E-2</v>
      </c>
      <c r="J155" s="9">
        <v>4.0399999999999998E-2</v>
      </c>
      <c r="K155" s="9">
        <v>4.0759999999999998E-2</v>
      </c>
      <c r="L155" s="9">
        <v>1.47E-2</v>
      </c>
      <c r="M155" s="9">
        <v>2.989E-2</v>
      </c>
      <c r="N155" s="9">
        <v>1.5049999999999999E-2</v>
      </c>
      <c r="O155" s="9">
        <v>1.7229999999999999E-2</v>
      </c>
      <c r="P155" s="9">
        <v>3.4290000000000001E-2</v>
      </c>
      <c r="Q155" s="9">
        <v>3.8370000000000001E-2</v>
      </c>
      <c r="R155" s="9">
        <v>5.0639999999999998E-2</v>
      </c>
      <c r="S155" s="9">
        <v>1.6080000000000001E-2</v>
      </c>
      <c r="T155" s="9">
        <v>3.5799999999999998E-2</v>
      </c>
    </row>
    <row r="156" spans="1:20" x14ac:dyDescent="0.2">
      <c r="A156" s="9" t="s">
        <v>289</v>
      </c>
      <c r="B156" s="9">
        <v>2.93479</v>
      </c>
      <c r="C156" s="9">
        <v>3.33514</v>
      </c>
      <c r="D156" s="9">
        <v>3.1476500000000001</v>
      </c>
      <c r="E156" s="9">
        <v>3.7481599999999999</v>
      </c>
      <c r="F156" s="9">
        <v>5.8683300000000003</v>
      </c>
      <c r="G156" s="9">
        <v>3.46007</v>
      </c>
      <c r="H156" s="9">
        <v>2.6934399999999998</v>
      </c>
      <c r="I156" s="9">
        <v>6.9886299999999997</v>
      </c>
      <c r="J156" s="9">
        <v>2.4094899999999999</v>
      </c>
      <c r="K156" s="9">
        <v>2.69407</v>
      </c>
      <c r="L156" s="9">
        <v>3.85324</v>
      </c>
      <c r="M156" s="9">
        <v>3.8935900000000001</v>
      </c>
      <c r="N156" s="9">
        <v>5.4616199999999999</v>
      </c>
      <c r="O156" s="9">
        <v>4.9069399999999996</v>
      </c>
      <c r="P156" s="9">
        <v>4.1546200000000004</v>
      </c>
      <c r="Q156" s="9">
        <v>3.5251100000000002</v>
      </c>
      <c r="R156" s="9">
        <v>3.2930799999999998</v>
      </c>
      <c r="S156" s="9">
        <v>12.53471</v>
      </c>
      <c r="T156" s="9">
        <v>3.7622100000000001</v>
      </c>
    </row>
    <row r="157" spans="1:20" x14ac:dyDescent="0.2">
      <c r="A157" s="9" t="s">
        <v>290</v>
      </c>
      <c r="B157" s="9">
        <v>0.43635000000000002</v>
      </c>
      <c r="C157" s="9">
        <v>0.24664</v>
      </c>
      <c r="D157" s="9">
        <v>0.40672000000000003</v>
      </c>
      <c r="E157" s="9">
        <v>1.00735</v>
      </c>
      <c r="F157" s="9">
        <v>2.4582899999999999</v>
      </c>
      <c r="G157" s="9">
        <v>1.2726200000000001</v>
      </c>
      <c r="H157" s="9">
        <v>1.20797</v>
      </c>
      <c r="I157" s="9">
        <v>1.3232299999999999</v>
      </c>
      <c r="J157" s="9">
        <v>0.33840999999999999</v>
      </c>
      <c r="K157" s="9">
        <v>0.42675000000000002</v>
      </c>
      <c r="L157" s="9">
        <v>0.31486999999999998</v>
      </c>
      <c r="M157" s="9">
        <v>0.65371000000000001</v>
      </c>
      <c r="N157" s="9">
        <v>0.64773000000000003</v>
      </c>
      <c r="O157" s="9">
        <v>0.59863</v>
      </c>
      <c r="P157" s="9">
        <v>0.85380999999999996</v>
      </c>
      <c r="Q157" s="9">
        <v>0.68784999999999996</v>
      </c>
      <c r="R157" s="9">
        <v>0.79232000000000002</v>
      </c>
      <c r="S157" s="9">
        <v>3.6445400000000001</v>
      </c>
      <c r="T157" s="9">
        <v>0.73111999999999999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20"/>
  <sheetViews>
    <sheetView workbookViewId="0">
      <selection sqref="A1:Z17"/>
    </sheetView>
  </sheetViews>
  <sheetFormatPr baseColWidth="10" defaultColWidth="8.83203125" defaultRowHeight="15" x14ac:dyDescent="0.2"/>
  <cols>
    <col min="1" max="1" width="21.6640625" style="9" bestFit="1" customWidth="1"/>
    <col min="2" max="16384" width="8.83203125" style="9"/>
  </cols>
  <sheetData>
    <row r="1" spans="1:26"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c r="Z1" s="9" t="s">
        <v>16</v>
      </c>
    </row>
    <row r="2" spans="1:26" x14ac:dyDescent="0.2">
      <c r="A2" s="1" t="s">
        <v>2</v>
      </c>
      <c r="B2" s="9" t="s">
        <v>77</v>
      </c>
      <c r="C2" s="9" t="s">
        <v>87</v>
      </c>
      <c r="D2" s="9" t="s">
        <v>97</v>
      </c>
      <c r="E2" s="9" t="s">
        <v>214</v>
      </c>
      <c r="F2" s="9" t="s">
        <v>215</v>
      </c>
      <c r="G2" s="9" t="s">
        <v>216</v>
      </c>
      <c r="H2" s="9" t="s">
        <v>217</v>
      </c>
      <c r="I2" s="9" t="s">
        <v>210</v>
      </c>
      <c r="J2" s="9" t="s">
        <v>211</v>
      </c>
      <c r="K2" s="9" t="s">
        <v>212</v>
      </c>
      <c r="L2" s="9" t="s">
        <v>213</v>
      </c>
      <c r="M2" s="9" t="s">
        <v>235</v>
      </c>
      <c r="N2" s="9" t="s">
        <v>237</v>
      </c>
      <c r="O2" s="9" t="s">
        <v>238</v>
      </c>
      <c r="P2" s="9" t="s">
        <v>239</v>
      </c>
      <c r="Q2" s="9" t="s">
        <v>242</v>
      </c>
      <c r="R2" s="9" t="s">
        <v>243</v>
      </c>
      <c r="S2" s="9" t="s">
        <v>225</v>
      </c>
      <c r="T2" s="9" t="s">
        <v>227</v>
      </c>
      <c r="U2" s="9" t="s">
        <v>228</v>
      </c>
      <c r="V2" s="9" t="s">
        <v>229</v>
      </c>
      <c r="W2" s="9" t="s">
        <v>230</v>
      </c>
      <c r="X2" s="9" t="s">
        <v>231</v>
      </c>
      <c r="Y2" s="9" t="s">
        <v>234</v>
      </c>
      <c r="Z2" s="9" t="s">
        <v>236</v>
      </c>
    </row>
    <row r="3" spans="1:26" x14ac:dyDescent="0.2">
      <c r="A3" s="1" t="s">
        <v>4</v>
      </c>
      <c r="B3" s="9">
        <v>12.816808360899998</v>
      </c>
      <c r="C3" s="9">
        <v>5.7659015617000007</v>
      </c>
      <c r="D3" s="9">
        <v>6.7555961862899983</v>
      </c>
      <c r="E3" s="9">
        <v>4.3081732437999998</v>
      </c>
      <c r="F3" s="9">
        <v>5.9116515077315306</v>
      </c>
      <c r="G3" s="9">
        <v>5.0152046884003711</v>
      </c>
      <c r="H3" s="9">
        <v>6.8148693932681876</v>
      </c>
      <c r="I3" s="9">
        <v>5.5692706669773777</v>
      </c>
      <c r="J3" s="9">
        <v>10.871165677992973</v>
      </c>
      <c r="K3" s="9">
        <v>10.871165677992973</v>
      </c>
      <c r="L3" s="9">
        <v>35.71199974920625</v>
      </c>
      <c r="M3" s="9">
        <v>19.946134186819162</v>
      </c>
      <c r="N3" s="9">
        <v>6.4223087544769069</v>
      </c>
      <c r="O3" s="9">
        <v>3.6916910040154773</v>
      </c>
      <c r="P3" s="9">
        <v>3.6236144062996232</v>
      </c>
      <c r="Q3" s="9">
        <v>6.5530017198397887</v>
      </c>
      <c r="R3" s="9">
        <v>3.777933176509281</v>
      </c>
      <c r="S3" s="9">
        <v>21.360497201093356</v>
      </c>
      <c r="T3" s="9">
        <v>7.618925827711827</v>
      </c>
      <c r="U3" s="9">
        <v>7.618925827711827</v>
      </c>
      <c r="V3" s="9">
        <v>7.618925827711827</v>
      </c>
      <c r="W3" s="9">
        <v>3.010194052165716</v>
      </c>
      <c r="X3" s="9">
        <v>4.5653243432231205</v>
      </c>
      <c r="Y3" s="9">
        <v>4.3495176746170765</v>
      </c>
      <c r="Z3" s="9">
        <v>4.424043523818284</v>
      </c>
    </row>
    <row r="4" spans="1:26" x14ac:dyDescent="0.2">
      <c r="A4" s="2" t="s">
        <v>6</v>
      </c>
      <c r="B4" s="9" t="s">
        <v>17</v>
      </c>
      <c r="C4" s="9" t="s">
        <v>17</v>
      </c>
      <c r="D4" s="9" t="s">
        <v>17</v>
      </c>
      <c r="E4" s="9" t="s">
        <v>155</v>
      </c>
      <c r="F4" s="9" t="s">
        <v>155</v>
      </c>
      <c r="G4" s="9" t="s">
        <v>155</v>
      </c>
      <c r="H4" s="9" t="s">
        <v>155</v>
      </c>
      <c r="I4" s="9" t="s">
        <v>155</v>
      </c>
      <c r="J4" s="9" t="s">
        <v>155</v>
      </c>
      <c r="K4" s="9" t="s">
        <v>155</v>
      </c>
      <c r="L4" s="9" t="s">
        <v>155</v>
      </c>
      <c r="M4" s="9" t="s">
        <v>201</v>
      </c>
      <c r="N4" s="9" t="s">
        <v>201</v>
      </c>
      <c r="O4" s="9" t="s">
        <v>201</v>
      </c>
      <c r="P4" s="9" t="s">
        <v>201</v>
      </c>
      <c r="Q4" s="9" t="s">
        <v>201</v>
      </c>
      <c r="R4" s="9" t="s">
        <v>201</v>
      </c>
      <c r="S4" s="9" t="s">
        <v>201</v>
      </c>
      <c r="T4" s="9" t="s">
        <v>201</v>
      </c>
      <c r="U4" s="9" t="s">
        <v>201</v>
      </c>
      <c r="V4" s="9" t="s">
        <v>201</v>
      </c>
      <c r="W4" s="9" t="s">
        <v>201</v>
      </c>
      <c r="X4" s="9" t="s">
        <v>201</v>
      </c>
      <c r="Y4" s="9" t="s">
        <v>201</v>
      </c>
      <c r="Z4" s="9" t="s">
        <v>201</v>
      </c>
    </row>
    <row r="5" spans="1:26" x14ac:dyDescent="0.2">
      <c r="A5" s="2" t="s">
        <v>8</v>
      </c>
      <c r="B5" s="9" t="s">
        <v>24</v>
      </c>
      <c r="C5" s="9" t="s">
        <v>44</v>
      </c>
      <c r="D5" s="9" t="s">
        <v>54</v>
      </c>
      <c r="E5" s="9" t="s">
        <v>156</v>
      </c>
      <c r="F5" s="9" t="s">
        <v>157</v>
      </c>
      <c r="G5" s="9" t="s">
        <v>158</v>
      </c>
      <c r="H5" s="9" t="s">
        <v>159</v>
      </c>
      <c r="I5" s="9" t="s">
        <v>161</v>
      </c>
      <c r="J5" s="9" t="s">
        <v>218</v>
      </c>
      <c r="K5" s="9" t="s">
        <v>218</v>
      </c>
      <c r="L5" s="9" t="s">
        <v>163</v>
      </c>
      <c r="M5" s="9" t="s">
        <v>184</v>
      </c>
      <c r="N5" s="9" t="s">
        <v>185</v>
      </c>
      <c r="O5" s="9" t="s">
        <v>186</v>
      </c>
      <c r="P5" s="9" t="s">
        <v>188</v>
      </c>
      <c r="Q5" s="9" t="s">
        <v>191</v>
      </c>
      <c r="R5" s="9" t="s">
        <v>192</v>
      </c>
      <c r="S5" s="9" t="s">
        <v>193</v>
      </c>
      <c r="T5" s="9" t="s">
        <v>195</v>
      </c>
      <c r="U5" s="9" t="s">
        <v>195</v>
      </c>
      <c r="V5" s="9" t="s">
        <v>195</v>
      </c>
      <c r="W5" s="9" t="s">
        <v>196</v>
      </c>
      <c r="X5" s="9" t="s">
        <v>197</v>
      </c>
      <c r="Y5" s="9" t="s">
        <v>199</v>
      </c>
      <c r="Z5" s="9" t="s">
        <v>200</v>
      </c>
    </row>
    <row r="6" spans="1:26" x14ac:dyDescent="0.2">
      <c r="A6" s="2" t="s">
        <v>204</v>
      </c>
      <c r="B6" s="9">
        <v>-80</v>
      </c>
      <c r="C6" s="9">
        <v>-80</v>
      </c>
      <c r="D6" s="9">
        <v>-80</v>
      </c>
      <c r="E6" s="9">
        <v>-80</v>
      </c>
      <c r="F6" s="9">
        <v>-80</v>
      </c>
      <c r="G6" s="9">
        <v>-80</v>
      </c>
      <c r="H6" s="9">
        <v>-80</v>
      </c>
      <c r="I6" s="9">
        <v>-80</v>
      </c>
      <c r="J6" s="9">
        <v>-80</v>
      </c>
      <c r="K6" s="9">
        <v>-80</v>
      </c>
      <c r="L6" s="9">
        <v>-80</v>
      </c>
      <c r="M6" s="9">
        <v>-80</v>
      </c>
      <c r="N6" s="9">
        <v>-80</v>
      </c>
      <c r="O6" s="9">
        <v>-80</v>
      </c>
      <c r="P6" s="9">
        <v>-80</v>
      </c>
      <c r="Q6" s="9">
        <v>-80</v>
      </c>
      <c r="R6" s="9">
        <v>-80</v>
      </c>
      <c r="S6" s="9">
        <v>-80</v>
      </c>
      <c r="T6" s="9">
        <v>-80</v>
      </c>
      <c r="U6" s="9">
        <v>-80</v>
      </c>
      <c r="V6" s="9">
        <v>-80</v>
      </c>
      <c r="W6" s="9">
        <v>-80</v>
      </c>
      <c r="X6" s="9">
        <v>-80</v>
      </c>
      <c r="Y6" s="9">
        <v>-80</v>
      </c>
      <c r="Z6" s="9">
        <v>-80</v>
      </c>
    </row>
    <row r="7" spans="1:26"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c r="X7" s="9">
        <v>-10</v>
      </c>
      <c r="Y7" s="9">
        <v>-10</v>
      </c>
      <c r="Z7" s="9">
        <v>-10</v>
      </c>
    </row>
    <row r="8" spans="1:26" x14ac:dyDescent="0.2">
      <c r="A8" s="9" t="s">
        <v>284</v>
      </c>
      <c r="B8" s="9">
        <v>0.99695999999999996</v>
      </c>
      <c r="C8" s="9">
        <v>0.86853000000000002</v>
      </c>
      <c r="D8" s="9">
        <v>0.96897999999999995</v>
      </c>
      <c r="E8" s="9">
        <v>0.98814999999999997</v>
      </c>
      <c r="F8" s="9">
        <v>0.98170000000000002</v>
      </c>
      <c r="G8" s="9">
        <v>0.98658000000000001</v>
      </c>
      <c r="H8" s="9">
        <v>0.99741000000000002</v>
      </c>
      <c r="I8" s="9">
        <v>1.0004299999999999</v>
      </c>
      <c r="J8" s="9">
        <v>1.0023200000000001</v>
      </c>
      <c r="K8" s="9">
        <v>0.98026000000000002</v>
      </c>
      <c r="L8" s="9">
        <v>0.87268000000000001</v>
      </c>
      <c r="M8" s="9">
        <v>0.9617</v>
      </c>
      <c r="N8" s="9">
        <v>0.98385</v>
      </c>
      <c r="O8" s="9">
        <v>0.97855000000000003</v>
      </c>
      <c r="P8" s="9">
        <v>0.95806999999999998</v>
      </c>
      <c r="Q8" s="9">
        <v>0.98468</v>
      </c>
      <c r="R8" s="9">
        <v>0.96618999999999999</v>
      </c>
      <c r="S8" s="9">
        <v>0.97346999999999995</v>
      </c>
      <c r="T8" s="9">
        <v>1.0619099999999999</v>
      </c>
      <c r="U8" s="9">
        <v>1.00247</v>
      </c>
      <c r="V8" s="9">
        <v>0.99156999999999995</v>
      </c>
      <c r="W8" s="9">
        <v>0.98777999999999999</v>
      </c>
      <c r="X8" s="9">
        <v>0.99148000000000003</v>
      </c>
      <c r="Y8" s="9">
        <v>1.1246499999999999</v>
      </c>
      <c r="Z8" s="9">
        <v>1.0165900000000001</v>
      </c>
    </row>
    <row r="9" spans="1:26" x14ac:dyDescent="0.2">
      <c r="A9" s="9" t="s">
        <v>294</v>
      </c>
      <c r="B9" s="9">
        <v>5.6899999999999997E-3</v>
      </c>
      <c r="C9" s="9">
        <v>1.43E-2</v>
      </c>
      <c r="D9" s="9">
        <v>2.061E-2</v>
      </c>
      <c r="E9" s="9">
        <v>2.1270000000000001E-2</v>
      </c>
      <c r="F9" s="9">
        <v>6.0899999999999999E-3</v>
      </c>
      <c r="G9" s="9">
        <v>9.4599999999999997E-3</v>
      </c>
      <c r="H9" s="9">
        <v>2.7869999999999999E-2</v>
      </c>
      <c r="I9" s="9">
        <v>3.7130000000000003E-2</v>
      </c>
      <c r="J9" s="9">
        <v>2.8039999999999999E-2</v>
      </c>
      <c r="K9" s="9">
        <v>3.6749999999999998E-2</v>
      </c>
      <c r="L9" s="9">
        <v>2.8899999999999999E-2</v>
      </c>
      <c r="M9" s="9">
        <v>1.094E-2</v>
      </c>
      <c r="N9" s="9">
        <v>1.206E-2</v>
      </c>
      <c r="O9" s="9">
        <v>7.43E-3</v>
      </c>
      <c r="P9" s="9">
        <v>1.924E-2</v>
      </c>
      <c r="Q9" s="9">
        <v>1.234E-2</v>
      </c>
      <c r="R9" s="9">
        <v>1.499E-2</v>
      </c>
      <c r="S9" s="9">
        <v>2.0539999999999999E-2</v>
      </c>
      <c r="T9" s="9">
        <v>3.4079999999999999E-2</v>
      </c>
      <c r="U9" s="9">
        <v>2.1010000000000001E-2</v>
      </c>
      <c r="V9" s="9">
        <v>1.553E-2</v>
      </c>
      <c r="W9" s="9">
        <v>2.2769999999999999E-2</v>
      </c>
      <c r="X9" s="9">
        <v>3.3210000000000003E-2</v>
      </c>
      <c r="Y9" s="9">
        <v>8.5819999999999994E-2</v>
      </c>
      <c r="Z9" s="9">
        <v>2.0809999999999999E-2</v>
      </c>
    </row>
    <row r="10" spans="1:26" x14ac:dyDescent="0.2">
      <c r="A10" s="9" t="s">
        <v>285</v>
      </c>
      <c r="B10" s="9">
        <v>-1.0865</v>
      </c>
      <c r="C10" s="9">
        <v>-1.1381699999999999</v>
      </c>
      <c r="D10" s="9">
        <v>-1.1381699999999999</v>
      </c>
      <c r="E10" s="9">
        <v>-1.0209999999999999</v>
      </c>
      <c r="F10" s="9">
        <v>-1.14445</v>
      </c>
      <c r="G10" s="9">
        <v>-1.0689900000000001</v>
      </c>
      <c r="H10" s="9">
        <v>-0.95577999999999996</v>
      </c>
      <c r="I10" s="9">
        <v>-0.64488000000000001</v>
      </c>
      <c r="J10" s="9">
        <v>-0.75524000000000002</v>
      </c>
      <c r="K10" s="9">
        <v>-0.91961000000000004</v>
      </c>
      <c r="L10" s="9">
        <v>-0.85916000000000003</v>
      </c>
      <c r="M10" s="9">
        <v>-1.1451100000000001</v>
      </c>
      <c r="N10" s="9">
        <v>-1.0884799999999999</v>
      </c>
      <c r="O10" s="9">
        <v>-1.06897</v>
      </c>
      <c r="P10" s="9">
        <v>-1.07544</v>
      </c>
      <c r="Q10" s="9">
        <v>-0.85675999999999997</v>
      </c>
      <c r="R10" s="9">
        <v>-0.94294</v>
      </c>
      <c r="S10" s="9">
        <v>-0.88622999999999996</v>
      </c>
      <c r="T10" s="9">
        <v>-0.77403999999999995</v>
      </c>
      <c r="U10" s="9">
        <v>-0.96630000000000005</v>
      </c>
      <c r="V10" s="9">
        <v>-1.1134299999999999</v>
      </c>
      <c r="W10" s="9">
        <v>-1.0061599999999999</v>
      </c>
      <c r="X10" s="9">
        <v>-0.89434999999999998</v>
      </c>
      <c r="Y10" s="9">
        <v>-1.0702499999999999</v>
      </c>
      <c r="Z10" s="9">
        <v>-1.2209399999999999</v>
      </c>
    </row>
    <row r="11" spans="1:26" x14ac:dyDescent="0.2">
      <c r="A11" s="9" t="s">
        <v>293</v>
      </c>
      <c r="B11" s="9">
        <v>4.2000000000000003E-2</v>
      </c>
      <c r="C11" s="9">
        <v>0.13896</v>
      </c>
      <c r="D11" s="9">
        <v>0.16955999999999999</v>
      </c>
      <c r="E11" s="9">
        <v>0.15206</v>
      </c>
      <c r="F11" s="9">
        <v>6.973E-2</v>
      </c>
      <c r="G11" s="9">
        <v>0.11599</v>
      </c>
      <c r="H11" s="9">
        <v>0.18812000000000001</v>
      </c>
      <c r="I11" s="9">
        <v>0.1706</v>
      </c>
      <c r="J11" s="9">
        <v>0.21095</v>
      </c>
      <c r="K11" s="9">
        <v>0.34023999999999999</v>
      </c>
      <c r="L11" s="9">
        <v>8.5519999999999999E-2</v>
      </c>
      <c r="M11" s="9">
        <v>0.14435999999999999</v>
      </c>
      <c r="N11" s="9">
        <v>0.14963000000000001</v>
      </c>
      <c r="O11" s="9">
        <v>6.8129999999999996E-2</v>
      </c>
      <c r="P11" s="9">
        <v>0.13239999999999999</v>
      </c>
      <c r="Q11" s="9">
        <v>6.8419999999999995E-2</v>
      </c>
      <c r="R11" s="9">
        <v>7.5649999999999995E-2</v>
      </c>
      <c r="S11" s="9">
        <v>0.12977</v>
      </c>
      <c r="T11" s="9">
        <v>0.18978999999999999</v>
      </c>
      <c r="U11" s="9">
        <v>0.14971999999999999</v>
      </c>
      <c r="V11" s="9">
        <v>0.17726</v>
      </c>
      <c r="W11" s="9">
        <v>0.1893</v>
      </c>
      <c r="X11" s="9">
        <v>0.19319</v>
      </c>
      <c r="Y11" s="9">
        <v>0.10521</v>
      </c>
      <c r="Z11" s="9">
        <v>0.18461</v>
      </c>
    </row>
    <row r="12" spans="1:26" x14ac:dyDescent="0.2">
      <c r="A12" s="9" t="s">
        <v>286</v>
      </c>
      <c r="B12" s="9">
        <v>4.36829</v>
      </c>
      <c r="C12" s="9">
        <v>4.234</v>
      </c>
      <c r="D12" s="9">
        <v>3.9514100000000001</v>
      </c>
      <c r="E12" s="9">
        <v>4.5106700000000002</v>
      </c>
      <c r="F12" s="9">
        <v>4.8115899999999998</v>
      </c>
      <c r="G12" s="9">
        <v>4.5410899999999996</v>
      </c>
      <c r="H12" s="9">
        <v>5.4074600000000004</v>
      </c>
      <c r="I12" s="9">
        <v>8.4662100000000002</v>
      </c>
      <c r="J12" s="9">
        <v>4.9918199999999997</v>
      </c>
      <c r="K12" s="9">
        <v>3.8858199999999998</v>
      </c>
      <c r="L12" s="9">
        <v>10.082470000000001</v>
      </c>
      <c r="M12" s="9">
        <v>3.4761500000000001</v>
      </c>
      <c r="N12" s="9">
        <v>3.88672</v>
      </c>
      <c r="O12" s="9">
        <v>5.5590599999999997</v>
      </c>
      <c r="P12" s="9">
        <v>5.6172599999999999</v>
      </c>
      <c r="Q12" s="9">
        <v>7.8794599999999999</v>
      </c>
      <c r="R12" s="9">
        <v>7.0792200000000003</v>
      </c>
      <c r="S12" s="9">
        <v>5.9938399999999996</v>
      </c>
      <c r="T12" s="9">
        <v>5.9090999999999996</v>
      </c>
      <c r="U12" s="9">
        <v>4.5242199999999997</v>
      </c>
      <c r="V12" s="9">
        <v>5.0856700000000004</v>
      </c>
      <c r="W12" s="9">
        <v>4.7509199999999998</v>
      </c>
      <c r="X12" s="9">
        <v>5.6225500000000004</v>
      </c>
      <c r="Y12" s="9">
        <v>18.083760000000002</v>
      </c>
      <c r="Z12" s="9">
        <v>5.4277199999999999</v>
      </c>
    </row>
    <row r="13" spans="1:26" x14ac:dyDescent="0.2">
      <c r="A13" s="9" t="s">
        <v>292</v>
      </c>
      <c r="B13" s="9">
        <v>0.21339</v>
      </c>
      <c r="C13" s="9">
        <v>0.62951999999999997</v>
      </c>
      <c r="D13" s="9">
        <v>0.71057999999999999</v>
      </c>
      <c r="E13" s="9">
        <v>0.86195999999999995</v>
      </c>
      <c r="F13" s="9">
        <v>0.35582999999999998</v>
      </c>
      <c r="G13" s="9">
        <v>0.58677000000000001</v>
      </c>
      <c r="H13" s="9">
        <v>1.4533</v>
      </c>
      <c r="I13" s="9">
        <v>3.54657</v>
      </c>
      <c r="J13" s="9">
        <v>1.8360099999999999</v>
      </c>
      <c r="K13" s="9">
        <v>1.74274</v>
      </c>
      <c r="L13" s="9">
        <v>1.9090199999999999</v>
      </c>
      <c r="M13" s="9">
        <v>0.48821999999999999</v>
      </c>
      <c r="N13" s="9">
        <v>0.61567000000000005</v>
      </c>
      <c r="O13" s="9">
        <v>0.45426</v>
      </c>
      <c r="P13" s="9">
        <v>0.94310000000000005</v>
      </c>
      <c r="Q13" s="9">
        <v>0.93447999999999998</v>
      </c>
      <c r="R13" s="9">
        <v>0.86363999999999996</v>
      </c>
      <c r="S13" s="9">
        <v>1.2317800000000001</v>
      </c>
      <c r="T13" s="9">
        <v>2.1258699999999999</v>
      </c>
      <c r="U13" s="9">
        <v>0.90083000000000002</v>
      </c>
      <c r="V13" s="9">
        <v>0.99234999999999995</v>
      </c>
      <c r="W13" s="9">
        <v>1.1430800000000001</v>
      </c>
      <c r="X13" s="9">
        <v>1.7357100000000001</v>
      </c>
      <c r="Y13" s="9">
        <v>5.2579599999999997</v>
      </c>
      <c r="Z13" s="9">
        <v>1.0547800000000001</v>
      </c>
    </row>
    <row r="14" spans="1:26" x14ac:dyDescent="0.2">
      <c r="A14" s="9" t="s">
        <v>287</v>
      </c>
      <c r="B14" s="9">
        <v>0.22892000000000001</v>
      </c>
      <c r="C14" s="9">
        <v>0.23618</v>
      </c>
      <c r="D14" s="9">
        <v>0.25307000000000002</v>
      </c>
      <c r="E14" s="9">
        <v>0.22170000000000001</v>
      </c>
      <c r="F14" s="9">
        <v>0.20782999999999999</v>
      </c>
      <c r="G14" s="9">
        <v>0.22020999999999999</v>
      </c>
      <c r="H14" s="9">
        <v>0.18493000000000001</v>
      </c>
      <c r="I14" s="9">
        <v>0.11812</v>
      </c>
      <c r="J14" s="9">
        <v>0.20033000000000001</v>
      </c>
      <c r="K14" s="9">
        <v>0.25735000000000002</v>
      </c>
      <c r="L14" s="9">
        <v>9.9180000000000004E-2</v>
      </c>
      <c r="M14" s="9">
        <v>0.28766999999999998</v>
      </c>
      <c r="N14" s="9">
        <v>0.25729000000000002</v>
      </c>
      <c r="O14" s="9">
        <v>0.17988999999999999</v>
      </c>
      <c r="P14" s="9">
        <v>0.17802000000000001</v>
      </c>
      <c r="Q14" s="9">
        <v>0.12691</v>
      </c>
      <c r="R14" s="9">
        <v>0.14126</v>
      </c>
      <c r="S14" s="9">
        <v>0.16683999999999999</v>
      </c>
      <c r="T14" s="9">
        <v>0.16922999999999999</v>
      </c>
      <c r="U14" s="9">
        <v>0.22103</v>
      </c>
      <c r="V14" s="9">
        <v>0.19663</v>
      </c>
      <c r="W14" s="9">
        <v>0.21049000000000001</v>
      </c>
      <c r="X14" s="9">
        <v>0.17785999999999999</v>
      </c>
      <c r="Y14" s="9">
        <v>5.5300000000000002E-2</v>
      </c>
      <c r="Z14" s="9">
        <v>0.18423999999999999</v>
      </c>
    </row>
    <row r="15" spans="1:26" x14ac:dyDescent="0.2">
      <c r="A15" s="9" t="s">
        <v>291</v>
      </c>
      <c r="B15" s="9">
        <v>1.1180000000000001E-2</v>
      </c>
      <c r="C15" s="9">
        <v>3.5119999999999998E-2</v>
      </c>
      <c r="D15" s="9">
        <v>4.5510000000000002E-2</v>
      </c>
      <c r="E15" s="9">
        <v>4.2369999999999998E-2</v>
      </c>
      <c r="F15" s="9">
        <v>1.537E-2</v>
      </c>
      <c r="G15" s="9">
        <v>2.845E-2</v>
      </c>
      <c r="H15" s="9">
        <v>4.9700000000000001E-2</v>
      </c>
      <c r="I15" s="9">
        <v>4.9480000000000003E-2</v>
      </c>
      <c r="J15" s="9">
        <v>7.3679999999999995E-2</v>
      </c>
      <c r="K15" s="9">
        <v>0.11541999999999999</v>
      </c>
      <c r="L15" s="9">
        <v>1.8780000000000002E-2</v>
      </c>
      <c r="M15" s="9">
        <v>4.0399999999999998E-2</v>
      </c>
      <c r="N15" s="9">
        <v>4.0759999999999998E-2</v>
      </c>
      <c r="O15" s="9">
        <v>1.47E-2</v>
      </c>
      <c r="P15" s="9">
        <v>2.989E-2</v>
      </c>
      <c r="Q15" s="9">
        <v>1.5049999999999999E-2</v>
      </c>
      <c r="R15" s="9">
        <v>1.7229999999999999E-2</v>
      </c>
      <c r="S15" s="9">
        <v>3.4290000000000001E-2</v>
      </c>
      <c r="T15" s="9">
        <v>6.0879999999999997E-2</v>
      </c>
      <c r="U15" s="9">
        <v>4.4010000000000001E-2</v>
      </c>
      <c r="V15" s="9">
        <v>3.8370000000000001E-2</v>
      </c>
      <c r="W15" s="9">
        <v>5.0639999999999998E-2</v>
      </c>
      <c r="X15" s="9">
        <v>5.4899999999999997E-2</v>
      </c>
      <c r="Y15" s="9">
        <v>1.6080000000000001E-2</v>
      </c>
      <c r="Z15" s="9">
        <v>3.5799999999999998E-2</v>
      </c>
    </row>
    <row r="16" spans="1:26" x14ac:dyDescent="0.2">
      <c r="A16" s="9" t="s">
        <v>289</v>
      </c>
      <c r="B16" s="9">
        <v>3.0278700000000001</v>
      </c>
      <c r="C16" s="9">
        <v>2.93479</v>
      </c>
      <c r="D16" s="9">
        <v>2.7389100000000002</v>
      </c>
      <c r="E16" s="9">
        <v>3.1265499999999999</v>
      </c>
      <c r="F16" s="9">
        <v>3.33514</v>
      </c>
      <c r="G16" s="9">
        <v>3.1476500000000001</v>
      </c>
      <c r="H16" s="9">
        <v>3.7481599999999999</v>
      </c>
      <c r="I16" s="9">
        <v>5.8683300000000003</v>
      </c>
      <c r="J16" s="9">
        <v>3.46007</v>
      </c>
      <c r="K16" s="9">
        <v>2.6934399999999998</v>
      </c>
      <c r="L16" s="9">
        <v>6.9886299999999997</v>
      </c>
      <c r="M16" s="9">
        <v>2.4094899999999999</v>
      </c>
      <c r="N16" s="9">
        <v>2.69407</v>
      </c>
      <c r="O16" s="9">
        <v>3.85324</v>
      </c>
      <c r="P16" s="9">
        <v>3.8935900000000001</v>
      </c>
      <c r="Q16" s="9">
        <v>5.4616199999999999</v>
      </c>
      <c r="R16" s="9">
        <v>4.9069399999999996</v>
      </c>
      <c r="S16" s="9">
        <v>4.1546200000000004</v>
      </c>
      <c r="T16" s="9">
        <v>4.0958800000000002</v>
      </c>
      <c r="U16" s="9">
        <v>3.1359499999999998</v>
      </c>
      <c r="V16" s="9">
        <v>3.5251100000000002</v>
      </c>
      <c r="W16" s="9">
        <v>3.2930799999999998</v>
      </c>
      <c r="X16" s="9">
        <v>3.8972500000000001</v>
      </c>
      <c r="Y16" s="9">
        <v>12.53471</v>
      </c>
      <c r="Z16" s="9">
        <v>3.7622100000000001</v>
      </c>
    </row>
    <row r="17" spans="1:26" x14ac:dyDescent="0.2">
      <c r="A17" s="9" t="s">
        <v>290</v>
      </c>
      <c r="B17" s="9">
        <v>0.14791000000000001</v>
      </c>
      <c r="C17" s="9">
        <v>0.43635000000000002</v>
      </c>
      <c r="D17" s="9">
        <v>0.49253999999999998</v>
      </c>
      <c r="E17" s="9">
        <v>0.59746999999999995</v>
      </c>
      <c r="F17" s="9">
        <v>0.24664</v>
      </c>
      <c r="G17" s="9">
        <v>0.40672000000000003</v>
      </c>
      <c r="H17" s="9">
        <v>1.00735</v>
      </c>
      <c r="I17" s="9">
        <v>2.4582899999999999</v>
      </c>
      <c r="J17" s="9">
        <v>1.2726200000000001</v>
      </c>
      <c r="K17" s="9">
        <v>1.20797</v>
      </c>
      <c r="L17" s="9">
        <v>1.3232299999999999</v>
      </c>
      <c r="M17" s="9">
        <v>0.33840999999999999</v>
      </c>
      <c r="N17" s="9">
        <v>0.42675000000000002</v>
      </c>
      <c r="O17" s="9">
        <v>0.31486999999999998</v>
      </c>
      <c r="P17" s="9">
        <v>0.65371000000000001</v>
      </c>
      <c r="Q17" s="9">
        <v>0.64773000000000003</v>
      </c>
      <c r="R17" s="9">
        <v>0.59863</v>
      </c>
      <c r="S17" s="9">
        <v>0.85380999999999996</v>
      </c>
      <c r="T17" s="9">
        <v>1.4735400000000001</v>
      </c>
      <c r="U17" s="9">
        <v>0.62439999999999996</v>
      </c>
      <c r="V17" s="9">
        <v>0.68784999999999996</v>
      </c>
      <c r="W17" s="9">
        <v>0.79232000000000002</v>
      </c>
      <c r="X17" s="9">
        <v>1.2031000000000001</v>
      </c>
      <c r="Y17" s="9">
        <v>3.6445400000000001</v>
      </c>
      <c r="Z17" s="9">
        <v>0.73111999999999999</v>
      </c>
    </row>
    <row r="18" spans="1:26" x14ac:dyDescent="0.2">
      <c r="A18" s="2"/>
    </row>
    <row r="19" spans="1:26" x14ac:dyDescent="0.2">
      <c r="A19" s="2"/>
    </row>
    <row r="20" spans="1:26" x14ac:dyDescent="0.2">
      <c r="A20" s="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66"/>
  <sheetViews>
    <sheetView topLeftCell="A40" workbookViewId="0">
      <selection activeCell="A57" sqref="A57:A66"/>
    </sheetView>
  </sheetViews>
  <sheetFormatPr baseColWidth="10" defaultColWidth="8.83203125" defaultRowHeight="15" x14ac:dyDescent="0.2"/>
  <cols>
    <col min="1" max="1" width="21.6640625" style="9" bestFit="1" customWidth="1"/>
    <col min="2" max="16384" width="8.83203125" style="9"/>
  </cols>
  <sheetData>
    <row r="1" spans="1:7" x14ac:dyDescent="0.2">
      <c r="A1" s="1" t="s">
        <v>0</v>
      </c>
      <c r="B1" s="9" t="s">
        <v>16</v>
      </c>
      <c r="C1" s="9" t="s">
        <v>16</v>
      </c>
      <c r="D1" s="9" t="s">
        <v>16</v>
      </c>
      <c r="E1" s="9" t="s">
        <v>16</v>
      </c>
      <c r="F1" s="9" t="s">
        <v>16</v>
      </c>
      <c r="G1" s="9" t="s">
        <v>16</v>
      </c>
    </row>
    <row r="2" spans="1:7" x14ac:dyDescent="0.2">
      <c r="A2" s="1" t="s">
        <v>2</v>
      </c>
      <c r="B2" s="9" t="s">
        <v>111</v>
      </c>
      <c r="C2" s="9" t="s">
        <v>126</v>
      </c>
      <c r="D2" s="9" t="s">
        <v>128</v>
      </c>
      <c r="E2" s="9" t="s">
        <v>245</v>
      </c>
      <c r="F2" s="9" t="s">
        <v>248</v>
      </c>
      <c r="G2" s="9" t="s">
        <v>249</v>
      </c>
    </row>
    <row r="3" spans="1:7" x14ac:dyDescent="0.2">
      <c r="A3" s="1" t="s">
        <v>4</v>
      </c>
      <c r="B3" s="9">
        <v>12.816808360899998</v>
      </c>
      <c r="C3" s="9">
        <v>2.3971099300000001</v>
      </c>
      <c r="D3" s="9">
        <v>6.7555961862899983</v>
      </c>
      <c r="E3" s="9">
        <v>7.618925827711827</v>
      </c>
      <c r="F3" s="9">
        <v>4.5653243432231205</v>
      </c>
      <c r="G3" s="9">
        <v>4.5653243432231205</v>
      </c>
    </row>
    <row r="4" spans="1:7" x14ac:dyDescent="0.2">
      <c r="A4" s="2" t="s">
        <v>6</v>
      </c>
      <c r="B4" s="9" t="s">
        <v>17</v>
      </c>
      <c r="C4" s="9" t="s">
        <v>17</v>
      </c>
      <c r="D4" s="9" t="s">
        <v>17</v>
      </c>
      <c r="E4" s="9" t="s">
        <v>201</v>
      </c>
      <c r="F4" s="9" t="s">
        <v>201</v>
      </c>
      <c r="G4" s="9" t="s">
        <v>201</v>
      </c>
    </row>
    <row r="5" spans="1:7" x14ac:dyDescent="0.2">
      <c r="A5" s="2" t="s">
        <v>8</v>
      </c>
      <c r="B5" s="9" t="s">
        <v>24</v>
      </c>
      <c r="C5" s="9" t="s">
        <v>127</v>
      </c>
      <c r="D5" s="9" t="s">
        <v>54</v>
      </c>
      <c r="E5" s="9" t="s">
        <v>195</v>
      </c>
      <c r="F5" s="9" t="s">
        <v>197</v>
      </c>
      <c r="G5" s="9" t="s">
        <v>197</v>
      </c>
    </row>
    <row r="6" spans="1:7" x14ac:dyDescent="0.2">
      <c r="A6" s="2" t="s">
        <v>204</v>
      </c>
      <c r="B6" s="9">
        <v>-60</v>
      </c>
      <c r="C6" s="9">
        <v>-60</v>
      </c>
      <c r="D6" s="9">
        <v>-60</v>
      </c>
      <c r="E6" s="9">
        <v>-60</v>
      </c>
      <c r="F6" s="9">
        <v>-60</v>
      </c>
      <c r="G6" s="9">
        <v>-60</v>
      </c>
    </row>
    <row r="7" spans="1:7" x14ac:dyDescent="0.2">
      <c r="A7" s="2" t="s">
        <v>203</v>
      </c>
      <c r="B7" s="9">
        <v>-10</v>
      </c>
      <c r="C7" s="9">
        <v>-10</v>
      </c>
      <c r="D7" s="9">
        <v>-10</v>
      </c>
      <c r="E7" s="9">
        <v>-10</v>
      </c>
      <c r="F7" s="9">
        <v>-10</v>
      </c>
      <c r="G7" s="9">
        <v>-10</v>
      </c>
    </row>
    <row r="8" spans="1:7" x14ac:dyDescent="0.2">
      <c r="A8" s="2">
        <v>2</v>
      </c>
      <c r="B8" s="9">
        <v>-2441.10107421875</v>
      </c>
      <c r="C8" s="9">
        <v>-264.62799072265602</v>
      </c>
      <c r="D8" s="9">
        <v>-204.23170471191401</v>
      </c>
      <c r="E8" s="9">
        <v>70.462532043457003</v>
      </c>
      <c r="F8" s="9">
        <v>-59.829559326171797</v>
      </c>
      <c r="G8" s="9">
        <v>-49.439373016357401</v>
      </c>
    </row>
    <row r="9" spans="1:7" x14ac:dyDescent="0.2">
      <c r="A9" s="9">
        <v>4</v>
      </c>
      <c r="B9" s="9">
        <v>-2534.33227539062</v>
      </c>
      <c r="C9" s="9">
        <v>-302.27374267578102</v>
      </c>
      <c r="D9" s="9">
        <v>-204.11843872070301</v>
      </c>
      <c r="E9" s="9">
        <v>64.020248413085895</v>
      </c>
      <c r="F9" s="9">
        <v>-54.307601928710902</v>
      </c>
      <c r="G9" s="9">
        <v>-52.247310638427699</v>
      </c>
    </row>
    <row r="10" spans="1:7" x14ac:dyDescent="0.2">
      <c r="A10" s="9">
        <v>6</v>
      </c>
      <c r="B10" s="9">
        <v>-2473.29711914062</v>
      </c>
      <c r="C10" s="9">
        <v>-301.85736083984301</v>
      </c>
      <c r="D10" s="9">
        <v>-211.95831298828099</v>
      </c>
      <c r="E10" s="9">
        <v>54.798164367675703</v>
      </c>
      <c r="F10" s="9">
        <v>-59.756935119628899</v>
      </c>
      <c r="G10" s="9">
        <v>-64.4564208984375</v>
      </c>
    </row>
    <row r="11" spans="1:7" x14ac:dyDescent="0.2">
      <c r="A11" s="9">
        <v>8</v>
      </c>
      <c r="B11" s="9">
        <v>-2544.86083984375</v>
      </c>
      <c r="C11" s="9">
        <v>-259.08587646484301</v>
      </c>
      <c r="D11" s="9">
        <v>-210.57418823242099</v>
      </c>
      <c r="E11" s="9">
        <v>44.228084564208899</v>
      </c>
      <c r="F11" s="9">
        <v>-56.482040405273402</v>
      </c>
      <c r="G11" s="9">
        <v>-59.037467956542898</v>
      </c>
    </row>
    <row r="12" spans="1:7" x14ac:dyDescent="0.2">
      <c r="A12" s="9">
        <v>10</v>
      </c>
      <c r="B12" s="9">
        <v>-2407.8369140625</v>
      </c>
      <c r="C12" s="9">
        <v>-271.33905029296801</v>
      </c>
      <c r="D12" s="9">
        <v>-241.119857788085</v>
      </c>
      <c r="E12" s="9">
        <v>42.751186370849602</v>
      </c>
      <c r="F12" s="9">
        <v>-62.489761352538999</v>
      </c>
      <c r="G12" s="9">
        <v>-51.457809448242102</v>
      </c>
    </row>
    <row r="13" spans="1:7" x14ac:dyDescent="0.2">
      <c r="A13" s="9">
        <v>20</v>
      </c>
      <c r="B13" s="9">
        <v>-2492.98095703125</v>
      </c>
      <c r="C13" s="9">
        <v>-256.043365478515</v>
      </c>
      <c r="D13" s="9">
        <v>-172.58540344238199</v>
      </c>
      <c r="E13" s="9">
        <v>39.832073211669901</v>
      </c>
      <c r="F13" s="9">
        <v>-71.054954528808494</v>
      </c>
      <c r="G13" s="9">
        <v>-60.138778686523402</v>
      </c>
    </row>
    <row r="14" spans="1:7" x14ac:dyDescent="0.2">
      <c r="A14" s="9">
        <v>30</v>
      </c>
      <c r="B14" s="9">
        <v>-2390.13671875</v>
      </c>
      <c r="C14" s="9">
        <v>-322.454010009765</v>
      </c>
      <c r="D14" s="9">
        <v>-219.67282104492099</v>
      </c>
      <c r="E14" s="9">
        <v>19.771699905395501</v>
      </c>
      <c r="F14" s="9">
        <v>-62.936599731445298</v>
      </c>
      <c r="G14" s="9">
        <v>-57.793434143066399</v>
      </c>
    </row>
    <row r="15" spans="1:7" x14ac:dyDescent="0.2">
      <c r="A15" s="9">
        <v>40</v>
      </c>
      <c r="B15" s="9">
        <v>-2471.00830078125</v>
      </c>
      <c r="C15" s="9">
        <v>-290.29888916015602</v>
      </c>
      <c r="D15" s="9">
        <v>-210.14022827148401</v>
      </c>
      <c r="E15" s="9">
        <v>20.3108730316162</v>
      </c>
      <c r="F15" s="9">
        <v>-63.267623901367102</v>
      </c>
      <c r="G15" s="9">
        <v>-61.183021545410099</v>
      </c>
    </row>
    <row r="16" spans="1:7" x14ac:dyDescent="0.2">
      <c r="A16" s="9">
        <v>50</v>
      </c>
      <c r="B16" s="9">
        <v>-2523.04077148437</v>
      </c>
      <c r="C16" s="9">
        <v>-291.72015380859301</v>
      </c>
      <c r="D16" s="9">
        <v>-224.818267822265</v>
      </c>
      <c r="E16" s="9">
        <v>21.5777168273925</v>
      </c>
      <c r="F16" s="9">
        <v>-65.405036926269503</v>
      </c>
      <c r="G16" s="9">
        <v>-57.750053405761697</v>
      </c>
    </row>
    <row r="17" spans="1:7" x14ac:dyDescent="0.2">
      <c r="A17" s="9">
        <v>60</v>
      </c>
      <c r="B17" s="9">
        <v>-2409.36279296875</v>
      </c>
      <c r="C17" s="9">
        <v>-284.42687988281199</v>
      </c>
      <c r="D17" s="9">
        <v>-228.50784301757801</v>
      </c>
      <c r="E17" s="9">
        <v>29.1425971984863</v>
      </c>
      <c r="F17" s="9">
        <v>-58.751811981201101</v>
      </c>
      <c r="G17" s="9">
        <v>-48.173030853271399</v>
      </c>
    </row>
    <row r="18" spans="1:7" x14ac:dyDescent="0.2">
      <c r="A18" s="9">
        <v>70</v>
      </c>
      <c r="B18" s="9">
        <v>-2510.986328125</v>
      </c>
      <c r="C18" s="9">
        <v>-292.31576538085898</v>
      </c>
      <c r="D18" s="9">
        <v>-221.79541015625</v>
      </c>
      <c r="E18" s="9">
        <v>27.427892684936499</v>
      </c>
    </row>
    <row r="19" spans="1:7" x14ac:dyDescent="0.2">
      <c r="A19" s="9">
        <v>80</v>
      </c>
      <c r="B19" s="9">
        <v>-2524.26147460937</v>
      </c>
      <c r="C19" s="9">
        <v>-289.15576171875</v>
      </c>
      <c r="D19" s="9">
        <v>-199.02429199218699</v>
      </c>
      <c r="E19" s="9">
        <v>16.701589584350501</v>
      </c>
    </row>
    <row r="20" spans="1:7" x14ac:dyDescent="0.2">
      <c r="A20" s="9">
        <v>90</v>
      </c>
      <c r="B20" s="9">
        <v>-2495.7275390625</v>
      </c>
      <c r="C20" s="9">
        <v>-327.51480102539</v>
      </c>
      <c r="D20" s="9">
        <v>-222.82110595703099</v>
      </c>
      <c r="E20" s="9">
        <v>19.3623752593994</v>
      </c>
    </row>
    <row r="21" spans="1:7" x14ac:dyDescent="0.2">
      <c r="A21" s="9">
        <v>100</v>
      </c>
      <c r="B21" s="9">
        <v>-2468.56689453125</v>
      </c>
      <c r="C21" s="9">
        <v>-320.40927124023398</v>
      </c>
      <c r="D21" s="9">
        <v>-209.87808227539</v>
      </c>
      <c r="E21" s="9">
        <v>15.9118957519531</v>
      </c>
    </row>
    <row r="23" spans="1:7" x14ac:dyDescent="0.2">
      <c r="A23" s="9" t="s">
        <v>19</v>
      </c>
      <c r="B23" s="9" t="s">
        <v>24</v>
      </c>
      <c r="C23" s="9" t="s">
        <v>127</v>
      </c>
      <c r="D23" s="9" t="s">
        <v>54</v>
      </c>
      <c r="E23" s="9" t="str">
        <f>E5</f>
        <v>LVNV14</v>
      </c>
      <c r="F23" s="9" t="str">
        <f t="shared" ref="F23:G23" si="0">F5</f>
        <v>LVNV16</v>
      </c>
      <c r="G23" s="9" t="str">
        <f t="shared" si="0"/>
        <v>LVNV16</v>
      </c>
    </row>
    <row r="24" spans="1:7" x14ac:dyDescent="0.2">
      <c r="A24" s="9">
        <v>2</v>
      </c>
      <c r="B24" s="9">
        <v>-241.85092163085901</v>
      </c>
      <c r="C24" s="9">
        <v>-34.631206512451101</v>
      </c>
      <c r="D24" s="9">
        <v>-20.805587768554599</v>
      </c>
      <c r="E24" s="9">
        <v>18.013269424438398</v>
      </c>
      <c r="F24" s="9">
        <v>-13.506278991699199</v>
      </c>
      <c r="G24" s="9">
        <v>-12.691200256347599</v>
      </c>
    </row>
    <row r="25" spans="1:7" x14ac:dyDescent="0.2">
      <c r="A25" s="9">
        <v>4</v>
      </c>
      <c r="B25" s="9">
        <v>-516.38934326171795</v>
      </c>
      <c r="C25" s="9">
        <v>-63.875411987304602</v>
      </c>
      <c r="D25" s="9">
        <v>-49.056045532226499</v>
      </c>
      <c r="E25" s="9">
        <v>9.2372026443481392</v>
      </c>
      <c r="F25" s="9">
        <v>-21.442276000976499</v>
      </c>
      <c r="G25" s="9">
        <v>-20.809829711913999</v>
      </c>
    </row>
    <row r="26" spans="1:7" x14ac:dyDescent="0.2">
      <c r="A26" s="9">
        <v>6</v>
      </c>
      <c r="B26" s="9">
        <v>-823.20568847656205</v>
      </c>
      <c r="C26" s="9">
        <v>-85.427986145019503</v>
      </c>
      <c r="D26" s="9">
        <v>-59.07275390625</v>
      </c>
      <c r="E26" s="9">
        <v>21.6763381958007</v>
      </c>
      <c r="F26" s="9">
        <v>-24.811031341552699</v>
      </c>
      <c r="G26" s="9">
        <v>-24.469017028808501</v>
      </c>
    </row>
    <row r="27" spans="1:7" x14ac:dyDescent="0.2">
      <c r="A27" s="9">
        <v>8</v>
      </c>
      <c r="B27" s="9">
        <v>-1002.94561767578</v>
      </c>
      <c r="C27" s="9">
        <v>-118.41985321044901</v>
      </c>
      <c r="D27" s="9">
        <v>-81.218536376953097</v>
      </c>
      <c r="E27" s="9">
        <v>2.9568812847137398</v>
      </c>
      <c r="F27" s="9">
        <v>-22.9712715148925</v>
      </c>
      <c r="G27" s="9">
        <v>-31.669460296630799</v>
      </c>
    </row>
    <row r="28" spans="1:7" x14ac:dyDescent="0.2">
      <c r="A28" s="9">
        <v>10</v>
      </c>
      <c r="B28" s="9">
        <v>-1161.89440917968</v>
      </c>
      <c r="C28" s="9">
        <v>-141.06213378906199</v>
      </c>
      <c r="D28" s="9">
        <v>-102.04452514648401</v>
      </c>
      <c r="E28" s="9">
        <v>9.11852931976318</v>
      </c>
      <c r="F28" s="9">
        <v>-35.908050537109297</v>
      </c>
      <c r="G28" s="9">
        <v>-27.7673645019531</v>
      </c>
    </row>
    <row r="29" spans="1:7" x14ac:dyDescent="0.2">
      <c r="A29" s="9">
        <v>20</v>
      </c>
      <c r="B29" s="9">
        <v>-1900.45629882812</v>
      </c>
      <c r="C29" s="9">
        <v>-209.98146057128901</v>
      </c>
      <c r="D29" s="9">
        <v>-164.21965026855401</v>
      </c>
      <c r="E29" s="9">
        <v>30.687717437744102</v>
      </c>
      <c r="F29" s="9">
        <v>-37.429737091064403</v>
      </c>
      <c r="G29" s="9">
        <v>-42.606681823730398</v>
      </c>
    </row>
    <row r="30" spans="1:7" x14ac:dyDescent="0.2">
      <c r="A30" s="9">
        <v>30</v>
      </c>
      <c r="B30" s="9">
        <v>-2198.30883789062</v>
      </c>
      <c r="C30" s="9">
        <v>-215.609939575195</v>
      </c>
      <c r="D30" s="9">
        <v>-154.65927124023401</v>
      </c>
      <c r="E30" s="9">
        <v>22.960302352905199</v>
      </c>
      <c r="F30" s="9">
        <v>-43.531822204589801</v>
      </c>
      <c r="G30" s="9">
        <v>-56.375053405761697</v>
      </c>
    </row>
    <row r="31" spans="1:7" x14ac:dyDescent="0.2">
      <c r="A31" s="9">
        <v>40</v>
      </c>
      <c r="B31" s="9">
        <v>-2353.37646484375</v>
      </c>
      <c r="C31" s="9">
        <v>-260.98733520507801</v>
      </c>
      <c r="D31" s="9">
        <v>-184.54530334472599</v>
      </c>
      <c r="E31" s="9">
        <v>8.2999267578125</v>
      </c>
      <c r="F31" s="9">
        <v>-55.800296783447202</v>
      </c>
      <c r="G31" s="9">
        <v>-36.481216430663999</v>
      </c>
    </row>
    <row r="32" spans="1:7" x14ac:dyDescent="0.2">
      <c r="A32" s="9">
        <v>50</v>
      </c>
      <c r="B32" s="9">
        <v>-2358.12280273437</v>
      </c>
      <c r="C32" s="9">
        <v>-253.85523986816401</v>
      </c>
      <c r="D32" s="9">
        <v>-222.44773864746</v>
      </c>
      <c r="E32" s="9">
        <v>15.877890586853001</v>
      </c>
      <c r="F32" s="9">
        <v>-59.108314514160099</v>
      </c>
      <c r="G32" s="9">
        <v>-60.685768127441399</v>
      </c>
    </row>
    <row r="33" spans="1:7" x14ac:dyDescent="0.2">
      <c r="A33" s="9">
        <v>60</v>
      </c>
      <c r="B33" s="9">
        <v>-2526.58764648437</v>
      </c>
      <c r="C33" s="9">
        <v>-282.485107421875</v>
      </c>
      <c r="D33" s="9">
        <v>-217.48153686523401</v>
      </c>
      <c r="E33" s="9">
        <v>4.2574372291564897</v>
      </c>
      <c r="F33" s="9">
        <v>-52.566146850585902</v>
      </c>
      <c r="G33" s="9">
        <v>-60.406349182128899</v>
      </c>
    </row>
    <row r="34" spans="1:7" x14ac:dyDescent="0.2">
      <c r="A34" s="9">
        <v>70</v>
      </c>
      <c r="B34" s="9">
        <v>-2516.98583984375</v>
      </c>
      <c r="C34" s="9">
        <v>-299.56021118164</v>
      </c>
      <c r="D34" s="9">
        <v>-200.22320556640599</v>
      </c>
      <c r="E34" s="9">
        <v>17.019535064697202</v>
      </c>
    </row>
    <row r="35" spans="1:7" x14ac:dyDescent="0.2">
      <c r="A35" s="9">
        <v>80</v>
      </c>
      <c r="B35" s="9">
        <v>-2484.27587890625</v>
      </c>
      <c r="C35" s="9">
        <v>-308.13232421875</v>
      </c>
      <c r="D35" s="9">
        <v>-190.38298034667901</v>
      </c>
      <c r="E35" s="9">
        <v>7.4940819740295401</v>
      </c>
    </row>
    <row r="36" spans="1:7" x14ac:dyDescent="0.2">
      <c r="A36" s="9">
        <v>90</v>
      </c>
      <c r="B36" s="9">
        <v>-2529.70922851562</v>
      </c>
      <c r="C36" s="9">
        <v>-281.31921386718699</v>
      </c>
      <c r="D36" s="9">
        <v>-207.86740112304599</v>
      </c>
      <c r="E36" s="9">
        <v>28.329490661621001</v>
      </c>
    </row>
    <row r="37" spans="1:7" x14ac:dyDescent="0.2">
      <c r="A37" s="9">
        <v>100</v>
      </c>
      <c r="B37" s="9">
        <v>-2520.86596679687</v>
      </c>
      <c r="C37" s="9">
        <v>-322.51696777343699</v>
      </c>
      <c r="D37" s="9">
        <v>-218.45883178710901</v>
      </c>
      <c r="E37" s="9">
        <v>18.723199844360298</v>
      </c>
    </row>
    <row r="39" spans="1:7" x14ac:dyDescent="0.2">
      <c r="A39" s="9" t="s">
        <v>20</v>
      </c>
      <c r="B39" s="9" t="s">
        <v>24</v>
      </c>
      <c r="C39" s="9" t="s">
        <v>127</v>
      </c>
      <c r="D39" s="9" t="s">
        <v>54</v>
      </c>
      <c r="E39" s="9" t="str">
        <f>E5</f>
        <v>LVNV14</v>
      </c>
      <c r="F39" s="9" t="str">
        <f>F5</f>
        <v>LVNV16</v>
      </c>
      <c r="G39" s="9" t="str">
        <f>G5</f>
        <v>LVNV16</v>
      </c>
    </row>
    <row r="40" spans="1:7" x14ac:dyDescent="0.2">
      <c r="A40" s="9">
        <v>2</v>
      </c>
      <c r="B40" s="9">
        <f t="shared" ref="B40:G51" si="1">B24/B8</f>
        <v>9.9074521815226746E-2</v>
      </c>
      <c r="C40" s="9">
        <f t="shared" si="1"/>
        <v>0.13086751109691347</v>
      </c>
      <c r="D40" s="9">
        <f t="shared" si="1"/>
        <v>0.10187246783207646</v>
      </c>
      <c r="E40" s="9">
        <f t="shared" si="1"/>
        <v>0.25564323197084243</v>
      </c>
      <c r="F40" s="9">
        <f t="shared" si="1"/>
        <v>0.22574592131068935</v>
      </c>
      <c r="G40" s="9">
        <f t="shared" si="1"/>
        <v>0.25670228973471443</v>
      </c>
    </row>
    <row r="41" spans="1:7" x14ac:dyDescent="0.2">
      <c r="A41" s="9">
        <v>4</v>
      </c>
      <c r="B41" s="9">
        <f t="shared" si="1"/>
        <v>0.20375755313384319</v>
      </c>
      <c r="C41" s="9">
        <f t="shared" si="1"/>
        <v>0.21131644257906121</v>
      </c>
      <c r="D41" s="9">
        <f t="shared" si="1"/>
        <v>0.24033127942620755</v>
      </c>
      <c r="E41" s="9">
        <f t="shared" ref="E41" si="2">E25/E9</f>
        <v>0.14428564201665972</v>
      </c>
      <c r="F41" s="9">
        <f t="shared" ref="F41:G41" si="3">F25/F9</f>
        <v>0.39483010185431461</v>
      </c>
      <c r="G41" s="9">
        <f t="shared" si="3"/>
        <v>0.39829475350274673</v>
      </c>
    </row>
    <row r="42" spans="1:7" x14ac:dyDescent="0.2">
      <c r="A42" s="9">
        <v>6</v>
      </c>
      <c r="B42" s="9">
        <f t="shared" si="1"/>
        <v>0.33283736195940578</v>
      </c>
      <c r="C42" s="9">
        <f t="shared" si="1"/>
        <v>0.28300779516304453</v>
      </c>
      <c r="D42" s="9">
        <f t="shared" si="1"/>
        <v>0.27869986825907644</v>
      </c>
      <c r="E42" s="9">
        <f t="shared" ref="E42" si="4">E26/E10</f>
        <v>0.39556686699138999</v>
      </c>
      <c r="F42" s="9">
        <f t="shared" ref="F42:G42" si="5">F26/F10</f>
        <v>0.41519919473585576</v>
      </c>
      <c r="G42" s="9">
        <f t="shared" si="5"/>
        <v>0.37962109418647011</v>
      </c>
    </row>
    <row r="43" spans="1:7" x14ac:dyDescent="0.2">
      <c r="A43" s="9">
        <v>8</v>
      </c>
      <c r="B43" s="9">
        <f t="shared" si="1"/>
        <v>0.39410627173521956</v>
      </c>
      <c r="C43" s="9">
        <f t="shared" si="1"/>
        <v>0.45706796073277323</v>
      </c>
      <c r="D43" s="9">
        <f t="shared" si="1"/>
        <v>0.38570034180688967</v>
      </c>
      <c r="E43" s="9">
        <f t="shared" ref="E43" si="6">E27/E11</f>
        <v>6.6855286948297191E-2</v>
      </c>
      <c r="F43" s="9">
        <f t="shared" ref="F43:G43" si="7">F27/F11</f>
        <v>0.40670045469440591</v>
      </c>
      <c r="G43" s="9">
        <f t="shared" si="7"/>
        <v>0.5364298536641593</v>
      </c>
    </row>
    <row r="44" spans="1:7" x14ac:dyDescent="0.2">
      <c r="A44" s="9">
        <v>10</v>
      </c>
      <c r="B44" s="9">
        <f t="shared" si="1"/>
        <v>0.48254697084917303</v>
      </c>
      <c r="C44" s="9">
        <f t="shared" si="1"/>
        <v>0.51987406028271832</v>
      </c>
      <c r="D44" s="9">
        <f t="shared" si="1"/>
        <v>0.42321078853724575</v>
      </c>
      <c r="E44" s="9">
        <f t="shared" ref="E44" si="8">E28/E12</f>
        <v>0.2132930122842335</v>
      </c>
      <c r="F44" s="9">
        <f t="shared" ref="F44:G44" si="9">F28/F12</f>
        <v>0.57462294238142952</v>
      </c>
      <c r="G44" s="9">
        <f t="shared" si="9"/>
        <v>0.53961419655615916</v>
      </c>
    </row>
    <row r="45" spans="1:7" x14ac:dyDescent="0.2">
      <c r="A45" s="9">
        <v>20</v>
      </c>
      <c r="B45" s="9">
        <f t="shared" si="1"/>
        <v>0.76232283021177427</v>
      </c>
      <c r="C45" s="9">
        <f t="shared" si="1"/>
        <v>0.82010115817239904</v>
      </c>
      <c r="D45" s="9">
        <f t="shared" si="1"/>
        <v>0.95152687882656939</v>
      </c>
      <c r="E45" s="9">
        <f t="shared" ref="E45" si="10">E29/E13</f>
        <v>0.77042732058328545</v>
      </c>
      <c r="F45" s="9">
        <f t="shared" ref="F45:G45" si="11">F29/F13</f>
        <v>0.52677167045246509</v>
      </c>
      <c r="G45" s="9">
        <f t="shared" si="11"/>
        <v>0.70847268192491908</v>
      </c>
    </row>
    <row r="46" spans="1:7" x14ac:dyDescent="0.2">
      <c r="A46" s="9">
        <v>30</v>
      </c>
      <c r="B46" s="9">
        <f t="shared" si="1"/>
        <v>0.91974187946884367</v>
      </c>
      <c r="C46" s="9">
        <f t="shared" si="1"/>
        <v>0.6686533052222412</v>
      </c>
      <c r="D46" s="9">
        <f t="shared" si="1"/>
        <v>0.7040437251388858</v>
      </c>
      <c r="E46" s="9">
        <f t="shared" ref="E46" si="12">E30/E14</f>
        <v>1.1612710319682507</v>
      </c>
      <c r="F46" s="9">
        <f t="shared" ref="F46:G46" si="13">F30/F14</f>
        <v>0.69167737676237695</v>
      </c>
      <c r="G46" s="9">
        <f t="shared" si="13"/>
        <v>0.97545775297253434</v>
      </c>
    </row>
    <row r="47" spans="1:7" x14ac:dyDescent="0.2">
      <c r="A47" s="9">
        <v>40</v>
      </c>
      <c r="B47" s="9">
        <f t="shared" si="1"/>
        <v>0.95239520810176603</v>
      </c>
      <c r="C47" s="9">
        <f t="shared" si="1"/>
        <v>0.89902974124400792</v>
      </c>
      <c r="D47" s="9">
        <f t="shared" si="1"/>
        <v>0.87820073701599177</v>
      </c>
      <c r="E47" s="9">
        <f t="shared" ref="E47" si="14">E31/E15</f>
        <v>0.40864451000667046</v>
      </c>
      <c r="F47" s="9">
        <f t="shared" ref="F47:G47" si="15">F31/F15</f>
        <v>0.88197237927630556</v>
      </c>
      <c r="G47" s="9">
        <f t="shared" si="15"/>
        <v>0.59626372658937088</v>
      </c>
    </row>
    <row r="48" spans="1:7" x14ac:dyDescent="0.2">
      <c r="A48" s="9">
        <v>50</v>
      </c>
      <c r="B48" s="9">
        <f t="shared" si="1"/>
        <v>0.93463523435137574</v>
      </c>
      <c r="C48" s="9">
        <f t="shared" si="1"/>
        <v>0.87020124099731078</v>
      </c>
      <c r="D48" s="9">
        <f t="shared" si="1"/>
        <v>0.98945579824198682</v>
      </c>
      <c r="E48" s="9">
        <f t="shared" ref="E48" si="16">E32/E16</f>
        <v>0.73584664744030381</v>
      </c>
      <c r="F48" s="9">
        <f t="shared" ref="F48:G48" si="17">F32/F16</f>
        <v>0.90372725545270094</v>
      </c>
      <c r="G48" s="9">
        <f t="shared" si="17"/>
        <v>1.0508348399446987</v>
      </c>
    </row>
    <row r="49" spans="1:21" x14ac:dyDescent="0.2">
      <c r="A49" s="9">
        <v>60</v>
      </c>
      <c r="B49" s="9">
        <f t="shared" si="1"/>
        <v>1.0486538822039244</v>
      </c>
      <c r="C49" s="9">
        <f t="shared" si="1"/>
        <v>0.99317303462409379</v>
      </c>
      <c r="D49" s="9">
        <f t="shared" si="1"/>
        <v>0.9517464870932425</v>
      </c>
      <c r="E49" s="9">
        <f t="shared" ref="E49" si="18">E33/E17</f>
        <v>0.14608983544464685</v>
      </c>
      <c r="F49" s="9">
        <f t="shared" ref="F49:G49" si="19">F33/F17</f>
        <v>0.89471533009748816</v>
      </c>
      <c r="G49" s="9">
        <f t="shared" si="19"/>
        <v>1.2539453738362145</v>
      </c>
      <c r="U49" s="10"/>
    </row>
    <row r="50" spans="1:21" x14ac:dyDescent="0.2">
      <c r="A50" s="9">
        <v>70</v>
      </c>
      <c r="B50" s="9">
        <f t="shared" si="1"/>
        <v>1.0023893048128343</v>
      </c>
      <c r="C50" s="9">
        <f t="shared" si="1"/>
        <v>1.0247829459055766</v>
      </c>
      <c r="D50" s="9">
        <f t="shared" si="1"/>
        <v>0.90273827319218702</v>
      </c>
      <c r="E50" s="9">
        <f t="shared" ref="E50" si="20">E34/E18</f>
        <v>0.62051923785032137</v>
      </c>
    </row>
    <row r="51" spans="1:21" x14ac:dyDescent="0.2">
      <c r="A51" s="9">
        <v>80</v>
      </c>
      <c r="B51" s="9">
        <f t="shared" si="1"/>
        <v>0.98415948739648385</v>
      </c>
      <c r="C51" s="9">
        <f t="shared" ref="B51:E53" si="21">C35/C19</f>
        <v>1.0656274749194095</v>
      </c>
      <c r="D51" s="9">
        <f t="shared" si="21"/>
        <v>0.95658162348419651</v>
      </c>
      <c r="E51" s="9">
        <f t="shared" si="21"/>
        <v>0.44870471377476218</v>
      </c>
    </row>
    <row r="52" spans="1:21" x14ac:dyDescent="0.2">
      <c r="A52" s="9">
        <v>90</v>
      </c>
      <c r="B52" s="9">
        <f t="shared" si="21"/>
        <v>1.013615945218878</v>
      </c>
      <c r="C52" s="9">
        <f t="shared" si="21"/>
        <v>0.85895114659376326</v>
      </c>
      <c r="D52" s="9">
        <f t="shared" si="21"/>
        <v>0.93288919032262285</v>
      </c>
      <c r="E52" s="9">
        <f t="shared" si="21"/>
        <v>1.4631206286464542</v>
      </c>
      <c r="P52" s="10"/>
      <c r="Q52" s="10"/>
      <c r="R52" s="10"/>
      <c r="T52" s="10"/>
    </row>
    <row r="53" spans="1:21" x14ac:dyDescent="0.2">
      <c r="A53" s="9">
        <v>100</v>
      </c>
      <c r="B53" s="9">
        <f t="shared" si="21"/>
        <v>1.021186005686733</v>
      </c>
      <c r="C53" s="9">
        <f t="shared" si="21"/>
        <v>1.0065781384073083</v>
      </c>
      <c r="D53" s="9">
        <f t="shared" si="21"/>
        <v>1.0408844478598762</v>
      </c>
      <c r="E53" s="9">
        <f t="shared" si="21"/>
        <v>1.176679393595331</v>
      </c>
    </row>
    <row r="56" spans="1:21" x14ac:dyDescent="0.2">
      <c r="B56" s="9" t="s">
        <v>111</v>
      </c>
      <c r="C56" s="9" t="s">
        <v>126</v>
      </c>
      <c r="D56" s="9" t="s">
        <v>128</v>
      </c>
      <c r="E56" s="9" t="s">
        <v>245</v>
      </c>
      <c r="F56" s="9" t="s">
        <v>248</v>
      </c>
      <c r="G56" s="9" t="s">
        <v>249</v>
      </c>
    </row>
    <row r="57" spans="1:21" x14ac:dyDescent="0.2">
      <c r="A57" s="9" t="s">
        <v>284</v>
      </c>
      <c r="B57" s="9">
        <v>1.01373</v>
      </c>
      <c r="C57" s="9">
        <v>0.97304999999999997</v>
      </c>
      <c r="D57" s="9">
        <v>0.95975999999999995</v>
      </c>
      <c r="E57" s="9">
        <v>52335.902970000003</v>
      </c>
      <c r="F57" s="9">
        <v>1.0467500000000001</v>
      </c>
      <c r="G57" s="9">
        <v>2.2705000000000002</v>
      </c>
    </row>
    <row r="58" spans="1:21" x14ac:dyDescent="0.2">
      <c r="A58" s="9" t="s">
        <v>294</v>
      </c>
      <c r="B58" s="9">
        <v>1.1379999999999999E-2</v>
      </c>
      <c r="C58" s="9">
        <v>3.943E-2</v>
      </c>
      <c r="D58" s="9">
        <v>3.8300000000000001E-2</v>
      </c>
      <c r="E58" s="9">
        <v>6521633.9317500005</v>
      </c>
      <c r="F58" s="9">
        <v>0.19777</v>
      </c>
      <c r="G58" s="9">
        <v>4.1300999999999997</v>
      </c>
    </row>
    <row r="59" spans="1:21" x14ac:dyDescent="0.2">
      <c r="A59" s="9" t="s">
        <v>285</v>
      </c>
      <c r="B59" s="9">
        <v>-1.0676300000000001</v>
      </c>
      <c r="C59" s="9">
        <v>-0.95550999999999997</v>
      </c>
      <c r="D59" s="9">
        <v>-1.02027</v>
      </c>
      <c r="E59" s="9">
        <v>-52335.650580000001</v>
      </c>
      <c r="F59" s="9">
        <v>-0.79005999999999998</v>
      </c>
      <c r="G59" s="9">
        <v>-1.9524999999999999</v>
      </c>
    </row>
    <row r="60" spans="1:21" x14ac:dyDescent="0.2">
      <c r="A60" s="9" t="s">
        <v>293</v>
      </c>
      <c r="B60" s="9">
        <v>2.734E-2</v>
      </c>
      <c r="C60" s="9">
        <v>8.4790000000000004E-2</v>
      </c>
      <c r="D60" s="9">
        <v>0.10015</v>
      </c>
      <c r="E60" s="9">
        <v>6521633.9316800004</v>
      </c>
      <c r="F60" s="9">
        <v>0.16602</v>
      </c>
      <c r="G60" s="9">
        <v>4.0544200000000004</v>
      </c>
    </row>
    <row r="61" spans="1:21" x14ac:dyDescent="0.2">
      <c r="A61" s="9" t="s">
        <v>286</v>
      </c>
      <c r="B61" s="9">
        <v>13.951409999999999</v>
      </c>
      <c r="C61" s="9">
        <v>15.253</v>
      </c>
      <c r="D61" s="9">
        <v>12.99315</v>
      </c>
      <c r="E61" s="9">
        <v>6668393.8065900002</v>
      </c>
      <c r="F61" s="9">
        <v>32.308770000000003</v>
      </c>
      <c r="G61" s="9">
        <v>106.98952</v>
      </c>
    </row>
    <row r="62" spans="1:21" x14ac:dyDescent="0.2">
      <c r="A62" s="9" t="s">
        <v>292</v>
      </c>
      <c r="B62" s="9">
        <v>0.88556999999999997</v>
      </c>
      <c r="C62" s="9">
        <v>3.5545499999999999</v>
      </c>
      <c r="D62" s="9">
        <v>3.01816</v>
      </c>
      <c r="E62" s="9">
        <v>830970000</v>
      </c>
      <c r="F62" s="9">
        <v>18.177150000000001</v>
      </c>
      <c r="G62" s="9">
        <v>295.30829999999997</v>
      </c>
    </row>
    <row r="63" spans="1:21" x14ac:dyDescent="0.2">
      <c r="A63" s="9" t="s">
        <v>287</v>
      </c>
      <c r="B63" s="9">
        <v>7.1679999999999994E-2</v>
      </c>
      <c r="C63" s="9">
        <v>6.5559999999999993E-2</v>
      </c>
      <c r="D63" s="9">
        <v>7.6960000000000001E-2</v>
      </c>
      <c r="E63" s="9">
        <v>1.49961E-7</v>
      </c>
      <c r="F63" s="9">
        <v>3.0949999999999998E-2</v>
      </c>
      <c r="G63" s="9">
        <v>9.3500000000000007E-3</v>
      </c>
    </row>
    <row r="64" spans="1:21" x14ac:dyDescent="0.2">
      <c r="A64" s="9" t="s">
        <v>291</v>
      </c>
      <c r="B64" s="9">
        <v>4.5500000000000002E-3</v>
      </c>
      <c r="C64" s="9">
        <v>1.528E-2</v>
      </c>
      <c r="D64" s="9">
        <v>1.788E-2</v>
      </c>
      <c r="E64" s="9">
        <v>1.8687099999999999E-5</v>
      </c>
      <c r="F64" s="9">
        <v>1.7409999999999998E-2</v>
      </c>
      <c r="G64" s="9">
        <v>2.58E-2</v>
      </c>
    </row>
    <row r="65" spans="1:7" x14ac:dyDescent="0.2">
      <c r="A65" s="9" t="s">
        <v>289</v>
      </c>
      <c r="B65" s="9">
        <v>9.6703799999999998</v>
      </c>
      <c r="C65" s="9">
        <v>10.57258</v>
      </c>
      <c r="D65" s="9">
        <v>9.0061599999999995</v>
      </c>
      <c r="E65" s="9">
        <v>4622178.3658999996</v>
      </c>
      <c r="F65" s="9">
        <v>22.394729999999999</v>
      </c>
      <c r="G65" s="9">
        <v>74.159490000000005</v>
      </c>
    </row>
    <row r="66" spans="1:7" x14ac:dyDescent="0.2">
      <c r="A66" s="9" t="s">
        <v>290</v>
      </c>
      <c r="B66" s="9">
        <v>0.61382999999999999</v>
      </c>
      <c r="C66" s="9">
        <v>2.4638300000000002</v>
      </c>
      <c r="D66" s="9">
        <v>2.0920299999999998</v>
      </c>
      <c r="E66" s="9">
        <v>575984000</v>
      </c>
      <c r="F66" s="9">
        <v>12.59944</v>
      </c>
      <c r="G66" s="9">
        <v>204.69211000000001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A169"/>
  <sheetViews>
    <sheetView topLeftCell="A139" workbookViewId="0">
      <selection activeCell="U160" sqref="U160:AG162"/>
    </sheetView>
  </sheetViews>
  <sheetFormatPr baseColWidth="10" defaultColWidth="8.83203125" defaultRowHeight="15" x14ac:dyDescent="0.2"/>
  <cols>
    <col min="1" max="1" width="21.6640625" style="9" bestFit="1" customWidth="1"/>
    <col min="2" max="16384" width="8.83203125" style="9"/>
  </cols>
  <sheetData>
    <row r="1" spans="1:17"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row>
    <row r="2" spans="1:17" x14ac:dyDescent="0.2">
      <c r="A2" s="1" t="s">
        <v>2</v>
      </c>
      <c r="B2" s="9" t="s">
        <v>121</v>
      </c>
      <c r="C2" s="9" t="s">
        <v>222</v>
      </c>
      <c r="D2" s="9" t="s">
        <v>223</v>
      </c>
      <c r="E2" s="9" t="s">
        <v>224</v>
      </c>
      <c r="F2" s="9" t="s">
        <v>219</v>
      </c>
      <c r="G2" s="9" t="s">
        <v>220</v>
      </c>
      <c r="H2" s="9" t="s">
        <v>251</v>
      </c>
      <c r="I2" s="9" t="s">
        <v>253</v>
      </c>
      <c r="J2" s="9" t="s">
        <v>254</v>
      </c>
      <c r="K2" s="9" t="s">
        <v>255</v>
      </c>
      <c r="L2" s="9" t="s">
        <v>258</v>
      </c>
      <c r="M2" s="9" t="s">
        <v>259</v>
      </c>
      <c r="N2" s="9" t="s">
        <v>225</v>
      </c>
      <c r="O2" s="9" t="s">
        <v>246</v>
      </c>
      <c r="P2" s="9" t="s">
        <v>247</v>
      </c>
      <c r="Q2" s="9" t="s">
        <v>252</v>
      </c>
    </row>
    <row r="3" spans="1:17" x14ac:dyDescent="0.2">
      <c r="A3" s="1" t="s">
        <v>4</v>
      </c>
      <c r="B3" s="9">
        <v>5.7659015617000007</v>
      </c>
      <c r="C3" s="9">
        <v>5.9116515077315306</v>
      </c>
      <c r="D3" s="9">
        <v>5.0152046884003711</v>
      </c>
      <c r="E3" s="9">
        <v>6.8148693932681876</v>
      </c>
      <c r="F3" s="9">
        <v>5.5692706669773777</v>
      </c>
      <c r="G3" s="9">
        <v>10.871165677992973</v>
      </c>
      <c r="H3" s="9">
        <v>19.946134186819162</v>
      </c>
      <c r="I3" s="9">
        <v>6.4223087544769069</v>
      </c>
      <c r="J3" s="9">
        <v>3.6916910040154773</v>
      </c>
      <c r="K3" s="9">
        <v>3.6236144062996232</v>
      </c>
      <c r="L3" s="9">
        <v>6.5530017198397887</v>
      </c>
      <c r="M3" s="9">
        <v>3.777933176509281</v>
      </c>
      <c r="N3" s="9">
        <v>21.360497201093356</v>
      </c>
      <c r="O3" s="9">
        <v>7.618925827711827</v>
      </c>
      <c r="P3" s="9">
        <v>3.010194052165716</v>
      </c>
      <c r="Q3" s="9">
        <v>4.424043523818284</v>
      </c>
    </row>
    <row r="4" spans="1:17" x14ac:dyDescent="0.2">
      <c r="A4" s="2" t="s">
        <v>6</v>
      </c>
      <c r="B4" s="9" t="s">
        <v>17</v>
      </c>
      <c r="C4" s="9" t="s">
        <v>155</v>
      </c>
      <c r="D4" s="9" t="s">
        <v>155</v>
      </c>
      <c r="E4" s="9" t="s">
        <v>155</v>
      </c>
      <c r="F4" s="9" t="s">
        <v>155</v>
      </c>
      <c r="G4" s="9" t="s">
        <v>155</v>
      </c>
      <c r="H4" s="9" t="s">
        <v>201</v>
      </c>
      <c r="I4" s="9" t="s">
        <v>201</v>
      </c>
      <c r="J4" s="9" t="s">
        <v>201</v>
      </c>
      <c r="K4" s="9" t="s">
        <v>201</v>
      </c>
      <c r="L4" s="9" t="s">
        <v>201</v>
      </c>
      <c r="M4" s="9" t="s">
        <v>201</v>
      </c>
      <c r="N4" s="9" t="s">
        <v>201</v>
      </c>
      <c r="O4" s="9" t="s">
        <v>201</v>
      </c>
      <c r="P4" s="9" t="s">
        <v>201</v>
      </c>
      <c r="Q4" s="9" t="s">
        <v>201</v>
      </c>
    </row>
    <row r="5" spans="1:17" x14ac:dyDescent="0.2">
      <c r="A5" s="2" t="s">
        <v>8</v>
      </c>
      <c r="B5" s="9" t="s">
        <v>44</v>
      </c>
      <c r="C5" s="9" t="s">
        <v>157</v>
      </c>
      <c r="D5" s="9" t="s">
        <v>158</v>
      </c>
      <c r="E5" s="9" t="s">
        <v>159</v>
      </c>
      <c r="F5" s="9" t="s">
        <v>161</v>
      </c>
      <c r="G5" s="9" t="s">
        <v>218</v>
      </c>
      <c r="H5" s="9" t="s">
        <v>184</v>
      </c>
      <c r="I5" s="9" t="s">
        <v>185</v>
      </c>
      <c r="J5" s="9" t="s">
        <v>186</v>
      </c>
      <c r="K5" s="9" t="s">
        <v>188</v>
      </c>
      <c r="L5" s="9" t="s">
        <v>191</v>
      </c>
      <c r="M5" s="9" t="s">
        <v>192</v>
      </c>
      <c r="N5" s="9" t="s">
        <v>193</v>
      </c>
      <c r="O5" s="9" t="s">
        <v>195</v>
      </c>
      <c r="P5" s="9" t="s">
        <v>196</v>
      </c>
      <c r="Q5" s="9" t="s">
        <v>200</v>
      </c>
    </row>
    <row r="6" spans="1:17" x14ac:dyDescent="0.2">
      <c r="A6" s="2" t="s">
        <v>204</v>
      </c>
      <c r="B6" s="9">
        <v>-60</v>
      </c>
      <c r="C6" s="9">
        <v>-60</v>
      </c>
      <c r="D6" s="9">
        <v>-60</v>
      </c>
      <c r="E6" s="9">
        <v>-60</v>
      </c>
      <c r="F6" s="9">
        <v>-60</v>
      </c>
      <c r="G6" s="9">
        <v>-60</v>
      </c>
      <c r="H6" s="9">
        <v>-60</v>
      </c>
      <c r="I6" s="9">
        <v>-60</v>
      </c>
      <c r="J6" s="9">
        <v>-60</v>
      </c>
      <c r="K6" s="9">
        <v>-60</v>
      </c>
      <c r="L6" s="9">
        <v>-60</v>
      </c>
      <c r="M6" s="9">
        <v>-60</v>
      </c>
      <c r="N6" s="9">
        <v>-60</v>
      </c>
      <c r="O6" s="9">
        <v>-60</v>
      </c>
      <c r="P6" s="9">
        <v>-60</v>
      </c>
      <c r="Q6" s="9">
        <v>-60</v>
      </c>
    </row>
    <row r="7" spans="1:17"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row>
    <row r="8" spans="1:17" x14ac:dyDescent="0.2">
      <c r="A8" s="2">
        <v>2</v>
      </c>
      <c r="B8" s="9">
        <v>-399.23019409179602</v>
      </c>
      <c r="C8">
        <v>-460.126953125</v>
      </c>
      <c r="D8">
        <v>-206.25582885742099</v>
      </c>
      <c r="E8" s="9">
        <v>-47.410022735595703</v>
      </c>
      <c r="F8" s="9">
        <v>-41.185894012451101</v>
      </c>
      <c r="G8" s="9">
        <v>-96.585121154785099</v>
      </c>
      <c r="H8" s="9">
        <v>-248.27078247070301</v>
      </c>
      <c r="I8" s="9">
        <v>-209.86532592773401</v>
      </c>
      <c r="J8" s="9">
        <v>-368.307861328125</v>
      </c>
      <c r="K8" s="9">
        <v>-58.620948791503899</v>
      </c>
      <c r="L8" s="9">
        <v>-82.858840942382798</v>
      </c>
      <c r="M8" s="9">
        <v>-91.747932434082003</v>
      </c>
      <c r="N8" s="9">
        <v>-90.334922790527301</v>
      </c>
      <c r="O8" s="9">
        <v>-86.048370361328097</v>
      </c>
      <c r="P8" s="9">
        <v>-86.613006591796804</v>
      </c>
      <c r="Q8" s="9">
        <v>-78.458702087402301</v>
      </c>
    </row>
    <row r="9" spans="1:17" x14ac:dyDescent="0.2">
      <c r="A9" s="9">
        <f>A8+2</f>
        <v>4</v>
      </c>
      <c r="B9" s="9">
        <v>-330.45263671875</v>
      </c>
      <c r="C9">
        <v>-455.80679321289</v>
      </c>
      <c r="D9">
        <v>-198.85940551757801</v>
      </c>
      <c r="E9" s="9">
        <v>-36.172843933105398</v>
      </c>
      <c r="F9" s="9">
        <v>-55.639472961425703</v>
      </c>
      <c r="G9" s="9">
        <v>-111.880577087402</v>
      </c>
      <c r="H9" s="9">
        <v>-261.85675048828102</v>
      </c>
      <c r="I9" s="9">
        <v>-228.22373962402301</v>
      </c>
      <c r="J9" s="9">
        <v>-372.18359375</v>
      </c>
      <c r="K9" s="9">
        <v>-43.549072265625</v>
      </c>
      <c r="L9" s="9">
        <v>-72.628257751464801</v>
      </c>
      <c r="M9" s="9">
        <v>-83.589424133300696</v>
      </c>
      <c r="N9" s="9">
        <v>-75.961761474609304</v>
      </c>
      <c r="O9" s="9">
        <v>-83.647392272949205</v>
      </c>
      <c r="P9" s="9">
        <v>-68.968978881835895</v>
      </c>
      <c r="Q9" s="9">
        <v>-77.849029541015597</v>
      </c>
    </row>
    <row r="10" spans="1:17" x14ac:dyDescent="0.2">
      <c r="A10" s="9">
        <f t="shared" ref="A10:A56" si="0">A9+2</f>
        <v>6</v>
      </c>
      <c r="B10" s="9">
        <v>-325.52032470703102</v>
      </c>
      <c r="C10">
        <v>-454.92428588867102</v>
      </c>
      <c r="D10">
        <v>-205.549560546875</v>
      </c>
      <c r="E10" s="9">
        <v>-45.235328674316399</v>
      </c>
      <c r="F10" s="9">
        <v>-51.919719696044901</v>
      </c>
      <c r="G10" s="9">
        <v>-101.061065673828</v>
      </c>
      <c r="H10" s="9">
        <v>-255.00808715820301</v>
      </c>
      <c r="I10" s="9">
        <v>-181.78724670410099</v>
      </c>
      <c r="J10" s="9">
        <v>-397.28619384765602</v>
      </c>
      <c r="K10" s="9">
        <v>-37.310684204101499</v>
      </c>
      <c r="L10" s="9">
        <v>-67.036727905273395</v>
      </c>
      <c r="M10" s="9">
        <v>-90.533805847167898</v>
      </c>
      <c r="N10" s="9">
        <v>-72.146682739257798</v>
      </c>
      <c r="O10" s="9">
        <v>-76.430160522460895</v>
      </c>
      <c r="P10" s="9">
        <v>-56.548995971679602</v>
      </c>
      <c r="Q10" s="9">
        <v>-81.481170654296804</v>
      </c>
    </row>
    <row r="11" spans="1:17" x14ac:dyDescent="0.2">
      <c r="A11" s="9">
        <f t="shared" si="0"/>
        <v>8</v>
      </c>
      <c r="B11" s="9">
        <v>-320.05523681640602</v>
      </c>
      <c r="C11">
        <v>-457.22848510742102</v>
      </c>
      <c r="D11">
        <v>-199.36250305175699</v>
      </c>
      <c r="E11" s="9">
        <v>-45.351776123046797</v>
      </c>
      <c r="F11" s="9">
        <v>-49.364265441894503</v>
      </c>
      <c r="G11" s="9">
        <v>-124.18414306640599</v>
      </c>
      <c r="H11" s="9">
        <v>-230.68667602539</v>
      </c>
      <c r="I11" s="9">
        <v>-204.25207519531199</v>
      </c>
      <c r="J11" s="9">
        <v>-392.80480957031199</v>
      </c>
      <c r="K11" s="9">
        <v>-39.829490661621001</v>
      </c>
      <c r="L11" s="9">
        <v>-73.255950927734304</v>
      </c>
      <c r="M11" s="9">
        <v>-93.429145812988196</v>
      </c>
      <c r="N11" s="9">
        <v>-85.420700073242102</v>
      </c>
      <c r="O11" s="9">
        <v>-89.135086059570298</v>
      </c>
      <c r="P11" s="9">
        <v>-53.149375915527301</v>
      </c>
      <c r="Q11" s="9">
        <v>-83.588172912597599</v>
      </c>
    </row>
    <row r="12" spans="1:17" x14ac:dyDescent="0.2">
      <c r="A12" s="9">
        <f t="shared" si="0"/>
        <v>10</v>
      </c>
      <c r="B12" s="9">
        <v>-295.00811767578102</v>
      </c>
      <c r="C12">
        <v>-477.71295166015602</v>
      </c>
      <c r="D12">
        <v>-189.72114562988199</v>
      </c>
      <c r="E12" s="9">
        <v>-50.385055541992102</v>
      </c>
      <c r="F12" s="9">
        <v>-48.568843841552699</v>
      </c>
      <c r="G12" s="9">
        <v>-108.719261169433</v>
      </c>
      <c r="H12" s="9">
        <v>-238.716705322265</v>
      </c>
      <c r="I12" s="9">
        <v>-209.45916748046801</v>
      </c>
      <c r="J12" s="9">
        <v>-337.69427490234301</v>
      </c>
      <c r="K12" s="9">
        <v>-33.919471740722599</v>
      </c>
      <c r="L12" s="9">
        <v>-66.974578857421804</v>
      </c>
      <c r="M12" s="9">
        <v>-87.630462646484304</v>
      </c>
      <c r="N12" s="9">
        <v>-92.193313598632798</v>
      </c>
      <c r="O12" s="9">
        <v>-84.339393615722599</v>
      </c>
      <c r="P12" s="9">
        <v>-58.3245239257812</v>
      </c>
      <c r="Q12" s="9">
        <v>-86.960433959960895</v>
      </c>
    </row>
    <row r="13" spans="1:17" x14ac:dyDescent="0.2">
      <c r="A13" s="9">
        <f t="shared" si="0"/>
        <v>12</v>
      </c>
      <c r="B13" s="9">
        <v>-289.45965576171801</v>
      </c>
      <c r="C13">
        <v>-450.564849853515</v>
      </c>
      <c r="D13">
        <v>-195.29290771484301</v>
      </c>
      <c r="E13" s="9">
        <v>-32.743190765380803</v>
      </c>
      <c r="F13" s="9">
        <v>-41.053775787353501</v>
      </c>
      <c r="G13" s="9">
        <v>-102.468063354492</v>
      </c>
      <c r="H13" s="9">
        <v>-281.93746948242102</v>
      </c>
      <c r="I13" s="9">
        <v>-180.541900634765</v>
      </c>
      <c r="J13" s="9">
        <v>-364.84262084960898</v>
      </c>
      <c r="K13" s="9">
        <v>-44.187881469726499</v>
      </c>
      <c r="L13" s="9">
        <v>-71.717132568359304</v>
      </c>
      <c r="M13" s="9">
        <v>-99.347396850585895</v>
      </c>
      <c r="N13" s="9">
        <v>-78.449806213378906</v>
      </c>
      <c r="O13" s="9">
        <v>-88.078536987304602</v>
      </c>
      <c r="P13" s="9">
        <v>-54.100074768066399</v>
      </c>
      <c r="Q13" s="9">
        <v>-90.057403564453097</v>
      </c>
    </row>
    <row r="14" spans="1:17" x14ac:dyDescent="0.2">
      <c r="A14" s="9">
        <f t="shared" si="0"/>
        <v>14</v>
      </c>
      <c r="B14" s="9">
        <v>-256.35040283203102</v>
      </c>
      <c r="C14">
        <v>-477.35769653320301</v>
      </c>
      <c r="D14">
        <v>-201.05670166015599</v>
      </c>
      <c r="E14" s="9">
        <v>-39.365550994872997</v>
      </c>
      <c r="F14" s="9">
        <v>-40.487457275390597</v>
      </c>
      <c r="G14" s="9">
        <v>-90.933792114257798</v>
      </c>
      <c r="H14" s="9">
        <v>-274.80328369140602</v>
      </c>
      <c r="I14" s="9">
        <v>-206.86517333984301</v>
      </c>
      <c r="J14" s="9">
        <v>-368.5625</v>
      </c>
      <c r="K14" s="9">
        <v>-41.061325073242102</v>
      </c>
      <c r="L14" s="9">
        <v>-65.060348510742102</v>
      </c>
      <c r="M14" s="9">
        <v>-90.821502685546804</v>
      </c>
      <c r="N14" s="9">
        <v>-77.492614746093693</v>
      </c>
      <c r="O14" s="9">
        <v>-91.120063781738196</v>
      </c>
      <c r="P14" s="9">
        <v>-40.908550262451101</v>
      </c>
      <c r="Q14" s="9">
        <v>-78.759208679199205</v>
      </c>
    </row>
    <row r="15" spans="1:17" x14ac:dyDescent="0.2">
      <c r="A15" s="9">
        <f t="shared" si="0"/>
        <v>16</v>
      </c>
      <c r="B15" s="9">
        <v>-269.037506103515</v>
      </c>
      <c r="C15">
        <v>-442.70773315429602</v>
      </c>
      <c r="D15">
        <v>-216.73840332031199</v>
      </c>
      <c r="E15" s="9">
        <v>-35.379184722900298</v>
      </c>
      <c r="F15" s="9">
        <v>-48.843593597412102</v>
      </c>
      <c r="G15" s="9">
        <v>-97.057868957519503</v>
      </c>
      <c r="H15" s="9">
        <v>-286.77163696289</v>
      </c>
      <c r="I15" s="9">
        <v>-195.75003051757801</v>
      </c>
      <c r="J15" s="9">
        <v>-398.45318603515602</v>
      </c>
      <c r="K15" s="9">
        <v>-44.998077392578097</v>
      </c>
      <c r="L15" s="9">
        <v>-52.1869506835937</v>
      </c>
      <c r="M15" s="9">
        <v>-79.747764587402301</v>
      </c>
      <c r="N15" s="9">
        <v>-83.467300415039006</v>
      </c>
      <c r="O15" s="9">
        <v>-95.954582214355398</v>
      </c>
      <c r="P15" s="9">
        <v>-60.967864990234297</v>
      </c>
      <c r="Q15" s="9">
        <v>-97.654983520507798</v>
      </c>
    </row>
    <row r="16" spans="1:17" x14ac:dyDescent="0.2">
      <c r="A16" s="9">
        <f t="shared" si="0"/>
        <v>18</v>
      </c>
      <c r="B16" s="9">
        <v>-291.71533203125</v>
      </c>
      <c r="C16">
        <v>-445.71499633789</v>
      </c>
      <c r="D16">
        <v>-204.38104248046801</v>
      </c>
      <c r="E16" s="9">
        <v>-35.0992622375488</v>
      </c>
      <c r="F16" s="9">
        <v>-45.402248382568303</v>
      </c>
      <c r="G16" s="9">
        <v>-102.819030761718</v>
      </c>
      <c r="H16" s="9">
        <v>-297.66247558593699</v>
      </c>
      <c r="I16" s="9">
        <v>-195.90702819824199</v>
      </c>
      <c r="J16" s="9">
        <v>-358.31100463867102</v>
      </c>
      <c r="K16" s="9">
        <v>-72.888717651367102</v>
      </c>
      <c r="L16" s="9">
        <v>-61.578536987304602</v>
      </c>
      <c r="M16" s="9">
        <v>-84.360786437988196</v>
      </c>
      <c r="N16" s="9">
        <v>-81.757621765136705</v>
      </c>
      <c r="O16" s="9">
        <v>-83.898818969726506</v>
      </c>
      <c r="P16" s="9">
        <v>-68.240089416503906</v>
      </c>
      <c r="Q16" s="9">
        <v>-94.306968688964801</v>
      </c>
    </row>
    <row r="17" spans="1:17" x14ac:dyDescent="0.2">
      <c r="A17" s="9">
        <f t="shared" si="0"/>
        <v>20</v>
      </c>
      <c r="B17" s="9">
        <v>-249.42877197265599</v>
      </c>
      <c r="C17">
        <v>-441.042877197265</v>
      </c>
      <c r="D17">
        <v>-211.55319213867099</v>
      </c>
      <c r="E17" s="9">
        <v>-40.776962280273402</v>
      </c>
      <c r="F17" s="9">
        <v>-47.040805816650298</v>
      </c>
      <c r="G17" s="9">
        <v>-102.405960083007</v>
      </c>
      <c r="H17" s="9">
        <v>-272.344146728515</v>
      </c>
      <c r="I17" s="9">
        <v>-186.342193603515</v>
      </c>
      <c r="J17" s="9">
        <v>-361.90118408203102</v>
      </c>
      <c r="K17" s="9">
        <v>-44.417137145996001</v>
      </c>
      <c r="L17" s="9">
        <v>-65.861602783203097</v>
      </c>
      <c r="M17" s="9">
        <v>-91.282775878906193</v>
      </c>
      <c r="N17" s="9">
        <v>-69.848693847656193</v>
      </c>
      <c r="O17" s="9">
        <v>-96.450256347656193</v>
      </c>
      <c r="P17" s="9">
        <v>-64.898674011230398</v>
      </c>
      <c r="Q17" s="9">
        <v>-80.373611450195298</v>
      </c>
    </row>
    <row r="18" spans="1:17" x14ac:dyDescent="0.2">
      <c r="A18" s="9">
        <f t="shared" si="0"/>
        <v>22</v>
      </c>
      <c r="B18" s="9">
        <v>-271.408203125</v>
      </c>
      <c r="C18">
        <v>-493.895904541015</v>
      </c>
      <c r="D18">
        <v>-198.194564819335</v>
      </c>
      <c r="E18" s="9">
        <v>-34.799224853515597</v>
      </c>
      <c r="F18" s="9">
        <v>-57.395431518554602</v>
      </c>
      <c r="G18" s="9">
        <v>-102.437934875488</v>
      </c>
      <c r="H18" s="9">
        <v>-296.71322631835898</v>
      </c>
      <c r="I18" s="9">
        <v>-192.603103637695</v>
      </c>
      <c r="J18" s="9">
        <v>-370.07522583007801</v>
      </c>
      <c r="K18" s="9">
        <v>-47.687782287597599</v>
      </c>
      <c r="L18" s="9">
        <v>-65.155838012695298</v>
      </c>
      <c r="M18" s="9">
        <v>-80.0784912109375</v>
      </c>
      <c r="N18" s="9">
        <v>-88.615432739257798</v>
      </c>
      <c r="O18" s="9">
        <v>-80.994636535644503</v>
      </c>
      <c r="P18" s="9">
        <v>-58.690765380859297</v>
      </c>
      <c r="Q18" s="9">
        <v>-90.459701538085895</v>
      </c>
    </row>
    <row r="19" spans="1:17" x14ac:dyDescent="0.2">
      <c r="A19" s="9">
        <f t="shared" si="0"/>
        <v>24</v>
      </c>
      <c r="B19" s="9">
        <v>-270.64016723632801</v>
      </c>
      <c r="C19">
        <v>-434.94546508789</v>
      </c>
      <c r="D19">
        <v>-180.879638671875</v>
      </c>
      <c r="E19" s="9">
        <v>-47.895511627197202</v>
      </c>
      <c r="F19" s="9">
        <v>-54.238246917724602</v>
      </c>
      <c r="G19" s="9">
        <v>-106.491416931152</v>
      </c>
      <c r="H19" s="9">
        <v>-318.18130493164</v>
      </c>
      <c r="I19" s="9">
        <v>-187.126373291015</v>
      </c>
      <c r="J19" s="9">
        <v>-407.57373046875</v>
      </c>
      <c r="K19" s="9">
        <v>-34.090702056884702</v>
      </c>
      <c r="L19" s="9">
        <v>-62.006538391113203</v>
      </c>
      <c r="M19" s="9">
        <v>-94.693962097167898</v>
      </c>
      <c r="N19" s="9">
        <v>-79.662765502929602</v>
      </c>
      <c r="O19" s="9">
        <v>-93.360855102539006</v>
      </c>
      <c r="P19" s="9">
        <v>-57.315261840820298</v>
      </c>
      <c r="Q19" s="9">
        <v>-92.87109375</v>
      </c>
    </row>
    <row r="20" spans="1:17" x14ac:dyDescent="0.2">
      <c r="A20" s="9">
        <f t="shared" si="0"/>
        <v>26</v>
      </c>
      <c r="B20" s="9">
        <v>-292.48773193359301</v>
      </c>
      <c r="C20">
        <v>-440.87371826171801</v>
      </c>
      <c r="D20">
        <v>-222.945220947265</v>
      </c>
      <c r="E20" s="9">
        <v>-38.016582489013601</v>
      </c>
      <c r="F20" s="9">
        <v>-50.227516174316399</v>
      </c>
      <c r="G20" s="9">
        <v>-102.742141723632</v>
      </c>
      <c r="H20" s="9">
        <v>-258.70858764648398</v>
      </c>
      <c r="I20" s="9">
        <v>-187.28182983398401</v>
      </c>
      <c r="J20" s="9">
        <v>-376.15734863281199</v>
      </c>
      <c r="K20" s="9">
        <v>-31.441135406494102</v>
      </c>
      <c r="L20" s="9">
        <v>-63.3389472961425</v>
      </c>
      <c r="M20" s="9">
        <v>-83.459724426269503</v>
      </c>
      <c r="N20" s="9">
        <v>-80.757804870605398</v>
      </c>
      <c r="O20" s="9">
        <v>-77.008033752441406</v>
      </c>
      <c r="P20" s="9">
        <v>-58.263282775878899</v>
      </c>
      <c r="Q20" s="9">
        <v>-76.458518981933494</v>
      </c>
    </row>
    <row r="21" spans="1:17" x14ac:dyDescent="0.2">
      <c r="A21" s="9">
        <f t="shared" si="0"/>
        <v>28</v>
      </c>
      <c r="B21" s="9">
        <v>-251.58708190917901</v>
      </c>
      <c r="C21">
        <v>-466.91143798828102</v>
      </c>
      <c r="D21">
        <v>-246.70697021484301</v>
      </c>
      <c r="E21" s="9">
        <v>-47.854713439941399</v>
      </c>
      <c r="F21" s="9">
        <v>-50.766643524169901</v>
      </c>
      <c r="G21" s="9">
        <v>-92.646301269531193</v>
      </c>
      <c r="H21" s="9">
        <v>-297.95452880859301</v>
      </c>
      <c r="I21" s="9">
        <v>-189.66220092773401</v>
      </c>
      <c r="J21" s="9">
        <v>-373.17706298828102</v>
      </c>
      <c r="K21" s="9">
        <v>-38.465248107910099</v>
      </c>
      <c r="L21" s="9">
        <v>-58.595481872558501</v>
      </c>
      <c r="M21" s="9">
        <v>-89.623786926269503</v>
      </c>
      <c r="N21" s="9">
        <v>-84.634315490722599</v>
      </c>
      <c r="O21" s="9">
        <v>-85.587539672851506</v>
      </c>
      <c r="P21" s="9">
        <v>-75.914161682128906</v>
      </c>
      <c r="Q21" s="9">
        <v>-83.695304870605398</v>
      </c>
    </row>
    <row r="22" spans="1:17" x14ac:dyDescent="0.2">
      <c r="A22" s="9">
        <f>A21+2</f>
        <v>30</v>
      </c>
      <c r="B22" s="9">
        <v>-221.57180786132801</v>
      </c>
      <c r="C22">
        <v>-474.804443359375</v>
      </c>
      <c r="D22">
        <v>-205.36000061035099</v>
      </c>
      <c r="E22" s="9">
        <v>-43.125026702880803</v>
      </c>
      <c r="F22" s="9">
        <v>-51.924190521240199</v>
      </c>
      <c r="G22" s="9">
        <v>-91.269569396972599</v>
      </c>
      <c r="H22" s="9">
        <v>-313.68609619140602</v>
      </c>
      <c r="I22" s="9">
        <v>-222.40716552734301</v>
      </c>
      <c r="J22" s="9">
        <v>-365.38708496093699</v>
      </c>
      <c r="K22" s="9">
        <v>-40.229812622070298</v>
      </c>
      <c r="L22" s="9">
        <v>-59.512557983398402</v>
      </c>
      <c r="M22" s="9">
        <v>-78.009170532226506</v>
      </c>
      <c r="N22" s="9">
        <v>-75.446121215820298</v>
      </c>
      <c r="O22" s="9">
        <v>-96.251441955566406</v>
      </c>
      <c r="P22" s="9">
        <v>-54.942863464355398</v>
      </c>
      <c r="Q22" s="9">
        <v>-91.895393371582003</v>
      </c>
    </row>
    <row r="23" spans="1:17" x14ac:dyDescent="0.2">
      <c r="A23" s="9">
        <f t="shared" si="0"/>
        <v>32</v>
      </c>
      <c r="B23" s="9">
        <v>-241.24569702148401</v>
      </c>
      <c r="C23">
        <v>-456.20346069335898</v>
      </c>
      <c r="D23">
        <v>-190.892578125</v>
      </c>
      <c r="E23" s="9">
        <v>-37.746791839599602</v>
      </c>
      <c r="F23" s="9">
        <v>-43.384239196777301</v>
      </c>
      <c r="G23" s="9">
        <v>-104.10970306396401</v>
      </c>
      <c r="H23" s="9">
        <v>-307.03024291992102</v>
      </c>
      <c r="I23" s="9">
        <v>-183.30920410156199</v>
      </c>
      <c r="J23" s="9">
        <v>-379.04089355468699</v>
      </c>
      <c r="K23" s="9">
        <v>-44.090103149413999</v>
      </c>
      <c r="L23" s="9">
        <v>-65.477676391601506</v>
      </c>
      <c r="M23" s="9">
        <v>-89.4114990234375</v>
      </c>
      <c r="N23" s="9">
        <v>-77.504264831542898</v>
      </c>
      <c r="O23" s="9">
        <v>-75.2498779296875</v>
      </c>
      <c r="P23" s="9">
        <v>-47.800407409667898</v>
      </c>
      <c r="Q23" s="9">
        <v>-70.447868347167898</v>
      </c>
    </row>
    <row r="24" spans="1:17" x14ac:dyDescent="0.2">
      <c r="A24" s="9">
        <f t="shared" si="0"/>
        <v>34</v>
      </c>
      <c r="B24" s="9">
        <v>-244.93818664550699</v>
      </c>
      <c r="C24">
        <v>-451.44122314453102</v>
      </c>
      <c r="D24">
        <v>-219.99073791503901</v>
      </c>
      <c r="E24" s="9">
        <v>-35.5169067382812</v>
      </c>
      <c r="F24" s="9">
        <v>-54.116024017333899</v>
      </c>
      <c r="G24" s="9">
        <v>-113.55451965332</v>
      </c>
      <c r="H24" s="9">
        <v>-296.13470458984301</v>
      </c>
      <c r="I24" s="9">
        <v>-202.978744506835</v>
      </c>
      <c r="J24" s="9">
        <v>-379.123779296875</v>
      </c>
      <c r="K24" s="9">
        <v>-36.313022613525298</v>
      </c>
      <c r="L24" s="9">
        <v>-55.599586486816399</v>
      </c>
      <c r="M24" s="9">
        <v>-94.593467712402301</v>
      </c>
      <c r="N24" s="9">
        <v>-87.374191284179602</v>
      </c>
      <c r="O24" s="9">
        <v>-95.990272521972599</v>
      </c>
      <c r="P24" s="9">
        <v>-47.917594909667898</v>
      </c>
      <c r="Q24" s="9">
        <v>-93.611862182617102</v>
      </c>
    </row>
    <row r="25" spans="1:17" x14ac:dyDescent="0.2">
      <c r="A25" s="9">
        <f t="shared" si="0"/>
        <v>36</v>
      </c>
      <c r="B25" s="9">
        <v>-228.31558227539</v>
      </c>
      <c r="C25">
        <v>-454.82183837890602</v>
      </c>
      <c r="D25">
        <v>-205.92420959472599</v>
      </c>
      <c r="E25" s="9">
        <v>-31.134147644042901</v>
      </c>
      <c r="F25" s="9">
        <v>-47.706260681152301</v>
      </c>
      <c r="G25" s="9">
        <v>-93.053283691406193</v>
      </c>
      <c r="H25" s="9">
        <v>-296.09167480468699</v>
      </c>
      <c r="I25" s="9">
        <v>-193.15922546386699</v>
      </c>
      <c r="J25" s="9">
        <v>-384.25540161132801</v>
      </c>
      <c r="K25" s="9">
        <v>-30.336460113525298</v>
      </c>
      <c r="L25" s="9">
        <v>-63.951183319091697</v>
      </c>
      <c r="M25" s="9">
        <v>-89.887237548828097</v>
      </c>
      <c r="N25" s="9">
        <v>-77.362602233886705</v>
      </c>
      <c r="O25" s="9">
        <v>-84.587104797363196</v>
      </c>
      <c r="P25" s="9">
        <v>-50.281631469726499</v>
      </c>
      <c r="Q25" s="9">
        <v>-82.6141357421875</v>
      </c>
    </row>
    <row r="26" spans="1:17" x14ac:dyDescent="0.2">
      <c r="A26" s="9">
        <f t="shared" si="0"/>
        <v>38</v>
      </c>
      <c r="B26" s="9">
        <v>-217.44613647460901</v>
      </c>
      <c r="C26">
        <v>-428.03659057617102</v>
      </c>
      <c r="D26">
        <v>-206.981842041015</v>
      </c>
      <c r="E26" s="9">
        <v>-38.748527526855398</v>
      </c>
      <c r="F26" s="9">
        <v>-47.881641387939403</v>
      </c>
      <c r="G26" s="9">
        <v>-89.680877685546804</v>
      </c>
      <c r="H26" s="9">
        <v>-297.92272949218699</v>
      </c>
      <c r="I26" s="9">
        <v>-208.77618408203099</v>
      </c>
      <c r="J26" s="9">
        <v>-364.46820068359301</v>
      </c>
      <c r="K26" s="9">
        <v>-35.088191986083899</v>
      </c>
      <c r="L26" s="9">
        <v>-50.276962280273402</v>
      </c>
      <c r="M26" s="9">
        <v>-83.471923828125</v>
      </c>
      <c r="N26" s="9">
        <v>-77.250984191894503</v>
      </c>
      <c r="O26" s="9">
        <v>-96.3421630859375</v>
      </c>
      <c r="P26" s="9">
        <v>-55.866348266601499</v>
      </c>
      <c r="Q26" s="9">
        <v>-78.537330627441406</v>
      </c>
    </row>
    <row r="27" spans="1:17" x14ac:dyDescent="0.2">
      <c r="A27" s="9">
        <f t="shared" si="0"/>
        <v>40</v>
      </c>
      <c r="B27" s="9">
        <v>-251.24516296386699</v>
      </c>
      <c r="C27">
        <v>-443.86288452148398</v>
      </c>
      <c r="D27">
        <v>-197.529525756835</v>
      </c>
      <c r="E27" s="9">
        <v>-28.338394165038999</v>
      </c>
      <c r="F27" s="9">
        <v>-51.159297943115199</v>
      </c>
      <c r="G27" s="9">
        <v>-90.239768981933494</v>
      </c>
      <c r="H27" s="9">
        <v>-282.30163574218699</v>
      </c>
      <c r="I27" s="9">
        <v>-180.72357177734301</v>
      </c>
      <c r="J27" s="9">
        <v>-373.18289184570301</v>
      </c>
      <c r="K27" s="9">
        <v>-32.333507537841697</v>
      </c>
      <c r="L27" s="9">
        <v>-57.826034545898402</v>
      </c>
      <c r="M27" s="9">
        <v>-89.880836486816406</v>
      </c>
      <c r="N27" s="9">
        <v>-86.243911743164006</v>
      </c>
      <c r="O27" s="9">
        <v>-87.560386657714801</v>
      </c>
      <c r="P27" s="9">
        <v>-44.7557373046875</v>
      </c>
      <c r="Q27" s="9">
        <v>-87.972091674804602</v>
      </c>
    </row>
    <row r="28" spans="1:17" x14ac:dyDescent="0.2">
      <c r="A28" s="9">
        <f t="shared" si="0"/>
        <v>42</v>
      </c>
      <c r="B28" s="9">
        <v>-266.83190917968699</v>
      </c>
      <c r="C28">
        <v>-463.77410888671801</v>
      </c>
      <c r="D28">
        <v>-226.40783691406199</v>
      </c>
      <c r="E28" s="9">
        <v>-43.759780883788999</v>
      </c>
      <c r="F28" s="9">
        <v>-43.6073608398437</v>
      </c>
      <c r="G28" s="9">
        <v>-101.62044525146401</v>
      </c>
      <c r="H28" s="9">
        <v>-299.653564453125</v>
      </c>
      <c r="I28" s="9">
        <v>-199.73193359375</v>
      </c>
      <c r="J28" s="9">
        <v>-373.92776489257801</v>
      </c>
      <c r="K28" s="9">
        <v>-45.253883361816399</v>
      </c>
      <c r="L28" s="9">
        <v>-62.650588989257798</v>
      </c>
      <c r="M28" s="9">
        <v>-96.390922546386705</v>
      </c>
      <c r="N28" s="9">
        <v>-92.316482543945298</v>
      </c>
      <c r="O28" s="9">
        <v>-94.791671752929602</v>
      </c>
      <c r="P28" s="9">
        <v>-47.929550170898402</v>
      </c>
      <c r="Q28" s="9">
        <v>-81.652130126953097</v>
      </c>
    </row>
    <row r="29" spans="1:17" x14ac:dyDescent="0.2">
      <c r="A29" s="9">
        <f t="shared" si="0"/>
        <v>44</v>
      </c>
      <c r="B29" s="9">
        <v>-223.10461425781199</v>
      </c>
      <c r="C29">
        <v>-431.83508300781199</v>
      </c>
      <c r="D29">
        <v>-193.50262451171801</v>
      </c>
      <c r="E29" s="9">
        <v>-41.979965209960902</v>
      </c>
      <c r="F29" s="9">
        <v>-49.838233947753899</v>
      </c>
      <c r="G29" s="9">
        <v>-114.76055145263599</v>
      </c>
      <c r="H29" s="9">
        <v>-271.043853759765</v>
      </c>
      <c r="I29" s="9">
        <v>-196.151763916015</v>
      </c>
      <c r="J29" s="9">
        <v>-385.72180175781199</v>
      </c>
      <c r="K29" s="9">
        <v>-38.957515716552699</v>
      </c>
      <c r="L29" s="9">
        <v>-50.409263610839801</v>
      </c>
      <c r="M29" s="9">
        <v>-83.5743408203125</v>
      </c>
      <c r="N29" s="9">
        <v>-95.091384887695298</v>
      </c>
      <c r="O29" s="9">
        <v>-82.801071166992102</v>
      </c>
      <c r="P29" s="9">
        <v>-46.578399658203097</v>
      </c>
      <c r="Q29" s="9">
        <v>-86.076423645019503</v>
      </c>
    </row>
    <row r="30" spans="1:17" x14ac:dyDescent="0.2">
      <c r="A30" s="9">
        <f t="shared" si="0"/>
        <v>46</v>
      </c>
      <c r="B30" s="9">
        <v>-238.797119140625</v>
      </c>
      <c r="C30">
        <v>-463.59786987304602</v>
      </c>
      <c r="D30">
        <v>-208.93649291992099</v>
      </c>
      <c r="E30" s="9">
        <v>-26.5602493286132</v>
      </c>
      <c r="F30" s="9">
        <v>-49.395835876464801</v>
      </c>
      <c r="G30" s="9">
        <v>-106.952674865722</v>
      </c>
      <c r="H30" s="9">
        <v>-291.56362915039</v>
      </c>
      <c r="I30" s="9">
        <v>-195.46121215820301</v>
      </c>
      <c r="J30" s="9">
        <v>-394.080963134765</v>
      </c>
      <c r="K30" s="9">
        <v>-39.232521057128899</v>
      </c>
      <c r="L30" s="9">
        <v>-55.139598846435497</v>
      </c>
      <c r="M30" s="9">
        <v>-98.936614990234304</v>
      </c>
      <c r="N30" s="9">
        <v>-81.714164733886705</v>
      </c>
      <c r="O30" s="9">
        <v>-98.291213989257798</v>
      </c>
      <c r="P30" s="9">
        <v>-54.355949401855398</v>
      </c>
      <c r="Q30" s="9">
        <v>-81.233367919921804</v>
      </c>
    </row>
    <row r="31" spans="1:17" x14ac:dyDescent="0.2">
      <c r="A31" s="9">
        <f t="shared" si="0"/>
        <v>48</v>
      </c>
      <c r="B31" s="9">
        <v>-241.64273071289</v>
      </c>
      <c r="C31">
        <v>-450.40512084960898</v>
      </c>
      <c r="D31">
        <v>-218.50624084472599</v>
      </c>
      <c r="E31" s="9">
        <v>-29.7702941894531</v>
      </c>
      <c r="F31" s="9">
        <v>-54.8079414367675</v>
      </c>
      <c r="G31" s="9">
        <v>-97.529945373535099</v>
      </c>
      <c r="H31" s="9">
        <v>-298.46472167968699</v>
      </c>
      <c r="I31" s="9">
        <v>-220.02896118164</v>
      </c>
      <c r="J31" s="9">
        <v>-378.66244506835898</v>
      </c>
      <c r="K31" s="9">
        <v>-30.700618743896399</v>
      </c>
      <c r="L31" s="9">
        <v>-55.659393310546797</v>
      </c>
      <c r="M31" s="9">
        <v>-84.149070739745994</v>
      </c>
      <c r="N31" s="9">
        <v>-79.614555358886705</v>
      </c>
      <c r="O31" s="9">
        <v>-84.483200073242102</v>
      </c>
      <c r="P31" s="9">
        <v>-41.404541015625</v>
      </c>
      <c r="Q31" s="9">
        <v>-84.773849487304602</v>
      </c>
    </row>
    <row r="32" spans="1:17" x14ac:dyDescent="0.2">
      <c r="A32" s="9">
        <f t="shared" si="0"/>
        <v>50</v>
      </c>
      <c r="C32">
        <v>-450.50387573242102</v>
      </c>
      <c r="D32">
        <v>-210.667877197265</v>
      </c>
      <c r="E32" s="9">
        <v>-36.177394866943303</v>
      </c>
      <c r="F32" s="9">
        <v>-41.8554878234863</v>
      </c>
      <c r="G32" s="9">
        <v>-115.219749450683</v>
      </c>
      <c r="H32" s="9">
        <v>-310.10540771484301</v>
      </c>
      <c r="I32" s="9">
        <v>-200.32281494140599</v>
      </c>
      <c r="J32" s="9">
        <v>-383.714752197265</v>
      </c>
      <c r="K32" s="9">
        <v>-41.118583679199197</v>
      </c>
      <c r="L32" s="9">
        <v>-60.706314086913999</v>
      </c>
      <c r="M32" s="9">
        <v>-86.714675903320298</v>
      </c>
      <c r="O32" s="9">
        <v>-91.035964965820298</v>
      </c>
      <c r="P32" s="9">
        <v>-33.6371459960937</v>
      </c>
      <c r="Q32" s="9">
        <v>-93.201431274414006</v>
      </c>
    </row>
    <row r="33" spans="1:17" x14ac:dyDescent="0.2">
      <c r="A33" s="9">
        <f t="shared" si="0"/>
        <v>52</v>
      </c>
      <c r="C33">
        <v>-437.16928100585898</v>
      </c>
      <c r="D33">
        <v>-205.89089965820301</v>
      </c>
      <c r="F33" s="9">
        <v>-45.8696479797363</v>
      </c>
      <c r="G33" s="9">
        <v>-123.95085906982401</v>
      </c>
      <c r="H33" s="9">
        <v>-302.16427612304602</v>
      </c>
      <c r="I33" s="9">
        <v>-188.71810913085901</v>
      </c>
      <c r="J33" s="9">
        <v>-395.04501342773398</v>
      </c>
      <c r="K33" s="9">
        <v>-32.423549652099602</v>
      </c>
      <c r="L33" s="9">
        <v>-57.325790405273402</v>
      </c>
      <c r="O33" s="9">
        <v>-81.886024475097599</v>
      </c>
      <c r="Q33" s="9">
        <v>-81.577781677245994</v>
      </c>
    </row>
    <row r="34" spans="1:17" x14ac:dyDescent="0.2">
      <c r="A34" s="9">
        <f t="shared" si="0"/>
        <v>54</v>
      </c>
      <c r="C34">
        <v>-424.2138671875</v>
      </c>
      <c r="D34">
        <v>-215.38168334960901</v>
      </c>
      <c r="F34" s="9">
        <v>-51.059356689453097</v>
      </c>
      <c r="H34" s="9">
        <v>-296.24142456054602</v>
      </c>
      <c r="I34" s="9">
        <v>-198.44967651367099</v>
      </c>
      <c r="J34" s="9">
        <v>-382.28268432617102</v>
      </c>
      <c r="K34" s="9">
        <v>-45.740486145019503</v>
      </c>
      <c r="L34" s="9">
        <v>-62.3941040039062</v>
      </c>
      <c r="O34" s="9">
        <v>-77.692085266113196</v>
      </c>
      <c r="Q34" s="9">
        <v>-95.191589355468693</v>
      </c>
    </row>
    <row r="35" spans="1:17" x14ac:dyDescent="0.2">
      <c r="A35" s="9">
        <f t="shared" si="0"/>
        <v>56</v>
      </c>
      <c r="C35">
        <v>-490.35723876953102</v>
      </c>
      <c r="D35">
        <v>-225.76318359375</v>
      </c>
      <c r="F35" s="9">
        <v>-39.452198028564403</v>
      </c>
      <c r="H35" s="9">
        <v>-306.17462158203102</v>
      </c>
      <c r="I35" s="9">
        <v>-219.92098999023401</v>
      </c>
      <c r="J35" s="9">
        <v>-352.36566162109301</v>
      </c>
      <c r="K35" s="9">
        <v>-43.593521118163999</v>
      </c>
      <c r="L35" s="9">
        <v>-63.765090942382798</v>
      </c>
      <c r="O35" s="9">
        <v>-99.487045288085895</v>
      </c>
      <c r="Q35" s="9">
        <v>-83.230201721191406</v>
      </c>
    </row>
    <row r="36" spans="1:17" x14ac:dyDescent="0.2">
      <c r="A36" s="9">
        <f t="shared" si="0"/>
        <v>58</v>
      </c>
      <c r="C36">
        <v>-427.75762939453102</v>
      </c>
      <c r="D36">
        <v>-203.93173217773401</v>
      </c>
      <c r="F36" s="9">
        <v>-50.877235412597599</v>
      </c>
      <c r="H36" s="9">
        <v>-309.77496337890602</v>
      </c>
      <c r="I36" s="9">
        <v>-202.54360961914</v>
      </c>
      <c r="J36" s="9">
        <v>-382.272216796875</v>
      </c>
      <c r="O36" s="9">
        <v>-83.725234985351506</v>
      </c>
      <c r="Q36" s="9">
        <v>-83.679748535156193</v>
      </c>
    </row>
    <row r="37" spans="1:17" x14ac:dyDescent="0.2">
      <c r="A37" s="9">
        <f t="shared" si="0"/>
        <v>60</v>
      </c>
      <c r="C37">
        <v>-478.28976440429602</v>
      </c>
      <c r="D37">
        <v>-224.92839050292901</v>
      </c>
      <c r="F37" s="9">
        <v>-42.392189025878899</v>
      </c>
      <c r="H37" s="9">
        <v>-289.59588623046801</v>
      </c>
      <c r="I37" s="9">
        <v>-205.14726257324199</v>
      </c>
      <c r="J37" s="9">
        <v>-371.28967285156199</v>
      </c>
      <c r="O37" s="9">
        <v>-84.641891479492102</v>
      </c>
      <c r="Q37" s="9">
        <v>-90.795471191406193</v>
      </c>
    </row>
    <row r="38" spans="1:17" x14ac:dyDescent="0.2">
      <c r="A38" s="9">
        <f t="shared" si="0"/>
        <v>62</v>
      </c>
      <c r="C38">
        <v>-471.65005493164</v>
      </c>
      <c r="D38">
        <v>-221.11271667480401</v>
      </c>
      <c r="F38" s="9">
        <v>-47.67476272583</v>
      </c>
      <c r="H38" s="9">
        <v>-320.97375488281199</v>
      </c>
      <c r="I38" s="9">
        <v>-201.97933959960901</v>
      </c>
      <c r="J38" s="9">
        <v>-396.56604003906199</v>
      </c>
      <c r="O38" s="9">
        <v>-76.388244628906193</v>
      </c>
      <c r="Q38" s="9">
        <v>-82.738426208495994</v>
      </c>
    </row>
    <row r="39" spans="1:17" x14ac:dyDescent="0.2">
      <c r="A39" s="9">
        <f t="shared" si="0"/>
        <v>64</v>
      </c>
      <c r="C39">
        <v>-458.16714477539</v>
      </c>
      <c r="D39">
        <v>-215.53146362304599</v>
      </c>
      <c r="F39" s="9">
        <v>-51.812053680419901</v>
      </c>
      <c r="J39" s="9">
        <v>-390.181640625</v>
      </c>
      <c r="O39" s="9">
        <v>-94.318954467773395</v>
      </c>
      <c r="Q39" s="9">
        <v>-97.240394592285099</v>
      </c>
    </row>
    <row r="40" spans="1:17" x14ac:dyDescent="0.2">
      <c r="A40" s="9">
        <f t="shared" si="0"/>
        <v>66</v>
      </c>
      <c r="C40">
        <v>-451.28967285156199</v>
      </c>
      <c r="D40">
        <v>-208.72079467773401</v>
      </c>
      <c r="F40" s="9">
        <v>-46.0203437805175</v>
      </c>
      <c r="J40" s="9">
        <v>-371.68215942382801</v>
      </c>
      <c r="O40" s="9">
        <v>-84.212867736816406</v>
      </c>
      <c r="Q40" s="9">
        <v>-94.000869750976506</v>
      </c>
    </row>
    <row r="41" spans="1:17" x14ac:dyDescent="0.2">
      <c r="A41" s="9">
        <f t="shared" si="0"/>
        <v>68</v>
      </c>
      <c r="C41">
        <v>-429.26312255859301</v>
      </c>
      <c r="D41">
        <v>-223.18505859375</v>
      </c>
      <c r="J41" s="9">
        <v>-403.37655639648398</v>
      </c>
      <c r="O41" s="9">
        <v>-101.58935546875</v>
      </c>
      <c r="Q41" s="9">
        <v>-96.118118286132798</v>
      </c>
    </row>
    <row r="42" spans="1:17" x14ac:dyDescent="0.2">
      <c r="A42" s="9">
        <f t="shared" si="0"/>
        <v>70</v>
      </c>
      <c r="C42">
        <v>-454.53482055664</v>
      </c>
      <c r="D42">
        <v>-213.55099487304599</v>
      </c>
      <c r="J42" s="9">
        <v>-385.92120361328102</v>
      </c>
      <c r="O42" s="9">
        <v>-108.618408203125</v>
      </c>
    </row>
    <row r="43" spans="1:17" x14ac:dyDescent="0.2">
      <c r="A43" s="9">
        <f t="shared" si="0"/>
        <v>72</v>
      </c>
      <c r="C43">
        <v>-458.69616699218699</v>
      </c>
      <c r="D43">
        <v>-211.83053588867099</v>
      </c>
      <c r="J43" s="9">
        <v>-376.11413574218699</v>
      </c>
      <c r="O43" s="9">
        <v>-77.290390014648395</v>
      </c>
    </row>
    <row r="44" spans="1:17" x14ac:dyDescent="0.2">
      <c r="A44" s="9">
        <f t="shared" si="0"/>
        <v>74</v>
      </c>
      <c r="C44">
        <v>-466.92752075195301</v>
      </c>
      <c r="D44">
        <v>-203.72885131835901</v>
      </c>
      <c r="J44" s="9">
        <v>-398.11480712890602</v>
      </c>
    </row>
    <row r="45" spans="1:17" x14ac:dyDescent="0.2">
      <c r="A45" s="9">
        <f t="shared" si="0"/>
        <v>76</v>
      </c>
      <c r="C45">
        <v>-455.74917602539</v>
      </c>
      <c r="D45">
        <v>-239.20600891113199</v>
      </c>
    </row>
    <row r="46" spans="1:17" x14ac:dyDescent="0.2">
      <c r="A46" s="9">
        <f t="shared" si="0"/>
        <v>78</v>
      </c>
      <c r="C46">
        <v>-460.34860229492102</v>
      </c>
      <c r="D46">
        <v>-210.49659729003901</v>
      </c>
    </row>
    <row r="47" spans="1:17" x14ac:dyDescent="0.2">
      <c r="A47" s="9">
        <f t="shared" si="0"/>
        <v>80</v>
      </c>
      <c r="C47">
        <v>-429.47067260742102</v>
      </c>
      <c r="D47">
        <v>-219.44010925292901</v>
      </c>
    </row>
    <row r="48" spans="1:17" x14ac:dyDescent="0.2">
      <c r="A48" s="9">
        <f t="shared" si="0"/>
        <v>82</v>
      </c>
      <c r="C48">
        <v>-432.22116088867102</v>
      </c>
      <c r="D48">
        <v>-225.064453125</v>
      </c>
    </row>
    <row r="49" spans="1:17" x14ac:dyDescent="0.2">
      <c r="A49" s="9">
        <f t="shared" si="0"/>
        <v>84</v>
      </c>
      <c r="C49">
        <v>-432.28042602539</v>
      </c>
      <c r="D49">
        <v>-211.528396606445</v>
      </c>
    </row>
    <row r="50" spans="1:17" x14ac:dyDescent="0.2">
      <c r="A50" s="9">
        <f t="shared" si="0"/>
        <v>86</v>
      </c>
      <c r="C50">
        <v>-447.92724609375</v>
      </c>
      <c r="D50">
        <v>-203.47171020507801</v>
      </c>
    </row>
    <row r="51" spans="1:17" x14ac:dyDescent="0.2">
      <c r="A51" s="9">
        <f t="shared" si="0"/>
        <v>88</v>
      </c>
      <c r="C51">
        <v>-435.187255859375</v>
      </c>
      <c r="D51">
        <v>-224.684478759765</v>
      </c>
    </row>
    <row r="52" spans="1:17" x14ac:dyDescent="0.2">
      <c r="A52" s="9">
        <f t="shared" si="0"/>
        <v>90</v>
      </c>
      <c r="C52">
        <v>-431.63119506835898</v>
      </c>
      <c r="D52">
        <v>-216.4306640625</v>
      </c>
    </row>
    <row r="53" spans="1:17" x14ac:dyDescent="0.2">
      <c r="A53" s="9">
        <f t="shared" si="0"/>
        <v>92</v>
      </c>
      <c r="C53">
        <v>-473.99478149414</v>
      </c>
      <c r="D53">
        <v>-203.62008666992099</v>
      </c>
    </row>
    <row r="54" spans="1:17" x14ac:dyDescent="0.2">
      <c r="A54" s="9">
        <f t="shared" si="0"/>
        <v>94</v>
      </c>
      <c r="C54">
        <v>-431.353271484375</v>
      </c>
      <c r="D54">
        <v>-205.244537353515</v>
      </c>
    </row>
    <row r="55" spans="1:17" x14ac:dyDescent="0.2">
      <c r="A55" s="9">
        <f t="shared" si="0"/>
        <v>96</v>
      </c>
      <c r="C55">
        <v>-419.47869873046801</v>
      </c>
      <c r="D55"/>
    </row>
    <row r="56" spans="1:17" x14ac:dyDescent="0.2">
      <c r="A56" s="9">
        <f t="shared" si="0"/>
        <v>98</v>
      </c>
      <c r="C56"/>
      <c r="D56"/>
    </row>
    <row r="57" spans="1:17" x14ac:dyDescent="0.2">
      <c r="C57"/>
      <c r="D57"/>
    </row>
    <row r="58" spans="1:17" x14ac:dyDescent="0.2">
      <c r="A58" s="9" t="s">
        <v>19</v>
      </c>
      <c r="C58"/>
      <c r="D58"/>
    </row>
    <row r="59" spans="1:17" x14ac:dyDescent="0.2">
      <c r="A59" s="2">
        <v>2</v>
      </c>
      <c r="B59" s="9">
        <v>-29.531898498535099</v>
      </c>
      <c r="C59">
        <v>-25.604141235351499</v>
      </c>
      <c r="D59">
        <v>-17.201961517333899</v>
      </c>
      <c r="E59" s="9">
        <v>8.6390523910522408</v>
      </c>
      <c r="F59" s="9">
        <v>-17.4539794921875</v>
      </c>
      <c r="G59" s="9">
        <v>14.013542175292899</v>
      </c>
      <c r="H59" s="9">
        <v>-48.075477600097599</v>
      </c>
      <c r="I59" s="9">
        <v>-29.567501068115199</v>
      </c>
      <c r="J59" s="9">
        <v>-32.187305450439403</v>
      </c>
      <c r="K59" s="9">
        <v>-17.056011199951101</v>
      </c>
      <c r="L59" s="9">
        <v>-16.6813049316406</v>
      </c>
      <c r="M59" s="9">
        <v>-18.033035278320298</v>
      </c>
      <c r="N59" s="9">
        <v>-15.348369598388601</v>
      </c>
      <c r="O59" s="9">
        <v>-12.5438537597656</v>
      </c>
      <c r="P59" s="9">
        <v>-23.228000640869102</v>
      </c>
      <c r="Q59" s="9">
        <v>-3.9778976440429599</v>
      </c>
    </row>
    <row r="60" spans="1:17" x14ac:dyDescent="0.2">
      <c r="A60" s="9">
        <f>A59+2</f>
        <v>4</v>
      </c>
      <c r="B60" s="9">
        <v>-78.0875244140625</v>
      </c>
      <c r="C60">
        <v>-79.493118286132798</v>
      </c>
      <c r="D60">
        <v>-46.188926696777301</v>
      </c>
      <c r="E60" s="9">
        <v>-14.916856765746999</v>
      </c>
      <c r="F60" s="9">
        <v>-20.642204284667901</v>
      </c>
      <c r="G60" s="9">
        <v>-28.5419006347656</v>
      </c>
      <c r="H60" s="9">
        <v>-69.443420410156193</v>
      </c>
      <c r="I60" s="9">
        <v>-60.3770751953125</v>
      </c>
      <c r="J60" s="9">
        <v>-82.175064086914006</v>
      </c>
      <c r="K60" s="9">
        <v>-23.804203033447202</v>
      </c>
      <c r="L60" s="9">
        <v>-18.1698684692382</v>
      </c>
      <c r="M60" s="9">
        <v>-20.645286560058501</v>
      </c>
      <c r="N60" s="9">
        <v>-17.492454528808501</v>
      </c>
      <c r="O60" s="9">
        <v>-20.402828216552699</v>
      </c>
      <c r="P60" s="9">
        <v>-19.6525764465332</v>
      </c>
      <c r="Q60" s="9">
        <v>-15.7136840820312</v>
      </c>
    </row>
    <row r="61" spans="1:17" x14ac:dyDescent="0.2">
      <c r="A61" s="9">
        <f t="shared" ref="A61:A103" si="1">A60+2</f>
        <v>6</v>
      </c>
      <c r="B61" s="9">
        <v>-109.397071838378</v>
      </c>
      <c r="C61">
        <v>-117.78289031982401</v>
      </c>
      <c r="D61">
        <v>-70.1395263671875</v>
      </c>
      <c r="E61" s="9">
        <v>-11.6600999832153</v>
      </c>
      <c r="F61" s="9">
        <v>-21.843849182128899</v>
      </c>
      <c r="G61" s="9">
        <v>-43.452266693115199</v>
      </c>
      <c r="H61" s="9">
        <v>-84.109642028808494</v>
      </c>
      <c r="I61" s="9">
        <v>-82.116844177245994</v>
      </c>
      <c r="J61" s="9">
        <v>-108.55940246582</v>
      </c>
      <c r="K61" s="9">
        <v>-38.622940063476499</v>
      </c>
      <c r="L61" s="9">
        <v>-28.552528381347599</v>
      </c>
      <c r="M61" s="9">
        <v>-27.133834838867099</v>
      </c>
      <c r="N61" s="9">
        <v>-36.299247741699197</v>
      </c>
      <c r="O61" s="9">
        <v>-17.140922546386701</v>
      </c>
      <c r="P61" s="9">
        <v>-17.1202888488769</v>
      </c>
      <c r="Q61" s="9">
        <v>-18.617343902587798</v>
      </c>
    </row>
    <row r="62" spans="1:17" x14ac:dyDescent="0.2">
      <c r="A62" s="9">
        <f t="shared" si="1"/>
        <v>8</v>
      </c>
      <c r="B62" s="9">
        <v>-136.99557495117099</v>
      </c>
      <c r="C62">
        <v>-164.828521728515</v>
      </c>
      <c r="D62">
        <v>-86.027076721191406</v>
      </c>
      <c r="E62" s="9">
        <v>-20.0291748046875</v>
      </c>
      <c r="F62" s="9">
        <v>-28.119239807128899</v>
      </c>
      <c r="G62" s="9">
        <v>-47.760688781738203</v>
      </c>
      <c r="H62" s="9">
        <v>-127.84243774414</v>
      </c>
      <c r="I62" s="9">
        <v>-103.57460021972599</v>
      </c>
      <c r="J62" s="9">
        <v>-140.88221740722599</v>
      </c>
      <c r="K62" s="9">
        <v>-27.714015960693299</v>
      </c>
      <c r="L62" s="9">
        <v>-38.645164489746001</v>
      </c>
      <c r="M62" s="9">
        <v>-46.290260314941399</v>
      </c>
      <c r="N62" s="9">
        <v>-36.672996520996001</v>
      </c>
      <c r="O62" s="9">
        <v>-34.122665405273402</v>
      </c>
      <c r="P62" s="9">
        <v>-24.096645355224599</v>
      </c>
      <c r="Q62" s="9">
        <v>-25.021446228027301</v>
      </c>
    </row>
    <row r="63" spans="1:17" x14ac:dyDescent="0.2">
      <c r="A63" s="9">
        <f t="shared" si="1"/>
        <v>10</v>
      </c>
      <c r="B63" s="9">
        <v>-147.214584350585</v>
      </c>
      <c r="C63">
        <v>-193.29513549804599</v>
      </c>
      <c r="D63">
        <v>-99.383506774902301</v>
      </c>
      <c r="E63" s="9">
        <v>-25.611253738403299</v>
      </c>
      <c r="F63" s="9">
        <v>-21.2371520996093</v>
      </c>
      <c r="G63" s="9">
        <v>-52.920951843261697</v>
      </c>
      <c r="H63" s="9">
        <v>-155.098541259765</v>
      </c>
      <c r="I63" s="9">
        <v>-105.058540344238</v>
      </c>
      <c r="J63" s="9">
        <v>-183.18379211425699</v>
      </c>
      <c r="K63" s="9">
        <v>-16.799110412597599</v>
      </c>
      <c r="L63" s="9">
        <v>-38.8777046203613</v>
      </c>
      <c r="M63" s="9">
        <v>-49.229110717773402</v>
      </c>
      <c r="N63" s="9">
        <v>-42.579952239990199</v>
      </c>
      <c r="O63" s="9">
        <v>-39.837612152099602</v>
      </c>
      <c r="P63" s="9">
        <v>-28.722476959228501</v>
      </c>
      <c r="Q63" s="9">
        <v>-44.845138549804602</v>
      </c>
    </row>
    <row r="64" spans="1:17" x14ac:dyDescent="0.2">
      <c r="A64" s="9">
        <f t="shared" si="1"/>
        <v>12</v>
      </c>
      <c r="B64" s="9">
        <v>-166.78601074218699</v>
      </c>
      <c r="C64">
        <v>-204.01206970214801</v>
      </c>
      <c r="D64">
        <v>-118.404327392578</v>
      </c>
      <c r="E64" s="9">
        <v>-17.055248260498001</v>
      </c>
      <c r="F64" s="9">
        <v>-28.4263916015625</v>
      </c>
      <c r="G64" s="9">
        <v>-58.499519348144503</v>
      </c>
      <c r="H64" s="9">
        <v>-160.93527221679599</v>
      </c>
      <c r="I64" s="9">
        <v>-115.20376586914</v>
      </c>
      <c r="J64" s="9">
        <v>-196.62976074218699</v>
      </c>
      <c r="K64" s="9">
        <v>-27.1895942687988</v>
      </c>
      <c r="L64" s="9">
        <v>-45.548088073730398</v>
      </c>
      <c r="M64" s="9">
        <v>-48.361141204833899</v>
      </c>
      <c r="N64" s="9">
        <v>-62.312793731689403</v>
      </c>
      <c r="O64" s="9">
        <v>-53.948837280273402</v>
      </c>
      <c r="P64" s="9">
        <v>-24.955791473388601</v>
      </c>
      <c r="Q64" s="9">
        <v>-46.754077911376903</v>
      </c>
    </row>
    <row r="65" spans="1:17" x14ac:dyDescent="0.2">
      <c r="A65" s="9">
        <f t="shared" si="1"/>
        <v>14</v>
      </c>
      <c r="B65" s="9">
        <v>-166.91007995605401</v>
      </c>
      <c r="C65">
        <v>-260.20077514648398</v>
      </c>
      <c r="D65">
        <v>-120.19293212890599</v>
      </c>
      <c r="E65" s="9">
        <v>-21.421878814697202</v>
      </c>
      <c r="F65" s="9">
        <v>-26.9184036254882</v>
      </c>
      <c r="G65" s="9">
        <v>-66.522933959960895</v>
      </c>
      <c r="H65" s="9">
        <v>-173.79010009765599</v>
      </c>
      <c r="I65" s="9">
        <v>-114.946228027343</v>
      </c>
      <c r="J65" s="9">
        <v>-224.763671875</v>
      </c>
      <c r="K65" s="9">
        <v>-29.9834480285644</v>
      </c>
      <c r="L65" s="9">
        <v>-38.831707000732401</v>
      </c>
      <c r="M65" s="9">
        <v>-53.318096160888601</v>
      </c>
      <c r="N65" s="9">
        <v>-46.8809204101562</v>
      </c>
      <c r="O65" s="9">
        <v>-52.395088195800703</v>
      </c>
      <c r="P65" s="9">
        <v>-36.941265106201101</v>
      </c>
      <c r="Q65" s="9">
        <v>-49.565391540527301</v>
      </c>
    </row>
    <row r="66" spans="1:17" x14ac:dyDescent="0.2">
      <c r="A66" s="9">
        <f t="shared" si="1"/>
        <v>16</v>
      </c>
      <c r="B66" s="9">
        <v>-169.93801879882801</v>
      </c>
      <c r="C66">
        <v>-279.6962890625</v>
      </c>
      <c r="D66">
        <v>-141.78915405273401</v>
      </c>
      <c r="E66" s="9">
        <v>-19.464635848998999</v>
      </c>
      <c r="F66" s="9">
        <v>-30.772239685058501</v>
      </c>
      <c r="G66" s="9">
        <v>-86.991729736328097</v>
      </c>
      <c r="H66" s="9">
        <v>-208.188873291015</v>
      </c>
      <c r="I66" s="9">
        <v>-132.42605590820301</v>
      </c>
      <c r="J66" s="9">
        <v>-245.25497436523401</v>
      </c>
      <c r="K66" s="9">
        <v>-30.990512847900298</v>
      </c>
      <c r="L66" s="9">
        <v>-38.977779388427699</v>
      </c>
      <c r="M66" s="9">
        <v>-59.273750305175703</v>
      </c>
      <c r="N66" s="9">
        <v>-58.178329467773402</v>
      </c>
      <c r="O66" s="9">
        <v>-59.3248481750488</v>
      </c>
      <c r="P66" s="9">
        <v>-30.053562164306602</v>
      </c>
      <c r="Q66" s="9">
        <v>-41.438262939453097</v>
      </c>
    </row>
    <row r="67" spans="1:17" x14ac:dyDescent="0.2">
      <c r="A67" s="9">
        <f t="shared" si="1"/>
        <v>18</v>
      </c>
      <c r="B67" s="9">
        <v>-184.68759155273401</v>
      </c>
      <c r="C67">
        <v>-287.76776123046801</v>
      </c>
      <c r="D67">
        <v>-152.17126464843699</v>
      </c>
      <c r="E67" s="9">
        <v>-23.8542175292968</v>
      </c>
      <c r="F67" s="9">
        <v>-34.625595092773402</v>
      </c>
      <c r="G67" s="9">
        <v>-85.174377441406193</v>
      </c>
      <c r="H67" s="9">
        <v>-266.83972167968699</v>
      </c>
      <c r="I67" s="9">
        <v>-137.31327819824199</v>
      </c>
      <c r="J67" s="9">
        <v>-268.43673706054602</v>
      </c>
      <c r="K67" s="9">
        <v>-24.9456062316894</v>
      </c>
      <c r="L67" s="9">
        <v>-42.298820495605398</v>
      </c>
      <c r="M67" s="9">
        <v>-58.142292022705</v>
      </c>
      <c r="N67" s="9">
        <v>-57.617443084716697</v>
      </c>
      <c r="O67" s="9">
        <v>-71.821868896484304</v>
      </c>
      <c r="P67" s="9">
        <v>-47.213478088378899</v>
      </c>
      <c r="Q67" s="9">
        <v>-51.698684692382798</v>
      </c>
    </row>
    <row r="68" spans="1:17" x14ac:dyDescent="0.2">
      <c r="A68" s="9">
        <f t="shared" si="1"/>
        <v>20</v>
      </c>
      <c r="B68" s="9">
        <v>-223.65026855468699</v>
      </c>
      <c r="C68">
        <v>-298.29275512695301</v>
      </c>
      <c r="D68">
        <v>-151.23031616210901</v>
      </c>
      <c r="E68" s="9">
        <v>-25.7790832519531</v>
      </c>
      <c r="F68" s="9">
        <v>-40.250370025634702</v>
      </c>
      <c r="G68" s="9">
        <v>-69.799072265625</v>
      </c>
      <c r="H68" s="9">
        <v>-232.51870727539</v>
      </c>
      <c r="I68" s="9">
        <v>-160.341217041015</v>
      </c>
      <c r="J68" s="9">
        <v>-269.73809814453102</v>
      </c>
      <c r="K68" s="9">
        <v>-62.330955505371001</v>
      </c>
      <c r="L68" s="9">
        <v>-44.493640899658203</v>
      </c>
      <c r="M68" s="9">
        <v>-62.487541198730398</v>
      </c>
      <c r="N68" s="9">
        <v>-65.444015502929602</v>
      </c>
      <c r="O68" s="9">
        <v>-67.835563659667898</v>
      </c>
      <c r="P68" s="9">
        <v>-47.503654479980398</v>
      </c>
      <c r="Q68" s="9">
        <v>-56.519493103027301</v>
      </c>
    </row>
    <row r="69" spans="1:17" x14ac:dyDescent="0.2">
      <c r="A69" s="9">
        <f t="shared" si="1"/>
        <v>22</v>
      </c>
      <c r="B69" s="9">
        <v>-188.11080932617099</v>
      </c>
      <c r="C69">
        <v>-320.25244140625</v>
      </c>
      <c r="D69">
        <v>-143.16744995117099</v>
      </c>
      <c r="E69" s="9">
        <v>-31.4003582000732</v>
      </c>
      <c r="F69" s="9">
        <v>-41.390727996826101</v>
      </c>
      <c r="G69" s="9">
        <v>-84.418838500976506</v>
      </c>
      <c r="H69" s="9">
        <v>-202.41390991210901</v>
      </c>
      <c r="I69" s="9">
        <v>-159.43049621582</v>
      </c>
      <c r="J69" s="9">
        <v>-261.06643676757801</v>
      </c>
      <c r="K69" s="9">
        <v>-25.348918914794901</v>
      </c>
      <c r="L69" s="9">
        <v>-58.142829895019503</v>
      </c>
      <c r="M69" s="9">
        <v>-56.063446044921797</v>
      </c>
      <c r="N69" s="9">
        <v>-58.466300964355398</v>
      </c>
      <c r="O69" s="9">
        <v>-64.380363464355398</v>
      </c>
      <c r="P69" s="9">
        <v>-45.507171630859297</v>
      </c>
      <c r="Q69" s="9">
        <v>-57.614105224609297</v>
      </c>
    </row>
    <row r="70" spans="1:17" x14ac:dyDescent="0.2">
      <c r="A70" s="9">
        <f t="shared" si="1"/>
        <v>24</v>
      </c>
      <c r="B70" s="9">
        <v>-217.31433105468699</v>
      </c>
      <c r="C70">
        <v>-342.11865234375</v>
      </c>
      <c r="D70">
        <v>-152.31927490234301</v>
      </c>
      <c r="E70" s="9">
        <v>-24.281322479248001</v>
      </c>
      <c r="F70" s="9">
        <v>-34.519660949707003</v>
      </c>
      <c r="G70" s="9">
        <v>-101.18154144287099</v>
      </c>
      <c r="H70" s="9">
        <v>-226.170806884765</v>
      </c>
      <c r="I70" s="9">
        <v>-167.412017822265</v>
      </c>
      <c r="J70" s="9">
        <v>-301.31155395507801</v>
      </c>
      <c r="K70" s="9">
        <v>-32.015506744384702</v>
      </c>
      <c r="L70" s="9">
        <v>-46.514270782470703</v>
      </c>
      <c r="M70" s="9">
        <v>-62.860134124755803</v>
      </c>
      <c r="N70" s="9">
        <v>-67.913719177245994</v>
      </c>
      <c r="O70" s="9">
        <v>-59.090431213378899</v>
      </c>
      <c r="P70" s="9">
        <v>-43.338211059570298</v>
      </c>
      <c r="Q70" s="9">
        <v>-55.2344551086425</v>
      </c>
    </row>
    <row r="71" spans="1:17" x14ac:dyDescent="0.2">
      <c r="A71" s="9">
        <f t="shared" si="1"/>
        <v>26</v>
      </c>
      <c r="B71" s="9">
        <v>-229.25500488281199</v>
      </c>
      <c r="C71">
        <v>-372.37411499023398</v>
      </c>
      <c r="D71">
        <v>-152.53927612304599</v>
      </c>
      <c r="E71" s="9">
        <v>-27.999750137329102</v>
      </c>
      <c r="F71" s="9">
        <v>-48.154750823974602</v>
      </c>
      <c r="G71" s="9">
        <v>-86.098861694335895</v>
      </c>
      <c r="H71" s="9">
        <v>-219.95126342773401</v>
      </c>
      <c r="I71" s="9">
        <v>-162.80673217773401</v>
      </c>
      <c r="J71" s="9">
        <v>-289.27380371093699</v>
      </c>
      <c r="K71" s="9">
        <v>-45.875946044921797</v>
      </c>
      <c r="L71" s="9">
        <v>-53.094779968261697</v>
      </c>
      <c r="M71" s="9">
        <v>-65.728904724120994</v>
      </c>
      <c r="N71" s="9">
        <v>-71.139167785644503</v>
      </c>
      <c r="O71" s="9">
        <v>-71.251106262207003</v>
      </c>
      <c r="P71" s="9">
        <v>-39.006690979003899</v>
      </c>
      <c r="Q71" s="9">
        <v>-73.784385681152301</v>
      </c>
    </row>
    <row r="72" spans="1:17" x14ac:dyDescent="0.2">
      <c r="A72" s="9">
        <f t="shared" si="1"/>
        <v>28</v>
      </c>
      <c r="B72" s="9">
        <v>-201.5537109375</v>
      </c>
      <c r="C72">
        <v>-360.56646728515602</v>
      </c>
      <c r="D72">
        <v>-179.43083190917901</v>
      </c>
      <c r="E72" s="9">
        <v>-28.433158874511701</v>
      </c>
      <c r="F72" s="9">
        <v>-52.256019592285099</v>
      </c>
      <c r="G72" s="9">
        <v>-87.740203857421804</v>
      </c>
      <c r="H72" s="9">
        <v>-253.24627685546801</v>
      </c>
      <c r="I72" s="9">
        <v>-154.90267944335901</v>
      </c>
      <c r="J72" s="9">
        <v>-267.61676025390602</v>
      </c>
      <c r="K72" s="9">
        <v>-38.312660217285099</v>
      </c>
      <c r="L72" s="9">
        <v>-55.060050964355398</v>
      </c>
      <c r="M72" s="9">
        <v>-76.758377075195298</v>
      </c>
      <c r="N72" s="9">
        <v>-84.375892639160099</v>
      </c>
      <c r="O72" s="9">
        <v>-49.832019805908203</v>
      </c>
      <c r="P72" s="9">
        <v>-51.408546447753899</v>
      </c>
      <c r="Q72" s="9">
        <v>-72.295509338378906</v>
      </c>
    </row>
    <row r="73" spans="1:17" x14ac:dyDescent="0.2">
      <c r="A73" s="9">
        <f>A72+2</f>
        <v>30</v>
      </c>
      <c r="B73" s="9">
        <v>-210.04742431640599</v>
      </c>
      <c r="C73">
        <v>-372.68951416015602</v>
      </c>
      <c r="D73">
        <v>-197.04513549804599</v>
      </c>
      <c r="E73" s="9">
        <v>-30.501195907592699</v>
      </c>
      <c r="F73" s="9">
        <v>-51.224082946777301</v>
      </c>
      <c r="G73" s="9">
        <v>-86.374229431152301</v>
      </c>
      <c r="H73" s="9">
        <v>-273.40289306640602</v>
      </c>
      <c r="I73" s="9">
        <v>-183.52777099609301</v>
      </c>
      <c r="J73" s="9">
        <v>-304.47399902343699</v>
      </c>
      <c r="K73" s="9">
        <v>-37.0254707336425</v>
      </c>
      <c r="L73" s="9">
        <v>-45.829216003417898</v>
      </c>
      <c r="M73" s="9">
        <v>-72.671058654785099</v>
      </c>
      <c r="N73" s="9">
        <v>-62.0016059875488</v>
      </c>
      <c r="O73" s="9">
        <v>-67.429977416992102</v>
      </c>
      <c r="P73" s="9">
        <v>-57.384269714355398</v>
      </c>
      <c r="Q73" s="9">
        <v>-61.738693237304602</v>
      </c>
    </row>
    <row r="74" spans="1:17" x14ac:dyDescent="0.2">
      <c r="A74" s="9">
        <f t="shared" si="1"/>
        <v>32</v>
      </c>
      <c r="B74" s="9">
        <v>-234.08248901367099</v>
      </c>
      <c r="C74">
        <v>-379.89791870117102</v>
      </c>
      <c r="D74">
        <v>-188.64923095703099</v>
      </c>
      <c r="E74" s="9">
        <v>-33.389739990234297</v>
      </c>
      <c r="F74" s="9">
        <v>-49.464286804199197</v>
      </c>
      <c r="G74" s="9">
        <v>-93.805450439453097</v>
      </c>
      <c r="H74" s="9">
        <v>-250.42013549804599</v>
      </c>
      <c r="I74" s="9">
        <v>-173.20788574218699</v>
      </c>
      <c r="J74" s="9">
        <v>-296.46032714843699</v>
      </c>
      <c r="K74" s="9">
        <v>-31.8525581359863</v>
      </c>
      <c r="L74" s="9">
        <v>-45.244583129882798</v>
      </c>
      <c r="M74" s="9">
        <v>-73.258949279785099</v>
      </c>
      <c r="N74" s="9">
        <v>-95.612960815429602</v>
      </c>
      <c r="O74" s="9">
        <v>-77.510719299316406</v>
      </c>
      <c r="P74" s="9">
        <v>-31.504024505615199</v>
      </c>
      <c r="Q74" s="9">
        <v>-71.554244995117102</v>
      </c>
    </row>
    <row r="75" spans="1:17" x14ac:dyDescent="0.2">
      <c r="A75" s="9">
        <f t="shared" si="1"/>
        <v>34</v>
      </c>
      <c r="B75" s="9">
        <v>-240.26217651367099</v>
      </c>
      <c r="C75">
        <v>-392.99783325195301</v>
      </c>
      <c r="D75">
        <v>-191.84471130371</v>
      </c>
      <c r="E75" s="9">
        <v>-22.940408706665</v>
      </c>
      <c r="F75" s="9">
        <v>-38.790214538574197</v>
      </c>
      <c r="G75" s="9">
        <v>-104.94537353515599</v>
      </c>
      <c r="H75" s="9">
        <v>-260.12396240234301</v>
      </c>
      <c r="I75" s="9">
        <v>-188.60496520996</v>
      </c>
      <c r="J75" s="9">
        <v>-328.43408203125</v>
      </c>
      <c r="K75" s="9">
        <v>-35.458530426025298</v>
      </c>
      <c r="L75" s="9">
        <v>-53.207466125488203</v>
      </c>
      <c r="M75" s="9">
        <v>-79.955451965332003</v>
      </c>
      <c r="N75" s="9">
        <v>-78.875228881835895</v>
      </c>
      <c r="O75" s="9">
        <v>-86.726821899414006</v>
      </c>
      <c r="P75" s="9">
        <v>-58.079948425292898</v>
      </c>
      <c r="Q75" s="9">
        <v>-76.953781127929602</v>
      </c>
    </row>
    <row r="76" spans="1:17" x14ac:dyDescent="0.2">
      <c r="A76" s="9">
        <f t="shared" si="1"/>
        <v>36</v>
      </c>
      <c r="B76" s="9">
        <v>-206.068756103515</v>
      </c>
      <c r="C76">
        <v>-400.30239868164</v>
      </c>
      <c r="D76">
        <v>-174.665603637695</v>
      </c>
      <c r="E76" s="9">
        <v>-30.009168624877901</v>
      </c>
      <c r="F76" s="9">
        <v>-43.0256538391113</v>
      </c>
      <c r="G76" s="9">
        <v>-87.053466796875</v>
      </c>
      <c r="H76" s="9">
        <v>-290.59851074218699</v>
      </c>
      <c r="I76" s="9">
        <v>-179.60942077636699</v>
      </c>
      <c r="J76" s="9">
        <v>-339.76077270507801</v>
      </c>
      <c r="K76" s="9">
        <v>-33.357700347900298</v>
      </c>
      <c r="L76" s="9">
        <v>-57.770072937011697</v>
      </c>
      <c r="M76" s="9">
        <v>-70.199157714843693</v>
      </c>
      <c r="N76" s="9">
        <v>-85.64111328125</v>
      </c>
      <c r="O76" s="9">
        <v>-78.706199645995994</v>
      </c>
      <c r="P76" s="9">
        <v>-49.549209594726499</v>
      </c>
      <c r="Q76" s="9">
        <v>-71.215126037597599</v>
      </c>
    </row>
    <row r="77" spans="1:17" x14ac:dyDescent="0.2">
      <c r="A77" s="9">
        <f t="shared" si="1"/>
        <v>38</v>
      </c>
      <c r="B77" s="9">
        <v>-236.82717895507801</v>
      </c>
      <c r="C77">
        <v>-408.693756103515</v>
      </c>
      <c r="D77">
        <v>-197.13539123535099</v>
      </c>
      <c r="E77" s="9">
        <v>-32.267139434814403</v>
      </c>
      <c r="F77" s="9">
        <v>-46.156547546386697</v>
      </c>
      <c r="G77" s="9">
        <v>-83.915290832519503</v>
      </c>
      <c r="H77" s="9">
        <v>-295.02355957031199</v>
      </c>
      <c r="I77" s="9">
        <v>-171.05645751953099</v>
      </c>
      <c r="J77" s="9">
        <v>-328.15231323242102</v>
      </c>
      <c r="K77" s="9">
        <v>-30.724178314208899</v>
      </c>
      <c r="L77" s="9">
        <v>-49.963645935058501</v>
      </c>
      <c r="M77" s="9">
        <v>-68.3045654296875</v>
      </c>
      <c r="N77" s="9">
        <v>-72.000938415527301</v>
      </c>
      <c r="O77" s="9">
        <v>-70.995895385742102</v>
      </c>
      <c r="P77" s="9">
        <v>-53.333389282226499</v>
      </c>
      <c r="Q77" s="9">
        <v>-72.243453979492102</v>
      </c>
    </row>
    <row r="78" spans="1:17" x14ac:dyDescent="0.2">
      <c r="A78" s="9">
        <f t="shared" si="1"/>
        <v>40</v>
      </c>
      <c r="B78" s="9">
        <v>-233.49711608886699</v>
      </c>
      <c r="C78">
        <v>-398.40667724609301</v>
      </c>
      <c r="D78">
        <v>-199.66351318359301</v>
      </c>
      <c r="E78" s="9">
        <v>-20.418245315551701</v>
      </c>
      <c r="F78" s="9">
        <v>-52.062122344970703</v>
      </c>
      <c r="G78" s="9">
        <v>-105.67333984375</v>
      </c>
      <c r="H78" s="9">
        <v>-301.52770996093699</v>
      </c>
      <c r="I78" s="9">
        <v>-198.57635498046801</v>
      </c>
      <c r="J78" s="9">
        <v>-349.25711059570301</v>
      </c>
      <c r="K78" s="9">
        <v>-38.742195129394503</v>
      </c>
      <c r="L78" s="9">
        <v>-50.272247314453097</v>
      </c>
      <c r="M78" s="9">
        <v>-70.333595275878906</v>
      </c>
      <c r="N78" s="9">
        <v>-74.827674865722599</v>
      </c>
      <c r="O78" s="9">
        <v>-79.841468811035099</v>
      </c>
      <c r="P78" s="9">
        <v>-40.4832763671875</v>
      </c>
      <c r="Q78" s="9">
        <v>-79.653839111328097</v>
      </c>
    </row>
    <row r="79" spans="1:17" x14ac:dyDescent="0.2">
      <c r="A79" s="9">
        <f t="shared" si="1"/>
        <v>42</v>
      </c>
      <c r="B79" s="9">
        <v>-226.67189025878901</v>
      </c>
      <c r="C79">
        <v>-415.71273803710898</v>
      </c>
      <c r="D79">
        <v>-205.76593017578099</v>
      </c>
      <c r="E79" s="9">
        <v>-35.102420806884702</v>
      </c>
      <c r="F79" s="9">
        <v>-41.575412750244098</v>
      </c>
      <c r="G79" s="9">
        <v>-106.175033569335</v>
      </c>
      <c r="H79" s="9">
        <v>-292.787109375</v>
      </c>
      <c r="I79" s="9">
        <v>-177.545654296875</v>
      </c>
      <c r="J79" s="9">
        <v>-366.96975708007801</v>
      </c>
      <c r="K79" s="9">
        <v>-44.735084533691399</v>
      </c>
      <c r="L79" s="9">
        <v>-52.443008422851499</v>
      </c>
      <c r="M79" s="9">
        <v>-78.567108154296804</v>
      </c>
      <c r="N79" s="9">
        <v>-70.495941162109304</v>
      </c>
      <c r="O79" s="9">
        <v>-71.562965393066406</v>
      </c>
      <c r="P79" s="9">
        <v>-39.964462280273402</v>
      </c>
      <c r="Q79" s="9">
        <v>-80.336380004882798</v>
      </c>
    </row>
    <row r="80" spans="1:17" x14ac:dyDescent="0.2">
      <c r="A80" s="9">
        <f t="shared" si="1"/>
        <v>44</v>
      </c>
      <c r="B80" s="9">
        <v>-230.90042114257801</v>
      </c>
      <c r="C80">
        <v>-455.92538452148398</v>
      </c>
      <c r="D80">
        <v>-195.18695068359301</v>
      </c>
      <c r="E80" s="9">
        <v>-28.069158554077099</v>
      </c>
      <c r="F80" s="9">
        <v>-45.327861785888601</v>
      </c>
      <c r="G80" s="9">
        <v>-100.49688720703099</v>
      </c>
      <c r="H80" s="9">
        <v>-275.621490478515</v>
      </c>
      <c r="I80" s="9">
        <v>-191.879302978515</v>
      </c>
      <c r="J80" s="9">
        <v>-348.70397949218699</v>
      </c>
      <c r="K80" s="9">
        <v>-42.650138854980398</v>
      </c>
      <c r="L80" s="9">
        <v>-58.6550903320312</v>
      </c>
      <c r="M80" s="9">
        <v>-72.654006958007798</v>
      </c>
      <c r="N80" s="9">
        <v>-71.426986694335895</v>
      </c>
      <c r="O80" s="9">
        <v>-91.580863952636705</v>
      </c>
      <c r="P80" s="9">
        <v>-57.381622314453097</v>
      </c>
      <c r="Q80" s="9">
        <v>-93.04931640625</v>
      </c>
    </row>
    <row r="81" spans="1:17" x14ac:dyDescent="0.2">
      <c r="A81" s="9">
        <f t="shared" si="1"/>
        <v>46</v>
      </c>
      <c r="B81" s="9">
        <v>-244.19122314453099</v>
      </c>
      <c r="C81">
        <v>-407.71884155273398</v>
      </c>
      <c r="D81">
        <v>-216.82455444335901</v>
      </c>
      <c r="E81" s="9">
        <v>-32.381690979003899</v>
      </c>
      <c r="F81" s="9">
        <v>-49.630741119384702</v>
      </c>
      <c r="G81" s="9">
        <v>-109.139038085937</v>
      </c>
      <c r="H81" s="9">
        <v>-260.283111572265</v>
      </c>
      <c r="I81" s="9">
        <v>-194.30154418945301</v>
      </c>
      <c r="J81" s="9">
        <v>-356.788482666015</v>
      </c>
      <c r="K81" s="9">
        <v>-48.876075744628899</v>
      </c>
      <c r="L81" s="9">
        <v>-57.504257202148402</v>
      </c>
      <c r="M81" s="9">
        <v>-82.552803039550696</v>
      </c>
      <c r="N81" s="9">
        <v>-86.232810974120994</v>
      </c>
      <c r="O81" s="9">
        <v>-69.026283264160099</v>
      </c>
      <c r="P81" s="9">
        <v>-46.787590026855398</v>
      </c>
      <c r="Q81" s="9">
        <v>-78.671501159667898</v>
      </c>
    </row>
    <row r="82" spans="1:17" x14ac:dyDescent="0.2">
      <c r="A82" s="9">
        <f t="shared" si="1"/>
        <v>48</v>
      </c>
      <c r="B82" s="9">
        <v>-261.43630981445301</v>
      </c>
      <c r="C82">
        <v>-421.03683471679602</v>
      </c>
      <c r="D82">
        <v>-206.97157287597599</v>
      </c>
      <c r="E82" s="9">
        <v>-32.418987274169901</v>
      </c>
      <c r="F82" s="9">
        <v>-54.820449829101499</v>
      </c>
      <c r="G82" s="9">
        <v>-86.601226806640597</v>
      </c>
      <c r="H82" s="9">
        <v>-275.72912597656199</v>
      </c>
      <c r="I82" s="9">
        <v>-199.21598815917901</v>
      </c>
      <c r="J82" s="9">
        <v>-345.30673217773398</v>
      </c>
      <c r="K82" s="9">
        <v>-36.102226257324197</v>
      </c>
      <c r="L82" s="9">
        <v>-49.575878143310497</v>
      </c>
      <c r="M82" s="9">
        <v>-91.675216674804602</v>
      </c>
      <c r="N82" s="9">
        <v>-72.555534362792898</v>
      </c>
      <c r="O82" s="9">
        <v>-84.2569580078125</v>
      </c>
      <c r="P82" s="9">
        <v>-46.226318359375</v>
      </c>
      <c r="Q82" s="9">
        <v>-79.927528381347599</v>
      </c>
    </row>
    <row r="83" spans="1:17" x14ac:dyDescent="0.2">
      <c r="A83" s="9">
        <f t="shared" si="1"/>
        <v>50</v>
      </c>
      <c r="C83">
        <v>-399.80056762695301</v>
      </c>
      <c r="D83">
        <v>-198.97698974609301</v>
      </c>
      <c r="E83" s="9">
        <v>-37.297939300537102</v>
      </c>
      <c r="F83" s="9">
        <v>-57.731742858886697</v>
      </c>
      <c r="G83" s="9">
        <v>-92.743461608886705</v>
      </c>
      <c r="H83" s="9">
        <v>-310.71575927734301</v>
      </c>
      <c r="I83" s="9">
        <v>-191.47271728515599</v>
      </c>
      <c r="J83" s="9">
        <v>-371.751861572265</v>
      </c>
      <c r="K83" s="9">
        <v>-29.369319915771399</v>
      </c>
      <c r="L83" s="9">
        <v>-55.231414794921797</v>
      </c>
      <c r="M83" s="9">
        <v>-75.947128295898395</v>
      </c>
      <c r="O83" s="9">
        <v>-83.874893188476506</v>
      </c>
      <c r="P83" s="9">
        <v>-52.6495971679687</v>
      </c>
      <c r="Q83" s="9">
        <v>-81.613441467285099</v>
      </c>
    </row>
    <row r="84" spans="1:17" x14ac:dyDescent="0.2">
      <c r="A84" s="9">
        <f t="shared" si="1"/>
        <v>52</v>
      </c>
      <c r="C84">
        <v>-431.84558105468699</v>
      </c>
      <c r="D84">
        <v>-210.84640502929599</v>
      </c>
      <c r="F84" s="9">
        <v>-47.297760009765597</v>
      </c>
      <c r="G84" s="9">
        <v>-106.077590942382</v>
      </c>
      <c r="H84" s="9">
        <v>-294.99264526367102</v>
      </c>
      <c r="I84" s="9">
        <v>-156.43051147460901</v>
      </c>
      <c r="J84" s="9">
        <v>-356.89804077148398</v>
      </c>
      <c r="K84" s="9">
        <v>-39.686729431152301</v>
      </c>
      <c r="L84" s="9">
        <v>-44.262378692626903</v>
      </c>
      <c r="O84" s="9">
        <v>-77.619201660156193</v>
      </c>
      <c r="Q84" s="9">
        <v>-81.050949096679602</v>
      </c>
    </row>
    <row r="85" spans="1:17" x14ac:dyDescent="0.2">
      <c r="A85" s="9">
        <f t="shared" si="1"/>
        <v>54</v>
      </c>
      <c r="C85">
        <v>-395.327880859375</v>
      </c>
      <c r="D85">
        <v>-200.95486450195301</v>
      </c>
      <c r="F85" s="9">
        <v>-30.210208892822202</v>
      </c>
      <c r="H85" s="9">
        <v>-308.44845581054602</v>
      </c>
      <c r="I85" s="9">
        <v>-181.11569213867099</v>
      </c>
      <c r="J85" s="9">
        <v>-361.62228393554602</v>
      </c>
      <c r="K85" s="9">
        <v>-35.028820037841697</v>
      </c>
      <c r="L85" s="9">
        <v>-49.8097534179687</v>
      </c>
      <c r="O85" s="9">
        <v>-72.599983215332003</v>
      </c>
      <c r="Q85" s="9">
        <v>-89.879936218261705</v>
      </c>
    </row>
    <row r="86" spans="1:17" x14ac:dyDescent="0.2">
      <c r="A86" s="9">
        <f t="shared" si="1"/>
        <v>56</v>
      </c>
      <c r="C86">
        <v>-407.99380493164</v>
      </c>
      <c r="D86">
        <v>-207.74327087402301</v>
      </c>
      <c r="F86" s="9">
        <v>-40.152885437011697</v>
      </c>
      <c r="H86" s="9">
        <v>-292.28912353515602</v>
      </c>
      <c r="I86" s="9">
        <v>-201.94613647460901</v>
      </c>
      <c r="J86" s="9">
        <v>-371.98846435546801</v>
      </c>
      <c r="K86" s="9">
        <v>-33.7668647766113</v>
      </c>
      <c r="L86" s="9">
        <v>-53.687675476074197</v>
      </c>
      <c r="O86" s="9">
        <v>-81.412704467773395</v>
      </c>
      <c r="Q86" s="9">
        <v>-80.501602172851506</v>
      </c>
    </row>
    <row r="87" spans="1:17" x14ac:dyDescent="0.2">
      <c r="A87" s="9">
        <f t="shared" si="1"/>
        <v>58</v>
      </c>
      <c r="C87">
        <v>-390.16500854492102</v>
      </c>
      <c r="D87">
        <v>-187.18215942382801</v>
      </c>
      <c r="F87" s="9">
        <v>-46.6804809570312</v>
      </c>
      <c r="H87" s="9">
        <v>-309.01202392578102</v>
      </c>
      <c r="I87" s="9">
        <v>-187.437408447265</v>
      </c>
      <c r="J87" s="9">
        <v>-341.256591796875</v>
      </c>
      <c r="O87" s="9">
        <v>-78.172103881835895</v>
      </c>
      <c r="Q87" s="9">
        <v>-83.883255004882798</v>
      </c>
    </row>
    <row r="88" spans="1:17" x14ac:dyDescent="0.2">
      <c r="A88" s="9">
        <f t="shared" si="1"/>
        <v>60</v>
      </c>
      <c r="C88">
        <v>-421.52288818359301</v>
      </c>
      <c r="D88">
        <v>-199.52053833007801</v>
      </c>
      <c r="F88" s="9">
        <v>-50.365230560302699</v>
      </c>
      <c r="H88" s="9">
        <v>-299.97186279296801</v>
      </c>
      <c r="I88" s="9">
        <v>-191.65849304199199</v>
      </c>
      <c r="J88" s="9">
        <v>-365.06408691406199</v>
      </c>
      <c r="O88" s="9">
        <v>-76.855827331542898</v>
      </c>
      <c r="Q88" s="9">
        <v>-80.1832275390625</v>
      </c>
    </row>
    <row r="89" spans="1:17" x14ac:dyDescent="0.2">
      <c r="A89" s="9">
        <f t="shared" si="1"/>
        <v>62</v>
      </c>
      <c r="C89">
        <v>-432.89794921875</v>
      </c>
      <c r="D89">
        <v>-202.65936279296801</v>
      </c>
      <c r="F89" s="9">
        <v>-47.349514007568303</v>
      </c>
      <c r="H89" s="9">
        <v>-289.38806152343699</v>
      </c>
      <c r="I89" s="9">
        <v>-179.79306030273401</v>
      </c>
      <c r="J89" s="9">
        <v>-394.82653808593699</v>
      </c>
      <c r="O89" s="9">
        <v>-83.719505310058494</v>
      </c>
      <c r="Q89" s="9">
        <v>-76.157394409179602</v>
      </c>
    </row>
    <row r="90" spans="1:17" x14ac:dyDescent="0.2">
      <c r="A90" s="9">
        <f t="shared" si="1"/>
        <v>64</v>
      </c>
      <c r="C90">
        <v>-430.29089355468699</v>
      </c>
      <c r="D90">
        <v>-190.75265502929599</v>
      </c>
      <c r="F90" s="9">
        <v>-46.439704895019503</v>
      </c>
      <c r="J90" s="9">
        <v>-364.211181640625</v>
      </c>
      <c r="O90" s="9">
        <v>-79.654548645019503</v>
      </c>
      <c r="Q90" s="9">
        <v>-79.247718811035099</v>
      </c>
    </row>
    <row r="91" spans="1:17" x14ac:dyDescent="0.2">
      <c r="A91" s="9">
        <f t="shared" si="1"/>
        <v>66</v>
      </c>
      <c r="C91">
        <v>-412.37594604492102</v>
      </c>
      <c r="D91">
        <v>-213.377685546875</v>
      </c>
      <c r="F91" s="9">
        <v>-44.878917694091697</v>
      </c>
      <c r="J91" s="9">
        <v>-368.53884887695301</v>
      </c>
      <c r="O91" s="9">
        <v>-76.625900268554602</v>
      </c>
      <c r="Q91" s="9">
        <v>-81.148025512695298</v>
      </c>
    </row>
    <row r="92" spans="1:17" x14ac:dyDescent="0.2">
      <c r="A92" s="9">
        <f t="shared" si="1"/>
        <v>68</v>
      </c>
      <c r="C92">
        <v>-447.70388793945301</v>
      </c>
      <c r="D92">
        <v>-222.30282592773401</v>
      </c>
      <c r="J92" s="9">
        <v>-373.68295288085898</v>
      </c>
      <c r="O92" s="9">
        <v>-89.444503784179602</v>
      </c>
      <c r="Q92" s="9">
        <v>-79.555870056152301</v>
      </c>
    </row>
    <row r="93" spans="1:17" x14ac:dyDescent="0.2">
      <c r="A93" s="9">
        <f t="shared" si="1"/>
        <v>70</v>
      </c>
      <c r="C93">
        <v>-458.294189453125</v>
      </c>
      <c r="D93">
        <v>-217.77027893066401</v>
      </c>
      <c r="J93" s="9">
        <v>-392.60455322265602</v>
      </c>
      <c r="O93" s="9">
        <v>-86.774154663085895</v>
      </c>
    </row>
    <row r="94" spans="1:17" x14ac:dyDescent="0.2">
      <c r="A94" s="9">
        <f t="shared" si="1"/>
        <v>72</v>
      </c>
      <c r="C94">
        <v>-466.59619140625</v>
      </c>
      <c r="D94">
        <v>-211.23651123046801</v>
      </c>
      <c r="J94" s="9">
        <v>-374.22204589843699</v>
      </c>
      <c r="O94" s="9">
        <v>-92.041931152343693</v>
      </c>
    </row>
    <row r="95" spans="1:17" x14ac:dyDescent="0.2">
      <c r="A95" s="9">
        <f t="shared" si="1"/>
        <v>74</v>
      </c>
      <c r="C95">
        <v>-446.52035522460898</v>
      </c>
      <c r="D95">
        <v>-219.57150268554599</v>
      </c>
      <c r="J95" s="9">
        <v>-390.18023681640602</v>
      </c>
    </row>
    <row r="96" spans="1:17" x14ac:dyDescent="0.2">
      <c r="A96" s="9">
        <f t="shared" si="1"/>
        <v>76</v>
      </c>
      <c r="C96">
        <v>-433.60269165039</v>
      </c>
      <c r="D96">
        <v>-194.40963745117099</v>
      </c>
    </row>
    <row r="97" spans="1:17" x14ac:dyDescent="0.2">
      <c r="A97" s="9">
        <f t="shared" si="1"/>
        <v>78</v>
      </c>
      <c r="C97">
        <v>-444.70541381835898</v>
      </c>
      <c r="D97">
        <v>-210.52473449707</v>
      </c>
    </row>
    <row r="98" spans="1:17" x14ac:dyDescent="0.2">
      <c r="A98" s="9">
        <f t="shared" si="1"/>
        <v>80</v>
      </c>
      <c r="C98">
        <v>-432.29714965820301</v>
      </c>
      <c r="D98">
        <v>-215.93359375</v>
      </c>
    </row>
    <row r="99" spans="1:17" x14ac:dyDescent="0.2">
      <c r="A99" s="9">
        <f t="shared" si="1"/>
        <v>82</v>
      </c>
      <c r="C99">
        <v>-428.97540283203102</v>
      </c>
      <c r="D99">
        <v>-203.97888183593699</v>
      </c>
    </row>
    <row r="100" spans="1:17" x14ac:dyDescent="0.2">
      <c r="A100" s="9">
        <f t="shared" si="1"/>
        <v>84</v>
      </c>
      <c r="C100">
        <v>-433.47790527343699</v>
      </c>
      <c r="D100">
        <v>-216.14108276367099</v>
      </c>
    </row>
    <row r="101" spans="1:17" x14ac:dyDescent="0.2">
      <c r="A101" s="9">
        <f t="shared" si="1"/>
        <v>86</v>
      </c>
      <c r="C101">
        <v>-439.87432861328102</v>
      </c>
      <c r="D101">
        <v>-222.58587646484301</v>
      </c>
    </row>
    <row r="102" spans="1:17" x14ac:dyDescent="0.2">
      <c r="A102" s="9">
        <f t="shared" si="1"/>
        <v>88</v>
      </c>
      <c r="C102">
        <v>-433.52304077148398</v>
      </c>
      <c r="D102">
        <v>-203.11642456054599</v>
      </c>
    </row>
    <row r="103" spans="1:17" x14ac:dyDescent="0.2">
      <c r="A103" s="9">
        <f t="shared" si="1"/>
        <v>90</v>
      </c>
      <c r="C103">
        <v>-402.35665893554602</v>
      </c>
      <c r="D103">
        <v>-189.89419555664</v>
      </c>
    </row>
    <row r="104" spans="1:17" x14ac:dyDescent="0.2">
      <c r="C104">
        <v>-433.54733276367102</v>
      </c>
      <c r="D104">
        <v>-204.42578125</v>
      </c>
    </row>
    <row r="105" spans="1:17" x14ac:dyDescent="0.2">
      <c r="C105">
        <v>-428.77459716796801</v>
      </c>
      <c r="D105">
        <v>-200.372467041015</v>
      </c>
    </row>
    <row r="106" spans="1:17" x14ac:dyDescent="0.2">
      <c r="C106">
        <v>-435.06353759765602</v>
      </c>
      <c r="D106"/>
    </row>
    <row r="107" spans="1:17" x14ac:dyDescent="0.2">
      <c r="C107"/>
      <c r="D107"/>
    </row>
    <row r="108" spans="1:17" x14ac:dyDescent="0.2">
      <c r="C108"/>
      <c r="D108"/>
    </row>
    <row r="109" spans="1:17" x14ac:dyDescent="0.2">
      <c r="A109" s="9" t="s">
        <v>20</v>
      </c>
      <c r="C109"/>
      <c r="D109"/>
    </row>
    <row r="110" spans="1:17" x14ac:dyDescent="0.2">
      <c r="A110" s="2">
        <v>2</v>
      </c>
      <c r="B110" s="9">
        <f t="shared" ref="B110:D133" si="2">B59/B8</f>
        <v>7.3972106658207207E-2</v>
      </c>
      <c r="C110" s="9">
        <f t="shared" si="2"/>
        <v>5.5645819184158445E-2</v>
      </c>
      <c r="D110" s="9">
        <f t="shared" si="2"/>
        <v>8.3401092772147273E-2</v>
      </c>
      <c r="E110" s="9">
        <v>0</v>
      </c>
      <c r="F110" s="9">
        <v>0</v>
      </c>
      <c r="G110" s="9">
        <v>0</v>
      </c>
      <c r="H110" s="9">
        <f t="shared" ref="H110:Q110" si="3">H59/H8</f>
        <v>0.19364130213659236</v>
      </c>
      <c r="I110" s="9">
        <f t="shared" si="3"/>
        <v>0.1408879763124691</v>
      </c>
      <c r="J110" s="9">
        <f t="shared" si="3"/>
        <v>8.7392393239642999E-2</v>
      </c>
      <c r="K110" s="9">
        <f t="shared" si="3"/>
        <v>0.29095419899486646</v>
      </c>
      <c r="L110" s="9">
        <f t="shared" si="3"/>
        <v>0.20132196808352906</v>
      </c>
      <c r="M110" s="9">
        <f t="shared" si="3"/>
        <v>0.19654977283849384</v>
      </c>
      <c r="N110" s="9">
        <f t="shared" si="3"/>
        <v>0.1699051609749985</v>
      </c>
      <c r="O110" s="9">
        <f t="shared" si="3"/>
        <v>0.14577677307649589</v>
      </c>
      <c r="P110" s="9">
        <f t="shared" si="3"/>
        <v>0.26818143781039289</v>
      </c>
      <c r="Q110" s="9">
        <f t="shared" si="3"/>
        <v>5.0700528280618475E-2</v>
      </c>
    </row>
    <row r="111" spans="1:17" x14ac:dyDescent="0.2">
      <c r="A111" s="9">
        <f>A110+2</f>
        <v>4</v>
      </c>
      <c r="B111" s="9">
        <f t="shared" si="2"/>
        <v>0.23630474003608332</v>
      </c>
      <c r="C111" s="9">
        <f t="shared" si="2"/>
        <v>0.17440090729188537</v>
      </c>
      <c r="D111" s="9">
        <f t="shared" si="2"/>
        <v>0.23226925865819542</v>
      </c>
      <c r="E111" s="9">
        <f t="shared" ref="E111:G134" si="4">E60/E9</f>
        <v>0.41237721848281572</v>
      </c>
      <c r="F111" s="9">
        <f t="shared" si="4"/>
        <v>0.37099927777854647</v>
      </c>
      <c r="G111" s="9">
        <f t="shared" si="4"/>
        <v>0.25511041664066891</v>
      </c>
      <c r="H111" s="9">
        <f t="shared" ref="H111:Q111" si="5">H60/H9</f>
        <v>0.26519621999687198</v>
      </c>
      <c r="I111" s="9">
        <f t="shared" si="5"/>
        <v>0.26455212457204502</v>
      </c>
      <c r="J111" s="9">
        <f t="shared" si="5"/>
        <v>0.22079174221234465</v>
      </c>
      <c r="K111" s="9">
        <f t="shared" si="5"/>
        <v>0.54660643258379582</v>
      </c>
      <c r="L111" s="9">
        <f t="shared" si="5"/>
        <v>0.25017629544984837</v>
      </c>
      <c r="M111" s="9">
        <f t="shared" si="5"/>
        <v>0.24698443342707213</v>
      </c>
      <c r="N111" s="9">
        <f t="shared" si="5"/>
        <v>0.23027973797916026</v>
      </c>
      <c r="O111" s="9">
        <f t="shared" si="5"/>
        <v>0.24391469551108511</v>
      </c>
      <c r="P111" s="9">
        <f t="shared" si="5"/>
        <v>0.28494805585281802</v>
      </c>
      <c r="Q111" s="9">
        <f t="shared" si="5"/>
        <v>0.20184816913809153</v>
      </c>
    </row>
    <row r="112" spans="1:17" x14ac:dyDescent="0.2">
      <c r="A112" s="9">
        <f t="shared" ref="A112:A157" si="6">A111+2</f>
        <v>6</v>
      </c>
      <c r="B112" s="9">
        <f t="shared" si="2"/>
        <v>0.33606832979426277</v>
      </c>
      <c r="C112" s="9">
        <f t="shared" si="2"/>
        <v>0.2589065784644608</v>
      </c>
      <c r="D112" s="9">
        <f t="shared" si="2"/>
        <v>0.34122926938193271</v>
      </c>
      <c r="E112" s="9">
        <f t="shared" si="4"/>
        <v>0.25776534237576221</v>
      </c>
      <c r="F112" s="9">
        <f t="shared" si="4"/>
        <v>0.42072355763879254</v>
      </c>
      <c r="G112" s="9">
        <f t="shared" si="4"/>
        <v>0.42996050361626187</v>
      </c>
      <c r="H112" s="9">
        <f t="shared" ref="H112:Q112" si="7">H61/H10</f>
        <v>0.32983127306322718</v>
      </c>
      <c r="I112" s="9">
        <f t="shared" si="7"/>
        <v>0.45171949994330102</v>
      </c>
      <c r="J112" s="9">
        <f t="shared" si="7"/>
        <v>0.27325239121560907</v>
      </c>
      <c r="K112" s="9">
        <f t="shared" si="7"/>
        <v>1.0351710478477569</v>
      </c>
      <c r="L112" s="9">
        <f t="shared" si="7"/>
        <v>0.42592365817278405</v>
      </c>
      <c r="M112" s="9">
        <f t="shared" si="7"/>
        <v>0.29970942439636661</v>
      </c>
      <c r="N112" s="9">
        <f t="shared" si="7"/>
        <v>0.50313120941245126</v>
      </c>
      <c r="O112" s="9">
        <f t="shared" si="7"/>
        <v>0.22426908996677322</v>
      </c>
      <c r="P112" s="9">
        <f t="shared" si="7"/>
        <v>0.30275142033381003</v>
      </c>
      <c r="Q112" s="9">
        <f t="shared" si="7"/>
        <v>0.22848645586569069</v>
      </c>
    </row>
    <row r="113" spans="1:17" x14ac:dyDescent="0.2">
      <c r="A113" s="9">
        <f t="shared" si="6"/>
        <v>8</v>
      </c>
      <c r="B113" s="9">
        <f t="shared" si="2"/>
        <v>0.42803728604433383</v>
      </c>
      <c r="C113" s="9">
        <f t="shared" si="2"/>
        <v>0.36049486656499602</v>
      </c>
      <c r="D113" s="9">
        <f t="shared" si="2"/>
        <v>0.43151081775321465</v>
      </c>
      <c r="E113" s="9">
        <f t="shared" si="4"/>
        <v>0.44164036156698844</v>
      </c>
      <c r="F113" s="9">
        <f t="shared" si="4"/>
        <v>0.56962743303103303</v>
      </c>
      <c r="G113" s="9">
        <f t="shared" si="4"/>
        <v>0.38459571087267352</v>
      </c>
      <c r="H113" s="9">
        <f t="shared" ref="H113:Q113" si="8">H62/H11</f>
        <v>0.55418214847427649</v>
      </c>
      <c r="I113" s="9">
        <f t="shared" si="8"/>
        <v>0.50709203380521273</v>
      </c>
      <c r="J113" s="9">
        <f t="shared" si="8"/>
        <v>0.3586570580979816</v>
      </c>
      <c r="K113" s="9">
        <f t="shared" si="8"/>
        <v>0.6958164792048932</v>
      </c>
      <c r="L113" s="9">
        <f t="shared" si="8"/>
        <v>0.52753617965957156</v>
      </c>
      <c r="M113" s="9">
        <f t="shared" si="8"/>
        <v>0.49545845583987225</v>
      </c>
      <c r="N113" s="9">
        <f t="shared" si="8"/>
        <v>0.42932212554511434</v>
      </c>
      <c r="O113" s="9">
        <f t="shared" si="8"/>
        <v>0.38281968317693349</v>
      </c>
      <c r="P113" s="9">
        <f t="shared" si="8"/>
        <v>0.45337588523188838</v>
      </c>
      <c r="Q113" s="9">
        <f t="shared" si="8"/>
        <v>0.29934194463360869</v>
      </c>
    </row>
    <row r="114" spans="1:17" x14ac:dyDescent="0.2">
      <c r="A114" s="9">
        <f t="shared" si="6"/>
        <v>10</v>
      </c>
      <c r="B114" s="9">
        <f t="shared" si="2"/>
        <v>0.49901875755288994</v>
      </c>
      <c r="C114" s="9">
        <f t="shared" si="2"/>
        <v>0.40462611454494485</v>
      </c>
      <c r="D114" s="9">
        <f t="shared" si="2"/>
        <v>0.52383990432350058</v>
      </c>
      <c r="E114" s="9">
        <f t="shared" si="4"/>
        <v>0.50831051911927083</v>
      </c>
      <c r="F114" s="9">
        <f t="shared" si="4"/>
        <v>0.43725875314001234</v>
      </c>
      <c r="G114" s="9">
        <f t="shared" si="4"/>
        <v>0.48676702981624664</v>
      </c>
      <c r="H114" s="9">
        <f t="shared" ref="H114:Q114" si="9">H63/H12</f>
        <v>0.64971800381705014</v>
      </c>
      <c r="I114" s="9">
        <f t="shared" si="9"/>
        <v>0.50157050468576247</v>
      </c>
      <c r="J114" s="9">
        <f t="shared" si="9"/>
        <v>0.54245453870140814</v>
      </c>
      <c r="K114" s="9">
        <f t="shared" si="9"/>
        <v>0.49526450591590854</v>
      </c>
      <c r="L114" s="9">
        <f t="shared" si="9"/>
        <v>0.58048449551471959</v>
      </c>
      <c r="M114" s="9">
        <f t="shared" si="9"/>
        <v>0.56178079210162035</v>
      </c>
      <c r="N114" s="9">
        <f t="shared" si="9"/>
        <v>0.46185510182835698</v>
      </c>
      <c r="O114" s="9">
        <f t="shared" si="9"/>
        <v>0.4723488093074581</v>
      </c>
      <c r="P114" s="9">
        <f t="shared" si="9"/>
        <v>0.49245968978295079</v>
      </c>
      <c r="Q114" s="9">
        <f t="shared" si="9"/>
        <v>0.51569589188633314</v>
      </c>
    </row>
    <row r="115" spans="1:17" x14ac:dyDescent="0.2">
      <c r="A115" s="9">
        <f t="shared" si="6"/>
        <v>12</v>
      </c>
      <c r="B115" s="9">
        <f t="shared" si="2"/>
        <v>0.57619777893843882</v>
      </c>
      <c r="C115" s="9">
        <f t="shared" si="2"/>
        <v>0.45279180071076386</v>
      </c>
      <c r="D115" s="9">
        <f t="shared" si="2"/>
        <v>0.60629097481341265</v>
      </c>
      <c r="E115" s="9">
        <f t="shared" si="4"/>
        <v>0.52087923815080417</v>
      </c>
      <c r="F115" s="9">
        <f t="shared" si="4"/>
        <v>0.6924184452315143</v>
      </c>
      <c r="G115" s="9">
        <f t="shared" si="4"/>
        <v>0.57090489888311136</v>
      </c>
      <c r="H115" s="9">
        <f t="shared" ref="H115:Q115" si="10">H64/H13</f>
        <v>0.57081902775193349</v>
      </c>
      <c r="I115" s="9">
        <f t="shared" si="10"/>
        <v>0.63809988409392238</v>
      </c>
      <c r="J115" s="9">
        <f t="shared" si="10"/>
        <v>0.53894405287489511</v>
      </c>
      <c r="K115" s="9">
        <f t="shared" si="10"/>
        <v>0.61531789632020772</v>
      </c>
      <c r="L115" s="9">
        <f t="shared" si="10"/>
        <v>0.63510749025436697</v>
      </c>
      <c r="M115" s="9">
        <f t="shared" si="10"/>
        <v>0.48678820721963079</v>
      </c>
      <c r="N115" s="9">
        <f t="shared" si="10"/>
        <v>0.79430143603162295</v>
      </c>
      <c r="O115" s="9">
        <f t="shared" si="10"/>
        <v>0.61250832638204966</v>
      </c>
      <c r="P115" s="9">
        <f t="shared" si="10"/>
        <v>0.46128940820095193</v>
      </c>
      <c r="Q115" s="9">
        <f t="shared" si="10"/>
        <v>0.51915862617464337</v>
      </c>
    </row>
    <row r="116" spans="1:17" x14ac:dyDescent="0.2">
      <c r="A116" s="9">
        <f t="shared" si="6"/>
        <v>14</v>
      </c>
      <c r="B116" s="9">
        <f t="shared" si="2"/>
        <v>0.65110129772418901</v>
      </c>
      <c r="C116" s="9">
        <f t="shared" si="2"/>
        <v>0.54508553446647001</v>
      </c>
      <c r="D116" s="9">
        <f t="shared" si="2"/>
        <v>0.59780614690509959</v>
      </c>
      <c r="E116" s="9">
        <f t="shared" si="4"/>
        <v>0.54417830497246711</v>
      </c>
      <c r="F116" s="9">
        <f t="shared" si="4"/>
        <v>0.66485784578647655</v>
      </c>
      <c r="G116" s="9">
        <f t="shared" si="4"/>
        <v>0.73155350077532455</v>
      </c>
      <c r="H116" s="9">
        <f t="shared" ref="H116:Q116" si="11">H65/H14</f>
        <v>0.63241638805457612</v>
      </c>
      <c r="I116" s="9">
        <f t="shared" si="11"/>
        <v>0.55565770773075762</v>
      </c>
      <c r="J116" s="9">
        <f t="shared" si="11"/>
        <v>0.60983868916398165</v>
      </c>
      <c r="K116" s="9">
        <f t="shared" si="11"/>
        <v>0.7302114087911723</v>
      </c>
      <c r="L116" s="9">
        <f t="shared" si="11"/>
        <v>0.5968567320896061</v>
      </c>
      <c r="M116" s="9">
        <f t="shared" si="11"/>
        <v>0.58706467724381273</v>
      </c>
      <c r="N116" s="9">
        <f t="shared" si="11"/>
        <v>0.60497275209724954</v>
      </c>
      <c r="O116" s="9">
        <f t="shared" si="11"/>
        <v>0.57501153995352505</v>
      </c>
      <c r="P116" s="9">
        <f t="shared" si="11"/>
        <v>0.90302063674225419</v>
      </c>
      <c r="Q116" s="9">
        <f t="shared" si="11"/>
        <v>0.6293282064630219</v>
      </c>
    </row>
    <row r="117" spans="1:17" x14ac:dyDescent="0.2">
      <c r="A117" s="9">
        <f t="shared" si="6"/>
        <v>16</v>
      </c>
      <c r="B117" s="9">
        <f t="shared" si="2"/>
        <v>0.6316517769587211</v>
      </c>
      <c r="C117" s="9">
        <f t="shared" si="2"/>
        <v>0.63178541533408905</v>
      </c>
      <c r="D117" s="9">
        <f t="shared" si="2"/>
        <v>0.65419488138974402</v>
      </c>
      <c r="E117" s="9">
        <f t="shared" si="4"/>
        <v>0.55017197262886319</v>
      </c>
      <c r="F117" s="9">
        <f t="shared" si="4"/>
        <v>0.63001588168747924</v>
      </c>
      <c r="G117" s="9">
        <f t="shared" si="4"/>
        <v>0.89628724255632297</v>
      </c>
      <c r="H117" s="9">
        <f t="shared" ref="H117:Q117" si="12">H66/H15</f>
        <v>0.72597442165438386</v>
      </c>
      <c r="I117" s="9">
        <f t="shared" si="12"/>
        <v>0.67650592726886638</v>
      </c>
      <c r="J117" s="9">
        <f t="shared" si="12"/>
        <v>0.61551766420960397</v>
      </c>
      <c r="K117" s="9">
        <f t="shared" si="12"/>
        <v>0.68870748804507409</v>
      </c>
      <c r="L117" s="9">
        <f t="shared" si="12"/>
        <v>0.74688746665325589</v>
      </c>
      <c r="M117" s="9">
        <f t="shared" si="12"/>
        <v>0.7432653518483594</v>
      </c>
      <c r="N117" s="9">
        <f t="shared" si="12"/>
        <v>0.69701942171944165</v>
      </c>
      <c r="O117" s="9">
        <f t="shared" si="12"/>
        <v>0.61825966833477008</v>
      </c>
      <c r="P117" s="9">
        <f t="shared" si="12"/>
        <v>0.49294102998555905</v>
      </c>
      <c r="Q117" s="9">
        <f t="shared" si="12"/>
        <v>0.42433331557268611</v>
      </c>
    </row>
    <row r="118" spans="1:17" x14ac:dyDescent="0.2">
      <c r="A118" s="9">
        <f t="shared" si="6"/>
        <v>18</v>
      </c>
      <c r="B118" s="9">
        <f t="shared" si="2"/>
        <v>0.63310896368295566</v>
      </c>
      <c r="C118" s="9">
        <f t="shared" si="2"/>
        <v>0.64563176827085145</v>
      </c>
      <c r="D118" s="9">
        <f t="shared" si="2"/>
        <v>0.74454686599898068</v>
      </c>
      <c r="E118" s="9">
        <f t="shared" si="4"/>
        <v>0.6796216218977339</v>
      </c>
      <c r="F118" s="9">
        <f t="shared" si="4"/>
        <v>0.7626405371163848</v>
      </c>
      <c r="G118" s="9">
        <f t="shared" si="4"/>
        <v>0.82839117243574201</v>
      </c>
      <c r="H118" s="9">
        <f t="shared" ref="H118:Q118" si="13">H67/H16</f>
        <v>0.89645065658485634</v>
      </c>
      <c r="I118" s="9">
        <f t="shared" si="13"/>
        <v>0.70091042399608094</v>
      </c>
      <c r="J118" s="9">
        <f t="shared" si="13"/>
        <v>0.74917246075443245</v>
      </c>
      <c r="K118" s="9">
        <f t="shared" si="13"/>
        <v>0.3422423529387133</v>
      </c>
      <c r="L118" s="9">
        <f t="shared" si="13"/>
        <v>0.68690850034852202</v>
      </c>
      <c r="M118" s="9">
        <f t="shared" si="13"/>
        <v>0.68920993363953698</v>
      </c>
      <c r="N118" s="9">
        <f t="shared" si="13"/>
        <v>0.70473482276958888</v>
      </c>
      <c r="O118" s="9">
        <f t="shared" si="13"/>
        <v>0.85605339596496621</v>
      </c>
      <c r="P118" s="9">
        <f t="shared" si="13"/>
        <v>0.69187303961768098</v>
      </c>
      <c r="Q118" s="9">
        <f t="shared" si="13"/>
        <v>0.54819580579342964</v>
      </c>
    </row>
    <row r="119" spans="1:17" x14ac:dyDescent="0.2">
      <c r="A119" s="9">
        <f t="shared" si="6"/>
        <v>20</v>
      </c>
      <c r="B119" s="9">
        <f t="shared" si="2"/>
        <v>0.89664984029671202</v>
      </c>
      <c r="C119" s="9">
        <f t="shared" si="2"/>
        <v>0.67633504711047809</v>
      </c>
      <c r="D119" s="9">
        <f t="shared" si="2"/>
        <v>0.71485716964733415</v>
      </c>
      <c r="E119" s="9">
        <f t="shared" si="4"/>
        <v>0.63219724595385574</v>
      </c>
      <c r="F119" s="9">
        <f t="shared" si="4"/>
        <v>0.85564797045606533</v>
      </c>
      <c r="G119" s="9">
        <f t="shared" si="4"/>
        <v>0.68159189376329365</v>
      </c>
      <c r="H119" s="9">
        <f t="shared" ref="H119:Q119" si="14">H68/H17</f>
        <v>0.85376796258880205</v>
      </c>
      <c r="I119" s="9">
        <f t="shared" si="14"/>
        <v>0.86046651024285492</v>
      </c>
      <c r="J119" s="9">
        <f t="shared" si="14"/>
        <v>0.74533632386068771</v>
      </c>
      <c r="K119" s="9">
        <f t="shared" si="14"/>
        <v>1.4033087116914704</v>
      </c>
      <c r="L119" s="9">
        <f t="shared" si="14"/>
        <v>0.67556268021776056</v>
      </c>
      <c r="M119" s="9">
        <f t="shared" si="14"/>
        <v>0.68454909041794532</v>
      </c>
      <c r="N119" s="9">
        <f t="shared" si="14"/>
        <v>0.93693971780870466</v>
      </c>
      <c r="O119" s="9">
        <f t="shared" si="14"/>
        <v>0.70332175598532087</v>
      </c>
      <c r="P119" s="9">
        <f t="shared" si="14"/>
        <v>0.73196648781699492</v>
      </c>
      <c r="Q119" s="9">
        <f t="shared" si="14"/>
        <v>0.70320957442668164</v>
      </c>
    </row>
    <row r="120" spans="1:17" x14ac:dyDescent="0.2">
      <c r="A120" s="9">
        <f t="shared" si="6"/>
        <v>22</v>
      </c>
      <c r="B120" s="9">
        <f t="shared" si="2"/>
        <v>0.69309183421966991</v>
      </c>
      <c r="C120" s="9">
        <f t="shared" si="2"/>
        <v>0.64842092931275763</v>
      </c>
      <c r="D120" s="9">
        <f t="shared" si="2"/>
        <v>0.72235810342062523</v>
      </c>
      <c r="E120" s="9">
        <f t="shared" si="4"/>
        <v>0.90232924245440405</v>
      </c>
      <c r="F120" s="9">
        <f t="shared" si="4"/>
        <v>0.72115021878431984</v>
      </c>
      <c r="G120" s="9">
        <f t="shared" si="4"/>
        <v>0.82409742644252371</v>
      </c>
      <c r="H120" s="9">
        <f t="shared" ref="H120:Q120" si="15">H69/H18</f>
        <v>0.68218701412025573</v>
      </c>
      <c r="I120" s="9">
        <f t="shared" si="15"/>
        <v>0.82776701519682738</v>
      </c>
      <c r="J120" s="9">
        <f t="shared" si="15"/>
        <v>0.7054415387628461</v>
      </c>
      <c r="K120" s="9">
        <f t="shared" si="15"/>
        <v>0.53156002856076456</v>
      </c>
      <c r="L120" s="9">
        <f t="shared" si="15"/>
        <v>0.89236562169134648</v>
      </c>
      <c r="M120" s="9">
        <f t="shared" si="15"/>
        <v>0.70010617329493818</v>
      </c>
      <c r="N120" s="9">
        <f t="shared" si="15"/>
        <v>0.65977560744285635</v>
      </c>
      <c r="O120" s="9">
        <f t="shared" si="15"/>
        <v>0.79487193495858932</v>
      </c>
      <c r="P120" s="9">
        <f t="shared" si="15"/>
        <v>0.77537192325831317</v>
      </c>
      <c r="Q120" s="9">
        <f t="shared" si="15"/>
        <v>0.63690355202368487</v>
      </c>
    </row>
    <row r="121" spans="1:17" x14ac:dyDescent="0.2">
      <c r="A121" s="9">
        <f t="shared" si="6"/>
        <v>24</v>
      </c>
      <c r="B121" s="9">
        <f t="shared" si="2"/>
        <v>0.80296407319658536</v>
      </c>
      <c r="C121" s="9">
        <f t="shared" si="2"/>
        <v>0.78657827200156605</v>
      </c>
      <c r="D121" s="9">
        <f t="shared" si="2"/>
        <v>0.84210293663101587</v>
      </c>
      <c r="E121" s="9">
        <f t="shared" si="4"/>
        <v>0.5069644660703444</v>
      </c>
      <c r="F121" s="9">
        <f t="shared" si="4"/>
        <v>0.63644499797478282</v>
      </c>
      <c r="G121" s="9">
        <f t="shared" si="4"/>
        <v>0.95013799570613366</v>
      </c>
      <c r="H121" s="9">
        <f t="shared" ref="H121:Q121" si="16">H70/H19</f>
        <v>0.71082368253331829</v>
      </c>
      <c r="I121" s="9">
        <f t="shared" si="16"/>
        <v>0.89464683613522156</v>
      </c>
      <c r="J121" s="9">
        <f t="shared" si="16"/>
        <v>0.73928109549293086</v>
      </c>
      <c r="K121" s="9">
        <f t="shared" si="16"/>
        <v>0.9391272344864805</v>
      </c>
      <c r="L121" s="9">
        <f t="shared" si="16"/>
        <v>0.75015106453898006</v>
      </c>
      <c r="M121" s="9">
        <f t="shared" si="16"/>
        <v>0.66382409957937349</v>
      </c>
      <c r="N121" s="9">
        <f t="shared" si="16"/>
        <v>0.85251520893721</v>
      </c>
      <c r="O121" s="9">
        <f t="shared" si="16"/>
        <v>0.63292512850786753</v>
      </c>
      <c r="P121" s="9">
        <f t="shared" si="16"/>
        <v>0.75613736494708894</v>
      </c>
      <c r="Q121" s="9">
        <f t="shared" si="16"/>
        <v>0.59474323902470994</v>
      </c>
    </row>
    <row r="122" spans="1:17" x14ac:dyDescent="0.2">
      <c r="A122" s="9">
        <f t="shared" si="6"/>
        <v>26</v>
      </c>
      <c r="B122" s="9">
        <f t="shared" si="2"/>
        <v>0.78381066914239839</v>
      </c>
      <c r="C122" s="9">
        <f t="shared" si="2"/>
        <v>0.84462761005222753</v>
      </c>
      <c r="D122" s="9">
        <f t="shared" si="2"/>
        <v>0.68420069950334261</v>
      </c>
      <c r="E122" s="9">
        <f t="shared" si="4"/>
        <v>0.73651412894414536</v>
      </c>
      <c r="F122" s="9">
        <f t="shared" si="4"/>
        <v>0.9587324735878201</v>
      </c>
      <c r="G122" s="9">
        <f t="shared" si="4"/>
        <v>0.83800921656796701</v>
      </c>
      <c r="H122" s="9">
        <f t="shared" ref="H122:Q122" si="17">H71/H20</f>
        <v>0.85018926286393526</v>
      </c>
      <c r="I122" s="9">
        <f t="shared" si="17"/>
        <v>0.8693140830696392</v>
      </c>
      <c r="J122" s="9">
        <f t="shared" si="17"/>
        <v>0.7690234014099061</v>
      </c>
      <c r="K122" s="9">
        <f t="shared" si="17"/>
        <v>1.4591058958846064</v>
      </c>
      <c r="L122" s="9">
        <f t="shared" si="17"/>
        <v>0.83826432605543644</v>
      </c>
      <c r="M122" s="9">
        <f t="shared" si="17"/>
        <v>0.7875523814146741</v>
      </c>
      <c r="N122" s="9">
        <f t="shared" si="17"/>
        <v>0.88089526330770873</v>
      </c>
      <c r="O122" s="9">
        <f t="shared" si="17"/>
        <v>0.92524250770067362</v>
      </c>
      <c r="P122" s="9">
        <f t="shared" si="17"/>
        <v>0.66949009943450588</v>
      </c>
      <c r="Q122" s="9">
        <f t="shared" si="17"/>
        <v>0.96502504447656035</v>
      </c>
    </row>
    <row r="123" spans="1:17" x14ac:dyDescent="0.2">
      <c r="A123" s="9">
        <f t="shared" si="6"/>
        <v>28</v>
      </c>
      <c r="B123" s="9">
        <f t="shared" si="2"/>
        <v>0.8011290142880203</v>
      </c>
      <c r="C123" s="9">
        <f t="shared" si="2"/>
        <v>0.77223738368603823</v>
      </c>
      <c r="D123" s="9">
        <f t="shared" si="2"/>
        <v>0.72730345540267038</v>
      </c>
      <c r="E123" s="9">
        <f t="shared" si="4"/>
        <v>0.59415586951943344</v>
      </c>
      <c r="F123" s="9">
        <f t="shared" si="4"/>
        <v>1.0293376903557965</v>
      </c>
      <c r="G123" s="9">
        <f t="shared" si="4"/>
        <v>0.94704486477192085</v>
      </c>
      <c r="H123" s="9">
        <f t="shared" ref="H123:Q123" si="18">H72/H21</f>
        <v>0.84994941297957005</v>
      </c>
      <c r="I123" s="9">
        <f t="shared" si="18"/>
        <v>0.81672931499081758</v>
      </c>
      <c r="J123" s="9">
        <f t="shared" si="18"/>
        <v>0.71713078534601704</v>
      </c>
      <c r="K123" s="9">
        <f t="shared" si="18"/>
        <v>0.99603309745469648</v>
      </c>
      <c r="L123" s="9">
        <f t="shared" si="18"/>
        <v>0.93966376254243555</v>
      </c>
      <c r="M123" s="9">
        <f t="shared" si="18"/>
        <v>0.85645094575552638</v>
      </c>
      <c r="N123" s="9">
        <f t="shared" si="18"/>
        <v>0.99694659488808857</v>
      </c>
      <c r="O123" s="9">
        <f t="shared" si="18"/>
        <v>0.58223451680449456</v>
      </c>
      <c r="P123" s="9">
        <f t="shared" si="18"/>
        <v>0.67719309953015105</v>
      </c>
      <c r="Q123" s="9">
        <f t="shared" si="18"/>
        <v>0.86379408558400261</v>
      </c>
    </row>
    <row r="124" spans="1:17" x14ac:dyDescent="0.2">
      <c r="A124" s="9">
        <f>A123+2</f>
        <v>30</v>
      </c>
      <c r="B124" s="9">
        <f t="shared" si="2"/>
        <v>0.94798804208821275</v>
      </c>
      <c r="C124" s="9">
        <f t="shared" si="2"/>
        <v>0.7849326588506057</v>
      </c>
      <c r="D124" s="9">
        <f t="shared" si="2"/>
        <v>0.95951078551036051</v>
      </c>
      <c r="E124" s="9">
        <f t="shared" si="4"/>
        <v>0.70727367006024799</v>
      </c>
      <c r="F124" s="9">
        <f t="shared" si="4"/>
        <v>0.98651673589063449</v>
      </c>
      <c r="G124" s="9">
        <f t="shared" si="4"/>
        <v>0.94636394147398406</v>
      </c>
      <c r="H124" s="9">
        <f t="shared" ref="H124:Q124" si="19">H73/H22</f>
        <v>0.87158116469268099</v>
      </c>
      <c r="I124" s="9">
        <f t="shared" si="19"/>
        <v>0.82518821082466376</v>
      </c>
      <c r="J124" s="9">
        <f t="shared" si="19"/>
        <v>0.83329162840002369</v>
      </c>
      <c r="K124" s="9">
        <f t="shared" si="19"/>
        <v>0.92034907250177256</v>
      </c>
      <c r="L124" s="9">
        <f t="shared" si="19"/>
        <v>0.7700763932244753</v>
      </c>
      <c r="M124" s="9">
        <f t="shared" si="19"/>
        <v>0.93157071353250487</v>
      </c>
      <c r="N124" s="9">
        <f t="shared" si="19"/>
        <v>0.82179978226034611</v>
      </c>
      <c r="O124" s="9">
        <f t="shared" si="19"/>
        <v>0.70056069859317571</v>
      </c>
      <c r="P124" s="9">
        <f t="shared" si="19"/>
        <v>1.0444353660522969</v>
      </c>
      <c r="Q124" s="9">
        <f t="shared" si="19"/>
        <v>0.67183665004471105</v>
      </c>
    </row>
    <row r="125" spans="1:17" x14ac:dyDescent="0.2">
      <c r="A125" s="9">
        <f t="shared" si="6"/>
        <v>32</v>
      </c>
      <c r="B125" s="9">
        <f t="shared" si="2"/>
        <v>0.97030741647932861</v>
      </c>
      <c r="C125" s="9">
        <f t="shared" si="2"/>
        <v>0.83273791506049677</v>
      </c>
      <c r="D125" s="9">
        <f t="shared" si="2"/>
        <v>0.98824811739668572</v>
      </c>
      <c r="E125" s="9">
        <f t="shared" si="4"/>
        <v>0.8845715983525152</v>
      </c>
      <c r="F125" s="9">
        <f t="shared" si="4"/>
        <v>1.1401441564952819</v>
      </c>
      <c r="G125" s="9">
        <f t="shared" si="4"/>
        <v>0.90102505029545543</v>
      </c>
      <c r="H125" s="9">
        <f t="shared" ref="H125:Q125" si="20">H74/H23</f>
        <v>0.81562041939744689</v>
      </c>
      <c r="I125" s="9">
        <f t="shared" si="20"/>
        <v>0.94489464722252359</v>
      </c>
      <c r="J125" s="9">
        <f t="shared" si="20"/>
        <v>0.78213283102041997</v>
      </c>
      <c r="K125" s="9">
        <f t="shared" si="20"/>
        <v>0.72244235918530963</v>
      </c>
      <c r="L125" s="9">
        <f t="shared" si="20"/>
        <v>0.69099249734045376</v>
      </c>
      <c r="M125" s="9">
        <f t="shared" si="20"/>
        <v>0.81934594632600533</v>
      </c>
      <c r="N125" s="9">
        <f t="shared" si="20"/>
        <v>1.2336477356858533</v>
      </c>
      <c r="O125" s="9">
        <f t="shared" si="20"/>
        <v>1.0300444523211241</v>
      </c>
      <c r="P125" s="9">
        <f t="shared" si="20"/>
        <v>0.65907439314509553</v>
      </c>
      <c r="Q125" s="9">
        <f t="shared" si="20"/>
        <v>1.0157048988692883</v>
      </c>
    </row>
    <row r="126" spans="1:17" x14ac:dyDescent="0.2">
      <c r="A126" s="9">
        <f t="shared" si="6"/>
        <v>34</v>
      </c>
      <c r="B126" s="9">
        <f t="shared" si="2"/>
        <v>0.98090942781983004</v>
      </c>
      <c r="C126" s="9">
        <f t="shared" si="2"/>
        <v>0.87054042276979415</v>
      </c>
      <c r="D126" s="9">
        <f t="shared" si="2"/>
        <v>0.87205812900087154</v>
      </c>
      <c r="E126" s="9">
        <f t="shared" si="4"/>
        <v>0.64590108805672342</v>
      </c>
      <c r="F126" s="9">
        <f t="shared" si="4"/>
        <v>0.71679720088359244</v>
      </c>
      <c r="G126" s="9">
        <f t="shared" si="4"/>
        <v>0.9241849100815398</v>
      </c>
      <c r="H126" s="9">
        <f t="shared" ref="H126:Q126" si="21">H75/H24</f>
        <v>0.87839742647733188</v>
      </c>
      <c r="I126" s="9">
        <f t="shared" si="21"/>
        <v>0.92918579070041007</v>
      </c>
      <c r="J126" s="9">
        <f t="shared" si="21"/>
        <v>0.86629776333303499</v>
      </c>
      <c r="K126" s="9">
        <f t="shared" si="21"/>
        <v>0.97646871215887898</v>
      </c>
      <c r="L126" s="9">
        <f t="shared" si="21"/>
        <v>0.95697593251173896</v>
      </c>
      <c r="M126" s="9">
        <f t="shared" si="21"/>
        <v>0.84525341864435022</v>
      </c>
      <c r="N126" s="9">
        <f t="shared" si="21"/>
        <v>0.9027291437273357</v>
      </c>
      <c r="O126" s="9">
        <f t="shared" si="21"/>
        <v>0.90349594412873291</v>
      </c>
      <c r="P126" s="9">
        <f t="shared" si="21"/>
        <v>1.2120797910409029</v>
      </c>
      <c r="Q126" s="9">
        <f t="shared" si="21"/>
        <v>0.82205160044577386</v>
      </c>
    </row>
    <row r="127" spans="1:17" x14ac:dyDescent="0.2">
      <c r="A127" s="9">
        <f t="shared" si="6"/>
        <v>36</v>
      </c>
      <c r="B127" s="9">
        <f t="shared" si="2"/>
        <v>0.90256106941907588</v>
      </c>
      <c r="C127" s="9">
        <f t="shared" si="2"/>
        <v>0.88013011887998527</v>
      </c>
      <c r="D127" s="9">
        <f t="shared" si="2"/>
        <v>0.84820334617988713</v>
      </c>
      <c r="E127" s="9">
        <f t="shared" si="4"/>
        <v>0.96386671534975366</v>
      </c>
      <c r="F127" s="9">
        <f t="shared" si="4"/>
        <v>0.90188694785105628</v>
      </c>
      <c r="G127" s="9">
        <f t="shared" si="4"/>
        <v>0.93552278160942215</v>
      </c>
      <c r="H127" s="9">
        <f t="shared" ref="H127:Q127" si="22">H76/H25</f>
        <v>0.981447759157283</v>
      </c>
      <c r="I127" s="9">
        <f t="shared" si="22"/>
        <v>0.92985163066915133</v>
      </c>
      <c r="J127" s="9">
        <f t="shared" si="22"/>
        <v>0.88420558638950231</v>
      </c>
      <c r="K127" s="9">
        <f t="shared" si="22"/>
        <v>1.0995910604951564</v>
      </c>
      <c r="L127" s="9">
        <f t="shared" si="22"/>
        <v>0.90334642673867893</v>
      </c>
      <c r="M127" s="9">
        <f t="shared" si="22"/>
        <v>0.78096913009158231</v>
      </c>
      <c r="N127" s="9">
        <f t="shared" si="22"/>
        <v>1.107009211276726</v>
      </c>
      <c r="O127" s="9">
        <f t="shared" si="22"/>
        <v>0.93047515734868225</v>
      </c>
      <c r="P127" s="9">
        <f t="shared" si="22"/>
        <v>0.98543360957885828</v>
      </c>
      <c r="Q127" s="9">
        <f t="shared" si="22"/>
        <v>0.86202107421225593</v>
      </c>
    </row>
    <row r="128" spans="1:17" x14ac:dyDescent="0.2">
      <c r="A128" s="9">
        <f t="shared" si="6"/>
        <v>38</v>
      </c>
      <c r="B128" s="9">
        <f t="shared" si="2"/>
        <v>1.0891303142685733</v>
      </c>
      <c r="C128" s="9">
        <f t="shared" si="2"/>
        <v>0.95481032486821038</v>
      </c>
      <c r="D128" s="9">
        <f t="shared" si="2"/>
        <v>0.95242843184421533</v>
      </c>
      <c r="E128" s="9">
        <f t="shared" si="4"/>
        <v>0.83273201575081923</v>
      </c>
      <c r="F128" s="9">
        <f t="shared" si="4"/>
        <v>0.96397170624173234</v>
      </c>
      <c r="G128" s="9">
        <f t="shared" si="4"/>
        <v>0.93570996402105355</v>
      </c>
      <c r="H128" s="9">
        <f t="shared" ref="H128:Q128" si="23">H77/H26</f>
        <v>0.99026871858076526</v>
      </c>
      <c r="I128" s="9">
        <f t="shared" si="23"/>
        <v>0.81932936111295429</v>
      </c>
      <c r="J128" s="9">
        <f t="shared" si="23"/>
        <v>0.90035924291046998</v>
      </c>
      <c r="K128" s="9">
        <f t="shared" si="23"/>
        <v>0.87562728585144023</v>
      </c>
      <c r="L128" s="9">
        <f t="shared" si="23"/>
        <v>0.99376819260741545</v>
      </c>
      <c r="M128" s="9">
        <f t="shared" si="23"/>
        <v>0.81829389209157033</v>
      </c>
      <c r="N128" s="9">
        <f t="shared" si="23"/>
        <v>0.93203910822254532</v>
      </c>
      <c r="O128" s="9">
        <f t="shared" si="23"/>
        <v>0.73691406868676546</v>
      </c>
      <c r="P128" s="9">
        <f t="shared" si="23"/>
        <v>0.95466038030108236</v>
      </c>
      <c r="Q128" s="9">
        <f t="shared" si="23"/>
        <v>0.91986133730715081</v>
      </c>
    </row>
    <row r="129" spans="1:17" x14ac:dyDescent="0.2">
      <c r="A129" s="9">
        <f t="shared" si="6"/>
        <v>40</v>
      </c>
      <c r="B129" s="9">
        <f t="shared" si="2"/>
        <v>0.92935964750273636</v>
      </c>
      <c r="C129" s="9">
        <f t="shared" si="2"/>
        <v>0.89758952852208851</v>
      </c>
      <c r="D129" s="9">
        <f t="shared" si="2"/>
        <v>1.0108033845501407</v>
      </c>
      <c r="E129" s="9">
        <f t="shared" si="4"/>
        <v>0.72051525561535301</v>
      </c>
      <c r="F129" s="9">
        <f t="shared" si="4"/>
        <v>1.0176473180468459</v>
      </c>
      <c r="G129" s="9">
        <f t="shared" si="4"/>
        <v>1.1710284837376566</v>
      </c>
      <c r="H129" s="9">
        <f t="shared" ref="H129:Q129" si="24">H78/H27</f>
        <v>1.0681047212787258</v>
      </c>
      <c r="I129" s="9">
        <f t="shared" si="24"/>
        <v>1.0987850285801133</v>
      </c>
      <c r="J129" s="9">
        <f t="shared" si="24"/>
        <v>0.93588725053373456</v>
      </c>
      <c r="K129" s="9">
        <f t="shared" si="24"/>
        <v>1.1982057648417006</v>
      </c>
      <c r="L129" s="9">
        <f t="shared" si="24"/>
        <v>0.86937047835348935</v>
      </c>
      <c r="M129" s="9">
        <f t="shared" si="24"/>
        <v>0.78252047961519955</v>
      </c>
      <c r="N129" s="9">
        <f t="shared" si="24"/>
        <v>0.86762848940062953</v>
      </c>
      <c r="O129" s="9">
        <f t="shared" si="24"/>
        <v>0.91184463498483648</v>
      </c>
      <c r="P129" s="9">
        <f t="shared" si="24"/>
        <v>0.90453825152261491</v>
      </c>
      <c r="Q129" s="9">
        <f t="shared" si="24"/>
        <v>0.90544441532406039</v>
      </c>
    </row>
    <row r="130" spans="1:17" x14ac:dyDescent="0.2">
      <c r="A130" s="9">
        <f t="shared" si="6"/>
        <v>42</v>
      </c>
      <c r="B130" s="9">
        <f t="shared" si="2"/>
        <v>0.84949319200855444</v>
      </c>
      <c r="C130" s="9">
        <f t="shared" si="2"/>
        <v>0.89636900825494648</v>
      </c>
      <c r="D130" s="9">
        <f t="shared" si="2"/>
        <v>0.90882865620011166</v>
      </c>
      <c r="E130" s="9">
        <f t="shared" si="4"/>
        <v>0.80216171328884667</v>
      </c>
      <c r="F130" s="9">
        <f t="shared" si="4"/>
        <v>0.95340355273821054</v>
      </c>
      <c r="G130" s="9">
        <f t="shared" si="4"/>
        <v>1.0448196060015331</v>
      </c>
      <c r="H130" s="9">
        <f t="shared" ref="H130:Q130" si="25">H79/H28</f>
        <v>0.9770853549142442</v>
      </c>
      <c r="I130" s="9">
        <f t="shared" si="25"/>
        <v>0.88891971905703693</v>
      </c>
      <c r="J130" s="9">
        <f t="shared" si="25"/>
        <v>0.98139210707046887</v>
      </c>
      <c r="K130" s="9">
        <f t="shared" si="25"/>
        <v>0.98853581638558907</v>
      </c>
      <c r="L130" s="9">
        <f t="shared" si="25"/>
        <v>0.83707127528910363</v>
      </c>
      <c r="M130" s="9">
        <f t="shared" si="25"/>
        <v>0.81508824771842536</v>
      </c>
      <c r="N130" s="9">
        <f t="shared" si="25"/>
        <v>0.76363331031976023</v>
      </c>
      <c r="O130" s="9">
        <f t="shared" si="25"/>
        <v>0.75494992407763606</v>
      </c>
      <c r="P130" s="9">
        <f t="shared" si="25"/>
        <v>0.83381676101226587</v>
      </c>
      <c r="Q130" s="9">
        <f t="shared" si="25"/>
        <v>0.98388590573173584</v>
      </c>
    </row>
    <row r="131" spans="1:17" x14ac:dyDescent="0.2">
      <c r="A131" s="9">
        <f t="shared" si="6"/>
        <v>44</v>
      </c>
      <c r="B131" s="9">
        <f t="shared" si="2"/>
        <v>1.0349423830192837</v>
      </c>
      <c r="C131" s="9">
        <f t="shared" si="2"/>
        <v>1.0557858832262506</v>
      </c>
      <c r="D131" s="9">
        <f t="shared" si="2"/>
        <v>1.00870440995891</v>
      </c>
      <c r="E131" s="9">
        <f t="shared" si="4"/>
        <v>0.66863224906667906</v>
      </c>
      <c r="F131" s="9">
        <f t="shared" si="4"/>
        <v>0.90949975942980676</v>
      </c>
      <c r="G131" s="9">
        <f t="shared" si="4"/>
        <v>0.87570934380276222</v>
      </c>
      <c r="H131" s="9">
        <f t="shared" ref="H131:Q131" si="26">H80/H29</f>
        <v>1.0168889154107412</v>
      </c>
      <c r="I131" s="9">
        <f t="shared" si="26"/>
        <v>0.97821859537633671</v>
      </c>
      <c r="J131" s="9">
        <f t="shared" si="26"/>
        <v>0.90402973828047228</v>
      </c>
      <c r="K131" s="9">
        <f t="shared" si="26"/>
        <v>1.0947858987029488</v>
      </c>
      <c r="L131" s="9">
        <f t="shared" si="26"/>
        <v>1.1635776071804835</v>
      </c>
      <c r="M131" s="9">
        <f t="shared" si="26"/>
        <v>0.86933389177685805</v>
      </c>
      <c r="N131" s="9">
        <f t="shared" si="26"/>
        <v>0.75114046113317734</v>
      </c>
      <c r="O131" s="9">
        <f t="shared" si="26"/>
        <v>1.1060347730035718</v>
      </c>
      <c r="P131" s="9">
        <f t="shared" si="26"/>
        <v>1.2319363210313174</v>
      </c>
      <c r="Q131" s="9">
        <f t="shared" si="26"/>
        <v>1.0810081607245534</v>
      </c>
    </row>
    <row r="132" spans="1:17" x14ac:dyDescent="0.2">
      <c r="A132" s="9">
        <f t="shared" si="6"/>
        <v>46</v>
      </c>
      <c r="B132" s="9">
        <f t="shared" si="2"/>
        <v>1.0225886477329296</v>
      </c>
      <c r="C132" s="9">
        <f t="shared" si="2"/>
        <v>0.87946659820586703</v>
      </c>
      <c r="D132" s="9">
        <f t="shared" si="2"/>
        <v>1.0377533929721949</v>
      </c>
      <c r="E132" s="9">
        <f t="shared" si="4"/>
        <v>1.2191787275174144</v>
      </c>
      <c r="F132" s="9">
        <f t="shared" si="4"/>
        <v>1.0047555677265465</v>
      </c>
      <c r="G132" s="9">
        <f t="shared" si="4"/>
        <v>1.0204423425871298</v>
      </c>
      <c r="H132" s="9">
        <f t="shared" ref="H132:Q132" si="27">H81/H30</f>
        <v>0.89271461029184007</v>
      </c>
      <c r="I132" s="9">
        <f t="shared" si="27"/>
        <v>0.99406701741002512</v>
      </c>
      <c r="J132" s="9">
        <f t="shared" si="27"/>
        <v>0.90536848019223659</v>
      </c>
      <c r="K132" s="9">
        <f t="shared" si="27"/>
        <v>1.2458051235977781</v>
      </c>
      <c r="L132" s="9">
        <f t="shared" si="27"/>
        <v>1.042884939411665</v>
      </c>
      <c r="M132" s="9">
        <f t="shared" si="27"/>
        <v>0.83440092475065175</v>
      </c>
      <c r="N132" s="9">
        <f t="shared" si="27"/>
        <v>1.0552982001951543</v>
      </c>
      <c r="O132" s="9">
        <f t="shared" si="27"/>
        <v>0.70226300462322044</v>
      </c>
      <c r="P132" s="9">
        <f t="shared" si="27"/>
        <v>0.8607629991144693</v>
      </c>
      <c r="Q132" s="9">
        <f t="shared" si="27"/>
        <v>0.96846287645269935</v>
      </c>
    </row>
    <row r="133" spans="1:17" x14ac:dyDescent="0.2">
      <c r="A133" s="9">
        <f t="shared" si="6"/>
        <v>48</v>
      </c>
      <c r="B133" s="9">
        <f t="shared" si="2"/>
        <v>1.0819125783058665</v>
      </c>
      <c r="C133" s="9">
        <f t="shared" si="2"/>
        <v>0.93479584317910303</v>
      </c>
      <c r="D133" s="9">
        <f t="shared" si="2"/>
        <v>0.94721126534346123</v>
      </c>
      <c r="E133" s="9">
        <f t="shared" si="4"/>
        <v>1.0889710080747259</v>
      </c>
      <c r="F133" s="9">
        <f t="shared" si="4"/>
        <v>1.0002282222613383</v>
      </c>
      <c r="G133" s="9">
        <f t="shared" si="4"/>
        <v>0.88794499448309927</v>
      </c>
      <c r="H133" s="9">
        <f t="shared" ref="H133:Q133" si="28">H82/H31</f>
        <v>0.92382484745542259</v>
      </c>
      <c r="I133" s="9">
        <f t="shared" si="28"/>
        <v>0.90540802942173004</v>
      </c>
      <c r="J133" s="9">
        <f t="shared" si="28"/>
        <v>0.91191174798281516</v>
      </c>
      <c r="K133" s="9">
        <f t="shared" si="28"/>
        <v>1.1759445813938747</v>
      </c>
      <c r="L133" s="9">
        <f t="shared" si="28"/>
        <v>0.8907010154908831</v>
      </c>
      <c r="M133" s="9">
        <f t="shared" si="28"/>
        <v>1.0894382536716927</v>
      </c>
      <c r="N133" s="9">
        <f t="shared" si="28"/>
        <v>0.91133504465015058</v>
      </c>
      <c r="O133" s="9">
        <f t="shared" si="28"/>
        <v>0.99732204668817626</v>
      </c>
      <c r="P133" s="9">
        <f t="shared" si="28"/>
        <v>1.1164552782249266</v>
      </c>
      <c r="Q133" s="9">
        <f t="shared" si="28"/>
        <v>0.94283235767554985</v>
      </c>
    </row>
    <row r="134" spans="1:17" x14ac:dyDescent="0.2">
      <c r="A134" s="9">
        <f t="shared" si="6"/>
        <v>50</v>
      </c>
      <c r="C134" s="9">
        <f t="shared" ref="C134:D156" si="29">C83/C32</f>
        <v>0.8874520046624782</v>
      </c>
      <c r="D134" s="9">
        <f t="shared" si="29"/>
        <v>0.94450559996755046</v>
      </c>
      <c r="E134" s="9">
        <f t="shared" si="4"/>
        <v>1.0309736076274991</v>
      </c>
      <c r="F134" s="9">
        <f t="shared" si="4"/>
        <v>1.3793111933697684</v>
      </c>
      <c r="G134" s="9">
        <f t="shared" si="4"/>
        <v>0.80492677731939766</v>
      </c>
      <c r="H134" s="9">
        <f t="shared" ref="H134:M134" si="30">H83/H32</f>
        <v>1.0019682067687812</v>
      </c>
      <c r="I134" s="9">
        <f t="shared" si="30"/>
        <v>0.95582082021541759</v>
      </c>
      <c r="J134" s="9">
        <f t="shared" si="30"/>
        <v>0.96882348005517915</v>
      </c>
      <c r="K134" s="9">
        <f t="shared" si="30"/>
        <v>0.71425903540127433</v>
      </c>
      <c r="L134" s="9">
        <f t="shared" si="30"/>
        <v>0.90981334685954218</v>
      </c>
      <c r="M134" s="9">
        <f t="shared" si="30"/>
        <v>0.87582785156889897</v>
      </c>
      <c r="O134" s="9">
        <f>O83/O32</f>
        <v>0.92133799229752289</v>
      </c>
      <c r="P134" s="9">
        <f>P83/P32</f>
        <v>1.565221888149575</v>
      </c>
      <c r="Q134" s="9">
        <f>Q83/Q32</f>
        <v>0.87566725479772667</v>
      </c>
    </row>
    <row r="135" spans="1:17" x14ac:dyDescent="0.2">
      <c r="A135" s="9">
        <f t="shared" si="6"/>
        <v>52</v>
      </c>
      <c r="C135" s="9">
        <f t="shared" si="29"/>
        <v>0.98782233751895154</v>
      </c>
      <c r="D135" s="9">
        <f t="shared" si="29"/>
        <v>1.0240685983660256</v>
      </c>
      <c r="F135" s="9">
        <f t="shared" ref="F135:L135" si="31">F84/F33</f>
        <v>1.0311341397400779</v>
      </c>
      <c r="G135" s="9">
        <f t="shared" si="31"/>
        <v>0.8558035961866659</v>
      </c>
      <c r="H135" s="9">
        <f t="shared" si="31"/>
        <v>0.97626578842677414</v>
      </c>
      <c r="I135" s="9">
        <f t="shared" si="31"/>
        <v>0.82891097306479766</v>
      </c>
      <c r="J135" s="9">
        <f t="shared" si="31"/>
        <v>0.90343638988059705</v>
      </c>
      <c r="K135" s="9">
        <f t="shared" si="31"/>
        <v>1.2240093961637655</v>
      </c>
      <c r="L135" s="9">
        <f t="shared" si="31"/>
        <v>0.77211981517755413</v>
      </c>
      <c r="O135" s="9">
        <f t="shared" ref="O135:O145" si="32">O84/O33</f>
        <v>0.94789314974939354</v>
      </c>
      <c r="Q135" s="9">
        <f t="shared" ref="Q135:Q143" si="33">Q84/Q33</f>
        <v>0.99354195995852457</v>
      </c>
    </row>
    <row r="136" spans="1:17" x14ac:dyDescent="0.2">
      <c r="A136" s="9">
        <f t="shared" si="6"/>
        <v>54</v>
      </c>
      <c r="C136" s="9">
        <f t="shared" si="29"/>
        <v>0.93190702010842663</v>
      </c>
      <c r="D136" s="9">
        <f t="shared" si="29"/>
        <v>0.93301742922940067</v>
      </c>
      <c r="F136" s="9">
        <f t="shared" ref="F136:F142" si="34">F85/F34</f>
        <v>0.59166841988556573</v>
      </c>
      <c r="H136" s="9">
        <f t="shared" ref="H136:L137" si="35">H85/H34</f>
        <v>1.0412063615617171</v>
      </c>
      <c r="I136" s="9">
        <f t="shared" si="35"/>
        <v>0.91265299757842699</v>
      </c>
      <c r="J136" s="9">
        <f t="shared" si="35"/>
        <v>0.94595517600531143</v>
      </c>
      <c r="K136" s="9">
        <f t="shared" si="35"/>
        <v>0.76581652251756493</v>
      </c>
      <c r="L136" s="9">
        <f t="shared" si="35"/>
        <v>0.79830865773551851</v>
      </c>
      <c r="O136" s="9">
        <f t="shared" si="32"/>
        <v>0.9344579047744751</v>
      </c>
      <c r="Q136" s="9">
        <f t="shared" si="33"/>
        <v>0.9442003944553129</v>
      </c>
    </row>
    <row r="137" spans="1:17" x14ac:dyDescent="0.2">
      <c r="A137" s="9">
        <f t="shared" si="6"/>
        <v>56</v>
      </c>
      <c r="C137" s="9">
        <f t="shared" si="29"/>
        <v>0.83203381672397003</v>
      </c>
      <c r="D137" s="9">
        <f t="shared" si="29"/>
        <v>0.92018223506205976</v>
      </c>
      <c r="F137" s="9">
        <f t="shared" si="34"/>
        <v>1.0177604149695278</v>
      </c>
      <c r="H137" s="9">
        <f t="shared" si="35"/>
        <v>0.95464843567005186</v>
      </c>
      <c r="I137" s="9">
        <f t="shared" si="35"/>
        <v>0.91826676700380805</v>
      </c>
      <c r="J137" s="9">
        <f t="shared" si="35"/>
        <v>1.0556887485690245</v>
      </c>
      <c r="K137" s="9">
        <f t="shared" si="35"/>
        <v>0.77458447747506565</v>
      </c>
      <c r="L137" s="9">
        <f t="shared" si="35"/>
        <v>0.84196030590759441</v>
      </c>
      <c r="O137" s="9">
        <f t="shared" si="32"/>
        <v>0.81832467968091316</v>
      </c>
      <c r="Q137" s="9">
        <f t="shared" si="33"/>
        <v>0.9672162329068924</v>
      </c>
    </row>
    <row r="138" spans="1:17" x14ac:dyDescent="0.2">
      <c r="A138" s="9">
        <f t="shared" si="6"/>
        <v>58</v>
      </c>
      <c r="C138" s="9">
        <f t="shared" si="29"/>
        <v>0.91211700676661123</v>
      </c>
      <c r="D138" s="9">
        <f t="shared" si="29"/>
        <v>0.91786676563258862</v>
      </c>
      <c r="F138" s="9">
        <f t="shared" si="34"/>
        <v>0.9175121363900357</v>
      </c>
      <c r="H138" s="9">
        <f t="shared" ref="H138:J140" si="36">H87/H36</f>
        <v>0.99753711712269078</v>
      </c>
      <c r="I138" s="9">
        <f t="shared" si="36"/>
        <v>0.92541753748597411</v>
      </c>
      <c r="J138" s="9">
        <f t="shared" si="36"/>
        <v>0.89270571284600009</v>
      </c>
      <c r="O138" s="9">
        <f t="shared" si="32"/>
        <v>0.93367434436598262</v>
      </c>
      <c r="Q138" s="9">
        <f t="shared" si="33"/>
        <v>1.0024319679885403</v>
      </c>
    </row>
    <row r="139" spans="1:17" x14ac:dyDescent="0.2">
      <c r="A139" s="9">
        <f t="shared" si="6"/>
        <v>60</v>
      </c>
      <c r="C139" s="9">
        <f t="shared" si="29"/>
        <v>0.88131279311108512</v>
      </c>
      <c r="D139" s="9">
        <f t="shared" si="29"/>
        <v>0.88704026149815829</v>
      </c>
      <c r="F139" s="9">
        <f t="shared" si="34"/>
        <v>1.1880780803642046</v>
      </c>
      <c r="H139" s="9">
        <f t="shared" si="36"/>
        <v>1.0358291573045431</v>
      </c>
      <c r="I139" s="9">
        <f t="shared" si="36"/>
        <v>0.93424835719446064</v>
      </c>
      <c r="J139" s="9">
        <f t="shared" si="36"/>
        <v>0.98323253676923861</v>
      </c>
      <c r="O139" s="9">
        <f t="shared" si="32"/>
        <v>0.90801169477839838</v>
      </c>
      <c r="Q139" s="9">
        <f t="shared" si="33"/>
        <v>0.88311924027607069</v>
      </c>
    </row>
    <row r="140" spans="1:17" x14ac:dyDescent="0.2">
      <c r="A140" s="9">
        <f t="shared" si="6"/>
        <v>62</v>
      </c>
      <c r="C140" s="9">
        <f t="shared" si="29"/>
        <v>0.9178371648477669</v>
      </c>
      <c r="D140" s="9">
        <f t="shared" si="29"/>
        <v>0.91654322664319754</v>
      </c>
      <c r="F140" s="9">
        <f t="shared" si="34"/>
        <v>0.99317775905604078</v>
      </c>
      <c r="H140" s="9">
        <f t="shared" si="36"/>
        <v>0.90159415566264289</v>
      </c>
      <c r="I140" s="9">
        <f t="shared" si="36"/>
        <v>0.89015569938561212</v>
      </c>
      <c r="J140" s="9">
        <f t="shared" si="36"/>
        <v>0.99561358821104884</v>
      </c>
      <c r="O140" s="9">
        <f t="shared" si="32"/>
        <v>1.0959736765358012</v>
      </c>
      <c r="Q140" s="9">
        <f t="shared" si="33"/>
        <v>0.92045978995621003</v>
      </c>
    </row>
    <row r="141" spans="1:17" x14ac:dyDescent="0.2">
      <c r="A141" s="9">
        <f t="shared" si="6"/>
        <v>64</v>
      </c>
      <c r="C141" s="9">
        <f t="shared" si="29"/>
        <v>0.93915702699640558</v>
      </c>
      <c r="D141" s="9">
        <f t="shared" si="29"/>
        <v>0.88503391487617356</v>
      </c>
      <c r="F141" s="9">
        <f t="shared" si="34"/>
        <v>0.89631083109468324</v>
      </c>
      <c r="J141" s="9">
        <f t="shared" ref="J141:J146" si="37">J90/J39</f>
        <v>0.93344007949022145</v>
      </c>
      <c r="O141" s="9">
        <f t="shared" si="32"/>
        <v>0.84452323601864798</v>
      </c>
      <c r="Q141" s="9">
        <f t="shared" si="33"/>
        <v>0.8149670632591457</v>
      </c>
    </row>
    <row r="142" spans="1:17" x14ac:dyDescent="0.2">
      <c r="A142" s="9">
        <f t="shared" si="6"/>
        <v>66</v>
      </c>
      <c r="C142" s="9">
        <f t="shared" si="29"/>
        <v>0.9137721752843202</v>
      </c>
      <c r="D142" s="9">
        <f t="shared" si="29"/>
        <v>1.022311580771486</v>
      </c>
      <c r="F142" s="9">
        <f t="shared" si="34"/>
        <v>0.97519735854496115</v>
      </c>
      <c r="J142" s="9">
        <f t="shared" si="37"/>
        <v>0.99154301473132933</v>
      </c>
      <c r="O142" s="9">
        <f t="shared" si="32"/>
        <v>0.90990726628651653</v>
      </c>
      <c r="Q142" s="9">
        <f t="shared" si="33"/>
        <v>0.86326887961430077</v>
      </c>
    </row>
    <row r="143" spans="1:17" x14ac:dyDescent="0.2">
      <c r="A143" s="9">
        <f t="shared" si="6"/>
        <v>68</v>
      </c>
      <c r="C143" s="9">
        <f t="shared" si="29"/>
        <v>1.0429591185726486</v>
      </c>
      <c r="D143" s="9">
        <f t="shared" si="29"/>
        <v>0.99604708007079512</v>
      </c>
      <c r="J143" s="9">
        <f t="shared" si="37"/>
        <v>0.92638738408377219</v>
      </c>
      <c r="O143" s="9">
        <f t="shared" si="32"/>
        <v>0.88045153324841907</v>
      </c>
      <c r="Q143" s="9">
        <f t="shared" si="33"/>
        <v>0.82768859268887729</v>
      </c>
    </row>
    <row r="144" spans="1:17" x14ac:dyDescent="0.2">
      <c r="A144" s="9">
        <f t="shared" si="6"/>
        <v>70</v>
      </c>
      <c r="C144" s="9">
        <f t="shared" si="29"/>
        <v>1.0082708050658937</v>
      </c>
      <c r="D144" s="9">
        <f t="shared" si="29"/>
        <v>1.0197577354304828</v>
      </c>
      <c r="J144" s="9">
        <f t="shared" si="37"/>
        <v>1.0173179124308291</v>
      </c>
      <c r="O144" s="9">
        <f t="shared" si="32"/>
        <v>0.7988899496741968</v>
      </c>
    </row>
    <row r="145" spans="1:17" x14ac:dyDescent="0.2">
      <c r="A145" s="9">
        <f t="shared" si="6"/>
        <v>72</v>
      </c>
      <c r="C145" s="9">
        <f t="shared" si="29"/>
        <v>1.0172227827101019</v>
      </c>
      <c r="D145" s="9">
        <f t="shared" si="29"/>
        <v>0.99719575529698334</v>
      </c>
      <c r="J145" s="9">
        <f t="shared" si="37"/>
        <v>0.99496937321960432</v>
      </c>
      <c r="O145" s="9">
        <f t="shared" si="32"/>
        <v>1.1908586712384233</v>
      </c>
    </row>
    <row r="146" spans="1:17" x14ac:dyDescent="0.2">
      <c r="A146" s="9">
        <f t="shared" si="6"/>
        <v>74</v>
      </c>
      <c r="C146" s="9">
        <f t="shared" si="29"/>
        <v>0.95629478961856917</v>
      </c>
      <c r="D146" s="9">
        <f t="shared" si="29"/>
        <v>1.0777634157590685</v>
      </c>
      <c r="J146" s="9">
        <f t="shared" si="37"/>
        <v>0.98006964280047271</v>
      </c>
    </row>
    <row r="147" spans="1:17" x14ac:dyDescent="0.2">
      <c r="A147" s="9">
        <f t="shared" si="6"/>
        <v>76</v>
      </c>
      <c r="C147" s="9">
        <f t="shared" si="29"/>
        <v>0.9514064192761893</v>
      </c>
      <c r="D147" s="9">
        <f t="shared" si="29"/>
        <v>0.81272890399419939</v>
      </c>
    </row>
    <row r="148" spans="1:17" x14ac:dyDescent="0.2">
      <c r="A148" s="9">
        <f t="shared" si="6"/>
        <v>78</v>
      </c>
      <c r="C148" s="9">
        <f t="shared" si="29"/>
        <v>0.96601882052301691</v>
      </c>
      <c r="D148" s="9">
        <f t="shared" si="29"/>
        <v>1.0001336706027235</v>
      </c>
    </row>
    <row r="149" spans="1:17" x14ac:dyDescent="0.2">
      <c r="A149" s="9">
        <f t="shared" si="6"/>
        <v>80</v>
      </c>
      <c r="C149" s="9">
        <f t="shared" si="29"/>
        <v>1.0065813039889819</v>
      </c>
      <c r="D149" s="9">
        <f t="shared" si="29"/>
        <v>0.98402062633459886</v>
      </c>
    </row>
    <row r="150" spans="1:17" x14ac:dyDescent="0.2">
      <c r="A150" s="9">
        <f t="shared" si="6"/>
        <v>82</v>
      </c>
      <c r="C150" s="9">
        <f t="shared" si="29"/>
        <v>0.99249051561944224</v>
      </c>
      <c r="D150" s="9">
        <f t="shared" si="29"/>
        <v>0.90631318719463816</v>
      </c>
    </row>
    <row r="151" spans="1:17" x14ac:dyDescent="0.2">
      <c r="A151" s="9">
        <f t="shared" si="6"/>
        <v>84</v>
      </c>
      <c r="C151" s="9">
        <f t="shared" si="29"/>
        <v>1.0027701445079464</v>
      </c>
      <c r="D151" s="9">
        <f t="shared" si="29"/>
        <v>1.021806463015025</v>
      </c>
    </row>
    <row r="152" spans="1:17" x14ac:dyDescent="0.2">
      <c r="A152" s="9">
        <f t="shared" si="6"/>
        <v>86</v>
      </c>
      <c r="C152" s="9">
        <f t="shared" si="29"/>
        <v>0.98202181816199785</v>
      </c>
      <c r="D152" s="9">
        <f t="shared" si="29"/>
        <v>1.0939401661316943</v>
      </c>
    </row>
    <row r="153" spans="1:17" x14ac:dyDescent="0.2">
      <c r="A153" s="9">
        <f t="shared" si="6"/>
        <v>88</v>
      </c>
      <c r="C153" s="9">
        <f t="shared" si="29"/>
        <v>0.99617586437680794</v>
      </c>
      <c r="D153" s="9">
        <f t="shared" si="29"/>
        <v>0.90400736927502767</v>
      </c>
    </row>
    <row r="154" spans="1:17" x14ac:dyDescent="0.2">
      <c r="A154" s="9">
        <f t="shared" si="6"/>
        <v>90</v>
      </c>
      <c r="C154" s="9">
        <f t="shared" si="29"/>
        <v>0.93217696851550169</v>
      </c>
      <c r="D154" s="9">
        <f t="shared" si="29"/>
        <v>0.87739043993231525</v>
      </c>
    </row>
    <row r="155" spans="1:17" x14ac:dyDescent="0.2">
      <c r="A155" s="9">
        <f t="shared" si="6"/>
        <v>92</v>
      </c>
      <c r="C155" s="9">
        <f t="shared" si="29"/>
        <v>0.91466689020716774</v>
      </c>
      <c r="D155" s="9">
        <f t="shared" si="29"/>
        <v>1.0039568521615703</v>
      </c>
    </row>
    <row r="156" spans="1:17" x14ac:dyDescent="0.2">
      <c r="A156" s="9">
        <f t="shared" si="6"/>
        <v>94</v>
      </c>
      <c r="C156" s="9">
        <f t="shared" si="29"/>
        <v>0.99402189693025111</v>
      </c>
      <c r="D156" s="9">
        <f t="shared" si="29"/>
        <v>0.97626211944385</v>
      </c>
    </row>
    <row r="157" spans="1:17" x14ac:dyDescent="0.2">
      <c r="A157" s="9">
        <f t="shared" si="6"/>
        <v>96</v>
      </c>
      <c r="C157" s="9">
        <f>C106/C55</f>
        <v>1.0371528731121622</v>
      </c>
    </row>
    <row r="159" spans="1:17" x14ac:dyDescent="0.2">
      <c r="B159" s="9" t="s">
        <v>121</v>
      </c>
      <c r="C159" s="9" t="s">
        <v>222</v>
      </c>
      <c r="D159" s="9" t="s">
        <v>223</v>
      </c>
      <c r="E159" s="9" t="s">
        <v>224</v>
      </c>
      <c r="F159" s="9" t="s">
        <v>219</v>
      </c>
      <c r="G159" s="9" t="s">
        <v>220</v>
      </c>
      <c r="H159" s="9" t="s">
        <v>251</v>
      </c>
      <c r="I159" s="9" t="s">
        <v>253</v>
      </c>
      <c r="J159" s="9" t="s">
        <v>254</v>
      </c>
      <c r="K159" s="9" t="s">
        <v>255</v>
      </c>
      <c r="L159" s="9" t="s">
        <v>258</v>
      </c>
      <c r="M159" s="9" t="s">
        <v>259</v>
      </c>
      <c r="N159" s="9" t="s">
        <v>225</v>
      </c>
      <c r="O159" s="9" t="s">
        <v>246</v>
      </c>
      <c r="P159" s="9" t="s">
        <v>247</v>
      </c>
      <c r="Q159" s="9" t="s">
        <v>252</v>
      </c>
    </row>
    <row r="160" spans="1:17" x14ac:dyDescent="0.2">
      <c r="A160" s="9" t="s">
        <v>284</v>
      </c>
      <c r="B160" s="9">
        <v>1.0807199999999999</v>
      </c>
      <c r="C160" s="9">
        <v>0.97919</v>
      </c>
      <c r="D160" s="9">
        <v>0.97567999999999999</v>
      </c>
      <c r="E160" s="9">
        <v>1.13859</v>
      </c>
      <c r="F160" s="9">
        <v>1.0024299999999999</v>
      </c>
      <c r="G160" s="9">
        <v>0.95920000000000005</v>
      </c>
      <c r="H160" s="9">
        <v>0.99653999999999998</v>
      </c>
      <c r="I160" s="9">
        <v>0.94420999999999999</v>
      </c>
      <c r="J160" s="9">
        <v>0.98421999999999998</v>
      </c>
      <c r="K160" s="9">
        <v>0.88824000000000003</v>
      </c>
      <c r="L160" s="9">
        <v>0.91710999999999998</v>
      </c>
      <c r="M160" s="9">
        <v>0.91144000000000003</v>
      </c>
      <c r="N160" s="9">
        <v>0.96194999999999997</v>
      </c>
      <c r="O160" s="9">
        <v>0.94116999999999995</v>
      </c>
      <c r="P160" s="9">
        <v>1.03901</v>
      </c>
      <c r="Q160" s="9">
        <v>0.96025000000000005</v>
      </c>
    </row>
    <row r="161" spans="1:27" x14ac:dyDescent="0.2">
      <c r="A161" s="9" t="s">
        <v>294</v>
      </c>
      <c r="B161" s="9">
        <v>5.8520000000000003E-2</v>
      </c>
      <c r="C161" s="9">
        <v>1.111E-2</v>
      </c>
      <c r="D161" s="9">
        <v>1.491E-2</v>
      </c>
      <c r="E161" s="9">
        <v>0.29599999999999999</v>
      </c>
      <c r="F161" s="9">
        <v>4.6010000000000002E-2</v>
      </c>
      <c r="G161" s="9">
        <v>3.1800000000000002E-2</v>
      </c>
      <c r="H161" s="9">
        <v>2.741E-2</v>
      </c>
      <c r="I161" s="9">
        <v>2.0500000000000001E-2</v>
      </c>
      <c r="J161" s="9">
        <v>1.5389999999999999E-2</v>
      </c>
      <c r="K161" s="9">
        <v>0.20003000000000001</v>
      </c>
      <c r="L161" s="9">
        <v>3.6420000000000001E-2</v>
      </c>
      <c r="M161" s="9">
        <v>4.2009999999999999E-2</v>
      </c>
      <c r="N161" s="9">
        <v>6.0010000000000001E-2</v>
      </c>
      <c r="O161" s="9">
        <v>3.7879999999999997E-2</v>
      </c>
      <c r="P161" s="9">
        <v>3.4189999999999998E-2</v>
      </c>
      <c r="Q161" s="9">
        <v>3.5369999999999999E-2</v>
      </c>
    </row>
    <row r="162" spans="1:27" x14ac:dyDescent="0.2">
      <c r="A162" s="9" t="s">
        <v>285</v>
      </c>
      <c r="B162" s="9">
        <v>-1.0853200000000001</v>
      </c>
      <c r="C162" s="9">
        <v>-1.0498400000000001</v>
      </c>
      <c r="D162" s="9">
        <v>-1.00587</v>
      </c>
      <c r="E162" s="9">
        <v>-0.99619999999999997</v>
      </c>
      <c r="F162" s="9">
        <v>-1.03688</v>
      </c>
      <c r="G162" s="9">
        <v>-1.15994</v>
      </c>
      <c r="H162" s="9">
        <v>-0.93513000000000002</v>
      </c>
      <c r="I162" s="9">
        <v>-0.95082</v>
      </c>
      <c r="J162" s="9">
        <v>-0.99148000000000003</v>
      </c>
      <c r="K162" s="9">
        <v>-4.0829999999999998E-2</v>
      </c>
      <c r="L162" s="9">
        <v>-0.86999000000000004</v>
      </c>
      <c r="M162" s="9">
        <v>-0.84702999999999995</v>
      </c>
      <c r="N162" s="9">
        <v>-0.98165000000000002</v>
      </c>
      <c r="O162" s="9">
        <v>-0.94782</v>
      </c>
      <c r="P162" s="9">
        <v>-0.96201999999999999</v>
      </c>
      <c r="Q162" s="9">
        <v>-1.0498099999999999</v>
      </c>
    </row>
    <row r="163" spans="1:27" x14ac:dyDescent="0.2">
      <c r="A163" s="9" t="s">
        <v>293</v>
      </c>
      <c r="B163" s="9">
        <v>5.9979999999999999E-2</v>
      </c>
      <c r="C163" s="9">
        <v>3.7780000000000001E-2</v>
      </c>
      <c r="D163" s="9">
        <v>6.0740000000000002E-2</v>
      </c>
      <c r="E163" s="9">
        <v>0.23648</v>
      </c>
      <c r="F163" s="9">
        <v>0.14186000000000001</v>
      </c>
      <c r="G163" s="9">
        <v>0.10786999999999999</v>
      </c>
      <c r="H163" s="9">
        <v>6.4259999999999998E-2</v>
      </c>
      <c r="I163" s="9">
        <v>6.4689999999999998E-2</v>
      </c>
      <c r="J163" s="9">
        <v>3.6639999999999999E-2</v>
      </c>
      <c r="K163" s="9">
        <v>0.24301</v>
      </c>
      <c r="L163" s="9">
        <v>9.826E-2</v>
      </c>
      <c r="M163" s="9">
        <v>6.4820000000000003E-2</v>
      </c>
      <c r="N163" s="9">
        <v>0.13708000000000001</v>
      </c>
      <c r="O163" s="9">
        <v>0.10437</v>
      </c>
      <c r="P163" s="9">
        <v>0.10727</v>
      </c>
      <c r="Q163" s="9">
        <v>8.1570000000000004E-2</v>
      </c>
      <c r="AA163" s="10"/>
    </row>
    <row r="164" spans="1:27" x14ac:dyDescent="0.2">
      <c r="A164" s="9" t="s">
        <v>286</v>
      </c>
      <c r="B164" s="9">
        <v>16.783899999999999</v>
      </c>
      <c r="C164" s="9">
        <v>15.78238</v>
      </c>
      <c r="D164" s="9">
        <v>13.504189999999999</v>
      </c>
      <c r="E164" s="9">
        <v>29.573799999999999</v>
      </c>
      <c r="F164" s="9">
        <v>12.10183</v>
      </c>
      <c r="G164" s="9">
        <v>9.2907600000000006</v>
      </c>
      <c r="H164" s="9">
        <v>13.513109999999999</v>
      </c>
      <c r="I164" s="9">
        <v>11.28923</v>
      </c>
      <c r="J164" s="9">
        <v>15.73659</v>
      </c>
      <c r="K164" s="9">
        <v>17.578240000000001</v>
      </c>
      <c r="L164" s="9">
        <v>11.37039</v>
      </c>
      <c r="M164" s="9">
        <v>13.9033</v>
      </c>
      <c r="N164" s="9">
        <v>10.90741</v>
      </c>
      <c r="O164" s="9">
        <v>14.04025</v>
      </c>
      <c r="P164" s="9">
        <v>16.711860000000001</v>
      </c>
      <c r="Q164" s="9">
        <v>14.83986</v>
      </c>
    </row>
    <row r="165" spans="1:27" x14ac:dyDescent="0.2">
      <c r="A165" s="9" t="s">
        <v>292</v>
      </c>
      <c r="B165" s="9">
        <v>2.99891</v>
      </c>
      <c r="C165" s="9">
        <v>1.0228900000000001</v>
      </c>
      <c r="D165" s="9">
        <v>1.3664099999999999</v>
      </c>
      <c r="E165" s="9">
        <v>19.18919</v>
      </c>
      <c r="F165" s="9">
        <v>3.0968399999999998</v>
      </c>
      <c r="G165" s="9">
        <v>1.5439700000000001</v>
      </c>
      <c r="H165" s="9">
        <v>1.9747399999999999</v>
      </c>
      <c r="I165" s="9">
        <v>1.4210100000000001</v>
      </c>
      <c r="J165" s="9">
        <v>1.2277899999999999</v>
      </c>
      <c r="K165" s="9">
        <v>311.02064000000001</v>
      </c>
      <c r="L165" s="9">
        <v>2.5515500000000002</v>
      </c>
      <c r="M165" s="9">
        <v>2.8037899999999998</v>
      </c>
      <c r="N165" s="9">
        <v>3.2804700000000002</v>
      </c>
      <c r="O165" s="9">
        <v>3.0464600000000002</v>
      </c>
      <c r="P165" s="9">
        <v>3.4726300000000001</v>
      </c>
      <c r="Q165" s="9">
        <v>2.4717699999999998</v>
      </c>
    </row>
    <row r="166" spans="1:27" x14ac:dyDescent="0.2">
      <c r="A166" s="9" t="s">
        <v>287</v>
      </c>
      <c r="B166" s="9">
        <v>5.9580000000000001E-2</v>
      </c>
      <c r="C166" s="9">
        <v>6.336E-2</v>
      </c>
      <c r="D166" s="9">
        <v>7.4050000000000005E-2</v>
      </c>
      <c r="E166" s="9">
        <v>3.381E-2</v>
      </c>
      <c r="F166" s="9">
        <v>8.2629999999999995E-2</v>
      </c>
      <c r="G166" s="9">
        <v>0.10763</v>
      </c>
      <c r="H166" s="9">
        <v>7.3999999999999996E-2</v>
      </c>
      <c r="I166" s="9">
        <v>8.8580000000000006E-2</v>
      </c>
      <c r="J166" s="9">
        <v>6.3549999999999995E-2</v>
      </c>
      <c r="K166" s="9">
        <v>5.6890000000000003E-2</v>
      </c>
      <c r="L166" s="9">
        <v>8.795E-2</v>
      </c>
      <c r="M166" s="9">
        <v>7.1929999999999994E-2</v>
      </c>
      <c r="N166" s="9">
        <v>9.1679999999999998E-2</v>
      </c>
      <c r="O166" s="9">
        <v>7.1220000000000006E-2</v>
      </c>
      <c r="P166" s="9">
        <v>5.9839999999999997E-2</v>
      </c>
      <c r="Q166" s="9">
        <v>6.7390000000000005E-2</v>
      </c>
    </row>
    <row r="167" spans="1:27" x14ac:dyDescent="0.2">
      <c r="A167" s="9" t="s">
        <v>291</v>
      </c>
      <c r="B167" s="9">
        <v>1.065E-2</v>
      </c>
      <c r="C167" s="9">
        <v>4.1099999999999999E-3</v>
      </c>
      <c r="D167" s="9">
        <v>7.4900000000000001E-3</v>
      </c>
      <c r="E167" s="9">
        <v>2.1940000000000001E-2</v>
      </c>
      <c r="F167" s="9">
        <v>2.1149999999999999E-2</v>
      </c>
      <c r="G167" s="9">
        <v>1.789E-2</v>
      </c>
      <c r="H167" s="9">
        <v>1.081E-2</v>
      </c>
      <c r="I167" s="9">
        <v>1.115E-2</v>
      </c>
      <c r="J167" s="9">
        <v>4.96E-3</v>
      </c>
      <c r="K167" s="9">
        <v>1.0065599999999999</v>
      </c>
      <c r="L167" s="9">
        <v>1.9740000000000001E-2</v>
      </c>
      <c r="M167" s="9">
        <v>1.4500000000000001E-2</v>
      </c>
      <c r="N167" s="9">
        <v>2.7570000000000001E-2</v>
      </c>
      <c r="O167" s="9">
        <v>1.545E-2</v>
      </c>
      <c r="P167" s="9">
        <v>1.243E-2</v>
      </c>
      <c r="Q167" s="9">
        <v>1.1220000000000001E-2</v>
      </c>
    </row>
    <row r="168" spans="1:27" x14ac:dyDescent="0.2">
      <c r="A168" s="9" t="s">
        <v>289</v>
      </c>
      <c r="B168" s="9">
        <v>11.633710000000001</v>
      </c>
      <c r="C168" s="9">
        <v>10.93951</v>
      </c>
      <c r="D168" s="9">
        <v>9.3603900000000007</v>
      </c>
      <c r="E168" s="9">
        <v>20.498999999999999</v>
      </c>
      <c r="F168" s="9">
        <v>8.3883500000000009</v>
      </c>
      <c r="G168" s="9">
        <v>6.4398600000000004</v>
      </c>
      <c r="H168" s="9">
        <v>9.3665699999999994</v>
      </c>
      <c r="I168" s="9">
        <v>7.8250999999999999</v>
      </c>
      <c r="J168" s="9">
        <v>10.907780000000001</v>
      </c>
      <c r="K168" s="9">
        <v>12.18431</v>
      </c>
      <c r="L168" s="9">
        <v>7.8813599999999999</v>
      </c>
      <c r="M168" s="9">
        <v>9.6370400000000007</v>
      </c>
      <c r="N168" s="9">
        <v>7.5604399999999998</v>
      </c>
      <c r="O168" s="9">
        <v>9.7319600000000008</v>
      </c>
      <c r="P168" s="9">
        <v>11.583780000000001</v>
      </c>
      <c r="Q168" s="9">
        <v>10.286210000000001</v>
      </c>
    </row>
    <row r="169" spans="1:27" x14ac:dyDescent="0.2">
      <c r="A169" s="9" t="s">
        <v>290</v>
      </c>
      <c r="B169" s="9">
        <v>2.0786799999999999</v>
      </c>
      <c r="C169" s="9">
        <v>0.70901000000000003</v>
      </c>
      <c r="D169" s="9">
        <v>0.94711999999999996</v>
      </c>
      <c r="E169" s="9">
        <v>13.300929999999999</v>
      </c>
      <c r="F169" s="9">
        <v>2.14656</v>
      </c>
      <c r="G169" s="9">
        <v>1.0702</v>
      </c>
      <c r="H169" s="9">
        <v>1.3687800000000001</v>
      </c>
      <c r="I169" s="9">
        <v>0.98497000000000001</v>
      </c>
      <c r="J169" s="9">
        <v>0.85104000000000002</v>
      </c>
      <c r="K169" s="9">
        <v>215.58308</v>
      </c>
      <c r="L169" s="9">
        <v>1.7685999999999999</v>
      </c>
      <c r="M169" s="9">
        <v>1.9434400000000001</v>
      </c>
      <c r="N169" s="9">
        <v>2.2738499999999999</v>
      </c>
      <c r="O169" s="9">
        <v>2.11165</v>
      </c>
      <c r="P169" s="9">
        <v>2.4070399999999998</v>
      </c>
      <c r="Q169" s="9">
        <v>1.7133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71"/>
  <sheetViews>
    <sheetView workbookViewId="0">
      <pane xSplit="1" topLeftCell="B1" activePane="topRight" state="frozen"/>
      <selection pane="topRight" activeCell="B2" sqref="B2"/>
    </sheetView>
  </sheetViews>
  <sheetFormatPr baseColWidth="10" defaultColWidth="8.83203125" defaultRowHeight="15" x14ac:dyDescent="0.2"/>
  <cols>
    <col min="1" max="1" width="33.83203125" bestFit="1" customWidth="1"/>
    <col min="23" max="23" width="8.83203125" customWidth="1"/>
    <col min="24" max="24" width="8.83203125" style="9" customWidth="1"/>
    <col min="25" max="26" width="8.83203125" customWidth="1"/>
    <col min="27" max="29" width="8.83203125" style="9" customWidth="1"/>
    <col min="30" max="30" width="8.83203125" customWidth="1"/>
    <col min="31" max="31" width="9.1640625" customWidth="1"/>
    <col min="32" max="60" width="8.83203125" customWidth="1"/>
  </cols>
  <sheetData>
    <row r="1" spans="1:34" x14ac:dyDescent="0.2">
      <c r="A1" s="1" t="s">
        <v>0</v>
      </c>
      <c r="B1" t="s">
        <v>16</v>
      </c>
      <c r="C1" t="s">
        <v>16</v>
      </c>
      <c r="D1" t="s">
        <v>16</v>
      </c>
      <c r="E1" t="s">
        <v>16</v>
      </c>
      <c r="F1" t="s">
        <v>16</v>
      </c>
      <c r="G1" t="s">
        <v>16</v>
      </c>
      <c r="H1" t="s">
        <v>16</v>
      </c>
      <c r="I1" t="s">
        <v>16</v>
      </c>
      <c r="J1" t="s">
        <v>16</v>
      </c>
      <c r="K1" t="s">
        <v>16</v>
      </c>
      <c r="L1" t="s">
        <v>16</v>
      </c>
      <c r="M1" t="s">
        <v>16</v>
      </c>
      <c r="N1" t="s">
        <v>16</v>
      </c>
      <c r="O1" t="s">
        <v>16</v>
      </c>
      <c r="P1" t="s">
        <v>16</v>
      </c>
      <c r="Q1" t="s">
        <v>16</v>
      </c>
      <c r="R1" t="s">
        <v>16</v>
      </c>
      <c r="S1" t="s">
        <v>16</v>
      </c>
      <c r="T1" t="s">
        <v>16</v>
      </c>
      <c r="U1" t="s">
        <v>16</v>
      </c>
      <c r="V1" t="s">
        <v>16</v>
      </c>
      <c r="W1" s="9" t="s">
        <v>16</v>
      </c>
      <c r="X1" s="9" t="s">
        <v>16</v>
      </c>
      <c r="Y1" t="s">
        <v>16</v>
      </c>
      <c r="Z1" s="9" t="s">
        <v>16</v>
      </c>
      <c r="AA1" s="9" t="s">
        <v>16</v>
      </c>
      <c r="AB1" s="9" t="s">
        <v>16</v>
      </c>
      <c r="AC1" s="9" t="s">
        <v>16</v>
      </c>
      <c r="AD1" s="9" t="s">
        <v>16</v>
      </c>
      <c r="AE1" s="9" t="s">
        <v>16</v>
      </c>
      <c r="AF1" s="9" t="s">
        <v>16</v>
      </c>
      <c r="AG1" s="9" t="s">
        <v>16</v>
      </c>
      <c r="AH1" s="9" t="s">
        <v>16</v>
      </c>
    </row>
    <row r="2" spans="1:34" x14ac:dyDescent="0.2">
      <c r="A2" s="1" t="s">
        <v>2</v>
      </c>
      <c r="B2" t="s">
        <v>15</v>
      </c>
      <c r="C2" t="s">
        <v>21</v>
      </c>
      <c r="D2" t="s">
        <v>25</v>
      </c>
      <c r="E2" t="s">
        <v>27</v>
      </c>
      <c r="F2" t="s">
        <v>29</v>
      </c>
      <c r="G2" t="s">
        <v>31</v>
      </c>
      <c r="H2" t="s">
        <v>39</v>
      </c>
      <c r="I2" t="s">
        <v>41</v>
      </c>
      <c r="J2" t="s">
        <v>46</v>
      </c>
      <c r="K2" t="s">
        <v>47</v>
      </c>
      <c r="L2" t="s">
        <v>49</v>
      </c>
      <c r="M2" t="s">
        <v>52</v>
      </c>
      <c r="N2" t="s">
        <v>55</v>
      </c>
      <c r="O2" t="s">
        <v>56</v>
      </c>
      <c r="P2" t="s">
        <v>60</v>
      </c>
      <c r="Q2" t="s">
        <v>62</v>
      </c>
      <c r="R2" t="s">
        <v>64</v>
      </c>
      <c r="S2" t="s">
        <v>66</v>
      </c>
      <c r="T2" t="s">
        <v>69</v>
      </c>
      <c r="U2" t="s">
        <v>71</v>
      </c>
      <c r="V2" t="s">
        <v>73</v>
      </c>
      <c r="W2" s="9" t="s">
        <v>261</v>
      </c>
      <c r="X2" s="9" t="s">
        <v>267</v>
      </c>
      <c r="Y2" s="9" t="s">
        <v>144</v>
      </c>
      <c r="Z2" s="9" t="s">
        <v>145</v>
      </c>
      <c r="AA2" s="9" t="s">
        <v>270</v>
      </c>
      <c r="AB2" s="9" t="s">
        <v>274</v>
      </c>
      <c r="AC2" s="9" t="s">
        <v>275</v>
      </c>
      <c r="AD2" s="9" t="s">
        <v>180</v>
      </c>
      <c r="AE2" s="9" t="s">
        <v>181</v>
      </c>
      <c r="AF2" s="9" t="s">
        <v>165</v>
      </c>
      <c r="AG2" s="9" t="s">
        <v>170</v>
      </c>
      <c r="AH2" s="9" t="s">
        <v>171</v>
      </c>
    </row>
    <row r="3" spans="1:34" x14ac:dyDescent="0.2">
      <c r="A3" s="1" t="s">
        <v>4</v>
      </c>
      <c r="B3">
        <v>6.391800536699999</v>
      </c>
      <c r="C3" s="9">
        <v>3.1770135480600001</v>
      </c>
      <c r="D3" s="9">
        <v>6.4393644018000007</v>
      </c>
      <c r="E3" s="9">
        <v>4.1415547519999993</v>
      </c>
      <c r="F3" s="9">
        <v>5.2679979476000014</v>
      </c>
      <c r="G3" s="9">
        <v>7.2663764387999992</v>
      </c>
      <c r="H3" s="9">
        <v>6.9784064186600006</v>
      </c>
      <c r="I3" s="9">
        <v>9.3769842030999975</v>
      </c>
      <c r="J3" s="9">
        <v>4.9435101709999989</v>
      </c>
      <c r="K3" s="9">
        <v>6.3687977963999991</v>
      </c>
      <c r="L3" s="9">
        <v>5.6914977681000014</v>
      </c>
      <c r="M3" s="9">
        <v>3.5272978020000001</v>
      </c>
      <c r="N3" s="9">
        <v>4.3809950771999997</v>
      </c>
      <c r="O3" s="9">
        <v>3.900568452299999</v>
      </c>
      <c r="P3" s="9">
        <v>5.8217415102857135</v>
      </c>
      <c r="Q3" s="9">
        <v>5.4120773374000004</v>
      </c>
      <c r="R3" s="9">
        <v>3.1308680299499994</v>
      </c>
      <c r="S3" s="9">
        <v>8.7737657630000001</v>
      </c>
      <c r="T3" s="9">
        <v>4.5696121390500002</v>
      </c>
      <c r="U3" s="9">
        <v>5.4771448991999998</v>
      </c>
      <c r="V3" s="9">
        <v>3.7316714412600001</v>
      </c>
      <c r="W3" s="9">
        <v>5.2424940364182175</v>
      </c>
      <c r="X3" s="9">
        <v>7.8035580797046311</v>
      </c>
      <c r="Y3" s="9">
        <v>6.3690267548859678</v>
      </c>
      <c r="Z3" s="9">
        <v>4.7930427101559818</v>
      </c>
      <c r="AA3" s="9">
        <v>7.4679808898985423</v>
      </c>
      <c r="AB3" s="9">
        <v>11.63469362221954</v>
      </c>
      <c r="AC3" s="9">
        <v>5.9677120734438471</v>
      </c>
      <c r="AD3" s="9">
        <v>4.5734651714511285</v>
      </c>
      <c r="AE3" s="9">
        <v>6.030428868010616</v>
      </c>
      <c r="AF3" s="9">
        <v>3.2428538967767278</v>
      </c>
      <c r="AG3" s="9">
        <v>2.6636050095151971</v>
      </c>
      <c r="AH3" s="9">
        <v>2.6636050095151971</v>
      </c>
    </row>
    <row r="4" spans="1:34" x14ac:dyDescent="0.2">
      <c r="A4" s="2" t="s">
        <v>6</v>
      </c>
      <c r="B4" t="s">
        <v>17</v>
      </c>
      <c r="C4" t="s">
        <v>17</v>
      </c>
      <c r="D4" t="s">
        <v>17</v>
      </c>
      <c r="E4" t="s">
        <v>17</v>
      </c>
      <c r="F4" t="s">
        <v>17</v>
      </c>
      <c r="G4" t="s">
        <v>17</v>
      </c>
      <c r="H4" t="s">
        <v>17</v>
      </c>
      <c r="I4" t="s">
        <v>17</v>
      </c>
      <c r="J4" t="s">
        <v>17</v>
      </c>
      <c r="K4" t="s">
        <v>17</v>
      </c>
      <c r="L4" t="s">
        <v>17</v>
      </c>
      <c r="M4" t="s">
        <v>17</v>
      </c>
      <c r="N4" t="s">
        <v>17</v>
      </c>
      <c r="O4" t="s">
        <v>17</v>
      </c>
      <c r="P4" t="s">
        <v>17</v>
      </c>
      <c r="Q4" t="s">
        <v>17</v>
      </c>
      <c r="R4" t="s">
        <v>17</v>
      </c>
      <c r="S4" t="s">
        <v>17</v>
      </c>
      <c r="T4" t="s">
        <v>17</v>
      </c>
      <c r="U4" t="s">
        <v>17</v>
      </c>
      <c r="V4" t="s">
        <v>17</v>
      </c>
      <c r="W4" s="9" t="s">
        <v>17</v>
      </c>
      <c r="X4" s="9" t="s">
        <v>17</v>
      </c>
      <c r="Y4" s="9" t="s">
        <v>155</v>
      </c>
      <c r="Z4" s="9" t="s">
        <v>155</v>
      </c>
      <c r="AA4" s="9" t="s">
        <v>155</v>
      </c>
      <c r="AB4" s="9" t="s">
        <v>155</v>
      </c>
      <c r="AC4" s="9" t="s">
        <v>155</v>
      </c>
      <c r="AD4" s="9" t="s">
        <v>201</v>
      </c>
      <c r="AE4" s="9" t="s">
        <v>201</v>
      </c>
      <c r="AF4" s="9" t="s">
        <v>201</v>
      </c>
      <c r="AG4" s="9" t="s">
        <v>201</v>
      </c>
      <c r="AH4" s="9" t="s">
        <v>201</v>
      </c>
    </row>
    <row r="5" spans="1:34" x14ac:dyDescent="0.2">
      <c r="A5" s="2" t="s">
        <v>8</v>
      </c>
      <c r="B5" t="s">
        <v>18</v>
      </c>
      <c r="C5" t="s">
        <v>22</v>
      </c>
      <c r="D5" t="s">
        <v>26</v>
      </c>
      <c r="E5" t="s">
        <v>28</v>
      </c>
      <c r="F5" t="s">
        <v>30</v>
      </c>
      <c r="G5" t="s">
        <v>32</v>
      </c>
      <c r="H5" t="s">
        <v>40</v>
      </c>
      <c r="I5" t="s">
        <v>42</v>
      </c>
      <c r="J5" t="s">
        <v>45</v>
      </c>
      <c r="K5" t="s">
        <v>48</v>
      </c>
      <c r="L5" t="s">
        <v>50</v>
      </c>
      <c r="M5" t="s">
        <v>51</v>
      </c>
      <c r="N5" t="s">
        <v>53</v>
      </c>
      <c r="O5" t="s">
        <v>57</v>
      </c>
      <c r="P5" t="s">
        <v>61</v>
      </c>
      <c r="Q5" t="s">
        <v>63</v>
      </c>
      <c r="R5" t="s">
        <v>65</v>
      </c>
      <c r="S5" t="s">
        <v>67</v>
      </c>
      <c r="T5" t="s">
        <v>70</v>
      </c>
      <c r="U5" t="s">
        <v>72</v>
      </c>
      <c r="V5" t="s">
        <v>74</v>
      </c>
      <c r="W5" s="9" t="s">
        <v>260</v>
      </c>
      <c r="X5" s="9" t="s">
        <v>265</v>
      </c>
      <c r="Y5" s="9" t="s">
        <v>143</v>
      </c>
      <c r="Z5" s="9" t="s">
        <v>160</v>
      </c>
      <c r="AA5" s="9" t="s">
        <v>271</v>
      </c>
      <c r="AB5" s="9" t="s">
        <v>272</v>
      </c>
      <c r="AC5" s="9" t="s">
        <v>273</v>
      </c>
      <c r="AD5" s="9" t="s">
        <v>189</v>
      </c>
      <c r="AE5" s="9" t="s">
        <v>190</v>
      </c>
      <c r="AF5" s="9" t="s">
        <v>194</v>
      </c>
      <c r="AG5" s="9" t="s">
        <v>198</v>
      </c>
      <c r="AH5" s="9" t="s">
        <v>198</v>
      </c>
    </row>
    <row r="6" spans="1:34" x14ac:dyDescent="0.2">
      <c r="A6" s="2" t="s">
        <v>204</v>
      </c>
      <c r="B6">
        <v>-100</v>
      </c>
      <c r="C6">
        <v>-100</v>
      </c>
      <c r="D6">
        <v>-100</v>
      </c>
      <c r="E6">
        <v>-100</v>
      </c>
      <c r="F6">
        <v>-100</v>
      </c>
      <c r="G6">
        <v>-100</v>
      </c>
      <c r="H6">
        <v>-100</v>
      </c>
      <c r="I6">
        <v>-100</v>
      </c>
      <c r="J6">
        <v>-100</v>
      </c>
      <c r="K6">
        <v>-100</v>
      </c>
      <c r="L6">
        <v>-100</v>
      </c>
      <c r="M6">
        <v>-100</v>
      </c>
      <c r="N6">
        <v>-100</v>
      </c>
      <c r="O6">
        <v>-100</v>
      </c>
      <c r="P6">
        <v>-100</v>
      </c>
      <c r="Q6">
        <v>-100</v>
      </c>
      <c r="R6">
        <v>-100</v>
      </c>
      <c r="S6">
        <v>-100</v>
      </c>
      <c r="T6">
        <v>-100</v>
      </c>
      <c r="U6">
        <v>-100</v>
      </c>
      <c r="V6">
        <v>-100</v>
      </c>
      <c r="W6" s="9">
        <v>-100</v>
      </c>
      <c r="X6" s="9">
        <v>-100</v>
      </c>
      <c r="Y6">
        <v>-100</v>
      </c>
      <c r="Z6" s="9">
        <v>-100</v>
      </c>
      <c r="AA6" s="9">
        <v>-100</v>
      </c>
      <c r="AB6" s="9">
        <v>-100</v>
      </c>
      <c r="AC6" s="9">
        <v>-100</v>
      </c>
      <c r="AD6" s="9">
        <v>-100</v>
      </c>
      <c r="AE6" s="9">
        <v>-100</v>
      </c>
      <c r="AF6" s="9">
        <v>-100</v>
      </c>
      <c r="AG6" s="9">
        <v>-100</v>
      </c>
      <c r="AH6" s="9">
        <v>-100</v>
      </c>
    </row>
    <row r="7" spans="1:34" s="9" customFormat="1"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c r="X7" s="9">
        <v>10</v>
      </c>
      <c r="Y7" s="9">
        <v>10</v>
      </c>
      <c r="Z7" s="9">
        <v>10</v>
      </c>
      <c r="AA7" s="9">
        <v>10</v>
      </c>
      <c r="AB7" s="9">
        <v>10</v>
      </c>
      <c r="AC7" s="9">
        <v>10</v>
      </c>
      <c r="AD7">
        <v>10</v>
      </c>
      <c r="AE7">
        <v>10</v>
      </c>
      <c r="AF7">
        <v>10</v>
      </c>
      <c r="AG7">
        <v>10</v>
      </c>
      <c r="AH7">
        <v>10</v>
      </c>
    </row>
    <row r="8" spans="1:34" x14ac:dyDescent="0.2">
      <c r="A8" s="2">
        <v>2</v>
      </c>
      <c r="B8">
        <v>-4568.775390625</v>
      </c>
      <c r="C8">
        <v>-499.91064453125</v>
      </c>
      <c r="D8">
        <v>-3865.4462890625</v>
      </c>
      <c r="E8">
        <v>-5422.4794921875</v>
      </c>
      <c r="F8">
        <v>-4587.728515625</v>
      </c>
      <c r="G8">
        <v>-2605.68823242187</v>
      </c>
      <c r="H8">
        <v>-1229.72448730468</v>
      </c>
      <c r="I8">
        <v>-2190.16357421875</v>
      </c>
      <c r="J8">
        <v>-658.6875</v>
      </c>
      <c r="K8">
        <v>-635.32092285156205</v>
      </c>
      <c r="L8">
        <v>-931.43322753906205</v>
      </c>
      <c r="M8">
        <v>-708.725341796875</v>
      </c>
      <c r="N8">
        <v>-1010.82275390625</v>
      </c>
      <c r="O8">
        <v>-566.28747558593705</v>
      </c>
      <c r="P8">
        <v>-341.306640625</v>
      </c>
      <c r="Q8">
        <v>-442.95431518554602</v>
      </c>
      <c r="R8">
        <v>-310.92996215820301</v>
      </c>
      <c r="S8">
        <v>-461.71441650390602</v>
      </c>
      <c r="T8">
        <v>-162.99221801757801</v>
      </c>
      <c r="U8">
        <v>-188.40776062011699</v>
      </c>
      <c r="V8">
        <v>-71.533058166503906</v>
      </c>
      <c r="W8">
        <v>-588.14996337890602</v>
      </c>
      <c r="X8" s="9">
        <v>-165.30743408203099</v>
      </c>
      <c r="Y8">
        <v>-893.02685546875</v>
      </c>
      <c r="Z8">
        <v>-257.62838745117102</v>
      </c>
      <c r="AA8">
        <v>-82.720993041992102</v>
      </c>
      <c r="AB8" s="9">
        <v>-121.552558898925</v>
      </c>
      <c r="AC8" s="9">
        <v>-99.206008911132798</v>
      </c>
      <c r="AD8">
        <v>-326.90673828125</v>
      </c>
      <c r="AE8">
        <v>-821.60266113281205</v>
      </c>
      <c r="AF8">
        <v>-145.90425109863199</v>
      </c>
      <c r="AG8">
        <v>-113.47216796875</v>
      </c>
      <c r="AH8">
        <v>-140.49873352050699</v>
      </c>
    </row>
    <row r="9" spans="1:34" x14ac:dyDescent="0.2">
      <c r="A9">
        <v>4</v>
      </c>
      <c r="B9">
        <v>-4594.55517578125</v>
      </c>
      <c r="C9">
        <v>-584.05780029296795</v>
      </c>
      <c r="D9">
        <v>-3888.90063476562</v>
      </c>
      <c r="E9">
        <v>-5444.03564453125</v>
      </c>
      <c r="F9">
        <v>-4785.2978515625</v>
      </c>
      <c r="G9">
        <v>-2768.20092773437</v>
      </c>
      <c r="H9">
        <v>-1220.88842773437</v>
      </c>
      <c r="I9">
        <v>-2273.787109375</v>
      </c>
      <c r="J9">
        <v>-697.864990234375</v>
      </c>
      <c r="K9">
        <v>-675.29833984375</v>
      </c>
      <c r="L9">
        <v>-911.018798828125</v>
      </c>
      <c r="M9">
        <v>-780.45471191406205</v>
      </c>
      <c r="N9">
        <v>-1110.99768066406</v>
      </c>
      <c r="O9">
        <v>-537.27294921875</v>
      </c>
      <c r="P9">
        <v>-362.76403808593699</v>
      </c>
      <c r="Q9">
        <v>-432.41882324218699</v>
      </c>
      <c r="R9">
        <v>-308.84912109375</v>
      </c>
      <c r="S9">
        <v>-474.846588134765</v>
      </c>
      <c r="T9">
        <v>-148.65776062011699</v>
      </c>
      <c r="U9">
        <v>-204.20721435546801</v>
      </c>
      <c r="V9">
        <v>-89.277870178222599</v>
      </c>
      <c r="W9">
        <v>-568.13299560546795</v>
      </c>
      <c r="X9" s="9">
        <v>-200.56619262695301</v>
      </c>
      <c r="Y9">
        <v>-946.84588623046795</v>
      </c>
      <c r="Z9">
        <v>-285.31915283203102</v>
      </c>
      <c r="AA9">
        <v>-78.012191772460895</v>
      </c>
      <c r="AB9" s="9">
        <v>-132.63990783691401</v>
      </c>
      <c r="AC9" s="9">
        <v>-107.53605651855401</v>
      </c>
      <c r="AD9">
        <v>-362.57708740234301</v>
      </c>
      <c r="AE9">
        <v>-838.04315185546795</v>
      </c>
      <c r="AF9">
        <v>-142.130279541015</v>
      </c>
      <c r="AG9">
        <v>-105.538276672363</v>
      </c>
      <c r="AH9">
        <v>-143.68841552734301</v>
      </c>
    </row>
    <row r="10" spans="1:34" x14ac:dyDescent="0.2">
      <c r="A10">
        <v>6</v>
      </c>
      <c r="B10">
        <v>-4697.744140625</v>
      </c>
      <c r="C10">
        <v>-623.92376708984295</v>
      </c>
      <c r="D10">
        <v>-3950.38354492187</v>
      </c>
      <c r="E10">
        <v>-5442.62109375</v>
      </c>
      <c r="F10">
        <v>-4904.677734375</v>
      </c>
      <c r="G10">
        <v>-2785.4287109375</v>
      </c>
      <c r="H10">
        <v>-1236.81677246093</v>
      </c>
      <c r="I10">
        <v>-2258.06811523437</v>
      </c>
      <c r="J10">
        <v>-695.24688720703102</v>
      </c>
      <c r="K10">
        <v>-709.86114501953102</v>
      </c>
      <c r="L10">
        <v>-925.24310302734295</v>
      </c>
      <c r="M10">
        <v>-813.57312011718705</v>
      </c>
      <c r="N10">
        <v>-1134.76965332031</v>
      </c>
      <c r="O10">
        <v>-542.52087402343705</v>
      </c>
      <c r="P10">
        <v>-380.01239013671801</v>
      </c>
      <c r="Q10">
        <v>-428.65081787109301</v>
      </c>
      <c r="R10">
        <v>-316.73580932617102</v>
      </c>
      <c r="S10">
        <v>-446.923095703125</v>
      </c>
      <c r="T10">
        <v>-156.58146667480401</v>
      </c>
      <c r="U10">
        <v>-199.119537353515</v>
      </c>
      <c r="V10">
        <v>-76.501914978027301</v>
      </c>
      <c r="W10">
        <v>-592.35632324218705</v>
      </c>
      <c r="X10" s="9">
        <v>-186.89198303222599</v>
      </c>
      <c r="Y10">
        <v>-956.40075683593705</v>
      </c>
      <c r="Z10">
        <v>-324.93322753906199</v>
      </c>
      <c r="AA10">
        <v>-74.758239746093693</v>
      </c>
      <c r="AB10" s="9">
        <v>-133.93005371093699</v>
      </c>
      <c r="AC10" s="9">
        <v>-112.348739624023</v>
      </c>
      <c r="AD10">
        <v>-327.16687011718699</v>
      </c>
      <c r="AE10">
        <v>-834.23352050781205</v>
      </c>
      <c r="AF10">
        <v>-133.86366271972599</v>
      </c>
      <c r="AG10">
        <v>-108.08351135253901</v>
      </c>
      <c r="AH10">
        <v>-157.76622009277301</v>
      </c>
    </row>
    <row r="11" spans="1:34" x14ac:dyDescent="0.2">
      <c r="A11">
        <v>8</v>
      </c>
      <c r="B11">
        <v>-4645.61865234375</v>
      </c>
      <c r="C11">
        <v>-665.78332519531205</v>
      </c>
      <c r="D11">
        <v>-3986.12670898437</v>
      </c>
      <c r="E11">
        <v>-5427.45703125</v>
      </c>
      <c r="F11">
        <v>-4910.42919921875</v>
      </c>
      <c r="G11">
        <v>-2877.13793945312</v>
      </c>
      <c r="H11">
        <v>-1236.88208007812</v>
      </c>
      <c r="I11">
        <v>-2271.43505859375</v>
      </c>
      <c r="J11">
        <v>-688.57995605468705</v>
      </c>
      <c r="K11">
        <v>-699.009521484375</v>
      </c>
      <c r="L11">
        <v>-917.677001953125</v>
      </c>
      <c r="M11">
        <v>-775.073974609375</v>
      </c>
      <c r="N11">
        <v>-1140.31201171875</v>
      </c>
      <c r="O11">
        <v>-528.42785644531205</v>
      </c>
      <c r="P11">
        <v>-392.07019042968699</v>
      </c>
      <c r="Q11">
        <v>-442.651763916015</v>
      </c>
      <c r="R11">
        <v>-322.81774902343699</v>
      </c>
      <c r="S11">
        <v>-492.46566772460898</v>
      </c>
      <c r="T11">
        <v>-144.33786010742099</v>
      </c>
      <c r="U11">
        <v>-201.58880615234301</v>
      </c>
      <c r="V11">
        <v>-80.592765808105398</v>
      </c>
      <c r="W11">
        <v>-610.50665283203102</v>
      </c>
      <c r="X11" s="9">
        <v>-200.6953125</v>
      </c>
      <c r="Y11">
        <v>-957.46203613281205</v>
      </c>
      <c r="Z11">
        <v>-328.26251220703102</v>
      </c>
      <c r="AA11">
        <v>-87.913024902343693</v>
      </c>
      <c r="AB11" s="9">
        <v>-135.725341796875</v>
      </c>
      <c r="AC11" s="9">
        <v>-106.617210388183</v>
      </c>
      <c r="AD11">
        <v>-319.88229370117102</v>
      </c>
      <c r="AE11">
        <v>-833.01452636718705</v>
      </c>
      <c r="AF11">
        <v>-147.70370483398401</v>
      </c>
      <c r="AG11">
        <v>-114.143348693847</v>
      </c>
      <c r="AH11">
        <v>-153.48269653320301</v>
      </c>
    </row>
    <row r="12" spans="1:34" x14ac:dyDescent="0.2">
      <c r="A12">
        <v>10</v>
      </c>
      <c r="B12">
        <v>-4668.892578125</v>
      </c>
      <c r="C12">
        <v>-625.35565185546795</v>
      </c>
      <c r="D12">
        <v>-3953.296875</v>
      </c>
      <c r="E12">
        <v>-5512.9423828125</v>
      </c>
      <c r="F12">
        <v>-4911.265625</v>
      </c>
      <c r="G12">
        <v>-2897.76879882812</v>
      </c>
      <c r="H12">
        <v>-1230.28186035156</v>
      </c>
      <c r="I12">
        <v>-2282.07470703125</v>
      </c>
      <c r="J12">
        <v>-681.85046386718705</v>
      </c>
      <c r="K12">
        <v>-718.21862792968705</v>
      </c>
      <c r="L12">
        <v>-907.43273925781205</v>
      </c>
      <c r="M12">
        <v>-806.39733886718705</v>
      </c>
      <c r="N12">
        <v>-1203.7939453125</v>
      </c>
      <c r="O12">
        <v>-545.87481689453102</v>
      </c>
      <c r="P12">
        <v>-377.00473022460898</v>
      </c>
      <c r="Q12">
        <v>-438.64913940429602</v>
      </c>
      <c r="R12">
        <v>-313.92352294921801</v>
      </c>
      <c r="S12">
        <v>-463.99783325195301</v>
      </c>
      <c r="T12">
        <v>-155.08743286132801</v>
      </c>
      <c r="U12">
        <v>-195.73699951171801</v>
      </c>
      <c r="V12">
        <v>-102.15199279785099</v>
      </c>
      <c r="W12">
        <v>-587.37176513671795</v>
      </c>
      <c r="X12" s="9">
        <v>-189.97113037109301</v>
      </c>
      <c r="Y12">
        <v>-1006.06909179687</v>
      </c>
      <c r="Z12">
        <v>-354.64886474609301</v>
      </c>
      <c r="AA12">
        <v>-82.561050415039006</v>
      </c>
      <c r="AB12" s="9">
        <v>-126.875244140625</v>
      </c>
      <c r="AC12" s="9">
        <v>-107.78761291503901</v>
      </c>
      <c r="AD12">
        <v>-346.04617309570301</v>
      </c>
      <c r="AE12">
        <v>-843.03448486328102</v>
      </c>
      <c r="AF12">
        <v>-158.13671875</v>
      </c>
      <c r="AG12">
        <v>-123.503196716308</v>
      </c>
      <c r="AH12">
        <v>-149.90139770507801</v>
      </c>
    </row>
    <row r="13" spans="1:34" x14ac:dyDescent="0.2">
      <c r="A13">
        <v>20</v>
      </c>
      <c r="B13">
        <v>-4693.80810546875</v>
      </c>
      <c r="C13">
        <v>-620.32464599609295</v>
      </c>
      <c r="D13">
        <v>-3985.71069335937</v>
      </c>
      <c r="E13">
        <v>-5474.86083984375</v>
      </c>
      <c r="F13">
        <v>-4981.90234375</v>
      </c>
      <c r="G13">
        <v>-2911.19213867187</v>
      </c>
      <c r="H13">
        <v>-1254.21948242187</v>
      </c>
      <c r="I13">
        <v>-2314.62231445312</v>
      </c>
      <c r="J13">
        <v>-678.60107421875</v>
      </c>
      <c r="K13">
        <v>-709.23907470703102</v>
      </c>
      <c r="L13">
        <v>-930.98260498046795</v>
      </c>
      <c r="M13">
        <v>-798.51263427734295</v>
      </c>
      <c r="N13">
        <v>-1215.88781738281</v>
      </c>
      <c r="O13">
        <v>-562.60125732421795</v>
      </c>
      <c r="P13">
        <v>-378.7998046875</v>
      </c>
      <c r="Q13">
        <v>-441.468994140625</v>
      </c>
      <c r="R13">
        <v>-317.64666748046801</v>
      </c>
      <c r="S13">
        <v>-461.66656494140602</v>
      </c>
      <c r="T13">
        <v>-163.53582763671801</v>
      </c>
      <c r="U13">
        <v>-204.96054077148401</v>
      </c>
      <c r="V13">
        <v>-91.468551635742102</v>
      </c>
      <c r="W13">
        <v>-608.74169921875</v>
      </c>
      <c r="X13" s="9">
        <v>-196.96121215820301</v>
      </c>
      <c r="Y13">
        <v>-1020.77453613281</v>
      </c>
      <c r="Z13">
        <v>-328.85345458984301</v>
      </c>
      <c r="AA13">
        <v>-85.577438354492102</v>
      </c>
      <c r="AB13" s="9">
        <v>-135.10446166992099</v>
      </c>
      <c r="AC13" s="9">
        <v>-105.18618774414</v>
      </c>
      <c r="AD13">
        <v>-343.6171875</v>
      </c>
      <c r="AE13">
        <v>-841.74084472656205</v>
      </c>
      <c r="AF13">
        <v>-125.07037353515599</v>
      </c>
      <c r="AG13">
        <v>-99.169822692870994</v>
      </c>
      <c r="AH13">
        <v>-150.34265136718699</v>
      </c>
    </row>
    <row r="14" spans="1:34" x14ac:dyDescent="0.2">
      <c r="A14">
        <v>30</v>
      </c>
      <c r="B14">
        <v>-4746.16455078125</v>
      </c>
      <c r="C14">
        <v>-691.47839355468705</v>
      </c>
      <c r="D14">
        <v>-4007.13818359375</v>
      </c>
      <c r="E14">
        <v>-5539.783203125</v>
      </c>
      <c r="F14">
        <v>-5037.35693359375</v>
      </c>
      <c r="G14">
        <v>-2947.7431640625</v>
      </c>
      <c r="H14">
        <v>-1241.97973632812</v>
      </c>
      <c r="I14">
        <v>-2305.4208984375</v>
      </c>
      <c r="J14">
        <v>-705.40563964843705</v>
      </c>
      <c r="K14">
        <v>-722.74658203125</v>
      </c>
      <c r="L14">
        <v>-898.64807128906205</v>
      </c>
      <c r="M14">
        <v>-802.29522705078102</v>
      </c>
      <c r="N14">
        <v>-1190.849609375</v>
      </c>
      <c r="O14">
        <v>-545.36767578125</v>
      </c>
      <c r="P14">
        <v>-376.40133666992102</v>
      </c>
      <c r="Q14">
        <v>-447.70129394531199</v>
      </c>
      <c r="R14">
        <v>-323.02056884765602</v>
      </c>
      <c r="S14">
        <v>-465.52142333984301</v>
      </c>
      <c r="T14">
        <v>-161.09265136718699</v>
      </c>
      <c r="U14">
        <v>-178.19979858398401</v>
      </c>
      <c r="V14">
        <v>-77.533966064453097</v>
      </c>
      <c r="W14">
        <v>-628.05169677734295</v>
      </c>
      <c r="X14" s="9">
        <v>-189.22148132324199</v>
      </c>
      <c r="Y14">
        <v>-1025.08166503906</v>
      </c>
      <c r="Z14">
        <v>-352.33685302734301</v>
      </c>
      <c r="AA14">
        <v>-86.681381225585895</v>
      </c>
      <c r="AB14" s="9">
        <v>-132.795654296875</v>
      </c>
      <c r="AC14" s="9">
        <v>-106.414733886718</v>
      </c>
      <c r="AD14">
        <v>-346.22888183593699</v>
      </c>
      <c r="AE14">
        <v>-845.49450683593705</v>
      </c>
      <c r="AF14">
        <v>-146.51385498046801</v>
      </c>
      <c r="AG14">
        <v>-107.745948791503</v>
      </c>
      <c r="AH14">
        <v>-156.79537963867099</v>
      </c>
    </row>
    <row r="15" spans="1:34" x14ac:dyDescent="0.2">
      <c r="A15">
        <v>40</v>
      </c>
      <c r="B15">
        <v>-4750.314453125</v>
      </c>
      <c r="C15">
        <v>-671.17572021484295</v>
      </c>
      <c r="D15">
        <v>-4070.67260742187</v>
      </c>
      <c r="E15">
        <v>-5612.17041015625</v>
      </c>
      <c r="F15">
        <v>-4973.42724609375</v>
      </c>
      <c r="G15">
        <v>-2987.66186523437</v>
      </c>
      <c r="H15">
        <v>-1239.12268066406</v>
      </c>
      <c r="I15">
        <v>-2336.42578125</v>
      </c>
      <c r="J15">
        <v>-711.98541259765602</v>
      </c>
      <c r="K15">
        <v>-720.08544921875</v>
      </c>
      <c r="L15">
        <v>-932.046875</v>
      </c>
      <c r="M15">
        <v>-803.72229003906205</v>
      </c>
      <c r="N15">
        <v>-1222.92700195312</v>
      </c>
      <c r="O15">
        <v>-567.15905761718705</v>
      </c>
      <c r="P15">
        <v>-376.02609252929602</v>
      </c>
      <c r="Q15">
        <v>-453.823486328125</v>
      </c>
      <c r="R15">
        <v>-307.52890014648398</v>
      </c>
      <c r="S15">
        <v>-475.29583740234301</v>
      </c>
      <c r="T15">
        <v>-143.23356628417901</v>
      </c>
      <c r="U15">
        <v>-190.69696044921801</v>
      </c>
      <c r="V15">
        <v>-79.759696960449205</v>
      </c>
      <c r="W15">
        <v>-627.51763916015602</v>
      </c>
      <c r="X15" s="9">
        <v>-169.72076416015599</v>
      </c>
      <c r="Y15">
        <v>-1058.85168457031</v>
      </c>
      <c r="Z15">
        <v>-395.46246337890602</v>
      </c>
      <c r="AA15">
        <v>-88.533424377441406</v>
      </c>
      <c r="AB15" s="9">
        <v>-131.33923339843699</v>
      </c>
      <c r="AC15" s="9">
        <v>-100.123977661132</v>
      </c>
      <c r="AD15">
        <v>-346.89523315429602</v>
      </c>
      <c r="AE15">
        <v>-844.714599609375</v>
      </c>
      <c r="AF15">
        <v>-137.55090332031199</v>
      </c>
      <c r="AG15">
        <v>-108.22541809082</v>
      </c>
      <c r="AH15">
        <v>-151.17111206054599</v>
      </c>
    </row>
    <row r="16" spans="1:34" x14ac:dyDescent="0.2">
      <c r="A16">
        <v>50</v>
      </c>
      <c r="B16">
        <v>-4812.12060546875</v>
      </c>
      <c r="C16">
        <v>-691.63018798828102</v>
      </c>
      <c r="D16">
        <v>-4095.57202148437</v>
      </c>
      <c r="E16">
        <v>-5673.47705078125</v>
      </c>
      <c r="F16">
        <v>-5004.8037109375</v>
      </c>
      <c r="G16">
        <v>-2996.0927734375</v>
      </c>
      <c r="H16">
        <v>-1202.76782226562</v>
      </c>
      <c r="I16">
        <v>-2353.8115234375</v>
      </c>
      <c r="J16">
        <v>-727.04864501953102</v>
      </c>
      <c r="K16">
        <v>-752.118896484375</v>
      </c>
      <c r="L16">
        <v>-940.66143798828102</v>
      </c>
      <c r="M16">
        <v>-787.57073974609295</v>
      </c>
      <c r="N16">
        <v>-1240.18688964843</v>
      </c>
      <c r="O16">
        <v>-543.06964111328102</v>
      </c>
      <c r="P16">
        <v>-365.41433715820301</v>
      </c>
      <c r="Q16">
        <v>-443.43505859375</v>
      </c>
      <c r="R16">
        <v>-320.570709228515</v>
      </c>
      <c r="S16">
        <v>-487.32684326171801</v>
      </c>
      <c r="T16">
        <v>-156.74398803710901</v>
      </c>
      <c r="U16">
        <v>-199.06600952148401</v>
      </c>
      <c r="V16">
        <v>-93.287590026855398</v>
      </c>
      <c r="W16">
        <v>-629.41229248046795</v>
      </c>
      <c r="X16" s="9">
        <v>-211.73406982421801</v>
      </c>
      <c r="Y16">
        <v>-1045.01574707031</v>
      </c>
      <c r="Z16">
        <v>-376.67236328125</v>
      </c>
      <c r="AA16">
        <v>-87.870460510253906</v>
      </c>
      <c r="AB16" s="9">
        <v>-130.77517700195301</v>
      </c>
      <c r="AC16" s="9">
        <v>-96.754257202148395</v>
      </c>
      <c r="AD16">
        <v>-350.769439697265</v>
      </c>
      <c r="AE16">
        <v>-839.560546875</v>
      </c>
      <c r="AF16">
        <v>-129.36114501953099</v>
      </c>
      <c r="AG16">
        <v>-108.142044067382</v>
      </c>
      <c r="AH16">
        <v>-157.66195678710901</v>
      </c>
    </row>
    <row r="17" spans="1:44" x14ac:dyDescent="0.2">
      <c r="A17">
        <v>60</v>
      </c>
      <c r="B17">
        <v>-4811.240234375</v>
      </c>
      <c r="C17">
        <v>-699.41668701171795</v>
      </c>
      <c r="D17">
        <v>-4124.18994140625</v>
      </c>
      <c r="E17">
        <v>-5653.025390625</v>
      </c>
      <c r="F17">
        <v>-5041.18017578125</v>
      </c>
      <c r="G17">
        <v>-3006.330078125</v>
      </c>
      <c r="H17">
        <v>-1218.76000976562</v>
      </c>
      <c r="I17">
        <v>-2361.173828125</v>
      </c>
      <c r="J17">
        <v>-710.94586181640602</v>
      </c>
      <c r="K17">
        <v>-736.04406738281205</v>
      </c>
      <c r="L17">
        <v>-958.90557861328102</v>
      </c>
      <c r="M17">
        <v>-848.573974609375</v>
      </c>
      <c r="N17">
        <v>-1282.65100097656</v>
      </c>
      <c r="O17">
        <v>-568.60540771484295</v>
      </c>
      <c r="P17">
        <v>-368.586181640625</v>
      </c>
      <c r="Q17">
        <v>-447.204498291015</v>
      </c>
      <c r="R17">
        <v>-336.59664916992102</v>
      </c>
      <c r="S17">
        <v>-486.72857666015602</v>
      </c>
      <c r="T17">
        <v>-150.70527648925699</v>
      </c>
      <c r="U17">
        <v>-193.99806213378901</v>
      </c>
      <c r="V17">
        <v>-82.580764770507798</v>
      </c>
      <c r="W17">
        <v>-627.955078125</v>
      </c>
      <c r="X17" s="9">
        <v>-199.969146728515</v>
      </c>
      <c r="Y17">
        <v>-1067.57690429687</v>
      </c>
      <c r="Z17">
        <v>-383.35791015625</v>
      </c>
      <c r="AA17">
        <v>-98.672760009765597</v>
      </c>
      <c r="AB17" s="9">
        <v>-130.73307800292901</v>
      </c>
      <c r="AC17" s="9">
        <v>-99.713638305664006</v>
      </c>
      <c r="AD17">
        <v>-342.59722900390602</v>
      </c>
      <c r="AE17">
        <v>-824.01184082031205</v>
      </c>
      <c r="AF17">
        <v>-137.686920166015</v>
      </c>
      <c r="AG17">
        <v>-108.92140197753901</v>
      </c>
      <c r="AH17">
        <v>-157.56507873535099</v>
      </c>
    </row>
    <row r="18" spans="1:44" x14ac:dyDescent="0.2">
      <c r="A18">
        <v>70</v>
      </c>
      <c r="B18">
        <v>-4812.380859375</v>
      </c>
      <c r="C18">
        <v>-690.74987792968705</v>
      </c>
      <c r="D18">
        <v>-4149.95849609375</v>
      </c>
      <c r="E18">
        <v>-5593.12109375</v>
      </c>
      <c r="F18">
        <v>-5057.62939453125</v>
      </c>
      <c r="G18">
        <v>-3068.93994140625</v>
      </c>
      <c r="H18">
        <v>-1225.92541503906</v>
      </c>
      <c r="I18">
        <v>-2344.486328125</v>
      </c>
      <c r="J18">
        <v>-719.33776855468705</v>
      </c>
      <c r="K18">
        <v>-767.38751220703102</v>
      </c>
      <c r="L18">
        <v>-946.02331542968705</v>
      </c>
      <c r="M18">
        <v>-780.27844238281205</v>
      </c>
      <c r="N18">
        <v>-1245.04064941406</v>
      </c>
      <c r="O18">
        <v>-542.26922607421795</v>
      </c>
      <c r="P18">
        <v>-384.19720458984301</v>
      </c>
      <c r="Q18">
        <v>-435.62762451171801</v>
      </c>
      <c r="R18">
        <v>-314.65780639648398</v>
      </c>
      <c r="S18">
        <v>-472.64840698242102</v>
      </c>
      <c r="T18">
        <v>-177.75668334960901</v>
      </c>
      <c r="U18">
        <v>-192.47671508789</v>
      </c>
      <c r="V18">
        <v>-88.547790527343693</v>
      </c>
      <c r="W18">
        <v>-644.91265869140602</v>
      </c>
      <c r="X18" s="9">
        <v>-207.30511474609301</v>
      </c>
      <c r="Y18">
        <v>-1064.32995605468</v>
      </c>
      <c r="Z18">
        <v>-402.10998535156199</v>
      </c>
      <c r="AA18" s="9">
        <v>-85.557090759277301</v>
      </c>
      <c r="AB18" s="9">
        <v>-121.73355102539</v>
      </c>
      <c r="AC18" s="9">
        <v>-110.97257995605401</v>
      </c>
      <c r="AD18">
        <v>-345.75320434570301</v>
      </c>
      <c r="AE18">
        <v>-835.57458496093705</v>
      </c>
      <c r="AF18">
        <v>-156.31735229492099</v>
      </c>
      <c r="AG18">
        <v>-102.623527526855</v>
      </c>
      <c r="AH18">
        <v>-162.685455322265</v>
      </c>
    </row>
    <row r="19" spans="1:44" x14ac:dyDescent="0.2">
      <c r="A19">
        <v>80</v>
      </c>
      <c r="B19">
        <v>-4826.28271484375</v>
      </c>
      <c r="C19">
        <v>-718.80126953125</v>
      </c>
      <c r="D19">
        <v>-4115.07177734375</v>
      </c>
      <c r="E19">
        <v>-5613.48095703125</v>
      </c>
      <c r="F19">
        <v>-5069.556640625</v>
      </c>
      <c r="G19">
        <v>-3082.998046875</v>
      </c>
      <c r="H19">
        <v>-1201.11584472656</v>
      </c>
      <c r="I19">
        <v>-2379.49633789062</v>
      </c>
      <c r="J19">
        <v>-717.86334228515602</v>
      </c>
      <c r="K19">
        <v>-765.98846435546795</v>
      </c>
      <c r="L19">
        <v>-982.30474853515602</v>
      </c>
      <c r="M19">
        <v>-807.94537353515602</v>
      </c>
      <c r="N19">
        <v>-1262.5107421875</v>
      </c>
      <c r="O19">
        <v>-518.90460205078102</v>
      </c>
      <c r="P19">
        <v>-373.21099853515602</v>
      </c>
      <c r="Q19">
        <v>-432.28399658203102</v>
      </c>
      <c r="R19">
        <v>-350.67980957031199</v>
      </c>
      <c r="S19">
        <v>-471.27767944335898</v>
      </c>
      <c r="T19">
        <v>-165.04008483886699</v>
      </c>
      <c r="U19">
        <v>-196.00408935546801</v>
      </c>
      <c r="V19">
        <v>-97.656356811523395</v>
      </c>
      <c r="W19">
        <v>-642.71795654296795</v>
      </c>
      <c r="X19" s="9">
        <v>-215.53625488281199</v>
      </c>
      <c r="Y19">
        <v>-1074.27136230468</v>
      </c>
      <c r="Z19">
        <v>-423.29373168945301</v>
      </c>
      <c r="AA19" s="9">
        <v>-86.804389953613196</v>
      </c>
      <c r="AB19" s="9">
        <v>-126.334342956542</v>
      </c>
      <c r="AC19" s="9">
        <v>-107.369018554687</v>
      </c>
      <c r="AD19">
        <v>-342.18362426757801</v>
      </c>
      <c r="AE19">
        <v>-835.08801269531205</v>
      </c>
      <c r="AF19">
        <v>-140.85615539550699</v>
      </c>
      <c r="AG19">
        <v>-115.01620483398401</v>
      </c>
      <c r="AH19">
        <v>-160.89001464843699</v>
      </c>
    </row>
    <row r="20" spans="1:44" x14ac:dyDescent="0.2">
      <c r="A20">
        <v>90</v>
      </c>
      <c r="B20">
        <v>-4802.70263671875</v>
      </c>
      <c r="C20">
        <v>-707.540771484375</v>
      </c>
      <c r="D20">
        <v>-4149.10498046875</v>
      </c>
      <c r="E20">
        <v>-5635.09765625</v>
      </c>
      <c r="F20">
        <v>-5063.744140625</v>
      </c>
      <c r="G20">
        <v>-3057.82446289062</v>
      </c>
      <c r="H20">
        <v>-1225.34777832031</v>
      </c>
      <c r="I20">
        <v>-2384.79248046875</v>
      </c>
      <c r="J20">
        <v>-718.89263916015602</v>
      </c>
      <c r="K20">
        <v>-762.95031738281205</v>
      </c>
      <c r="L20">
        <v>-962.14215087890602</v>
      </c>
      <c r="M20">
        <v>-821.549072265625</v>
      </c>
      <c r="N20">
        <v>-1285.05017089843</v>
      </c>
      <c r="O20">
        <v>-578.40631103515602</v>
      </c>
      <c r="P20">
        <v>-378.68896484375</v>
      </c>
      <c r="Q20">
        <v>-478.70050048828102</v>
      </c>
      <c r="R20">
        <v>-309.39093017578102</v>
      </c>
      <c r="S20">
        <v>-523.46148681640602</v>
      </c>
      <c r="T20">
        <v>-185.74993896484301</v>
      </c>
      <c r="U20">
        <v>-205.991607666015</v>
      </c>
      <c r="V20">
        <v>-91.978599548339801</v>
      </c>
      <c r="W20">
        <v>-620.30279541015602</v>
      </c>
      <c r="X20" s="9">
        <v>-201.46450805664</v>
      </c>
      <c r="Y20">
        <v>-1117.59057617187</v>
      </c>
      <c r="Z20">
        <v>-428.70407104492102</v>
      </c>
      <c r="AA20" s="9">
        <v>-93.488540649414006</v>
      </c>
      <c r="AB20" s="9">
        <v>-124.185485839843</v>
      </c>
      <c r="AC20" s="9">
        <v>-94.186256408691406</v>
      </c>
      <c r="AD20">
        <v>-331.661529541015</v>
      </c>
      <c r="AE20">
        <v>-831.92437744140602</v>
      </c>
      <c r="AF20">
        <v>-149.01640319824199</v>
      </c>
      <c r="AG20">
        <v>-114.93270111083901</v>
      </c>
      <c r="AH20">
        <v>-146.45558166503901</v>
      </c>
    </row>
    <row r="21" spans="1:44" x14ac:dyDescent="0.2">
      <c r="A21">
        <v>100</v>
      </c>
      <c r="B21">
        <v>-4820.90185546875</v>
      </c>
      <c r="C21">
        <v>-708.44281005859295</v>
      </c>
      <c r="D21">
        <v>-4152.599609375</v>
      </c>
      <c r="E21">
        <v>-5669.5966796875</v>
      </c>
      <c r="F21">
        <v>-5069.34375</v>
      </c>
      <c r="G21">
        <v>-3104.86645507812</v>
      </c>
      <c r="H21">
        <v>-1225.37890625</v>
      </c>
      <c r="I21">
        <v>-2413.787109375</v>
      </c>
      <c r="K21">
        <v>-757.781982421875</v>
      </c>
      <c r="L21">
        <v>-920.76599121093705</v>
      </c>
      <c r="M21">
        <v>-778.608642578125</v>
      </c>
      <c r="N21">
        <v>-1287.92993164062</v>
      </c>
      <c r="O21">
        <v>-536.11688232421795</v>
      </c>
      <c r="P21">
        <v>-385.39764404296801</v>
      </c>
      <c r="Q21">
        <v>-446.79904174804602</v>
      </c>
      <c r="R21">
        <v>-311.45770263671801</v>
      </c>
      <c r="S21">
        <v>-469.99783325195301</v>
      </c>
      <c r="T21">
        <v>-170.49334716796801</v>
      </c>
      <c r="U21">
        <v>-207.31800842285099</v>
      </c>
      <c r="V21">
        <v>-91.442909240722599</v>
      </c>
      <c r="W21">
        <v>-654.02722167968705</v>
      </c>
      <c r="X21" s="9">
        <v>-216.02218627929599</v>
      </c>
      <c r="Y21">
        <v>-1131.4775390625</v>
      </c>
      <c r="Z21">
        <v>-401.00363159179602</v>
      </c>
      <c r="AA21" s="9">
        <v>-96.414764404296804</v>
      </c>
      <c r="AB21" s="9">
        <v>-111.894271850585</v>
      </c>
      <c r="AC21" s="9">
        <v>-99.681480407714801</v>
      </c>
      <c r="AD21">
        <v>-327.65979003906199</v>
      </c>
      <c r="AE21">
        <v>-848.29876708984295</v>
      </c>
      <c r="AF21">
        <v>-143.66668701171801</v>
      </c>
      <c r="AG21">
        <v>-109.740669250488</v>
      </c>
      <c r="AH21">
        <v>-167.20195007324199</v>
      </c>
    </row>
    <row r="22" spans="1:44" x14ac:dyDescent="0.2">
      <c r="AJ22" s="9"/>
    </row>
    <row r="23" spans="1:44" x14ac:dyDescent="0.2">
      <c r="A23" t="s">
        <v>19</v>
      </c>
      <c r="B23" t="s">
        <v>18</v>
      </c>
      <c r="C23" t="s">
        <v>22</v>
      </c>
      <c r="D23" t="s">
        <v>26</v>
      </c>
      <c r="E23" t="s">
        <v>28</v>
      </c>
      <c r="F23" t="s">
        <v>30</v>
      </c>
      <c r="G23" t="s">
        <v>32</v>
      </c>
      <c r="H23" t="s">
        <v>40</v>
      </c>
      <c r="I23" t="s">
        <v>42</v>
      </c>
      <c r="J23" t="s">
        <v>45</v>
      </c>
      <c r="K23" t="s">
        <v>48</v>
      </c>
      <c r="L23" t="s">
        <v>50</v>
      </c>
      <c r="M23" t="s">
        <v>51</v>
      </c>
      <c r="N23" t="s">
        <v>53</v>
      </c>
      <c r="O23" t="s">
        <v>57</v>
      </c>
      <c r="P23" t="s">
        <v>61</v>
      </c>
      <c r="Q23" t="s">
        <v>63</v>
      </c>
      <c r="R23" t="s">
        <v>65</v>
      </c>
      <c r="S23" t="s">
        <v>67</v>
      </c>
      <c r="T23" t="s">
        <v>70</v>
      </c>
      <c r="U23" t="s">
        <v>72</v>
      </c>
      <c r="V23" t="s">
        <v>74</v>
      </c>
      <c r="W23" t="s">
        <v>260</v>
      </c>
      <c r="X23" s="9" t="s">
        <v>265</v>
      </c>
      <c r="Y23" t="str">
        <f>Y5</f>
        <v>EPN3</v>
      </c>
      <c r="Z23" s="9" t="str">
        <f t="shared" ref="Z23:AH23" si="0">Z5</f>
        <v>EPN12</v>
      </c>
      <c r="AA23" s="9" t="str">
        <f t="shared" si="0"/>
        <v>EPN18</v>
      </c>
      <c r="AB23" s="9" t="str">
        <f t="shared" si="0"/>
        <v>EPN19</v>
      </c>
      <c r="AC23" s="9" t="str">
        <f t="shared" si="0"/>
        <v>EPN20</v>
      </c>
      <c r="AD23" s="9" t="str">
        <f t="shared" si="0"/>
        <v>LVNV6</v>
      </c>
      <c r="AE23" s="9" t="str">
        <f t="shared" si="0"/>
        <v>LVNV7</v>
      </c>
      <c r="AF23" s="9" t="str">
        <f t="shared" si="0"/>
        <v>LVNV13</v>
      </c>
      <c r="AG23" s="9" t="str">
        <f t="shared" si="0"/>
        <v>LVNV18</v>
      </c>
      <c r="AH23" s="9" t="str">
        <f t="shared" si="0"/>
        <v>LVNV18</v>
      </c>
      <c r="AJ23" s="9"/>
    </row>
    <row r="24" spans="1:44" x14ac:dyDescent="0.2">
      <c r="A24">
        <v>2</v>
      </c>
      <c r="B24">
        <v>-2686.416015625</v>
      </c>
      <c r="C24">
        <v>-113.23</v>
      </c>
      <c r="D24">
        <v>-2394.19384765625</v>
      </c>
      <c r="E24">
        <v>-3288.99560546875</v>
      </c>
      <c r="F24">
        <v>-1843.03674316406</v>
      </c>
      <c r="G24">
        <v>-1149.10827636718</v>
      </c>
      <c r="H24">
        <v>-484.79040527343699</v>
      </c>
      <c r="I24">
        <v>-1475.35595703125</v>
      </c>
      <c r="J24">
        <v>-127.52613830566401</v>
      </c>
      <c r="K24">
        <v>-288.65814208984301</v>
      </c>
      <c r="L24">
        <v>-538.03991699218705</v>
      </c>
      <c r="M24">
        <v>-334.6513671875</v>
      </c>
      <c r="N24">
        <v>-382.60894775390602</v>
      </c>
      <c r="O24">
        <v>-289.15341186523398</v>
      </c>
      <c r="P24">
        <v>-123.915168762207</v>
      </c>
      <c r="Q24">
        <v>-133.34796142578099</v>
      </c>
      <c r="R24">
        <v>-79.545700073242102</v>
      </c>
      <c r="S24">
        <v>-269.37640380859301</v>
      </c>
      <c r="T24">
        <v>-74.733291625976506</v>
      </c>
      <c r="U24">
        <v>-117.48893737792901</v>
      </c>
      <c r="V24">
        <v>-34.146816253662102</v>
      </c>
      <c r="W24">
        <v>-203.99473571777301</v>
      </c>
      <c r="X24" s="9">
        <v>-73.602127075195298</v>
      </c>
      <c r="Y24">
        <v>-358.67074584960898</v>
      </c>
      <c r="Z24">
        <v>-50.887298583984297</v>
      </c>
      <c r="AA24" s="9">
        <v>-28.0945320129394</v>
      </c>
      <c r="AB24" s="9">
        <v>-38.117507934570298</v>
      </c>
      <c r="AC24" s="9">
        <v>-48.485794067382798</v>
      </c>
      <c r="AD24">
        <v>-140.71942138671801</v>
      </c>
      <c r="AE24">
        <v>-374.58117675781199</v>
      </c>
      <c r="AF24">
        <v>-56.753097534179602</v>
      </c>
      <c r="AG24">
        <v>-49.502445220947202</v>
      </c>
      <c r="AH24">
        <v>-76.27783203125</v>
      </c>
      <c r="AJ24" s="9"/>
    </row>
    <row r="25" spans="1:44" x14ac:dyDescent="0.2">
      <c r="A25">
        <v>4</v>
      </c>
      <c r="B25">
        <v>-3770.19165039062</v>
      </c>
      <c r="C25">
        <v>-272.06927490234301</v>
      </c>
      <c r="D25">
        <v>-3367.20263671875</v>
      </c>
      <c r="E25">
        <v>-4676.21337890625</v>
      </c>
      <c r="F25">
        <v>-3235.68139648437</v>
      </c>
      <c r="G25">
        <v>-1969.63073730468</v>
      </c>
      <c r="H25">
        <v>-861.23876953125</v>
      </c>
      <c r="I25">
        <v>-1972.36303710937</v>
      </c>
      <c r="J25">
        <v>-318.97879028320301</v>
      </c>
      <c r="K25">
        <v>-507.13122558593699</v>
      </c>
      <c r="L25">
        <v>-703.32647705078102</v>
      </c>
      <c r="M25">
        <v>-540.67126464843705</v>
      </c>
      <c r="N25">
        <v>-724.35241699218705</v>
      </c>
      <c r="O25">
        <v>-394.79458618164</v>
      </c>
      <c r="P25">
        <v>-223.72325134277301</v>
      </c>
      <c r="Q25">
        <v>-241.20719909667901</v>
      </c>
      <c r="R25">
        <v>-154.06399536132801</v>
      </c>
      <c r="S25">
        <v>-372.76306152343699</v>
      </c>
      <c r="T25">
        <v>-109.87644195556599</v>
      </c>
      <c r="U25">
        <v>-167.55905151367099</v>
      </c>
      <c r="V25">
        <v>-51.937835693359297</v>
      </c>
      <c r="W25">
        <v>-365.61834716796801</v>
      </c>
      <c r="X25" s="9">
        <v>-165.37944030761699</v>
      </c>
      <c r="Y25">
        <v>-652.14959716796795</v>
      </c>
      <c r="Z25">
        <v>-153.78300476074199</v>
      </c>
      <c r="AA25" s="9">
        <v>-51.339828491210902</v>
      </c>
      <c r="AB25" s="9">
        <v>-85.337669372558494</v>
      </c>
      <c r="AC25" s="9">
        <v>-81.290939331054602</v>
      </c>
      <c r="AD25">
        <v>-231.9833984375</v>
      </c>
      <c r="AE25">
        <v>-619.11004638671795</v>
      </c>
      <c r="AF25">
        <v>-101.466186523437</v>
      </c>
      <c r="AG25">
        <v>-76.497245788574205</v>
      </c>
      <c r="AH25">
        <v>-124.32345581054599</v>
      </c>
      <c r="AJ25" s="9"/>
    </row>
    <row r="26" spans="1:44" x14ac:dyDescent="0.2">
      <c r="A26">
        <v>6</v>
      </c>
      <c r="B26">
        <v>-4180.01904296875</v>
      </c>
      <c r="C26">
        <v>-402.05270385742102</v>
      </c>
      <c r="D26">
        <v>-3635.5947265625</v>
      </c>
      <c r="E26">
        <v>-5103.57080078125</v>
      </c>
      <c r="F26">
        <v>-3853.31494140625</v>
      </c>
      <c r="G26">
        <v>-2345.28564453125</v>
      </c>
      <c r="H26">
        <v>-1021.05743408203</v>
      </c>
      <c r="I26">
        <v>-2135.13623046875</v>
      </c>
      <c r="J26">
        <v>-431.75582885742102</v>
      </c>
      <c r="K26">
        <v>-586.69659423828102</v>
      </c>
      <c r="L26">
        <v>-842.97607421875</v>
      </c>
      <c r="M26">
        <v>-677.55035400390602</v>
      </c>
      <c r="N26">
        <v>-873.73400878906205</v>
      </c>
      <c r="O26">
        <v>-459.96417236328102</v>
      </c>
      <c r="P26">
        <v>-282.31472778320301</v>
      </c>
      <c r="Q26">
        <v>-303.267333984375</v>
      </c>
      <c r="R26">
        <v>-192.65135192871</v>
      </c>
      <c r="S26">
        <v>-413.99713134765602</v>
      </c>
      <c r="T26">
        <v>-131.695709228515</v>
      </c>
      <c r="U26">
        <v>-172.97883605957</v>
      </c>
      <c r="V26">
        <v>-65.244216918945298</v>
      </c>
      <c r="W26">
        <v>-461.86315917968699</v>
      </c>
      <c r="X26" s="9">
        <v>-161.92860412597599</v>
      </c>
      <c r="Y26">
        <v>-790.66748046875</v>
      </c>
      <c r="Z26">
        <v>-192.10150146484301</v>
      </c>
      <c r="AA26" s="9">
        <v>-63.5888061523437</v>
      </c>
      <c r="AB26" s="9">
        <v>-109.82118225097599</v>
      </c>
      <c r="AC26" s="9">
        <v>-97.578239440917898</v>
      </c>
      <c r="AD26">
        <v>-273.430419921875</v>
      </c>
      <c r="AE26">
        <v>-714.23840332031205</v>
      </c>
      <c r="AF26">
        <v>-118.14572143554599</v>
      </c>
      <c r="AG26">
        <v>-106.266952514648</v>
      </c>
      <c r="AH26">
        <v>-125.70394897460901</v>
      </c>
    </row>
    <row r="27" spans="1:44" x14ac:dyDescent="0.2">
      <c r="A27">
        <v>8</v>
      </c>
      <c r="B27">
        <v>-4395.06787109375</v>
      </c>
      <c r="C27">
        <v>-491.52868652343699</v>
      </c>
      <c r="D27">
        <v>-3782.11669921875</v>
      </c>
      <c r="E27">
        <v>-5211.08740234375</v>
      </c>
      <c r="F27">
        <v>-4125.0146484375</v>
      </c>
      <c r="G27">
        <v>-2516.57348632812</v>
      </c>
      <c r="H27">
        <v>-1045.99462890625</v>
      </c>
      <c r="I27">
        <v>-2192.046875</v>
      </c>
      <c r="J27">
        <v>-514.65759277343705</v>
      </c>
      <c r="K27">
        <v>-668.78179931640602</v>
      </c>
      <c r="L27">
        <v>-885.04559326171795</v>
      </c>
      <c r="M27">
        <v>-721.689453125</v>
      </c>
      <c r="N27">
        <v>-996.357666015625</v>
      </c>
      <c r="O27">
        <v>-525.48571777343705</v>
      </c>
      <c r="P27">
        <v>-307.10366821289</v>
      </c>
      <c r="Q27">
        <v>-338.28973388671801</v>
      </c>
      <c r="R27">
        <v>-227.78599548339801</v>
      </c>
      <c r="S27">
        <v>-443.23471069335898</v>
      </c>
      <c r="T27">
        <v>-141.18026733398401</v>
      </c>
      <c r="U27">
        <v>-174.76153564453099</v>
      </c>
      <c r="V27">
        <v>-78.788078308105398</v>
      </c>
      <c r="W27">
        <v>-494.66192626953102</v>
      </c>
      <c r="X27" s="9">
        <v>-180.85888671875</v>
      </c>
      <c r="Y27">
        <v>-877.55139160156205</v>
      </c>
      <c r="Z27">
        <v>-235.18176269531199</v>
      </c>
      <c r="AA27" s="9">
        <v>-84.922302246093693</v>
      </c>
      <c r="AB27" s="9">
        <v>-121.076904296875</v>
      </c>
      <c r="AC27" s="9">
        <v>-106.678245544433</v>
      </c>
      <c r="AD27">
        <v>-290.97750854492102</v>
      </c>
      <c r="AE27" s="7">
        <v>-764.16687011718705</v>
      </c>
      <c r="AF27">
        <v>-110.344924926757</v>
      </c>
      <c r="AG27">
        <v>-91.687805175781193</v>
      </c>
      <c r="AH27">
        <v>-134.0244140625</v>
      </c>
      <c r="AR27" s="11"/>
    </row>
    <row r="28" spans="1:44" x14ac:dyDescent="0.2">
      <c r="A28">
        <v>10</v>
      </c>
      <c r="B28">
        <v>-4579.9150390625</v>
      </c>
      <c r="C28">
        <v>-526.41436767578102</v>
      </c>
      <c r="D28">
        <v>-3857.31909179687</v>
      </c>
      <c r="E28">
        <v>-5450.38134765625</v>
      </c>
      <c r="F28">
        <v>-4262.56884765625</v>
      </c>
      <c r="G28">
        <v>-2636.05981445312</v>
      </c>
      <c r="H28">
        <v>-1124.99621582031</v>
      </c>
      <c r="I28">
        <v>-2228.98461914062</v>
      </c>
      <c r="J28">
        <v>-545.70495605468705</v>
      </c>
      <c r="K28">
        <v>-673.49084472656205</v>
      </c>
      <c r="L28">
        <v>-855.981689453125</v>
      </c>
      <c r="M28">
        <v>-746.19415283203102</v>
      </c>
      <c r="N28">
        <v>-1009.30700683593</v>
      </c>
      <c r="O28">
        <v>-513.98962402343705</v>
      </c>
      <c r="P28">
        <v>-332.47784423828102</v>
      </c>
      <c r="Q28">
        <v>-388.787017822265</v>
      </c>
      <c r="R28">
        <v>-248.98210144042901</v>
      </c>
      <c r="S28">
        <v>-446.28765869140602</v>
      </c>
      <c r="T28">
        <v>-147.74867248535099</v>
      </c>
      <c r="U28">
        <v>-179.17086791992099</v>
      </c>
      <c r="V28">
        <v>-80.737503051757798</v>
      </c>
      <c r="W28">
        <v>-549.16375732421795</v>
      </c>
      <c r="X28" s="9">
        <v>-202.63592529296801</v>
      </c>
      <c r="Y28">
        <v>-953.10925292968705</v>
      </c>
      <c r="Z28">
        <v>-272.134033203125</v>
      </c>
      <c r="AA28" s="9">
        <v>-81.828628540039006</v>
      </c>
      <c r="AB28" s="9">
        <v>-112.104736328125</v>
      </c>
      <c r="AC28" s="9">
        <v>-107.97071838378901</v>
      </c>
      <c r="AD28">
        <v>-304.66146850585898</v>
      </c>
      <c r="AE28">
        <v>-795.18292236328102</v>
      </c>
      <c r="AF28">
        <v>-115.089881896972</v>
      </c>
      <c r="AG28">
        <v>-110.823150634765</v>
      </c>
      <c r="AH28">
        <v>-138.80416870117099</v>
      </c>
    </row>
    <row r="29" spans="1:44" x14ac:dyDescent="0.2">
      <c r="A29">
        <v>20</v>
      </c>
      <c r="B29">
        <v>-4637.68017578125</v>
      </c>
      <c r="C29">
        <v>-604.32958984375</v>
      </c>
      <c r="D29">
        <v>-3913.2314453125</v>
      </c>
      <c r="E29">
        <v>-5471.19873046875</v>
      </c>
      <c r="F29">
        <v>-4675.8720703125</v>
      </c>
      <c r="G29">
        <v>-2874.38256835937</v>
      </c>
      <c r="H29">
        <v>-1233.46752929687</v>
      </c>
      <c r="I29">
        <v>-2274.08471679687</v>
      </c>
      <c r="J29">
        <v>-628.268310546875</v>
      </c>
      <c r="K29">
        <v>-705.91564941406205</v>
      </c>
      <c r="L29">
        <v>-913.74346923828102</v>
      </c>
      <c r="M29">
        <v>-782.79766845703102</v>
      </c>
      <c r="N29">
        <v>-1171.20617675781</v>
      </c>
      <c r="O29">
        <v>-519.75</v>
      </c>
      <c r="P29">
        <v>-359.35363769531199</v>
      </c>
      <c r="Q29">
        <v>-411.78518676757801</v>
      </c>
      <c r="R29">
        <v>-279.13348388671801</v>
      </c>
      <c r="S29">
        <v>-480.96148681640602</v>
      </c>
      <c r="T29">
        <v>-142.70538330078099</v>
      </c>
      <c r="U29">
        <v>-187.51144409179599</v>
      </c>
      <c r="V29">
        <v>-85.537887573242102</v>
      </c>
      <c r="W29">
        <v>-610.32861328125</v>
      </c>
      <c r="X29" s="9">
        <v>-185.85281372070301</v>
      </c>
      <c r="Y29">
        <v>-1017.55737304687</v>
      </c>
      <c r="Z29">
        <v>-318.69445800781199</v>
      </c>
      <c r="AA29" s="9">
        <v>-88.812301635742102</v>
      </c>
      <c r="AB29" s="9">
        <v>-122.47018432617099</v>
      </c>
      <c r="AC29" s="9">
        <v>-110.86245727539</v>
      </c>
      <c r="AD29">
        <v>-341.09118652343699</v>
      </c>
      <c r="AE29">
        <v>-823.24719238281205</v>
      </c>
      <c r="AF29">
        <v>-124.48558807373</v>
      </c>
      <c r="AG29">
        <v>-108.388877868652</v>
      </c>
      <c r="AH29">
        <v>-154.87825012207</v>
      </c>
    </row>
    <row r="30" spans="1:44" x14ac:dyDescent="0.2">
      <c r="A30">
        <v>30</v>
      </c>
      <c r="B30">
        <v>-4701.14453125</v>
      </c>
      <c r="C30">
        <v>-657.06799316406205</v>
      </c>
      <c r="D30">
        <v>-3912.68627929687</v>
      </c>
      <c r="E30">
        <v>-5520.55712890625</v>
      </c>
      <c r="F30">
        <v>-4803.9921875</v>
      </c>
      <c r="G30">
        <v>-2884.15869140625</v>
      </c>
      <c r="H30">
        <v>-1202.00170898437</v>
      </c>
      <c r="I30">
        <v>-2332.640625</v>
      </c>
      <c r="J30">
        <v>-618.97821044921795</v>
      </c>
      <c r="K30">
        <v>-715.34161376953102</v>
      </c>
      <c r="L30">
        <v>-881.35681152343705</v>
      </c>
      <c r="M30">
        <v>-764.77209472656205</v>
      </c>
      <c r="N30">
        <v>-1184.79357910156</v>
      </c>
      <c r="O30">
        <v>-556.53997802734295</v>
      </c>
      <c r="P30">
        <v>-365.00421142578102</v>
      </c>
      <c r="Q30">
        <v>-424.23956298828102</v>
      </c>
      <c r="R30">
        <v>-311.66802978515602</v>
      </c>
      <c r="S30">
        <v>-473.85021972656199</v>
      </c>
      <c r="T30">
        <v>-146.50491333007801</v>
      </c>
      <c r="U30">
        <v>-175.18614196777301</v>
      </c>
      <c r="V30">
        <v>-83.724929809570298</v>
      </c>
      <c r="W30">
        <v>-635.86419677734295</v>
      </c>
      <c r="X30" s="9">
        <v>-191.60185241699199</v>
      </c>
      <c r="Y30">
        <v>-1020.27154541015</v>
      </c>
      <c r="Z30">
        <v>-341.93072509765602</v>
      </c>
      <c r="AA30" s="9">
        <v>-96.752182006835895</v>
      </c>
      <c r="AB30" s="9">
        <v>-118.574462890625</v>
      </c>
      <c r="AC30" s="9">
        <v>-115.081726074218</v>
      </c>
      <c r="AD30">
        <v>-328.717681884765</v>
      </c>
      <c r="AE30">
        <v>-830.17468261718705</v>
      </c>
      <c r="AF30">
        <v>-134.64436340332</v>
      </c>
      <c r="AG30">
        <v>-101.77642059326099</v>
      </c>
      <c r="AH30">
        <v>-159.87681579589801</v>
      </c>
    </row>
    <row r="31" spans="1:44" x14ac:dyDescent="0.2">
      <c r="A31">
        <v>40</v>
      </c>
      <c r="B31">
        <v>-4707.142578125</v>
      </c>
      <c r="C31">
        <v>-664.03234863281205</v>
      </c>
      <c r="D31">
        <v>-4030.08422851562</v>
      </c>
      <c r="E31">
        <v>-5612.4755859375</v>
      </c>
      <c r="F31">
        <v>-4887.345703125</v>
      </c>
      <c r="G31">
        <v>-2973.69921875</v>
      </c>
      <c r="H31">
        <v>-1205.09558105468</v>
      </c>
      <c r="I31">
        <v>-2308.8525390625</v>
      </c>
      <c r="J31">
        <v>-660.13763427734295</v>
      </c>
      <c r="K31">
        <v>-735.06433105468705</v>
      </c>
      <c r="L31">
        <v>-922.51257324218705</v>
      </c>
      <c r="M31">
        <v>-777.616943359375</v>
      </c>
      <c r="N31">
        <v>-1185.75512695312</v>
      </c>
      <c r="O31">
        <v>-539.2744140625</v>
      </c>
      <c r="P31">
        <v>-372.17526245117102</v>
      </c>
      <c r="Q31">
        <v>-444.82342529296801</v>
      </c>
      <c r="R31">
        <v>-307.95614624023398</v>
      </c>
      <c r="S31">
        <v>-446.65466308593699</v>
      </c>
      <c r="T31">
        <v>-153.64447021484301</v>
      </c>
      <c r="U31">
        <v>-190.10821533203099</v>
      </c>
      <c r="V31">
        <v>-93.620819091796804</v>
      </c>
      <c r="W31">
        <v>-622.51275634765602</v>
      </c>
      <c r="X31" s="9">
        <v>-206.86064147949199</v>
      </c>
      <c r="Y31">
        <v>-1048.41162109375</v>
      </c>
      <c r="Z31">
        <v>-358.21307373046801</v>
      </c>
      <c r="AA31" s="9">
        <v>-82.368873596191406</v>
      </c>
      <c r="AB31" s="9">
        <v>-125.662956237792</v>
      </c>
      <c r="AC31" s="9">
        <v>-100.734329223632</v>
      </c>
      <c r="AD31">
        <v>-325.96496582031199</v>
      </c>
      <c r="AE31">
        <v>-838.000732421875</v>
      </c>
      <c r="AF31">
        <v>-121.14567565917901</v>
      </c>
      <c r="AG31">
        <v>-110.862869262695</v>
      </c>
      <c r="AH31">
        <v>-157.97424316406199</v>
      </c>
    </row>
    <row r="32" spans="1:44" x14ac:dyDescent="0.2">
      <c r="A32">
        <v>50</v>
      </c>
      <c r="B32">
        <v>-4744.9921875</v>
      </c>
      <c r="C32">
        <v>-655.56231689453102</v>
      </c>
      <c r="D32">
        <v>-4064.44409179687</v>
      </c>
      <c r="E32">
        <v>-5602.9814453125</v>
      </c>
      <c r="F32">
        <v>-4902.5390625</v>
      </c>
      <c r="G32">
        <v>-2984.33251953125</v>
      </c>
      <c r="H32">
        <v>-1200.7841796875</v>
      </c>
      <c r="I32">
        <v>-2331.59448242187</v>
      </c>
      <c r="J32">
        <v>-689.50067138671795</v>
      </c>
      <c r="K32">
        <v>-722.09088134765602</v>
      </c>
      <c r="L32">
        <v>-929.32244873046795</v>
      </c>
      <c r="M32">
        <v>-805.12542724609295</v>
      </c>
      <c r="N32">
        <v>-1204.8740234375</v>
      </c>
      <c r="O32">
        <v>-549.15637207031205</v>
      </c>
      <c r="P32">
        <v>-348.37576293945301</v>
      </c>
      <c r="Q32">
        <v>-434.23162841796801</v>
      </c>
      <c r="R32">
        <v>-320.448638916015</v>
      </c>
      <c r="S32">
        <v>-467.50946044921801</v>
      </c>
      <c r="T32">
        <v>-154.16021728515599</v>
      </c>
      <c r="U32">
        <v>-199.631423950195</v>
      </c>
      <c r="V32">
        <v>-81.483634948730398</v>
      </c>
      <c r="W32">
        <v>-645.58660888671795</v>
      </c>
      <c r="X32" s="9">
        <v>-198.76409912109301</v>
      </c>
      <c r="Y32">
        <v>-1024.81958007812</v>
      </c>
      <c r="Z32">
        <v>-370.39126586914</v>
      </c>
      <c r="AA32" s="9">
        <v>-96.964698791503906</v>
      </c>
      <c r="AB32" s="9">
        <v>-124.183380126953</v>
      </c>
      <c r="AC32" s="9">
        <v>-112.684432983398</v>
      </c>
      <c r="AD32">
        <v>-332.93841552734301</v>
      </c>
      <c r="AE32">
        <v>-837.05810546875</v>
      </c>
      <c r="AF32">
        <v>-116.834899902343</v>
      </c>
      <c r="AG32">
        <v>-106.26576995849599</v>
      </c>
      <c r="AH32">
        <v>-154.17481994628901</v>
      </c>
    </row>
    <row r="33" spans="1:34" x14ac:dyDescent="0.2">
      <c r="A33">
        <v>60</v>
      </c>
      <c r="B33">
        <v>-4787.2177734375</v>
      </c>
      <c r="C33">
        <v>-700.01641845703102</v>
      </c>
      <c r="D33">
        <v>-4093.8251953125</v>
      </c>
      <c r="E33">
        <v>-5563.3037109375</v>
      </c>
      <c r="F33">
        <v>-4996.14453125</v>
      </c>
      <c r="G33">
        <v>-3026.53784179687</v>
      </c>
      <c r="H33">
        <v>-1211.8935546875</v>
      </c>
      <c r="I33">
        <v>-2327.45336914062</v>
      </c>
      <c r="J33">
        <v>-690.51062011718705</v>
      </c>
      <c r="K33">
        <v>-746.06927490234295</v>
      </c>
      <c r="L33">
        <v>-921.51904296875</v>
      </c>
      <c r="M33">
        <v>-796.30169677734295</v>
      </c>
      <c r="N33">
        <v>-1234.97937011718</v>
      </c>
      <c r="O33">
        <v>-524.88000488281205</v>
      </c>
      <c r="P33">
        <v>-372.119873046875</v>
      </c>
      <c r="Q33">
        <v>-437.96649169921801</v>
      </c>
      <c r="R33">
        <v>-344.40914916992102</v>
      </c>
      <c r="S33">
        <v>-490.45642089843699</v>
      </c>
      <c r="T33">
        <v>-157.649322509765</v>
      </c>
      <c r="U33">
        <v>-207.84465026855401</v>
      </c>
      <c r="V33">
        <v>-89.747215270995994</v>
      </c>
      <c r="W33">
        <v>-628.931640625</v>
      </c>
      <c r="X33" s="9">
        <v>-206.744049072265</v>
      </c>
      <c r="Y33">
        <v>-1085.10424804687</v>
      </c>
      <c r="Z33">
        <v>-370.90850830078102</v>
      </c>
      <c r="AA33" s="9">
        <v>-100.320709228515</v>
      </c>
      <c r="AB33" s="9">
        <v>-131.95378112792901</v>
      </c>
      <c r="AC33" s="9">
        <v>-117.78004455566401</v>
      </c>
      <c r="AD33">
        <v>-313.90939331054602</v>
      </c>
      <c r="AE33">
        <v>-843.17687988281205</v>
      </c>
      <c r="AF33">
        <v>-123.929153442382</v>
      </c>
      <c r="AG33">
        <v>-119.07809448242099</v>
      </c>
      <c r="AH33">
        <v>-167.85137939453099</v>
      </c>
    </row>
    <row r="34" spans="1:34" x14ac:dyDescent="0.2">
      <c r="A34">
        <v>70</v>
      </c>
      <c r="B34">
        <v>-4769.96484375</v>
      </c>
      <c r="C34">
        <v>-719.37127685546795</v>
      </c>
      <c r="D34">
        <v>-4077.78442382812</v>
      </c>
      <c r="E34">
        <v>-5553.4482421875</v>
      </c>
      <c r="F34">
        <v>-5020.876953125</v>
      </c>
      <c r="G34">
        <v>-2971.34375</v>
      </c>
      <c r="H34">
        <v>-1189.45690917968</v>
      </c>
      <c r="I34">
        <v>-2329.35888671875</v>
      </c>
      <c r="J34">
        <v>-717.63708496093705</v>
      </c>
      <c r="K34">
        <v>-740.64300537109295</v>
      </c>
      <c r="L34">
        <v>-902.97412109375</v>
      </c>
      <c r="M34">
        <v>-817.00238037109295</v>
      </c>
      <c r="N34">
        <v>-1246.22155761718</v>
      </c>
      <c r="O34">
        <v>-544.40966796875</v>
      </c>
      <c r="P34">
        <v>-360.424072265625</v>
      </c>
      <c r="Q34">
        <v>-439.476959228515</v>
      </c>
      <c r="R34">
        <v>-323.93515014648398</v>
      </c>
      <c r="S34">
        <v>-471.41830444335898</v>
      </c>
      <c r="T34">
        <v>-158.66537475585901</v>
      </c>
      <c r="U34">
        <v>-198.35527038574199</v>
      </c>
      <c r="V34">
        <v>-88.195838928222599</v>
      </c>
      <c r="W34">
        <v>-634.65875244140602</v>
      </c>
      <c r="X34" s="9">
        <v>-185.27142333984301</v>
      </c>
      <c r="Y34">
        <v>-1097.02612304687</v>
      </c>
      <c r="Z34">
        <v>-393.91162109375</v>
      </c>
      <c r="AA34" s="9">
        <v>-81.772911071777301</v>
      </c>
      <c r="AB34" s="9">
        <v>-113.860023498535</v>
      </c>
      <c r="AC34" s="9">
        <v>-109.08049011230401</v>
      </c>
      <c r="AD34">
        <v>-323.99838256835898</v>
      </c>
      <c r="AE34">
        <v>-843.57019042968705</v>
      </c>
      <c r="AF34">
        <v>-137.71081542968699</v>
      </c>
      <c r="AG34">
        <v>-119.70765686035099</v>
      </c>
      <c r="AH34">
        <v>-163.67379760742099</v>
      </c>
    </row>
    <row r="35" spans="1:34" x14ac:dyDescent="0.2">
      <c r="A35">
        <v>80</v>
      </c>
      <c r="B35">
        <v>-4800.82958984375</v>
      </c>
      <c r="C35">
        <v>-730.54064941406205</v>
      </c>
      <c r="D35">
        <v>-4129.72021484375</v>
      </c>
      <c r="E35">
        <v>-5578.99609375</v>
      </c>
      <c r="F35">
        <v>-5052.4052734375</v>
      </c>
      <c r="G35">
        <v>-3032.65747070312</v>
      </c>
      <c r="H35">
        <v>-1221.25744628906</v>
      </c>
      <c r="I35">
        <v>-2404.82666015625</v>
      </c>
      <c r="J35">
        <v>-725.59454345703102</v>
      </c>
      <c r="K35">
        <v>-774.7333984375</v>
      </c>
      <c r="L35">
        <v>-937.49578857421795</v>
      </c>
      <c r="M35">
        <v>-794.18243408203102</v>
      </c>
      <c r="N35">
        <v>-1295.65625</v>
      </c>
      <c r="O35">
        <v>-524.155517578125</v>
      </c>
      <c r="P35">
        <v>-376.65423583984301</v>
      </c>
      <c r="Q35">
        <v>-442.29458618164</v>
      </c>
      <c r="R35">
        <v>-328.15783691406199</v>
      </c>
      <c r="S35">
        <v>-487.81277465820301</v>
      </c>
      <c r="T35">
        <v>-162.21076965332</v>
      </c>
      <c r="U35">
        <v>-196.55661010742099</v>
      </c>
      <c r="V35">
        <v>-98.217208862304602</v>
      </c>
      <c r="W35">
        <v>-641.43621826171795</v>
      </c>
      <c r="X35" s="9">
        <v>-211.69104003906199</v>
      </c>
      <c r="Y35">
        <v>-1079.16442871093</v>
      </c>
      <c r="Z35">
        <v>-410.91278076171801</v>
      </c>
      <c r="AA35" s="9">
        <v>-96.447944641113196</v>
      </c>
      <c r="AB35" s="9">
        <v>-132.01062011718699</v>
      </c>
      <c r="AC35" s="9">
        <v>-99.556526184082003</v>
      </c>
      <c r="AD35">
        <v>-331.37774658203102</v>
      </c>
      <c r="AE35">
        <v>-831.05969238281205</v>
      </c>
      <c r="AF35">
        <v>-140.65197753906199</v>
      </c>
      <c r="AG35">
        <v>-107.116157531738</v>
      </c>
      <c r="AH35">
        <v>-159.05422973632801</v>
      </c>
    </row>
    <row r="36" spans="1:34" x14ac:dyDescent="0.2">
      <c r="A36">
        <v>90</v>
      </c>
      <c r="B36">
        <v>-4801.82421875</v>
      </c>
      <c r="C36">
        <v>-729.514404296875</v>
      </c>
      <c r="D36">
        <v>-4206.1728515625</v>
      </c>
      <c r="E36">
        <v>-5711.3916015625</v>
      </c>
      <c r="F36">
        <v>-5059.369140625</v>
      </c>
      <c r="G36">
        <v>-3038.34399414062</v>
      </c>
      <c r="H36">
        <v>-1215.73474121093</v>
      </c>
      <c r="I36">
        <v>-2399.33740234375</v>
      </c>
      <c r="J36">
        <v>-727.11901855468705</v>
      </c>
      <c r="K36">
        <v>-772.44439697265602</v>
      </c>
      <c r="L36">
        <v>-937.737548828125</v>
      </c>
      <c r="M36">
        <v>-800.05877685546795</v>
      </c>
      <c r="N36">
        <v>-1310.70422363281</v>
      </c>
      <c r="O36">
        <v>-552.06866455078102</v>
      </c>
      <c r="P36">
        <v>-356.16796875</v>
      </c>
      <c r="Q36">
        <v>-442.14224243164</v>
      </c>
      <c r="R36">
        <v>-336.79571533203102</v>
      </c>
      <c r="S36">
        <v>-490.40591430664</v>
      </c>
      <c r="T36">
        <v>-183.916900634765</v>
      </c>
      <c r="U36">
        <v>-213.86361694335901</v>
      </c>
      <c r="V36">
        <v>-82.264503479003906</v>
      </c>
      <c r="W36">
        <v>-666.07916259765602</v>
      </c>
      <c r="X36" s="9">
        <v>-189.715240478515</v>
      </c>
      <c r="Y36">
        <v>-1114.00915527343</v>
      </c>
      <c r="Z36">
        <v>-409.22619628906199</v>
      </c>
      <c r="AA36" s="9">
        <v>-83.417739868164006</v>
      </c>
      <c r="AB36" s="9">
        <v>-135.96527099609301</v>
      </c>
      <c r="AC36" s="9">
        <v>-98.214576721191406</v>
      </c>
      <c r="AD36">
        <v>-322.453521728515</v>
      </c>
      <c r="AE36">
        <v>-842.23931884765602</v>
      </c>
      <c r="AF36">
        <v>-133.22004699707</v>
      </c>
      <c r="AG36">
        <v>-124.68482971191401</v>
      </c>
      <c r="AH36">
        <v>-156.18640136718699</v>
      </c>
    </row>
    <row r="37" spans="1:34" x14ac:dyDescent="0.2">
      <c r="A37">
        <v>100</v>
      </c>
      <c r="B37">
        <v>-4774.1455078125</v>
      </c>
      <c r="C37">
        <v>-718.97351074218705</v>
      </c>
      <c r="D37">
        <v>-4133.220703125</v>
      </c>
      <c r="E37">
        <v>-5607.3408203125</v>
      </c>
      <c r="F37">
        <v>-5063.6884765625</v>
      </c>
      <c r="G37">
        <v>-3117.02709960937</v>
      </c>
      <c r="H37">
        <v>-1224.61596679687</v>
      </c>
      <c r="I37">
        <v>-2411.95239257812</v>
      </c>
      <c r="K37">
        <v>-752.81195068359295</v>
      </c>
      <c r="L37">
        <v>-953.67321777343705</v>
      </c>
      <c r="M37">
        <v>-804.02990722656205</v>
      </c>
      <c r="N37">
        <v>-1257.03967285156</v>
      </c>
      <c r="O37">
        <v>-544.60418701171795</v>
      </c>
      <c r="P37">
        <v>-376.95269775390602</v>
      </c>
      <c r="Q37">
        <v>-454.48391723632801</v>
      </c>
      <c r="R37">
        <v>-329.09686279296801</v>
      </c>
      <c r="S37">
        <v>-488.71514892578102</v>
      </c>
      <c r="T37">
        <v>-183.17333984375</v>
      </c>
      <c r="U37">
        <v>-194.59982299804599</v>
      </c>
      <c r="V37">
        <v>-91.704490661620994</v>
      </c>
      <c r="W37">
        <v>-663.48767089843705</v>
      </c>
      <c r="X37" s="9">
        <v>-201.37374877929599</v>
      </c>
      <c r="Y37">
        <v>-1120.78442382812</v>
      </c>
      <c r="Z37">
        <v>-435.60513305664</v>
      </c>
      <c r="AA37" s="9">
        <v>-95.255096435546804</v>
      </c>
      <c r="AB37" s="9">
        <v>-117.509506225585</v>
      </c>
      <c r="AC37" s="9">
        <v>-108.16535949707</v>
      </c>
      <c r="AD37">
        <v>-353.59948730468699</v>
      </c>
      <c r="AE37">
        <v>-853.79193115234295</v>
      </c>
      <c r="AF37">
        <v>-140.74734497070301</v>
      </c>
      <c r="AG37">
        <v>-115.842872619628</v>
      </c>
      <c r="AH37">
        <v>-173.64035034179599</v>
      </c>
    </row>
    <row r="39" spans="1:34" x14ac:dyDescent="0.2">
      <c r="A39" s="9" t="s">
        <v>20</v>
      </c>
      <c r="B39" t="s">
        <v>18</v>
      </c>
      <c r="C39" t="s">
        <v>22</v>
      </c>
      <c r="D39" t="s">
        <v>26</v>
      </c>
      <c r="E39" t="s">
        <v>28</v>
      </c>
      <c r="F39" t="s">
        <v>30</v>
      </c>
      <c r="G39" t="s">
        <v>32</v>
      </c>
      <c r="H39" t="s">
        <v>40</v>
      </c>
      <c r="I39" t="s">
        <v>42</v>
      </c>
      <c r="J39" t="s">
        <v>45</v>
      </c>
      <c r="K39" t="s">
        <v>48</v>
      </c>
      <c r="L39" t="s">
        <v>50</v>
      </c>
      <c r="M39" t="s">
        <v>51</v>
      </c>
      <c r="N39" t="s">
        <v>53</v>
      </c>
      <c r="O39" t="s">
        <v>57</v>
      </c>
      <c r="P39" t="s">
        <v>61</v>
      </c>
      <c r="Q39" t="s">
        <v>63</v>
      </c>
      <c r="R39" t="s">
        <v>65</v>
      </c>
      <c r="S39" t="s">
        <v>67</v>
      </c>
      <c r="T39" t="s">
        <v>70</v>
      </c>
      <c r="U39" t="s">
        <v>72</v>
      </c>
      <c r="V39" t="s">
        <v>74</v>
      </c>
      <c r="W39" t="s">
        <v>260</v>
      </c>
      <c r="X39" s="9" t="s">
        <v>265</v>
      </c>
      <c r="Y39" s="9" t="str">
        <f>Y5</f>
        <v>EPN3</v>
      </c>
      <c r="Z39" s="9" t="str">
        <f>Z5</f>
        <v>EPN12</v>
      </c>
      <c r="AA39" s="9" t="str">
        <f t="shared" ref="AA39:AC39" si="1">AA5</f>
        <v>EPN18</v>
      </c>
      <c r="AB39" s="9" t="str">
        <f t="shared" si="1"/>
        <v>EPN19</v>
      </c>
      <c r="AC39" s="9" t="str">
        <f t="shared" si="1"/>
        <v>EPN20</v>
      </c>
      <c r="AD39" t="str">
        <f>AD5</f>
        <v>LVNV6</v>
      </c>
      <c r="AE39" s="9" t="str">
        <f t="shared" ref="AE39:AH39" si="2">AE5</f>
        <v>LVNV7</v>
      </c>
      <c r="AF39" s="9" t="str">
        <f t="shared" si="2"/>
        <v>LVNV13</v>
      </c>
      <c r="AG39" s="9" t="str">
        <f t="shared" si="2"/>
        <v>LVNV18</v>
      </c>
      <c r="AH39" s="9" t="str">
        <f t="shared" si="2"/>
        <v>LVNV18</v>
      </c>
    </row>
    <row r="40" spans="1:34" x14ac:dyDescent="0.2">
      <c r="A40" s="9">
        <v>2</v>
      </c>
      <c r="B40">
        <f t="shared" ref="B40:AH40" si="3">B24/B8</f>
        <v>0.58799476576096321</v>
      </c>
      <c r="C40">
        <f t="shared" si="3"/>
        <v>0.22650047811278773</v>
      </c>
      <c r="D40">
        <f t="shared" si="3"/>
        <v>0.61938355072498552</v>
      </c>
      <c r="E40">
        <f t="shared" si="3"/>
        <v>0.60654827928946686</v>
      </c>
      <c r="F40">
        <f t="shared" si="3"/>
        <v>0.40173186728181487</v>
      </c>
      <c r="G40">
        <f t="shared" si="3"/>
        <v>0.44099991014624784</v>
      </c>
      <c r="H40">
        <f t="shared" si="3"/>
        <v>0.39422684534484997</v>
      </c>
      <c r="I40">
        <f t="shared" si="3"/>
        <v>0.67362820494241948</v>
      </c>
      <c r="J40">
        <f t="shared" si="3"/>
        <v>0.19360643447107165</v>
      </c>
      <c r="K40">
        <f t="shared" si="3"/>
        <v>0.45435012716759809</v>
      </c>
      <c r="L40">
        <f t="shared" si="3"/>
        <v>0.57764733003324487</v>
      </c>
      <c r="M40">
        <f t="shared" si="3"/>
        <v>0.47218766911740134</v>
      </c>
      <c r="N40">
        <f t="shared" si="3"/>
        <v>0.37851240118541252</v>
      </c>
      <c r="O40">
        <f t="shared" si="3"/>
        <v>0.5106124085934397</v>
      </c>
      <c r="P40">
        <f t="shared" si="3"/>
        <v>0.36306111283183301</v>
      </c>
      <c r="Q40">
        <f t="shared" si="3"/>
        <v>0.3010422448868656</v>
      </c>
      <c r="R40">
        <f t="shared" si="3"/>
        <v>0.25583156901671888</v>
      </c>
      <c r="S40">
        <f t="shared" si="3"/>
        <v>0.58342645189272346</v>
      </c>
      <c r="T40">
        <f t="shared" si="3"/>
        <v>0.45850834190081907</v>
      </c>
      <c r="U40">
        <f t="shared" si="3"/>
        <v>0.62358863027314326</v>
      </c>
      <c r="V40">
        <f t="shared" si="3"/>
        <v>0.47735714268192297</v>
      </c>
      <c r="W40" s="9">
        <f t="shared" si="3"/>
        <v>0.34684136431094653</v>
      </c>
      <c r="X40" s="9">
        <f t="shared" si="3"/>
        <v>0.44524390257410623</v>
      </c>
      <c r="Y40" s="9">
        <f t="shared" si="3"/>
        <v>0.40163489334410063</v>
      </c>
      <c r="Z40" s="9">
        <f t="shared" si="3"/>
        <v>0.19752209408068083</v>
      </c>
      <c r="AA40" s="9">
        <f t="shared" si="3"/>
        <v>0.33963001385485814</v>
      </c>
      <c r="AB40" s="9">
        <f t="shared" si="3"/>
        <v>0.31358869183713589</v>
      </c>
      <c r="AC40" s="9">
        <f t="shared" si="3"/>
        <v>0.48873848065811837</v>
      </c>
      <c r="AD40" s="9">
        <f t="shared" si="3"/>
        <v>0.43045739016138562</v>
      </c>
      <c r="AE40" s="9">
        <f t="shared" si="3"/>
        <v>0.45591524282716622</v>
      </c>
      <c r="AF40" s="9">
        <f t="shared" si="3"/>
        <v>0.38897494148963646</v>
      </c>
      <c r="AG40" s="9">
        <f t="shared" si="3"/>
        <v>0.43625186781114533</v>
      </c>
      <c r="AH40" s="9">
        <f t="shared" si="3"/>
        <v>0.54290761290112699</v>
      </c>
    </row>
    <row r="41" spans="1:34" x14ac:dyDescent="0.2">
      <c r="A41" s="9">
        <v>4</v>
      </c>
      <c r="B41">
        <f t="shared" ref="B41:P53" si="4">B25/B9</f>
        <v>0.82057816396764527</v>
      </c>
      <c r="C41">
        <f t="shared" si="4"/>
        <v>0.46582594182608456</v>
      </c>
      <c r="D41">
        <f t="shared" si="4"/>
        <v>0.86584949140046308</v>
      </c>
      <c r="E41">
        <f t="shared" si="4"/>
        <v>0.85896083057495998</v>
      </c>
      <c r="F41">
        <f t="shared" si="4"/>
        <v>0.67617136839828107</v>
      </c>
      <c r="G41">
        <f t="shared" si="4"/>
        <v>0.71152014926774898</v>
      </c>
      <c r="H41">
        <f t="shared" si="4"/>
        <v>0.70541971728691877</v>
      </c>
      <c r="I41">
        <f t="shared" si="4"/>
        <v>0.86743522688521046</v>
      </c>
      <c r="J41">
        <f t="shared" si="4"/>
        <v>0.45707808064146527</v>
      </c>
      <c r="K41">
        <f t="shared" si="4"/>
        <v>0.75097360035458793</v>
      </c>
      <c r="L41">
        <f t="shared" si="4"/>
        <v>0.77202191431778822</v>
      </c>
      <c r="M41">
        <f t="shared" si="4"/>
        <v>0.6927644312921668</v>
      </c>
      <c r="N41">
        <f t="shared" si="4"/>
        <v>0.65198373461880743</v>
      </c>
      <c r="O41">
        <f t="shared" si="4"/>
        <v>0.73481195499552288</v>
      </c>
      <c r="P41">
        <f t="shared" si="4"/>
        <v>0.61671838400303092</v>
      </c>
      <c r="Q41">
        <f t="shared" ref="Q41:AH53" si="5">Q25/Q9</f>
        <v>0.55780920286530833</v>
      </c>
      <c r="R41">
        <f t="shared" si="5"/>
        <v>0.49883255233406493</v>
      </c>
      <c r="S41">
        <f t="shared" si="5"/>
        <v>0.78501787911687393</v>
      </c>
      <c r="T41">
        <f t="shared" si="5"/>
        <v>0.73912348401605787</v>
      </c>
      <c r="U41">
        <f t="shared" si="5"/>
        <v>0.82053443627117528</v>
      </c>
      <c r="V41">
        <f t="shared" si="5"/>
        <v>0.58175486926018094</v>
      </c>
      <c r="W41" s="9">
        <f t="shared" si="5"/>
        <v>0.64354358925822108</v>
      </c>
      <c r="X41" s="9">
        <f t="shared" si="5"/>
        <v>0.82456289438179486</v>
      </c>
      <c r="Y41" s="9">
        <f t="shared" si="5"/>
        <v>0.68876002594706409</v>
      </c>
      <c r="Z41" s="9">
        <f t="shared" si="5"/>
        <v>0.53898591536641394</v>
      </c>
      <c r="AA41" s="9">
        <f t="shared" si="5"/>
        <v>0.65810006519178954</v>
      </c>
      <c r="AB41" s="9">
        <f t="shared" si="5"/>
        <v>0.64337853338592876</v>
      </c>
      <c r="AC41" s="9">
        <f t="shared" si="5"/>
        <v>0.75594123462235074</v>
      </c>
      <c r="AD41" s="9">
        <f t="shared" si="5"/>
        <v>0.63981814212124677</v>
      </c>
      <c r="AE41" s="9">
        <f t="shared" si="5"/>
        <v>0.73875676331938089</v>
      </c>
      <c r="AF41" s="9">
        <f t="shared" si="5"/>
        <v>0.71389563751724394</v>
      </c>
      <c r="AG41" s="9">
        <f t="shared" si="5"/>
        <v>0.72482940029478726</v>
      </c>
      <c r="AH41" s="9">
        <f t="shared" si="5"/>
        <v>0.86522949922074976</v>
      </c>
    </row>
    <row r="42" spans="1:34" x14ac:dyDescent="0.2">
      <c r="A42" s="9">
        <v>6</v>
      </c>
      <c r="B42">
        <f t="shared" si="4"/>
        <v>0.88979282775767121</v>
      </c>
      <c r="C42">
        <f t="shared" si="4"/>
        <v>0.64439395494213758</v>
      </c>
      <c r="D42">
        <f t="shared" si="4"/>
        <v>0.92031436573696146</v>
      </c>
      <c r="E42">
        <f t="shared" si="4"/>
        <v>0.93770459359037572</v>
      </c>
      <c r="F42">
        <f t="shared" si="4"/>
        <v>0.78564080049538165</v>
      </c>
      <c r="G42">
        <f t="shared" si="4"/>
        <v>0.84198372599594917</v>
      </c>
      <c r="H42">
        <f t="shared" si="4"/>
        <v>0.82555270660697988</v>
      </c>
      <c r="I42">
        <f t="shared" si="4"/>
        <v>0.94555882351987397</v>
      </c>
      <c r="J42">
        <f t="shared" si="4"/>
        <v>0.62101080465370362</v>
      </c>
      <c r="K42">
        <f t="shared" si="4"/>
        <v>0.82649486924958926</v>
      </c>
      <c r="L42">
        <f t="shared" si="4"/>
        <v>0.91108603939935362</v>
      </c>
      <c r="M42">
        <f t="shared" si="4"/>
        <v>0.83280818558301395</v>
      </c>
      <c r="N42">
        <f t="shared" si="4"/>
        <v>0.76996596290052022</v>
      </c>
      <c r="O42">
        <f t="shared" si="4"/>
        <v>0.84782760329957452</v>
      </c>
      <c r="P42">
        <f t="shared" si="4"/>
        <v>0.74290927114674854</v>
      </c>
      <c r="Q42">
        <f t="shared" si="5"/>
        <v>0.70749272214284153</v>
      </c>
      <c r="R42">
        <f t="shared" si="5"/>
        <v>0.60823988401740758</v>
      </c>
      <c r="S42">
        <f t="shared" si="5"/>
        <v>0.92632744946047607</v>
      </c>
      <c r="T42">
        <f t="shared" si="5"/>
        <v>0.84106830792450704</v>
      </c>
      <c r="U42">
        <f t="shared" si="5"/>
        <v>0.86871855147224941</v>
      </c>
      <c r="V42">
        <f t="shared" si="5"/>
        <v>0.85284423190824166</v>
      </c>
      <c r="W42" s="9">
        <f t="shared" si="5"/>
        <v>0.77970495301162257</v>
      </c>
      <c r="X42" s="9">
        <f t="shared" si="5"/>
        <v>0.86642884033208889</v>
      </c>
      <c r="Y42" s="9">
        <f t="shared" si="5"/>
        <v>0.82671147509807197</v>
      </c>
      <c r="Z42" s="9">
        <f t="shared" si="5"/>
        <v>0.59120300782950685</v>
      </c>
      <c r="AA42" s="9">
        <f t="shared" si="5"/>
        <v>0.85059260849793317</v>
      </c>
      <c r="AB42" s="9">
        <f t="shared" si="5"/>
        <v>0.81998908540725679</v>
      </c>
      <c r="AC42" s="9">
        <f t="shared" si="5"/>
        <v>0.86852989866611019</v>
      </c>
      <c r="AD42" s="9">
        <f t="shared" si="5"/>
        <v>0.83575216471012403</v>
      </c>
      <c r="AE42" s="9">
        <f t="shared" si="5"/>
        <v>0.85616123754598483</v>
      </c>
      <c r="AF42" s="9">
        <f t="shared" si="5"/>
        <v>0.88258246513776417</v>
      </c>
      <c r="AG42" s="9">
        <f t="shared" si="5"/>
        <v>0.98319300682260513</v>
      </c>
      <c r="AH42" s="9">
        <f t="shared" si="5"/>
        <v>0.79677353555589991</v>
      </c>
    </row>
    <row r="43" spans="1:34" x14ac:dyDescent="0.2">
      <c r="A43" s="9">
        <v>8</v>
      </c>
      <c r="B43">
        <f t="shared" si="4"/>
        <v>0.94606729479967211</v>
      </c>
      <c r="C43">
        <f t="shared" si="4"/>
        <v>0.73827124820112267</v>
      </c>
      <c r="D43">
        <f t="shared" si="4"/>
        <v>0.94881998876106977</v>
      </c>
      <c r="E43">
        <f t="shared" si="4"/>
        <v>0.96013425299169664</v>
      </c>
      <c r="F43">
        <f t="shared" si="4"/>
        <v>0.84005175129982335</v>
      </c>
      <c r="G43">
        <f t="shared" si="4"/>
        <v>0.87467946941969166</v>
      </c>
      <c r="H43">
        <f t="shared" si="4"/>
        <v>0.84567045295068566</v>
      </c>
      <c r="I43">
        <f t="shared" si="4"/>
        <v>0.96504932716724934</v>
      </c>
      <c r="J43">
        <f t="shared" si="4"/>
        <v>0.74741878303027875</v>
      </c>
      <c r="K43">
        <f t="shared" si="4"/>
        <v>0.95675635132440084</v>
      </c>
      <c r="L43">
        <f t="shared" si="4"/>
        <v>0.96444129184674299</v>
      </c>
      <c r="M43">
        <f t="shared" si="4"/>
        <v>0.93112332082717664</v>
      </c>
      <c r="N43">
        <f t="shared" si="4"/>
        <v>0.8737588096733736</v>
      </c>
      <c r="O43">
        <f t="shared" si="4"/>
        <v>0.99443227938120726</v>
      </c>
      <c r="P43">
        <f t="shared" si="4"/>
        <v>0.78328747175683411</v>
      </c>
      <c r="Q43">
        <f t="shared" si="5"/>
        <v>0.76423446479454726</v>
      </c>
      <c r="R43">
        <f t="shared" si="5"/>
        <v>0.70561794130737354</v>
      </c>
      <c r="S43">
        <f t="shared" si="5"/>
        <v>0.90003169711562436</v>
      </c>
      <c r="T43">
        <f t="shared" si="5"/>
        <v>0.97812359992667897</v>
      </c>
      <c r="U43">
        <f t="shared" si="5"/>
        <v>0.86692083246160834</v>
      </c>
      <c r="V43">
        <f t="shared" si="5"/>
        <v>0.97760732639084469</v>
      </c>
      <c r="W43" s="9">
        <f t="shared" si="5"/>
        <v>0.81024821592833252</v>
      </c>
      <c r="X43" s="9">
        <f t="shared" si="5"/>
        <v>0.90116148935341978</v>
      </c>
      <c r="Y43" s="9">
        <f t="shared" si="5"/>
        <v>0.91653909866336947</v>
      </c>
      <c r="Z43" s="9">
        <f t="shared" si="5"/>
        <v>0.71644416876632511</v>
      </c>
      <c r="AA43" s="9">
        <f t="shared" si="5"/>
        <v>0.96598089236979179</v>
      </c>
      <c r="AB43" s="9">
        <f t="shared" si="5"/>
        <v>0.89207293710910163</v>
      </c>
      <c r="AC43" s="9">
        <f t="shared" si="5"/>
        <v>1.0005724700170617</v>
      </c>
      <c r="AD43" s="9">
        <f t="shared" si="5"/>
        <v>0.90963930881634736</v>
      </c>
      <c r="AE43" s="9">
        <f t="shared" si="5"/>
        <v>0.91735119368176243</v>
      </c>
      <c r="AF43" s="9">
        <f t="shared" si="5"/>
        <v>0.74706944589360491</v>
      </c>
      <c r="AG43" s="9">
        <f t="shared" si="5"/>
        <v>0.8032689265294326</v>
      </c>
      <c r="AH43" s="9">
        <f t="shared" si="5"/>
        <v>0.87322165357908221</v>
      </c>
    </row>
    <row r="44" spans="1:34" x14ac:dyDescent="0.2">
      <c r="A44" s="9">
        <v>10</v>
      </c>
      <c r="B44">
        <f t="shared" si="4"/>
        <v>0.98094247456465733</v>
      </c>
      <c r="C44">
        <f t="shared" si="4"/>
        <v>0.84178397702791652</v>
      </c>
      <c r="D44">
        <f t="shared" si="4"/>
        <v>0.97572209064032667</v>
      </c>
      <c r="E44">
        <f t="shared" si="4"/>
        <v>0.9886519700711377</v>
      </c>
      <c r="F44">
        <f t="shared" si="4"/>
        <v>0.86791657652527199</v>
      </c>
      <c r="G44">
        <f t="shared" si="4"/>
        <v>0.90968603689816896</v>
      </c>
      <c r="H44">
        <f t="shared" si="4"/>
        <v>0.91442152572975099</v>
      </c>
      <c r="I44">
        <f t="shared" si="4"/>
        <v>0.97673604298445826</v>
      </c>
      <c r="J44">
        <f t="shared" si="4"/>
        <v>0.80032937568108942</v>
      </c>
      <c r="K44">
        <f t="shared" si="4"/>
        <v>0.93772400009721857</v>
      </c>
      <c r="L44">
        <f t="shared" si="4"/>
        <v>0.94330042593926156</v>
      </c>
      <c r="M44">
        <f t="shared" si="4"/>
        <v>0.92534302491656484</v>
      </c>
      <c r="N44">
        <f t="shared" si="4"/>
        <v>0.83843834799644057</v>
      </c>
      <c r="O44">
        <f t="shared" si="4"/>
        <v>0.94158881874696454</v>
      </c>
      <c r="P44">
        <f t="shared" si="4"/>
        <v>0.88189303099778071</v>
      </c>
      <c r="Q44">
        <f t="shared" si="5"/>
        <v>0.88632800773359344</v>
      </c>
      <c r="R44">
        <f t="shared" si="5"/>
        <v>0.79312980149214785</v>
      </c>
      <c r="S44">
        <f t="shared" si="5"/>
        <v>0.96183134210687082</v>
      </c>
      <c r="T44">
        <f t="shared" si="5"/>
        <v>0.95267985135495148</v>
      </c>
      <c r="U44">
        <f t="shared" si="5"/>
        <v>0.91536535436262645</v>
      </c>
      <c r="V44">
        <f t="shared" si="5"/>
        <v>0.79036640246000467</v>
      </c>
      <c r="W44" s="9">
        <f t="shared" si="5"/>
        <v>0.93495089467978321</v>
      </c>
      <c r="X44" s="9">
        <f t="shared" si="5"/>
        <v>1.0666669451149517</v>
      </c>
      <c r="Y44" s="9">
        <f t="shared" si="5"/>
        <v>0.94735964030800801</v>
      </c>
      <c r="Z44" s="9">
        <f t="shared" si="5"/>
        <v>0.76733372147675249</v>
      </c>
      <c r="AA44" s="9">
        <f t="shared" si="5"/>
        <v>0.99112872387986739</v>
      </c>
      <c r="AB44" s="9">
        <f t="shared" si="5"/>
        <v>0.88358242845129997</v>
      </c>
      <c r="AC44" s="9">
        <f t="shared" si="5"/>
        <v>1.0016987617018138</v>
      </c>
      <c r="AD44" s="9">
        <f t="shared" si="5"/>
        <v>0.88040698667573869</v>
      </c>
      <c r="AE44" s="9">
        <f t="shared" si="5"/>
        <v>0.94323890260816512</v>
      </c>
      <c r="AF44" s="9">
        <f t="shared" si="5"/>
        <v>0.72778721353715958</v>
      </c>
      <c r="AG44" s="9">
        <f t="shared" si="5"/>
        <v>0.89733021963253634</v>
      </c>
      <c r="AH44" s="9">
        <f t="shared" si="5"/>
        <v>0.92596980966288156</v>
      </c>
    </row>
    <row r="45" spans="1:34" x14ac:dyDescent="0.2">
      <c r="A45" s="9">
        <v>20</v>
      </c>
      <c r="B45">
        <f t="shared" si="4"/>
        <v>0.98804213371609606</v>
      </c>
      <c r="C45">
        <f t="shared" si="4"/>
        <v>0.97421502393047965</v>
      </c>
      <c r="D45">
        <f t="shared" si="4"/>
        <v>0.98181522603543991</v>
      </c>
      <c r="E45">
        <f t="shared" si="4"/>
        <v>0.99933110457377317</v>
      </c>
      <c r="F45">
        <f t="shared" si="4"/>
        <v>0.93857160331104694</v>
      </c>
      <c r="G45">
        <f t="shared" si="4"/>
        <v>0.98735584305016255</v>
      </c>
      <c r="H45">
        <f t="shared" si="4"/>
        <v>0.98345428896948051</v>
      </c>
      <c r="I45">
        <f t="shared" si="4"/>
        <v>0.98248630137058546</v>
      </c>
      <c r="J45">
        <f t="shared" si="4"/>
        <v>0.92582864132683351</v>
      </c>
      <c r="K45">
        <f t="shared" si="4"/>
        <v>0.99531409730302611</v>
      </c>
      <c r="L45">
        <f t="shared" si="4"/>
        <v>0.98148285945412628</v>
      </c>
      <c r="M45">
        <f t="shared" si="4"/>
        <v>0.98031970297560289</v>
      </c>
      <c r="N45">
        <f t="shared" si="4"/>
        <v>0.96325183953139948</v>
      </c>
      <c r="O45">
        <f t="shared" si="4"/>
        <v>0.92383369790529379</v>
      </c>
      <c r="P45">
        <f t="shared" si="4"/>
        <v>0.94866373543082849</v>
      </c>
      <c r="Q45">
        <f t="shared" si="5"/>
        <v>0.93276128614461307</v>
      </c>
      <c r="R45">
        <f t="shared" si="5"/>
        <v>0.87875464301504702</v>
      </c>
      <c r="S45">
        <f t="shared" si="5"/>
        <v>1.0417940638119394</v>
      </c>
      <c r="T45">
        <f t="shared" si="5"/>
        <v>0.87262458241132201</v>
      </c>
      <c r="U45">
        <f t="shared" si="5"/>
        <v>0.91486606829778772</v>
      </c>
      <c r="V45">
        <f t="shared" si="5"/>
        <v>0.93516171452984342</v>
      </c>
      <c r="W45" s="9">
        <f t="shared" si="5"/>
        <v>1.0026068758958628</v>
      </c>
      <c r="X45" s="9">
        <f t="shared" si="5"/>
        <v>0.94360108614391791</v>
      </c>
      <c r="Y45" s="9">
        <f t="shared" si="5"/>
        <v>0.99684831177497024</v>
      </c>
      <c r="Z45" s="9">
        <f t="shared" si="5"/>
        <v>0.9691078307366372</v>
      </c>
      <c r="AA45" s="9">
        <f t="shared" si="5"/>
        <v>1.0378004219739558</v>
      </c>
      <c r="AB45" s="9">
        <f t="shared" si="5"/>
        <v>0.90648512130844872</v>
      </c>
      <c r="AC45" s="9">
        <f t="shared" si="5"/>
        <v>1.0539640199249092</v>
      </c>
      <c r="AD45" s="9">
        <f t="shared" si="5"/>
        <v>0.99264879328376721</v>
      </c>
      <c r="AE45" s="9">
        <f t="shared" si="5"/>
        <v>0.97802928008114232</v>
      </c>
      <c r="AF45" s="9">
        <f t="shared" si="5"/>
        <v>0.99532434864551178</v>
      </c>
      <c r="AG45" s="9">
        <f t="shared" si="5"/>
        <v>1.092962303707373</v>
      </c>
      <c r="AH45" s="9">
        <f t="shared" si="5"/>
        <v>1.0301684100528836</v>
      </c>
    </row>
    <row r="46" spans="1:34" x14ac:dyDescent="0.2">
      <c r="A46" s="9">
        <v>30</v>
      </c>
      <c r="B46">
        <f t="shared" si="4"/>
        <v>0.99051444191418958</v>
      </c>
      <c r="C46">
        <f t="shared" si="4"/>
        <v>0.95023647779689646</v>
      </c>
      <c r="D46">
        <f t="shared" si="4"/>
        <v>0.9764290873013588</v>
      </c>
      <c r="E46">
        <f t="shared" si="4"/>
        <v>0.99652945367827672</v>
      </c>
      <c r="F46">
        <f t="shared" si="4"/>
        <v>0.95367317639584792</v>
      </c>
      <c r="G46">
        <f t="shared" si="4"/>
        <v>0.97842943936519233</v>
      </c>
      <c r="H46">
        <f t="shared" si="4"/>
        <v>0.96781104701277654</v>
      </c>
      <c r="I46">
        <f t="shared" si="4"/>
        <v>1.0118068360449703</v>
      </c>
      <c r="J46">
        <f t="shared" si="4"/>
        <v>0.87747839775948888</v>
      </c>
      <c r="K46">
        <f t="shared" si="4"/>
        <v>0.9897544056992873</v>
      </c>
      <c r="L46">
        <f t="shared" si="4"/>
        <v>0.98075858579341113</v>
      </c>
      <c r="M46">
        <f t="shared" si="4"/>
        <v>0.95323026853574444</v>
      </c>
      <c r="N46">
        <f t="shared" si="4"/>
        <v>0.99491452973930228</v>
      </c>
      <c r="O46">
        <f t="shared" si="4"/>
        <v>1.0204858167108792</v>
      </c>
      <c r="P46">
        <f t="shared" si="4"/>
        <v>0.96972081623043083</v>
      </c>
      <c r="Q46">
        <f t="shared" si="5"/>
        <v>0.94759512363639298</v>
      </c>
      <c r="R46">
        <f t="shared" si="5"/>
        <v>0.96485505829242058</v>
      </c>
      <c r="S46">
        <f t="shared" si="5"/>
        <v>1.0178913278082129</v>
      </c>
      <c r="T46">
        <f t="shared" si="5"/>
        <v>0.90944504349948041</v>
      </c>
      <c r="U46">
        <f t="shared" si="5"/>
        <v>0.98308832759543952</v>
      </c>
      <c r="V46">
        <f t="shared" si="5"/>
        <v>1.0798484078574122</v>
      </c>
      <c r="W46" s="9">
        <f t="shared" si="5"/>
        <v>1.0124392626277223</v>
      </c>
      <c r="X46" s="9">
        <f t="shared" si="5"/>
        <v>1.0125798142848468</v>
      </c>
      <c r="Y46" s="9">
        <f t="shared" si="5"/>
        <v>0.99530757422265792</v>
      </c>
      <c r="Z46" s="9">
        <f t="shared" si="5"/>
        <v>0.97046540025468353</v>
      </c>
      <c r="AA46" s="9">
        <f t="shared" si="5"/>
        <v>1.1161818217344854</v>
      </c>
      <c r="AB46" s="9">
        <f t="shared" si="5"/>
        <v>0.89290921091094277</v>
      </c>
      <c r="AC46" s="9">
        <f t="shared" si="5"/>
        <v>1.0814454152253605</v>
      </c>
      <c r="AD46" s="9">
        <f t="shared" si="5"/>
        <v>0.94942305258210724</v>
      </c>
      <c r="AE46" s="9">
        <f t="shared" si="5"/>
        <v>0.98188063423844019</v>
      </c>
      <c r="AF46" s="9">
        <f t="shared" si="5"/>
        <v>0.91898724131768728</v>
      </c>
      <c r="AG46" s="9">
        <f t="shared" si="5"/>
        <v>0.94459626310597056</v>
      </c>
      <c r="AH46" s="9">
        <f t="shared" si="5"/>
        <v>1.0196525954038191</v>
      </c>
    </row>
    <row r="47" spans="1:34" x14ac:dyDescent="0.2">
      <c r="A47" s="9">
        <v>40</v>
      </c>
      <c r="B47">
        <f t="shared" si="4"/>
        <v>0.9909117858562817</v>
      </c>
      <c r="C47">
        <f t="shared" si="4"/>
        <v>0.98935692789997776</v>
      </c>
      <c r="D47">
        <f t="shared" si="4"/>
        <v>0.99002907312362898</v>
      </c>
      <c r="E47">
        <f t="shared" si="4"/>
        <v>1.0000543774972865</v>
      </c>
      <c r="F47">
        <f t="shared" si="4"/>
        <v>0.98269170559670682</v>
      </c>
      <c r="G47">
        <f t="shared" si="4"/>
        <v>0.99532656401085917</v>
      </c>
      <c r="H47">
        <f t="shared" si="4"/>
        <v>0.97253936180786837</v>
      </c>
      <c r="I47">
        <f t="shared" si="4"/>
        <v>0.98819853709508887</v>
      </c>
      <c r="J47">
        <f t="shared" si="4"/>
        <v>0.92717859466930919</v>
      </c>
      <c r="K47">
        <f t="shared" si="4"/>
        <v>1.0208015338348917</v>
      </c>
      <c r="L47">
        <f t="shared" si="4"/>
        <v>0.98977057698110626</v>
      </c>
      <c r="M47">
        <f t="shared" si="4"/>
        <v>0.96751944421198233</v>
      </c>
      <c r="N47">
        <f t="shared" si="4"/>
        <v>0.96960417511377761</v>
      </c>
      <c r="O47">
        <f t="shared" si="4"/>
        <v>0.95083452661086088</v>
      </c>
      <c r="P47">
        <f t="shared" si="4"/>
        <v>0.98975914130792675</v>
      </c>
      <c r="Q47">
        <f t="shared" si="5"/>
        <v>0.98016836654273609</v>
      </c>
      <c r="R47">
        <f t="shared" si="5"/>
        <v>1.0013892876199488</v>
      </c>
      <c r="S47">
        <f t="shared" si="5"/>
        <v>0.93974032157962928</v>
      </c>
      <c r="T47">
        <f t="shared" si="5"/>
        <v>1.072684805669144</v>
      </c>
      <c r="U47">
        <f t="shared" si="5"/>
        <v>0.99691266648508647</v>
      </c>
      <c r="V47">
        <f t="shared" si="5"/>
        <v>1.1737860430716152</v>
      </c>
      <c r="W47" s="9">
        <f t="shared" si="5"/>
        <v>0.99202431533367197</v>
      </c>
      <c r="X47" s="9">
        <f t="shared" si="5"/>
        <v>1.2188293076755721</v>
      </c>
      <c r="Y47" s="9">
        <f t="shared" si="5"/>
        <v>0.99014020223163113</v>
      </c>
      <c r="Z47" s="9">
        <f t="shared" si="5"/>
        <v>0.90580802706236085</v>
      </c>
      <c r="AA47" s="9">
        <f t="shared" si="5"/>
        <v>0.93037035645465505</v>
      </c>
      <c r="AB47" s="9">
        <f t="shared" si="5"/>
        <v>0.95678155708869439</v>
      </c>
      <c r="AC47" s="9">
        <f t="shared" si="5"/>
        <v>1.0060959579988495</v>
      </c>
      <c r="AD47" s="9">
        <f t="shared" si="5"/>
        <v>0.9396640099557827</v>
      </c>
      <c r="AE47" s="9">
        <f t="shared" ref="AE47:AH47" si="6">AE31/AE15</f>
        <v>0.99205191056173914</v>
      </c>
      <c r="AF47" s="9">
        <f t="shared" si="6"/>
        <v>0.88073340657799637</v>
      </c>
      <c r="AG47" s="9">
        <f t="shared" si="6"/>
        <v>1.0243699790529959</v>
      </c>
      <c r="AH47" s="9">
        <f t="shared" si="6"/>
        <v>1.0450028514759568</v>
      </c>
    </row>
    <row r="48" spans="1:34" x14ac:dyDescent="0.2">
      <c r="A48" s="9">
        <v>50</v>
      </c>
      <c r="B48">
        <f t="shared" si="4"/>
        <v>0.98605013808414077</v>
      </c>
      <c r="C48">
        <f t="shared" si="4"/>
        <v>0.94785092999098364</v>
      </c>
      <c r="D48">
        <f t="shared" si="4"/>
        <v>0.99239961365000773</v>
      </c>
      <c r="E48">
        <f t="shared" si="4"/>
        <v>0.98757453236564297</v>
      </c>
      <c r="F48">
        <f t="shared" si="4"/>
        <v>0.97956670144445213</v>
      </c>
      <c r="G48">
        <f t="shared" si="4"/>
        <v>0.99607480315345609</v>
      </c>
      <c r="H48">
        <f t="shared" si="4"/>
        <v>0.99835076850128612</v>
      </c>
      <c r="I48">
        <f t="shared" si="4"/>
        <v>0.99056124893840936</v>
      </c>
      <c r="J48">
        <f t="shared" si="4"/>
        <v>0.94835562394617434</v>
      </c>
      <c r="K48">
        <f t="shared" si="4"/>
        <v>0.96007544116086063</v>
      </c>
      <c r="L48">
        <f t="shared" si="4"/>
        <v>0.98794572754883747</v>
      </c>
      <c r="M48">
        <f t="shared" si="4"/>
        <v>1.0222896644251405</v>
      </c>
      <c r="N48">
        <f t="shared" si="4"/>
        <v>0.97152617359070736</v>
      </c>
      <c r="O48">
        <f t="shared" si="4"/>
        <v>1.0112080118206448</v>
      </c>
      <c r="P48">
        <f t="shared" si="4"/>
        <v>0.95337190557092644</v>
      </c>
      <c r="Q48">
        <f t="shared" si="5"/>
        <v>0.97924514537716412</v>
      </c>
      <c r="R48">
        <f t="shared" si="5"/>
        <v>0.99961920940065363</v>
      </c>
      <c r="S48">
        <f t="shared" si="5"/>
        <v>0.95933451422486671</v>
      </c>
      <c r="T48">
        <f t="shared" si="5"/>
        <v>0.98351598179739241</v>
      </c>
      <c r="U48">
        <f t="shared" si="5"/>
        <v>1.0028403363792249</v>
      </c>
      <c r="V48">
        <f t="shared" si="5"/>
        <v>0.87346703806233061</v>
      </c>
      <c r="W48" s="9">
        <f t="shared" si="5"/>
        <v>1.0256974904994438</v>
      </c>
      <c r="X48" s="9">
        <f t="shared" si="5"/>
        <v>0.93874405420963813</v>
      </c>
      <c r="Y48" s="9">
        <f t="shared" si="5"/>
        <v>0.98067381563501821</v>
      </c>
      <c r="Z48" s="9">
        <f t="shared" si="5"/>
        <v>0.98332477233690729</v>
      </c>
      <c r="AA48" s="9">
        <f t="shared" si="5"/>
        <v>1.1034959670000679</v>
      </c>
      <c r="AB48" s="9">
        <f t="shared" si="5"/>
        <v>0.94959443354527773</v>
      </c>
      <c r="AC48" s="9">
        <f t="shared" si="5"/>
        <v>1.1646457348948143</v>
      </c>
      <c r="AD48" s="9">
        <f t="shared" si="5"/>
        <v>0.94916597014463056</v>
      </c>
      <c r="AE48" s="9">
        <f t="shared" ref="AE48:AH48" si="7">AE32/AE16</f>
        <v>0.99701934373218881</v>
      </c>
      <c r="AF48" s="9">
        <f t="shared" si="7"/>
        <v>0.90316841184965713</v>
      </c>
      <c r="AG48" s="9">
        <f t="shared" si="7"/>
        <v>0.9826499108180633</v>
      </c>
      <c r="AH48" s="9">
        <f t="shared" si="7"/>
        <v>0.97788219230636164</v>
      </c>
    </row>
    <row r="49" spans="1:40" x14ac:dyDescent="0.2">
      <c r="A49" s="9">
        <v>60</v>
      </c>
      <c r="B49">
        <f t="shared" si="4"/>
        <v>0.99500701279352755</v>
      </c>
      <c r="C49">
        <f t="shared" si="4"/>
        <v>1.0008574737441216</v>
      </c>
      <c r="D49">
        <f t="shared" si="4"/>
        <v>0.99263740358102992</v>
      </c>
      <c r="E49">
        <f t="shared" si="4"/>
        <v>0.98412855533316823</v>
      </c>
      <c r="F49">
        <f t="shared" si="4"/>
        <v>0.99106644814093148</v>
      </c>
      <c r="G49">
        <f t="shared" si="4"/>
        <v>1.0067217381813487</v>
      </c>
      <c r="H49">
        <f t="shared" si="4"/>
        <v>0.99436603184950212</v>
      </c>
      <c r="I49">
        <f t="shared" si="4"/>
        <v>0.98571877318699685</v>
      </c>
      <c r="J49">
        <f t="shared" si="4"/>
        <v>0.97125626183826619</v>
      </c>
      <c r="K49">
        <f t="shared" si="4"/>
        <v>1.0136203903594767</v>
      </c>
      <c r="L49">
        <f t="shared" si="4"/>
        <v>0.9610112439865065</v>
      </c>
      <c r="M49">
        <f t="shared" si="4"/>
        <v>0.93839985741243759</v>
      </c>
      <c r="N49">
        <f t="shared" si="4"/>
        <v>0.9628335136969568</v>
      </c>
      <c r="O49">
        <f t="shared" si="4"/>
        <v>0.92310062085452538</v>
      </c>
      <c r="P49">
        <f t="shared" si="4"/>
        <v>1.0095871510714838</v>
      </c>
      <c r="Q49">
        <f t="shared" si="5"/>
        <v>0.979342769075222</v>
      </c>
      <c r="R49">
        <f t="shared" si="5"/>
        <v>1.0232102726490782</v>
      </c>
      <c r="S49">
        <f t="shared" si="5"/>
        <v>1.0076589795977478</v>
      </c>
      <c r="T49">
        <f t="shared" si="5"/>
        <v>1.0460769933360827</v>
      </c>
      <c r="U49">
        <f t="shared" si="5"/>
        <v>1.0713748786068586</v>
      </c>
      <c r="V49">
        <f t="shared" si="5"/>
        <v>1.0867811108362073</v>
      </c>
      <c r="W49" s="9">
        <f t="shared" si="5"/>
        <v>1.0015551470702584</v>
      </c>
      <c r="X49" s="9">
        <f t="shared" si="5"/>
        <v>1.0338797382225562</v>
      </c>
      <c r="Y49" s="9">
        <f t="shared" si="5"/>
        <v>1.0164178746088028</v>
      </c>
      <c r="Z49" s="9">
        <f t="shared" si="5"/>
        <v>0.9675253815673327</v>
      </c>
      <c r="AA49" s="9">
        <f t="shared" si="5"/>
        <v>1.0167011566169457</v>
      </c>
      <c r="AB49" s="9">
        <f t="shared" si="5"/>
        <v>1.009337370034022</v>
      </c>
      <c r="AC49" s="9">
        <f t="shared" si="5"/>
        <v>1.1811829009249357</v>
      </c>
      <c r="AD49" s="9">
        <f t="shared" si="5"/>
        <v>0.91626366688145944</v>
      </c>
      <c r="AE49" s="9">
        <f t="shared" ref="AE49:AH49" si="8">AE33/AE17</f>
        <v>1.0232582083328088</v>
      </c>
      <c r="AF49" s="9">
        <f t="shared" si="8"/>
        <v>0.9000793488078267</v>
      </c>
      <c r="AG49" s="9">
        <f t="shared" si="8"/>
        <v>1.0932479046402326</v>
      </c>
      <c r="AH49" s="9">
        <f t="shared" si="8"/>
        <v>1.0652828706826405</v>
      </c>
    </row>
    <row r="50" spans="1:40" x14ac:dyDescent="0.2">
      <c r="A50" s="9">
        <v>70</v>
      </c>
      <c r="B50">
        <f t="shared" si="4"/>
        <v>0.99118606426538969</v>
      </c>
      <c r="C50">
        <f t="shared" si="4"/>
        <v>1.0414352573055312</v>
      </c>
      <c r="D50">
        <f t="shared" si="4"/>
        <v>0.98260848335385387</v>
      </c>
      <c r="E50">
        <f t="shared" si="4"/>
        <v>0.99290684916390737</v>
      </c>
      <c r="F50">
        <f t="shared" si="4"/>
        <v>0.99273326720103494</v>
      </c>
      <c r="G50">
        <f t="shared" si="4"/>
        <v>0.96819872878922175</v>
      </c>
      <c r="H50">
        <f t="shared" si="4"/>
        <v>0.97025226379027463</v>
      </c>
      <c r="I50">
        <f t="shared" si="4"/>
        <v>0.99354765211262797</v>
      </c>
      <c r="J50">
        <f t="shared" si="4"/>
        <v>0.9976357649103188</v>
      </c>
      <c r="K50">
        <f t="shared" si="4"/>
        <v>0.96514862906874777</v>
      </c>
      <c r="L50">
        <f t="shared" si="4"/>
        <v>0.95449457361800438</v>
      </c>
      <c r="M50">
        <f t="shared" si="4"/>
        <v>1.0470651705769718</v>
      </c>
      <c r="N50">
        <f t="shared" si="4"/>
        <v>1.0009484896767633</v>
      </c>
      <c r="O50">
        <f t="shared" si="4"/>
        <v>1.0039471941087785</v>
      </c>
      <c r="P50">
        <f t="shared" si="4"/>
        <v>0.93812257861272708</v>
      </c>
      <c r="Q50">
        <f t="shared" si="5"/>
        <v>1.008836296185559</v>
      </c>
      <c r="R50">
        <f t="shared" si="5"/>
        <v>1.0294839141486611</v>
      </c>
      <c r="S50">
        <f t="shared" si="5"/>
        <v>0.99739742582247226</v>
      </c>
      <c r="T50">
        <f t="shared" si="5"/>
        <v>0.8925986453279986</v>
      </c>
      <c r="U50">
        <f t="shared" si="5"/>
        <v>1.0305416439342685</v>
      </c>
      <c r="V50">
        <f t="shared" si="5"/>
        <v>0.99602529213857216</v>
      </c>
      <c r="W50" s="9">
        <f t="shared" si="5"/>
        <v>0.98410031790846497</v>
      </c>
      <c r="X50" s="9">
        <f t="shared" si="5"/>
        <v>0.89371371066634397</v>
      </c>
      <c r="Y50" s="9">
        <f t="shared" si="5"/>
        <v>1.030719953719418</v>
      </c>
      <c r="Z50" s="9">
        <f t="shared" si="5"/>
        <v>0.97961163722247724</v>
      </c>
      <c r="AA50" s="9">
        <f t="shared" si="5"/>
        <v>0.95577012198618183</v>
      </c>
      <c r="AB50" s="9">
        <f t="shared" si="5"/>
        <v>0.93532163104966182</v>
      </c>
      <c r="AC50" s="9">
        <f t="shared" si="5"/>
        <v>0.98294993371786721</v>
      </c>
      <c r="AD50" s="9">
        <f t="shared" si="5"/>
        <v>0.93707991277040381</v>
      </c>
      <c r="AE50" s="9">
        <f t="shared" ref="AE50:AH50" si="9">AE34/AE18</f>
        <v>1.0095689907432066</v>
      </c>
      <c r="AF50" s="9">
        <f t="shared" si="9"/>
        <v>0.88096947272923731</v>
      </c>
      <c r="AG50" s="9">
        <f t="shared" si="9"/>
        <v>1.1664738071786251</v>
      </c>
      <c r="AH50" s="9">
        <f t="shared" si="9"/>
        <v>1.0060751729968618</v>
      </c>
    </row>
    <row r="51" spans="1:40" x14ac:dyDescent="0.2">
      <c r="A51" s="9">
        <v>80</v>
      </c>
      <c r="B51">
        <f t="shared" si="4"/>
        <v>0.99472614297506523</v>
      </c>
      <c r="C51">
        <f t="shared" si="4"/>
        <v>1.0163318852935077</v>
      </c>
      <c r="D51">
        <f t="shared" si="4"/>
        <v>1.0035597040082387</v>
      </c>
      <c r="E51">
        <f t="shared" si="4"/>
        <v>0.99385677736413169</v>
      </c>
      <c r="F51">
        <f t="shared" si="4"/>
        <v>0.99661679148625004</v>
      </c>
      <c r="G51">
        <f t="shared" si="4"/>
        <v>0.98367155106604542</v>
      </c>
      <c r="H51">
        <f t="shared" si="4"/>
        <v>1.0167690748989207</v>
      </c>
      <c r="I51">
        <f t="shared" si="4"/>
        <v>1.0106452453245147</v>
      </c>
      <c r="J51">
        <f t="shared" si="4"/>
        <v>1.0107697394705579</v>
      </c>
      <c r="K51">
        <f t="shared" si="4"/>
        <v>1.0114165349596882</v>
      </c>
      <c r="L51">
        <f t="shared" si="4"/>
        <v>0.95438385080825616</v>
      </c>
      <c r="M51">
        <f t="shared" si="4"/>
        <v>0.98296550744154221</v>
      </c>
      <c r="N51">
        <f t="shared" si="4"/>
        <v>1.0262536441908368</v>
      </c>
      <c r="O51">
        <f t="shared" si="4"/>
        <v>1.0101192309850244</v>
      </c>
      <c r="P51">
        <f t="shared" si="4"/>
        <v>1.0092259802583567</v>
      </c>
      <c r="Q51">
        <f t="shared" si="5"/>
        <v>1.0231574374225287</v>
      </c>
      <c r="R51">
        <f t="shared" si="5"/>
        <v>0.93577624932599857</v>
      </c>
      <c r="S51">
        <f t="shared" si="5"/>
        <v>1.035085674404046</v>
      </c>
      <c r="T51">
        <f t="shared" si="5"/>
        <v>0.98285679998099051</v>
      </c>
      <c r="U51">
        <f t="shared" si="5"/>
        <v>1.0028189246141235</v>
      </c>
      <c r="V51">
        <f t="shared" si="5"/>
        <v>1.0057431187184636</v>
      </c>
      <c r="W51" s="9">
        <f t="shared" si="5"/>
        <v>0.99800575311736395</v>
      </c>
      <c r="X51" s="9">
        <f t="shared" si="5"/>
        <v>0.98215977703685786</v>
      </c>
      <c r="Y51" s="9">
        <f t="shared" si="5"/>
        <v>1.0045547769194487</v>
      </c>
      <c r="Z51" s="9">
        <f t="shared" si="5"/>
        <v>0.97075092305685684</v>
      </c>
      <c r="AA51" s="9">
        <f t="shared" si="5"/>
        <v>1.1110952417573967</v>
      </c>
      <c r="AB51" s="9">
        <f t="shared" si="5"/>
        <v>1.044930594704542</v>
      </c>
      <c r="AC51" s="9">
        <f t="shared" si="5"/>
        <v>0.92723699558987949</v>
      </c>
      <c r="AD51" s="9">
        <f t="shared" si="5"/>
        <v>0.96842082168988575</v>
      </c>
      <c r="AE51" s="9">
        <f t="shared" ref="AE51:AH51" si="10">AE35/AE19</f>
        <v>0.99517617274914738</v>
      </c>
      <c r="AF51" s="9">
        <f t="shared" si="10"/>
        <v>0.99855045130351816</v>
      </c>
      <c r="AG51" s="9">
        <f t="shared" si="10"/>
        <v>0.93131361521057798</v>
      </c>
      <c r="AH51" s="9">
        <f t="shared" si="10"/>
        <v>0.98858981450079186</v>
      </c>
    </row>
    <row r="52" spans="1:40" x14ac:dyDescent="0.2">
      <c r="A52" s="9">
        <v>90</v>
      </c>
      <c r="B52">
        <f t="shared" si="4"/>
        <v>0.99981709923865902</v>
      </c>
      <c r="C52">
        <f t="shared" si="4"/>
        <v>1.0310563485499227</v>
      </c>
      <c r="D52">
        <f t="shared" si="4"/>
        <v>1.0137542605844845</v>
      </c>
      <c r="E52">
        <f t="shared" si="4"/>
        <v>1.0135390635560471</v>
      </c>
      <c r="F52">
        <f t="shared" si="4"/>
        <v>0.99913601479883218</v>
      </c>
      <c r="G52">
        <f t="shared" si="4"/>
        <v>0.99362930443313124</v>
      </c>
      <c r="H52">
        <f t="shared" si="4"/>
        <v>0.99215485001118831</v>
      </c>
      <c r="I52">
        <f t="shared" si="4"/>
        <v>1.0060990304163242</v>
      </c>
      <c r="J52">
        <f t="shared" si="4"/>
        <v>1.0114431264787207</v>
      </c>
      <c r="K52">
        <f t="shared" si="4"/>
        <v>1.0124439027988243</v>
      </c>
      <c r="L52">
        <f t="shared" si="4"/>
        <v>0.97463513886332942</v>
      </c>
      <c r="M52">
        <f t="shared" si="4"/>
        <v>0.97384173856968492</v>
      </c>
      <c r="N52">
        <f t="shared" si="4"/>
        <v>1.0199634639295401</v>
      </c>
      <c r="O52">
        <f t="shared" si="4"/>
        <v>0.95446514676294014</v>
      </c>
      <c r="P52">
        <f t="shared" si="4"/>
        <v>0.94052904049358199</v>
      </c>
      <c r="Q52">
        <f t="shared" si="5"/>
        <v>0.92363020715593336</v>
      </c>
      <c r="R52">
        <f t="shared" si="5"/>
        <v>1.0885765627993036</v>
      </c>
      <c r="S52">
        <f t="shared" si="5"/>
        <v>0.93685194929849802</v>
      </c>
      <c r="T52">
        <f t="shared" si="5"/>
        <v>0.99013168811632857</v>
      </c>
      <c r="U52">
        <f t="shared" si="5"/>
        <v>1.0382151941360025</v>
      </c>
      <c r="V52">
        <f t="shared" si="5"/>
        <v>0.89438743232624884</v>
      </c>
      <c r="W52" s="9">
        <f t="shared" si="5"/>
        <v>1.0737968094392221</v>
      </c>
      <c r="X52" s="9">
        <f t="shared" si="5"/>
        <v>0.94168070747815391</v>
      </c>
      <c r="Y52" s="9">
        <f t="shared" si="5"/>
        <v>0.99679540882430528</v>
      </c>
      <c r="Z52" s="9">
        <f t="shared" si="5"/>
        <v>0.95456568744872483</v>
      </c>
      <c r="AA52" s="9">
        <f t="shared" si="5"/>
        <v>0.8922776983008438</v>
      </c>
      <c r="AB52" s="9">
        <f t="shared" si="5"/>
        <v>1.0948563761423933</v>
      </c>
      <c r="AC52" s="9">
        <f t="shared" si="5"/>
        <v>1.0427697252879484</v>
      </c>
      <c r="AD52" s="9">
        <f t="shared" si="5"/>
        <v>0.97223673235408725</v>
      </c>
      <c r="AE52" s="9">
        <f t="shared" si="5"/>
        <v>1.0123988930796495</v>
      </c>
      <c r="AF52" s="9">
        <f t="shared" si="5"/>
        <v>0.89399585641483026</v>
      </c>
      <c r="AG52" s="9">
        <f t="shared" si="5"/>
        <v>1.0848507735989796</v>
      </c>
      <c r="AH52" s="9">
        <f t="shared" si="5"/>
        <v>1.0664421225297067</v>
      </c>
    </row>
    <row r="53" spans="1:40" x14ac:dyDescent="0.2">
      <c r="A53" s="9">
        <v>100</v>
      </c>
      <c r="B53">
        <f t="shared" si="4"/>
        <v>0.99030132762333456</v>
      </c>
      <c r="C53">
        <f t="shared" si="4"/>
        <v>1.0148645741534494</v>
      </c>
      <c r="D53">
        <f t="shared" si="4"/>
        <v>0.99533330730796932</v>
      </c>
      <c r="E53">
        <f t="shared" si="4"/>
        <v>0.98901934954243842</v>
      </c>
      <c r="F53">
        <f t="shared" si="4"/>
        <v>0.9988844170534894</v>
      </c>
      <c r="G53">
        <f t="shared" si="4"/>
        <v>1.0039166401219481</v>
      </c>
      <c r="H53">
        <f t="shared" si="4"/>
        <v>0.99937738486500893</v>
      </c>
      <c r="I53">
        <f t="shared" si="4"/>
        <v>0.99923990115377037</v>
      </c>
      <c r="K53">
        <f t="shared" ref="K53:P53" si="11">K37/K21</f>
        <v>0.9934413434819368</v>
      </c>
      <c r="L53">
        <f t="shared" si="11"/>
        <v>1.0357389682901106</v>
      </c>
      <c r="M53">
        <f t="shared" si="11"/>
        <v>1.0326496050239853</v>
      </c>
      <c r="N53">
        <f t="shared" si="11"/>
        <v>0.97601557504785164</v>
      </c>
      <c r="O53">
        <f t="shared" si="11"/>
        <v>1.0158310714833398</v>
      </c>
      <c r="P53">
        <f t="shared" si="11"/>
        <v>0.97808770650367427</v>
      </c>
      <c r="Q53">
        <f t="shared" si="5"/>
        <v>1.0171998477396367</v>
      </c>
      <c r="R53">
        <f t="shared" si="5"/>
        <v>1.0566342074924511</v>
      </c>
      <c r="S53">
        <f t="shared" si="5"/>
        <v>1.039824259495669</v>
      </c>
      <c r="T53">
        <f t="shared" si="5"/>
        <v>1.0743723604844817</v>
      </c>
      <c r="U53">
        <f t="shared" si="5"/>
        <v>0.93865373528543328</v>
      </c>
      <c r="V53">
        <f t="shared" si="5"/>
        <v>1.0028605981925813</v>
      </c>
      <c r="W53" s="9">
        <f t="shared" si="5"/>
        <v>1.0144649166046231</v>
      </c>
      <c r="X53" s="9">
        <f t="shared" si="5"/>
        <v>0.93219012476310659</v>
      </c>
      <c r="Y53" s="9">
        <f t="shared" si="5"/>
        <v>0.99054942332903939</v>
      </c>
      <c r="Z53" s="9">
        <f t="shared" si="5"/>
        <v>1.0862872521315887</v>
      </c>
      <c r="AA53" s="9">
        <f t="shared" si="5"/>
        <v>0.98797209145388609</v>
      </c>
      <c r="AB53" s="9">
        <f t="shared" si="5"/>
        <v>1.0501833943966152</v>
      </c>
      <c r="AC53" s="9">
        <f t="shared" si="5"/>
        <v>1.085109882544427</v>
      </c>
      <c r="AD53" s="9">
        <f t="shared" si="5"/>
        <v>1.0791665564533646</v>
      </c>
      <c r="AE53" s="9">
        <f t="shared" ref="AE53:AH53" si="12">AE37/AE21</f>
        <v>1.0064755063612136</v>
      </c>
      <c r="AF53" s="9">
        <f t="shared" si="12"/>
        <v>0.97967975665244589</v>
      </c>
      <c r="AG53" s="9">
        <f t="shared" si="12"/>
        <v>1.0556056693550087</v>
      </c>
      <c r="AH53" s="9">
        <f t="shared" si="12"/>
        <v>1.038506729531167</v>
      </c>
    </row>
    <row r="57" spans="1:40" x14ac:dyDescent="0.2">
      <c r="A57" t="s">
        <v>283</v>
      </c>
      <c r="B57" t="s">
        <v>15</v>
      </c>
      <c r="C57" t="s">
        <v>21</v>
      </c>
      <c r="D57" t="s">
        <v>25</v>
      </c>
      <c r="E57" t="s">
        <v>27</v>
      </c>
      <c r="F57" t="s">
        <v>29</v>
      </c>
      <c r="G57" t="s">
        <v>31</v>
      </c>
      <c r="H57" t="s">
        <v>39</v>
      </c>
      <c r="I57" t="s">
        <v>41</v>
      </c>
      <c r="J57" t="s">
        <v>46</v>
      </c>
      <c r="K57" t="s">
        <v>47</v>
      </c>
      <c r="L57" t="s">
        <v>49</v>
      </c>
      <c r="M57" t="s">
        <v>52</v>
      </c>
      <c r="N57" t="s">
        <v>55</v>
      </c>
      <c r="O57" t="s">
        <v>56</v>
      </c>
      <c r="P57" t="s">
        <v>60</v>
      </c>
      <c r="Q57" t="s">
        <v>62</v>
      </c>
      <c r="R57" t="s">
        <v>64</v>
      </c>
      <c r="S57" t="s">
        <v>66</v>
      </c>
      <c r="T57" t="s">
        <v>69</v>
      </c>
      <c r="U57" t="s">
        <v>71</v>
      </c>
      <c r="V57" t="s">
        <v>73</v>
      </c>
      <c r="W57" s="9" t="s">
        <v>261</v>
      </c>
      <c r="X57" t="s">
        <v>267</v>
      </c>
      <c r="Y57" t="s">
        <v>144</v>
      </c>
      <c r="Z57" s="9" t="s">
        <v>145</v>
      </c>
      <c r="AA57" s="9" t="s">
        <v>270</v>
      </c>
      <c r="AB57" s="9" t="s">
        <v>274</v>
      </c>
      <c r="AC57" t="s">
        <v>275</v>
      </c>
      <c r="AD57" t="s">
        <v>180</v>
      </c>
      <c r="AE57" t="s">
        <v>181</v>
      </c>
      <c r="AF57" t="s">
        <v>165</v>
      </c>
      <c r="AG57" t="s">
        <v>170</v>
      </c>
      <c r="AH57" t="s">
        <v>171</v>
      </c>
    </row>
    <row r="58" spans="1:40" x14ac:dyDescent="0.2">
      <c r="A58" s="9" t="s">
        <v>284</v>
      </c>
      <c r="B58">
        <v>0.99170999999999998</v>
      </c>
      <c r="C58">
        <v>1.0001100000000001</v>
      </c>
      <c r="D58">
        <v>0.98972000000000004</v>
      </c>
      <c r="E58">
        <v>0.99414999999999998</v>
      </c>
      <c r="F58">
        <v>0.98033000000000003</v>
      </c>
      <c r="G58">
        <v>0.98811000000000004</v>
      </c>
      <c r="H58">
        <v>0.98567000000000005</v>
      </c>
      <c r="I58">
        <v>0.99522999999999995</v>
      </c>
      <c r="J58">
        <v>0.96226</v>
      </c>
      <c r="K58">
        <v>0.99478999999999995</v>
      </c>
      <c r="L58">
        <v>0.98041999999999996</v>
      </c>
      <c r="M58">
        <v>0.98909999999999998</v>
      </c>
      <c r="N58">
        <v>0.98562000000000005</v>
      </c>
      <c r="O58">
        <v>0.98155999999999999</v>
      </c>
      <c r="P58">
        <v>0.97152000000000005</v>
      </c>
      <c r="Q58">
        <v>0.97936999999999996</v>
      </c>
      <c r="R58">
        <v>1.0093000000000001</v>
      </c>
      <c r="S58">
        <v>0.99546999999999997</v>
      </c>
      <c r="T58">
        <v>0.98226000000000002</v>
      </c>
      <c r="U58">
        <v>0.99907000000000001</v>
      </c>
      <c r="V58">
        <v>1.0051699999999999</v>
      </c>
      <c r="W58" s="9">
        <v>1.0117</v>
      </c>
      <c r="X58">
        <v>0.99056999999999995</v>
      </c>
      <c r="Y58">
        <v>1.0001800000000001</v>
      </c>
      <c r="Z58" s="9">
        <v>0.97826999999999997</v>
      </c>
      <c r="AA58" s="9">
        <v>1.0193399999999999</v>
      </c>
      <c r="AB58" s="9">
        <v>0.97996000000000005</v>
      </c>
      <c r="AC58">
        <v>1.05897</v>
      </c>
      <c r="AD58">
        <v>0.96657999999999999</v>
      </c>
      <c r="AE58">
        <v>0.99807000000000001</v>
      </c>
      <c r="AF58">
        <v>0.91425000000000001</v>
      </c>
      <c r="AG58">
        <v>1.0344100000000001</v>
      </c>
      <c r="AH58">
        <v>1.0244899999999999</v>
      </c>
    </row>
    <row r="59" spans="1:40" x14ac:dyDescent="0.2">
      <c r="A59" s="9" t="s">
        <v>294</v>
      </c>
      <c r="B59">
        <v>2.5799999999999998E-3</v>
      </c>
      <c r="C59">
        <v>9.5499999999999995E-3</v>
      </c>
      <c r="D59">
        <v>4.3499999999999997E-3</v>
      </c>
      <c r="E59">
        <v>2.8600000000000001E-3</v>
      </c>
      <c r="F59">
        <v>8.1399999999999997E-3</v>
      </c>
      <c r="G59">
        <v>5.8199999999999997E-3</v>
      </c>
      <c r="H59">
        <v>7.8499999999999993E-3</v>
      </c>
      <c r="I59">
        <v>3.2799999999999999E-3</v>
      </c>
      <c r="J59">
        <v>1.3990000000000001E-2</v>
      </c>
      <c r="K59">
        <v>8.1799999999999998E-3</v>
      </c>
      <c r="L59">
        <v>7.9299999999999995E-3</v>
      </c>
      <c r="M59">
        <v>1.099E-2</v>
      </c>
      <c r="N59">
        <v>1.023E-2</v>
      </c>
      <c r="O59">
        <v>1.34E-2</v>
      </c>
      <c r="P59">
        <v>9.11E-3</v>
      </c>
      <c r="Q59">
        <v>1.09E-2</v>
      </c>
      <c r="R59">
        <v>1.651E-2</v>
      </c>
      <c r="S59">
        <v>1.302E-2</v>
      </c>
      <c r="T59">
        <v>2.1649999999999999E-2</v>
      </c>
      <c r="U59">
        <v>1.5480000000000001E-2</v>
      </c>
      <c r="V59">
        <v>3.4320000000000003E-2</v>
      </c>
      <c r="W59" s="9">
        <v>9.9600000000000001E-3</v>
      </c>
      <c r="X59">
        <v>2.861E-2</v>
      </c>
      <c r="Y59">
        <v>4.3800000000000002E-3</v>
      </c>
      <c r="Z59" s="9">
        <v>1.729E-2</v>
      </c>
      <c r="AA59" s="9">
        <v>2.324E-2</v>
      </c>
      <c r="AB59" s="9">
        <v>2.0320000000000001E-2</v>
      </c>
      <c r="AC59">
        <v>2.3359999999999999E-2</v>
      </c>
      <c r="AD59">
        <v>1.494E-2</v>
      </c>
      <c r="AE59">
        <v>4.7999999999999996E-3</v>
      </c>
      <c r="AF59">
        <v>2.5770000000000001E-2</v>
      </c>
      <c r="AG59">
        <v>3.0020000000000002E-2</v>
      </c>
      <c r="AH59">
        <v>1.7350000000000001E-2</v>
      </c>
      <c r="AI59" s="9"/>
      <c r="AJ59" s="9"/>
      <c r="AK59" s="9"/>
      <c r="AL59" s="9"/>
      <c r="AM59" s="9"/>
      <c r="AN59" s="9"/>
    </row>
    <row r="60" spans="1:40" x14ac:dyDescent="0.2">
      <c r="A60" s="9" t="s">
        <v>285</v>
      </c>
      <c r="B60">
        <v>-0.86138000000000003</v>
      </c>
      <c r="C60">
        <v>-1.12948</v>
      </c>
      <c r="D60">
        <v>-0.92852999999999997</v>
      </c>
      <c r="E60">
        <v>-1.0390999999999999</v>
      </c>
      <c r="F60">
        <v>-0.91639000000000004</v>
      </c>
      <c r="G60">
        <v>-0.97094999999999998</v>
      </c>
      <c r="H60">
        <v>-1.0455399999999999</v>
      </c>
      <c r="I60">
        <v>-0.78176000000000001</v>
      </c>
      <c r="J60">
        <v>-1.14181</v>
      </c>
      <c r="K60">
        <v>-1.06724</v>
      </c>
      <c r="L60">
        <v>-0.89268999999999998</v>
      </c>
      <c r="M60">
        <v>-0.95248999999999995</v>
      </c>
      <c r="N60">
        <v>-0.96653999999999995</v>
      </c>
      <c r="O60">
        <v>-0.99158999999999997</v>
      </c>
      <c r="P60">
        <v>-0.93993000000000004</v>
      </c>
      <c r="Q60">
        <v>-1.03668</v>
      </c>
      <c r="R60">
        <v>-0.96026</v>
      </c>
      <c r="S60">
        <v>-0.80864000000000003</v>
      </c>
      <c r="T60">
        <v>-1.1358999999999999</v>
      </c>
      <c r="U60">
        <v>-0.51176999999999995</v>
      </c>
      <c r="V60">
        <v>-0.85804000000000002</v>
      </c>
      <c r="W60" s="9">
        <v>-1.06395</v>
      </c>
      <c r="X60">
        <v>-1.3955599999999999</v>
      </c>
      <c r="Y60">
        <v>-1.12639</v>
      </c>
      <c r="Z60" s="9">
        <v>-1.06613</v>
      </c>
      <c r="AA60" s="9">
        <v>-1.4034599999999999</v>
      </c>
      <c r="AB60" s="9">
        <v>-1.2690600000000001</v>
      </c>
      <c r="AC60">
        <v>-1.05782</v>
      </c>
      <c r="AD60">
        <v>-1.00745</v>
      </c>
      <c r="AE60">
        <v>-1.04122</v>
      </c>
      <c r="AF60">
        <v>-0.95199</v>
      </c>
      <c r="AG60">
        <v>-1.0058</v>
      </c>
      <c r="AH60">
        <v>-0.67206999999999995</v>
      </c>
      <c r="AI60" s="9"/>
      <c r="AJ60" s="9"/>
      <c r="AK60" s="9"/>
      <c r="AL60" s="9"/>
      <c r="AM60" s="9"/>
      <c r="AN60" s="9"/>
    </row>
    <row r="61" spans="1:40" x14ac:dyDescent="0.2">
      <c r="A61" s="9" t="s">
        <v>293</v>
      </c>
      <c r="B61">
        <v>3.7260000000000001E-2</v>
      </c>
      <c r="C61">
        <v>5.8790000000000002E-2</v>
      </c>
      <c r="D61">
        <v>9.0450000000000003E-2</v>
      </c>
      <c r="E61">
        <v>6.7599999999999993E-2</v>
      </c>
      <c r="F61">
        <v>6.4850000000000005E-2</v>
      </c>
      <c r="G61">
        <v>5.7549999999999997E-2</v>
      </c>
      <c r="H61">
        <v>7.8490000000000004E-2</v>
      </c>
      <c r="I61">
        <v>6.2309999999999997E-2</v>
      </c>
      <c r="J61">
        <v>8.5779999999999995E-2</v>
      </c>
      <c r="K61">
        <v>0.10068000000000001</v>
      </c>
      <c r="L61">
        <v>0.11909</v>
      </c>
      <c r="M61">
        <v>0.11157</v>
      </c>
      <c r="N61">
        <v>8.1129999999999994E-2</v>
      </c>
      <c r="O61">
        <v>0.17965</v>
      </c>
      <c r="P61">
        <v>6.658E-2</v>
      </c>
      <c r="Q61">
        <v>7.6380000000000003E-2</v>
      </c>
      <c r="R61">
        <v>7.9269999999999993E-2</v>
      </c>
      <c r="S61">
        <v>0.15548999999999999</v>
      </c>
      <c r="T61">
        <v>0.31786999999999999</v>
      </c>
      <c r="U61">
        <v>9.9470000000000003E-2</v>
      </c>
      <c r="V61">
        <v>0.25158999999999998</v>
      </c>
      <c r="W61" s="9">
        <v>7.8979999999999995E-2</v>
      </c>
      <c r="X61">
        <v>0.62824999999999998</v>
      </c>
      <c r="Y61">
        <v>4.7669999999999997E-2</v>
      </c>
      <c r="Z61" s="9">
        <v>0.10142</v>
      </c>
      <c r="AA61" s="9">
        <v>0.30243999999999999</v>
      </c>
      <c r="AB61" s="9">
        <v>0.23100999999999999</v>
      </c>
      <c r="AC61">
        <v>0.24454999999999999</v>
      </c>
      <c r="AD61">
        <v>0.15581999999999999</v>
      </c>
      <c r="AE61">
        <v>5.5690000000000003E-2</v>
      </c>
      <c r="AF61">
        <v>0.29282000000000002</v>
      </c>
      <c r="AG61">
        <v>0.27685999999999999</v>
      </c>
      <c r="AH61">
        <v>0.12114999999999999</v>
      </c>
      <c r="AI61" s="9"/>
      <c r="AJ61" s="9"/>
      <c r="AK61" s="9"/>
      <c r="AL61" s="9"/>
      <c r="AM61" s="9"/>
      <c r="AN61" s="9"/>
    </row>
    <row r="62" spans="1:40" x14ac:dyDescent="0.2">
      <c r="A62" s="9" t="s">
        <v>286</v>
      </c>
      <c r="B62">
        <v>2.6097399999999999</v>
      </c>
      <c r="C62">
        <v>5.2931900000000001</v>
      </c>
      <c r="D62">
        <v>2.1456300000000001</v>
      </c>
      <c r="E62">
        <v>2.0182500000000001</v>
      </c>
      <c r="F62">
        <v>4.0482500000000003</v>
      </c>
      <c r="G62">
        <v>3.3745699999999998</v>
      </c>
      <c r="H62">
        <v>3.3513999999999999</v>
      </c>
      <c r="I62">
        <v>2.24152</v>
      </c>
      <c r="J62">
        <v>4.96957</v>
      </c>
      <c r="K62">
        <v>2.89357</v>
      </c>
      <c r="L62">
        <v>2.5554899999999998</v>
      </c>
      <c r="M62">
        <v>3.3118400000000001</v>
      </c>
      <c r="N62">
        <v>4.0708399999999996</v>
      </c>
      <c r="O62">
        <v>2.7391800000000002</v>
      </c>
      <c r="P62">
        <v>4.4001099999999997</v>
      </c>
      <c r="Q62">
        <v>4.6006200000000002</v>
      </c>
      <c r="R62">
        <v>7.0390499999999996</v>
      </c>
      <c r="S62">
        <v>2.94347</v>
      </c>
      <c r="T62">
        <v>2.5949900000000001</v>
      </c>
      <c r="U62">
        <v>5.0108899999999998</v>
      </c>
      <c r="V62">
        <v>4.3898099999999998</v>
      </c>
      <c r="W62" s="9">
        <v>4.0757000000000003</v>
      </c>
      <c r="X62">
        <v>2.0954000000000002</v>
      </c>
      <c r="Y62">
        <v>3.15103</v>
      </c>
      <c r="Z62" s="9">
        <v>5.5804999999999998</v>
      </c>
      <c r="AA62" s="9">
        <v>2.8076400000000001</v>
      </c>
      <c r="AB62" s="9">
        <v>3.0617999999999999</v>
      </c>
      <c r="AC62">
        <v>3.2403900000000001</v>
      </c>
      <c r="AD62">
        <v>3.2492100000000002</v>
      </c>
      <c r="AE62">
        <v>3.01078</v>
      </c>
      <c r="AF62">
        <v>3.0432600000000001</v>
      </c>
      <c r="AG62">
        <v>3.5668700000000002</v>
      </c>
      <c r="AH62">
        <v>4.5901899999999998</v>
      </c>
      <c r="AI62" s="17"/>
      <c r="AJ62" s="17"/>
      <c r="AK62" s="17"/>
      <c r="AL62" s="17"/>
      <c r="AM62" s="17"/>
      <c r="AN62" s="17"/>
    </row>
    <row r="63" spans="1:40" x14ac:dyDescent="0.2">
      <c r="A63" s="9" t="s">
        <v>292</v>
      </c>
      <c r="B63">
        <v>0.11265</v>
      </c>
      <c r="C63">
        <v>0.38129999999999997</v>
      </c>
      <c r="D63">
        <v>0.18673000000000001</v>
      </c>
      <c r="E63">
        <v>0.11279</v>
      </c>
      <c r="F63">
        <v>0.35045999999999999</v>
      </c>
      <c r="G63">
        <v>0.22556999999999999</v>
      </c>
      <c r="H63">
        <v>0.28267999999999999</v>
      </c>
      <c r="I63">
        <v>0.16400000000000001</v>
      </c>
      <c r="J63">
        <v>0.50583</v>
      </c>
      <c r="K63">
        <v>0.28628999999999999</v>
      </c>
      <c r="L63">
        <v>0.33622999999999997</v>
      </c>
      <c r="M63">
        <v>0.43368000000000001</v>
      </c>
      <c r="N63">
        <v>0.41886000000000001</v>
      </c>
      <c r="O63">
        <v>0.50670000000000004</v>
      </c>
      <c r="P63">
        <v>0.39571000000000001</v>
      </c>
      <c r="Q63">
        <v>0.43885999999999997</v>
      </c>
      <c r="R63">
        <v>0.93806999999999996</v>
      </c>
      <c r="S63">
        <v>0.60001000000000004</v>
      </c>
      <c r="T63">
        <v>0.72016000000000002</v>
      </c>
      <c r="U63">
        <v>1.31701</v>
      </c>
      <c r="V63">
        <v>1.6331</v>
      </c>
      <c r="W63" s="9">
        <v>0.37068000000000001</v>
      </c>
      <c r="X63">
        <v>0.82684999999999997</v>
      </c>
      <c r="Y63">
        <v>0.14546999999999999</v>
      </c>
      <c r="Z63" s="9">
        <v>0.75502999999999998</v>
      </c>
      <c r="AA63" s="9">
        <v>0.62194000000000005</v>
      </c>
      <c r="AB63" s="9">
        <v>0.59899000000000002</v>
      </c>
      <c r="AC63">
        <v>0.82830999999999999</v>
      </c>
      <c r="AD63">
        <v>0.55657000000000001</v>
      </c>
      <c r="AE63">
        <v>0.17219000000000001</v>
      </c>
      <c r="AF63">
        <v>1.0081100000000001</v>
      </c>
      <c r="AG63">
        <v>1.1352</v>
      </c>
      <c r="AH63">
        <v>1.07314</v>
      </c>
      <c r="AI63" s="9"/>
      <c r="AJ63" s="9"/>
      <c r="AK63" s="9"/>
      <c r="AL63" s="9"/>
      <c r="AM63" s="9"/>
      <c r="AN63" s="9"/>
    </row>
    <row r="64" spans="1:40" x14ac:dyDescent="0.2">
      <c r="A64" s="9" t="s">
        <v>287</v>
      </c>
      <c r="B64">
        <v>0.38318000000000002</v>
      </c>
      <c r="C64">
        <v>0.18892</v>
      </c>
      <c r="D64">
        <v>0.46605999999999997</v>
      </c>
      <c r="E64">
        <v>0.49547999999999998</v>
      </c>
      <c r="F64">
        <v>0.24701999999999999</v>
      </c>
      <c r="G64">
        <v>0.29632999999999998</v>
      </c>
      <c r="H64">
        <v>0.29837999999999998</v>
      </c>
      <c r="I64">
        <v>0.44613000000000003</v>
      </c>
      <c r="J64">
        <v>0.20122000000000001</v>
      </c>
      <c r="K64">
        <v>0.34559000000000001</v>
      </c>
      <c r="L64">
        <v>0.39130999999999999</v>
      </c>
      <c r="M64">
        <v>0.30195</v>
      </c>
      <c r="N64">
        <v>0.24565000000000001</v>
      </c>
      <c r="O64">
        <v>0.36507000000000001</v>
      </c>
      <c r="P64">
        <v>0.22727</v>
      </c>
      <c r="Q64">
        <v>0.21736</v>
      </c>
      <c r="R64">
        <v>0.14205999999999999</v>
      </c>
      <c r="S64">
        <v>0.33973999999999999</v>
      </c>
      <c r="T64">
        <v>0.38535999999999998</v>
      </c>
      <c r="U64">
        <v>0.19957</v>
      </c>
      <c r="V64">
        <v>0.2278</v>
      </c>
      <c r="W64" s="9">
        <v>0.24535999999999999</v>
      </c>
      <c r="X64">
        <v>0.47724</v>
      </c>
      <c r="Y64">
        <v>0.31735999999999998</v>
      </c>
      <c r="Z64" s="9">
        <v>0.1792</v>
      </c>
      <c r="AA64" s="9">
        <v>0.35616999999999999</v>
      </c>
      <c r="AB64" s="9">
        <v>0.3266</v>
      </c>
      <c r="AC64">
        <v>0.30859999999999999</v>
      </c>
      <c r="AD64">
        <v>0.30776999999999999</v>
      </c>
      <c r="AE64">
        <v>0.33213999999999999</v>
      </c>
      <c r="AF64">
        <v>0.3286</v>
      </c>
      <c r="AG64">
        <v>0.28036</v>
      </c>
      <c r="AH64">
        <v>0.21786</v>
      </c>
      <c r="AI64" s="9"/>
      <c r="AJ64" s="9"/>
      <c r="AK64" s="9"/>
      <c r="AL64" s="9"/>
      <c r="AM64" s="9"/>
      <c r="AN64" s="9"/>
    </row>
    <row r="65" spans="1:40" x14ac:dyDescent="0.2">
      <c r="A65" s="9" t="s">
        <v>291</v>
      </c>
      <c r="B65">
        <v>1.6539999999999999E-2</v>
      </c>
      <c r="C65">
        <v>1.3610000000000001E-2</v>
      </c>
      <c r="D65">
        <v>4.0559999999999999E-2</v>
      </c>
      <c r="E65">
        <v>2.7689999999999999E-2</v>
      </c>
      <c r="F65">
        <v>2.138E-2</v>
      </c>
      <c r="G65">
        <v>1.9810000000000001E-2</v>
      </c>
      <c r="H65">
        <v>2.5170000000000001E-2</v>
      </c>
      <c r="I65">
        <v>3.2640000000000002E-2</v>
      </c>
      <c r="J65">
        <v>2.0480000000000002E-2</v>
      </c>
      <c r="K65">
        <v>3.4189999999999998E-2</v>
      </c>
      <c r="L65">
        <v>5.1490000000000001E-2</v>
      </c>
      <c r="M65">
        <v>3.9539999999999999E-2</v>
      </c>
      <c r="N65">
        <v>2.528E-2</v>
      </c>
      <c r="O65">
        <v>6.7530000000000007E-2</v>
      </c>
      <c r="P65">
        <v>2.044E-2</v>
      </c>
      <c r="Q65">
        <v>2.0729999999999998E-2</v>
      </c>
      <c r="R65">
        <v>1.8929999999999999E-2</v>
      </c>
      <c r="S65">
        <v>6.9250000000000006E-2</v>
      </c>
      <c r="T65">
        <v>0.10693999999999999</v>
      </c>
      <c r="U65">
        <v>5.2449999999999997E-2</v>
      </c>
      <c r="V65">
        <v>8.4750000000000006E-2</v>
      </c>
      <c r="W65" s="9">
        <v>2.231E-2</v>
      </c>
      <c r="X65">
        <v>0.18831999999999999</v>
      </c>
      <c r="Y65">
        <v>1.465E-2</v>
      </c>
      <c r="Z65" s="9">
        <v>2.4240000000000001E-2</v>
      </c>
      <c r="AA65" s="9">
        <v>7.8899999999999998E-2</v>
      </c>
      <c r="AB65" s="9">
        <v>6.3890000000000002E-2</v>
      </c>
      <c r="AC65">
        <v>7.8890000000000002E-2</v>
      </c>
      <c r="AD65">
        <v>5.2720000000000003E-2</v>
      </c>
      <c r="AE65">
        <v>1.9E-2</v>
      </c>
      <c r="AF65">
        <v>0.10885</v>
      </c>
      <c r="AG65">
        <v>8.9230000000000004E-2</v>
      </c>
      <c r="AH65">
        <v>5.0930000000000003E-2</v>
      </c>
      <c r="AI65" s="9"/>
      <c r="AJ65" s="9"/>
      <c r="AK65" s="9"/>
      <c r="AL65" s="9"/>
      <c r="AM65" s="9"/>
      <c r="AN65" s="9"/>
    </row>
    <row r="66" spans="1:40" x14ac:dyDescent="0.2">
      <c r="A66" s="9" t="s">
        <v>289</v>
      </c>
      <c r="B66">
        <v>1.8089299999999999</v>
      </c>
      <c r="C66">
        <v>3.6689600000000002</v>
      </c>
      <c r="D66">
        <v>1.4872399999999999</v>
      </c>
      <c r="E66">
        <v>1.3989400000000001</v>
      </c>
      <c r="F66">
        <v>2.8060399999999999</v>
      </c>
      <c r="G66">
        <v>2.33907</v>
      </c>
      <c r="H66">
        <v>2.32301</v>
      </c>
      <c r="I66">
        <v>1.5537000000000001</v>
      </c>
      <c r="J66">
        <v>3.4446400000000001</v>
      </c>
      <c r="K66">
        <v>2.0056699999999998</v>
      </c>
      <c r="L66">
        <v>1.7713300000000001</v>
      </c>
      <c r="M66">
        <v>2.2955899999999998</v>
      </c>
      <c r="N66">
        <v>2.8216899999999998</v>
      </c>
      <c r="O66">
        <v>1.89866</v>
      </c>
      <c r="P66">
        <v>3.0499200000000002</v>
      </c>
      <c r="Q66">
        <v>3.1888999999999998</v>
      </c>
      <c r="R66">
        <v>4.8790899999999997</v>
      </c>
      <c r="S66">
        <v>2.04026</v>
      </c>
      <c r="T66">
        <v>1.79871</v>
      </c>
      <c r="U66">
        <v>3.47329</v>
      </c>
      <c r="V66">
        <v>3.04278</v>
      </c>
      <c r="W66" s="9">
        <v>2.8250600000000001</v>
      </c>
      <c r="X66">
        <v>1.45242</v>
      </c>
      <c r="Y66">
        <v>2.1841300000000001</v>
      </c>
      <c r="Z66" s="9">
        <v>3.8681000000000001</v>
      </c>
      <c r="AA66" s="9">
        <v>1.94611</v>
      </c>
      <c r="AB66" s="9">
        <v>2.1222799999999999</v>
      </c>
      <c r="AC66">
        <v>2.24607</v>
      </c>
      <c r="AD66">
        <v>2.2521800000000001</v>
      </c>
      <c r="AE66">
        <v>2.0869200000000001</v>
      </c>
      <c r="AF66">
        <v>2.1094300000000001</v>
      </c>
      <c r="AG66">
        <v>2.4723700000000002</v>
      </c>
      <c r="AH66" s="4">
        <v>3.1816800000000001</v>
      </c>
      <c r="AI66" s="17"/>
      <c r="AJ66" s="17"/>
      <c r="AK66" s="17"/>
      <c r="AL66" s="17"/>
      <c r="AM66" s="17"/>
      <c r="AN66" s="17"/>
    </row>
    <row r="67" spans="1:40" x14ac:dyDescent="0.2">
      <c r="A67" s="9" t="s">
        <v>290</v>
      </c>
      <c r="B67">
        <v>7.8090000000000007E-2</v>
      </c>
      <c r="C67">
        <v>0.26429999999999998</v>
      </c>
      <c r="D67">
        <v>0.12942999999999999</v>
      </c>
      <c r="E67">
        <v>7.8179999999999999E-2</v>
      </c>
      <c r="F67">
        <v>0.24292</v>
      </c>
      <c r="G67">
        <v>0.15634999999999999</v>
      </c>
      <c r="H67">
        <v>0.19594</v>
      </c>
      <c r="I67">
        <v>0.11368</v>
      </c>
      <c r="J67">
        <v>0.35061999999999999</v>
      </c>
      <c r="K67">
        <v>0.19844000000000001</v>
      </c>
      <c r="L67">
        <v>0.23305000000000001</v>
      </c>
      <c r="M67">
        <v>0.30059999999999998</v>
      </c>
      <c r="N67">
        <v>0.29032999999999998</v>
      </c>
      <c r="O67">
        <v>0.35121999999999998</v>
      </c>
      <c r="P67">
        <v>0.27428000000000002</v>
      </c>
      <c r="Q67">
        <v>0.30419000000000002</v>
      </c>
      <c r="R67">
        <v>0.65022000000000002</v>
      </c>
      <c r="S67">
        <v>0.41588999999999998</v>
      </c>
      <c r="T67">
        <v>0.49917</v>
      </c>
      <c r="U67">
        <v>0.91288000000000002</v>
      </c>
      <c r="V67">
        <v>1.13198</v>
      </c>
      <c r="W67" s="9">
        <v>0.25694</v>
      </c>
      <c r="X67">
        <v>0.57313000000000003</v>
      </c>
      <c r="Y67">
        <v>0.10083</v>
      </c>
      <c r="Z67" s="9">
        <v>0.52334999999999998</v>
      </c>
      <c r="AA67" s="9">
        <v>0.43109999999999998</v>
      </c>
      <c r="AB67" s="9">
        <v>0.41519</v>
      </c>
      <c r="AC67">
        <v>0.57413999999999998</v>
      </c>
      <c r="AD67">
        <v>0.38578000000000001</v>
      </c>
      <c r="AE67">
        <v>0.11935</v>
      </c>
      <c r="AF67">
        <v>0.69877</v>
      </c>
      <c r="AG67">
        <v>0.78686</v>
      </c>
      <c r="AH67">
        <v>0.74385000000000001</v>
      </c>
      <c r="AI67" s="9"/>
      <c r="AJ67" s="9"/>
      <c r="AK67" s="9"/>
      <c r="AL67" s="9"/>
      <c r="AM67" s="9"/>
      <c r="AN67" s="9"/>
    </row>
    <row r="68" spans="1:40" x14ac:dyDescent="0.2">
      <c r="A68" s="9"/>
      <c r="W68" s="9"/>
      <c r="X68"/>
      <c r="Z68" s="9"/>
      <c r="AC68"/>
      <c r="AI68" s="9"/>
      <c r="AJ68" s="9"/>
      <c r="AK68" s="9"/>
      <c r="AL68" s="9"/>
      <c r="AM68" s="9"/>
      <c r="AN68" s="9"/>
    </row>
    <row r="69" spans="1:40" x14ac:dyDescent="0.2">
      <c r="W69" s="9"/>
      <c r="X69"/>
      <c r="Z69" s="9"/>
      <c r="AC69"/>
      <c r="AI69" s="9"/>
      <c r="AJ69" s="9"/>
      <c r="AK69" s="9"/>
      <c r="AL69" s="9"/>
      <c r="AM69" s="9"/>
      <c r="AN69" s="9"/>
    </row>
    <row r="71" spans="1:40" x14ac:dyDescent="0.2">
      <c r="C71" s="9"/>
      <c r="D71" s="9"/>
      <c r="E71" s="9"/>
      <c r="F71" s="9"/>
      <c r="G71" s="9"/>
      <c r="H71" s="9"/>
      <c r="I71" s="9"/>
      <c r="J71" s="9"/>
      <c r="K71" s="9"/>
      <c r="L71" s="9"/>
      <c r="M71" s="9"/>
      <c r="N71" s="9"/>
      <c r="O71" s="9"/>
      <c r="P71" s="9"/>
      <c r="Q71" s="9"/>
      <c r="R71" s="9"/>
      <c r="S71" s="9"/>
      <c r="T71" s="9"/>
      <c r="U71" s="9"/>
      <c r="V71" s="9"/>
      <c r="W71" s="9"/>
      <c r="Y71" s="9"/>
      <c r="Z71" s="9"/>
      <c r="AD71" s="9"/>
      <c r="AE71" s="9"/>
      <c r="AF71" s="9"/>
      <c r="AG71" s="9"/>
      <c r="AH71" s="9"/>
      <c r="AI71" s="9"/>
      <c r="AJ71" s="9"/>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17"/>
  <sheetViews>
    <sheetView workbookViewId="0">
      <selection sqref="A1:W17"/>
    </sheetView>
  </sheetViews>
  <sheetFormatPr baseColWidth="10" defaultColWidth="8.83203125" defaultRowHeight="15" x14ac:dyDescent="0.2"/>
  <cols>
    <col min="1" max="1" width="21.6640625" style="9" bestFit="1" customWidth="1"/>
    <col min="2" max="16384" width="8.83203125" style="9"/>
  </cols>
  <sheetData>
    <row r="1" spans="1:23"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row>
    <row r="2" spans="1:23" x14ac:dyDescent="0.2">
      <c r="A2" s="1" t="s">
        <v>2</v>
      </c>
      <c r="B2" s="9" t="s">
        <v>111</v>
      </c>
      <c r="C2" s="9" t="s">
        <v>121</v>
      </c>
      <c r="D2" s="9" t="s">
        <v>126</v>
      </c>
      <c r="E2" s="9" t="s">
        <v>128</v>
      </c>
      <c r="F2" s="9" t="s">
        <v>222</v>
      </c>
      <c r="G2" s="9" t="s">
        <v>223</v>
      </c>
      <c r="H2" s="9" t="s">
        <v>224</v>
      </c>
      <c r="I2" s="9" t="s">
        <v>219</v>
      </c>
      <c r="J2" s="9" t="s">
        <v>220</v>
      </c>
      <c r="K2" s="9" t="s">
        <v>251</v>
      </c>
      <c r="L2" s="9" t="s">
        <v>253</v>
      </c>
      <c r="M2" s="9" t="s">
        <v>254</v>
      </c>
      <c r="N2" s="9" t="s">
        <v>255</v>
      </c>
      <c r="O2" s="9" t="s">
        <v>258</v>
      </c>
      <c r="P2" s="9" t="s">
        <v>259</v>
      </c>
      <c r="Q2" s="9" t="s">
        <v>225</v>
      </c>
      <c r="R2" s="9" t="s">
        <v>245</v>
      </c>
      <c r="S2" s="9" t="s">
        <v>246</v>
      </c>
      <c r="T2" s="9" t="s">
        <v>247</v>
      </c>
      <c r="U2" s="9" t="s">
        <v>248</v>
      </c>
      <c r="V2" s="9" t="s">
        <v>249</v>
      </c>
      <c r="W2" s="9" t="s">
        <v>252</v>
      </c>
    </row>
    <row r="3" spans="1:23" x14ac:dyDescent="0.2">
      <c r="A3" s="1" t="s">
        <v>4</v>
      </c>
      <c r="B3" s="9">
        <v>12.816808360899998</v>
      </c>
      <c r="C3" s="9">
        <v>5.7659015617000007</v>
      </c>
      <c r="D3" s="9">
        <v>2.3971099300000001</v>
      </c>
      <c r="E3" s="9">
        <v>6.7555961862899983</v>
      </c>
      <c r="F3" s="9">
        <v>5.9116515077315306</v>
      </c>
      <c r="G3" s="9">
        <v>5.0152046884003711</v>
      </c>
      <c r="H3" s="9">
        <v>6.8148693932681876</v>
      </c>
      <c r="I3" s="9">
        <v>5.5692706669773777</v>
      </c>
      <c r="J3" s="9">
        <v>10.871165677992973</v>
      </c>
      <c r="K3" s="9">
        <v>19.946134186819162</v>
      </c>
      <c r="L3" s="9">
        <v>6.4223087544769069</v>
      </c>
      <c r="M3" s="9">
        <v>3.6916910040154773</v>
      </c>
      <c r="N3" s="9">
        <v>3.6236144062996232</v>
      </c>
      <c r="O3" s="9">
        <v>6.5530017198397887</v>
      </c>
      <c r="P3" s="9">
        <v>3.777933176509281</v>
      </c>
      <c r="Q3" s="9">
        <v>21.360497201093356</v>
      </c>
      <c r="R3" s="9">
        <v>7.618925827711827</v>
      </c>
      <c r="S3" s="9">
        <v>7.618925827711827</v>
      </c>
      <c r="T3" s="9">
        <v>3.010194052165716</v>
      </c>
      <c r="U3" s="9">
        <v>4.5653243432231205</v>
      </c>
      <c r="V3" s="9">
        <v>4.5653243432231205</v>
      </c>
      <c r="W3" s="9">
        <v>4.424043523818284</v>
      </c>
    </row>
    <row r="4" spans="1:23" x14ac:dyDescent="0.2">
      <c r="A4" s="2" t="s">
        <v>6</v>
      </c>
      <c r="B4" s="9" t="s">
        <v>17</v>
      </c>
      <c r="C4" s="9" t="s">
        <v>17</v>
      </c>
      <c r="D4" s="9" t="s">
        <v>17</v>
      </c>
      <c r="E4" s="9" t="s">
        <v>17</v>
      </c>
      <c r="F4" s="9" t="s">
        <v>155</v>
      </c>
      <c r="G4" s="9" t="s">
        <v>155</v>
      </c>
      <c r="H4" s="9" t="s">
        <v>155</v>
      </c>
      <c r="I4" s="9" t="s">
        <v>155</v>
      </c>
      <c r="J4" s="9" t="s">
        <v>155</v>
      </c>
      <c r="K4" s="9" t="s">
        <v>201</v>
      </c>
      <c r="L4" s="9" t="s">
        <v>201</v>
      </c>
      <c r="M4" s="9" t="s">
        <v>201</v>
      </c>
      <c r="N4" s="9" t="s">
        <v>201</v>
      </c>
      <c r="O4" s="9" t="s">
        <v>201</v>
      </c>
      <c r="P4" s="9" t="s">
        <v>201</v>
      </c>
      <c r="Q4" s="9" t="s">
        <v>201</v>
      </c>
      <c r="R4" s="9" t="s">
        <v>201</v>
      </c>
      <c r="S4" s="9" t="s">
        <v>201</v>
      </c>
      <c r="T4" s="9" t="s">
        <v>201</v>
      </c>
      <c r="U4" s="9" t="s">
        <v>201</v>
      </c>
      <c r="V4" s="9" t="s">
        <v>201</v>
      </c>
      <c r="W4" s="9" t="s">
        <v>201</v>
      </c>
    </row>
    <row r="5" spans="1:23" x14ac:dyDescent="0.2">
      <c r="A5" s="2" t="s">
        <v>8</v>
      </c>
      <c r="B5" s="9" t="s">
        <v>24</v>
      </c>
      <c r="C5" s="9" t="s">
        <v>44</v>
      </c>
      <c r="D5" s="9" t="s">
        <v>127</v>
      </c>
      <c r="E5" s="9" t="s">
        <v>54</v>
      </c>
      <c r="F5" s="9" t="s">
        <v>157</v>
      </c>
      <c r="G5" s="9" t="s">
        <v>158</v>
      </c>
      <c r="H5" s="9" t="s">
        <v>159</v>
      </c>
      <c r="I5" s="9" t="s">
        <v>161</v>
      </c>
      <c r="J5" s="9" t="s">
        <v>218</v>
      </c>
      <c r="K5" s="9" t="s">
        <v>184</v>
      </c>
      <c r="L5" s="9" t="s">
        <v>185</v>
      </c>
      <c r="M5" s="9" t="s">
        <v>186</v>
      </c>
      <c r="N5" s="9" t="s">
        <v>188</v>
      </c>
      <c r="O5" s="9" t="s">
        <v>191</v>
      </c>
      <c r="P5" s="9" t="s">
        <v>192</v>
      </c>
      <c r="Q5" s="9" t="s">
        <v>193</v>
      </c>
      <c r="R5" s="9" t="s">
        <v>195</v>
      </c>
      <c r="S5" s="9" t="s">
        <v>195</v>
      </c>
      <c r="T5" s="9" t="s">
        <v>196</v>
      </c>
      <c r="U5" s="9" t="s">
        <v>197</v>
      </c>
      <c r="V5" s="9" t="s">
        <v>197</v>
      </c>
      <c r="W5" s="9" t="s">
        <v>200</v>
      </c>
    </row>
    <row r="6" spans="1:23" x14ac:dyDescent="0.2">
      <c r="A6" s="2" t="s">
        <v>204</v>
      </c>
      <c r="B6" s="9">
        <v>-60</v>
      </c>
      <c r="C6" s="9">
        <v>-60</v>
      </c>
      <c r="D6" s="9">
        <v>-60</v>
      </c>
      <c r="E6" s="9">
        <v>-60</v>
      </c>
      <c r="F6" s="9">
        <v>-60</v>
      </c>
      <c r="G6" s="9">
        <v>-60</v>
      </c>
      <c r="H6" s="9">
        <v>-60</v>
      </c>
      <c r="I6" s="9">
        <v>-60</v>
      </c>
      <c r="J6" s="9">
        <v>-60</v>
      </c>
      <c r="K6" s="9">
        <v>-60</v>
      </c>
      <c r="L6" s="9">
        <v>-60</v>
      </c>
      <c r="M6" s="9">
        <v>-60</v>
      </c>
      <c r="N6" s="9">
        <v>-60</v>
      </c>
      <c r="O6" s="9">
        <v>-60</v>
      </c>
      <c r="P6" s="9">
        <v>-60</v>
      </c>
      <c r="Q6" s="9">
        <v>-60</v>
      </c>
      <c r="R6" s="9">
        <v>-60</v>
      </c>
      <c r="S6" s="9">
        <v>-60</v>
      </c>
      <c r="T6" s="9">
        <v>-60</v>
      </c>
      <c r="U6" s="9">
        <v>-60</v>
      </c>
      <c r="V6" s="9">
        <v>-60</v>
      </c>
      <c r="W6" s="9">
        <v>-60</v>
      </c>
    </row>
    <row r="7" spans="1:23"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row>
    <row r="8" spans="1:23" x14ac:dyDescent="0.2">
      <c r="A8" s="9" t="s">
        <v>284</v>
      </c>
      <c r="B8" s="9">
        <v>1.01373</v>
      </c>
      <c r="C8" s="9">
        <v>1.0807199999999999</v>
      </c>
      <c r="D8" s="9">
        <v>0.97304999999999997</v>
      </c>
      <c r="E8" s="9">
        <v>0.95975999999999995</v>
      </c>
      <c r="F8" s="9">
        <v>0.97919</v>
      </c>
      <c r="G8" s="9">
        <v>0.97567999999999999</v>
      </c>
      <c r="H8" s="9">
        <v>1.13859</v>
      </c>
      <c r="I8" s="9">
        <v>1.0024299999999999</v>
      </c>
      <c r="J8" s="9">
        <v>0.95920000000000005</v>
      </c>
      <c r="K8" s="9">
        <v>0.99653999999999998</v>
      </c>
      <c r="L8" s="9">
        <v>0.94420999999999999</v>
      </c>
      <c r="M8" s="9">
        <v>0.98421999999999998</v>
      </c>
      <c r="N8" s="9">
        <v>0.88824000000000003</v>
      </c>
      <c r="O8" s="9">
        <v>0.91710999999999998</v>
      </c>
      <c r="P8" s="9">
        <v>0.91144000000000003</v>
      </c>
      <c r="Q8" s="9">
        <v>0.96194999999999997</v>
      </c>
      <c r="R8" s="9">
        <v>52335.902970000003</v>
      </c>
      <c r="S8" s="9">
        <v>0.94116999999999995</v>
      </c>
      <c r="T8" s="9">
        <v>1.03901</v>
      </c>
      <c r="U8" s="9">
        <v>1.0467500000000001</v>
      </c>
      <c r="V8" s="9">
        <v>2.2705000000000002</v>
      </c>
      <c r="W8" s="9">
        <v>0.96025000000000005</v>
      </c>
    </row>
    <row r="9" spans="1:23" x14ac:dyDescent="0.2">
      <c r="A9" s="9" t="s">
        <v>294</v>
      </c>
      <c r="B9" s="9">
        <v>1.1379999999999999E-2</v>
      </c>
      <c r="C9" s="9">
        <v>5.8520000000000003E-2</v>
      </c>
      <c r="D9" s="9">
        <v>3.943E-2</v>
      </c>
      <c r="E9" s="9">
        <v>3.8300000000000001E-2</v>
      </c>
      <c r="F9" s="9">
        <v>1.111E-2</v>
      </c>
      <c r="G9" s="9">
        <v>1.491E-2</v>
      </c>
      <c r="H9" s="9">
        <v>0.29599999999999999</v>
      </c>
      <c r="I9" s="9">
        <v>4.6010000000000002E-2</v>
      </c>
      <c r="J9" s="9">
        <v>3.1800000000000002E-2</v>
      </c>
      <c r="K9" s="9">
        <v>2.741E-2</v>
      </c>
      <c r="L9" s="9">
        <v>2.0500000000000001E-2</v>
      </c>
      <c r="M9" s="9">
        <v>1.5389999999999999E-2</v>
      </c>
      <c r="N9" s="9">
        <v>0.20003000000000001</v>
      </c>
      <c r="O9" s="9">
        <v>3.6420000000000001E-2</v>
      </c>
      <c r="P9" s="9">
        <v>4.2009999999999999E-2</v>
      </c>
      <c r="Q9" s="9">
        <v>6.0010000000000001E-2</v>
      </c>
      <c r="R9" s="9">
        <v>6521633.9317500005</v>
      </c>
      <c r="S9" s="9">
        <v>3.7879999999999997E-2</v>
      </c>
      <c r="T9" s="9">
        <v>3.4189999999999998E-2</v>
      </c>
      <c r="U9" s="9">
        <v>0.19777</v>
      </c>
      <c r="V9" s="9">
        <v>4.1300999999999997</v>
      </c>
      <c r="W9" s="9">
        <v>3.5369999999999999E-2</v>
      </c>
    </row>
    <row r="10" spans="1:23" x14ac:dyDescent="0.2">
      <c r="A10" s="9" t="s">
        <v>285</v>
      </c>
      <c r="B10" s="9">
        <v>-1.0676300000000001</v>
      </c>
      <c r="C10" s="9">
        <v>-1.0853200000000001</v>
      </c>
      <c r="D10" s="9">
        <v>-0.95550999999999997</v>
      </c>
      <c r="E10" s="9">
        <v>-1.02027</v>
      </c>
      <c r="F10" s="9">
        <v>-1.0498400000000001</v>
      </c>
      <c r="G10" s="9">
        <v>-1.00587</v>
      </c>
      <c r="H10" s="9">
        <v>-0.99619999999999997</v>
      </c>
      <c r="I10" s="9">
        <v>-1.03688</v>
      </c>
      <c r="J10" s="9">
        <v>-1.15994</v>
      </c>
      <c r="K10" s="9">
        <v>-0.93513000000000002</v>
      </c>
      <c r="L10" s="9">
        <v>-0.95082</v>
      </c>
      <c r="M10" s="9">
        <v>-0.99148000000000003</v>
      </c>
      <c r="N10" s="9">
        <v>-4.0829999999999998E-2</v>
      </c>
      <c r="O10" s="9">
        <v>-0.86999000000000004</v>
      </c>
      <c r="P10" s="9">
        <v>-0.84702999999999995</v>
      </c>
      <c r="Q10" s="9">
        <v>-0.98165000000000002</v>
      </c>
      <c r="R10" s="9">
        <v>-52335.650580000001</v>
      </c>
      <c r="S10" s="9">
        <v>-0.94782</v>
      </c>
      <c r="T10" s="9">
        <v>-0.96201999999999999</v>
      </c>
      <c r="U10" s="9">
        <v>-0.79005999999999998</v>
      </c>
      <c r="V10" s="9">
        <v>-1.9524999999999999</v>
      </c>
      <c r="W10" s="9">
        <v>-1.0498099999999999</v>
      </c>
    </row>
    <row r="11" spans="1:23" x14ac:dyDescent="0.2">
      <c r="A11" s="9" t="s">
        <v>293</v>
      </c>
      <c r="B11" s="9">
        <v>2.734E-2</v>
      </c>
      <c r="C11" s="9">
        <v>5.9979999999999999E-2</v>
      </c>
      <c r="D11" s="9">
        <v>8.4790000000000004E-2</v>
      </c>
      <c r="E11" s="9">
        <v>0.10015</v>
      </c>
      <c r="F11" s="9">
        <v>3.7780000000000001E-2</v>
      </c>
      <c r="G11" s="9">
        <v>6.0740000000000002E-2</v>
      </c>
      <c r="H11" s="9">
        <v>0.23648</v>
      </c>
      <c r="I11" s="9">
        <v>0.14186000000000001</v>
      </c>
      <c r="J11" s="9">
        <v>0.10786999999999999</v>
      </c>
      <c r="K11" s="9">
        <v>6.4259999999999998E-2</v>
      </c>
      <c r="L11" s="9">
        <v>6.4689999999999998E-2</v>
      </c>
      <c r="M11" s="9">
        <v>3.6639999999999999E-2</v>
      </c>
      <c r="N11" s="9">
        <v>0.24301</v>
      </c>
      <c r="O11" s="9">
        <v>9.826E-2</v>
      </c>
      <c r="P11" s="9">
        <v>6.4820000000000003E-2</v>
      </c>
      <c r="Q11" s="9">
        <v>0.13708000000000001</v>
      </c>
      <c r="R11" s="9">
        <v>6521633.9316800004</v>
      </c>
      <c r="S11" s="9">
        <v>0.10437</v>
      </c>
      <c r="T11" s="9">
        <v>0.10727</v>
      </c>
      <c r="U11" s="9">
        <v>0.16602</v>
      </c>
      <c r="V11" s="9">
        <v>4.0544200000000004</v>
      </c>
      <c r="W11" s="9">
        <v>8.1570000000000004E-2</v>
      </c>
    </row>
    <row r="12" spans="1:23" x14ac:dyDescent="0.2">
      <c r="A12" s="9" t="s">
        <v>286</v>
      </c>
      <c r="B12" s="9">
        <v>13.951409999999999</v>
      </c>
      <c r="C12" s="9">
        <v>16.783899999999999</v>
      </c>
      <c r="D12" s="9">
        <v>15.253</v>
      </c>
      <c r="E12" s="9">
        <v>12.99315</v>
      </c>
      <c r="F12" s="9">
        <v>15.78238</v>
      </c>
      <c r="G12" s="9">
        <v>13.504189999999999</v>
      </c>
      <c r="H12" s="9">
        <v>29.573799999999999</v>
      </c>
      <c r="I12" s="9">
        <v>12.10183</v>
      </c>
      <c r="J12" s="9">
        <v>9.2907600000000006</v>
      </c>
      <c r="K12" s="9">
        <v>13.513109999999999</v>
      </c>
      <c r="L12" s="9">
        <v>11.28923</v>
      </c>
      <c r="M12" s="9">
        <v>15.73659</v>
      </c>
      <c r="N12" s="9">
        <v>17.578240000000001</v>
      </c>
      <c r="O12" s="9">
        <v>11.37039</v>
      </c>
      <c r="P12" s="9">
        <v>13.9033</v>
      </c>
      <c r="Q12" s="9">
        <v>10.90741</v>
      </c>
      <c r="R12" s="9">
        <v>6668393.8065900002</v>
      </c>
      <c r="S12" s="9">
        <v>14.04025</v>
      </c>
      <c r="T12" s="9">
        <v>16.711860000000001</v>
      </c>
      <c r="U12" s="9">
        <v>32.308770000000003</v>
      </c>
      <c r="V12" s="9">
        <v>106.98952</v>
      </c>
      <c r="W12" s="9">
        <v>14.83986</v>
      </c>
    </row>
    <row r="13" spans="1:23" x14ac:dyDescent="0.2">
      <c r="A13" s="9" t="s">
        <v>292</v>
      </c>
      <c r="B13" s="9">
        <v>0.88556999999999997</v>
      </c>
      <c r="C13" s="9">
        <v>2.99891</v>
      </c>
      <c r="D13" s="9">
        <v>3.5545499999999999</v>
      </c>
      <c r="E13" s="9">
        <v>3.01816</v>
      </c>
      <c r="F13" s="9">
        <v>1.0228900000000001</v>
      </c>
      <c r="G13" s="9">
        <v>1.3664099999999999</v>
      </c>
      <c r="H13" s="9">
        <v>19.18919</v>
      </c>
      <c r="I13" s="9">
        <v>3.0968399999999998</v>
      </c>
      <c r="J13" s="9">
        <v>1.5439700000000001</v>
      </c>
      <c r="K13" s="9">
        <v>1.9747399999999999</v>
      </c>
      <c r="L13" s="9">
        <v>1.4210100000000001</v>
      </c>
      <c r="M13" s="9">
        <v>1.2277899999999999</v>
      </c>
      <c r="N13" s="9">
        <v>311.02064000000001</v>
      </c>
      <c r="O13" s="9">
        <v>2.5515500000000002</v>
      </c>
      <c r="P13" s="9">
        <v>2.8037899999999998</v>
      </c>
      <c r="Q13" s="9">
        <v>3.2804700000000002</v>
      </c>
      <c r="R13" s="9">
        <v>830970000</v>
      </c>
      <c r="S13" s="9">
        <v>3.0464600000000002</v>
      </c>
      <c r="T13" s="9">
        <v>3.4726300000000001</v>
      </c>
      <c r="U13" s="9">
        <v>18.177150000000001</v>
      </c>
      <c r="V13" s="9">
        <v>295.30829999999997</v>
      </c>
      <c r="W13" s="9">
        <v>2.4717699999999998</v>
      </c>
    </row>
    <row r="14" spans="1:23" x14ac:dyDescent="0.2">
      <c r="A14" s="9" t="s">
        <v>287</v>
      </c>
      <c r="B14" s="9">
        <v>7.1679999999999994E-2</v>
      </c>
      <c r="C14" s="9">
        <v>5.9580000000000001E-2</v>
      </c>
      <c r="D14" s="9">
        <v>6.5559999999999993E-2</v>
      </c>
      <c r="E14" s="9">
        <v>7.6960000000000001E-2</v>
      </c>
      <c r="F14" s="9">
        <v>6.336E-2</v>
      </c>
      <c r="G14" s="9">
        <v>7.4050000000000005E-2</v>
      </c>
      <c r="H14" s="9">
        <v>3.381E-2</v>
      </c>
      <c r="I14" s="9">
        <v>8.2629999999999995E-2</v>
      </c>
      <c r="J14" s="9">
        <v>0.10763</v>
      </c>
      <c r="K14" s="9">
        <v>7.3999999999999996E-2</v>
      </c>
      <c r="L14" s="9">
        <v>8.8580000000000006E-2</v>
      </c>
      <c r="M14" s="9">
        <v>6.3549999999999995E-2</v>
      </c>
      <c r="N14" s="9">
        <v>5.6890000000000003E-2</v>
      </c>
      <c r="O14" s="9">
        <v>8.795E-2</v>
      </c>
      <c r="P14" s="9">
        <v>7.1929999999999994E-2</v>
      </c>
      <c r="Q14" s="9">
        <v>9.1679999999999998E-2</v>
      </c>
      <c r="R14" s="9">
        <v>1.49961E-7</v>
      </c>
      <c r="S14" s="9">
        <v>7.1220000000000006E-2</v>
      </c>
      <c r="T14" s="9">
        <v>5.9839999999999997E-2</v>
      </c>
      <c r="U14" s="9">
        <v>3.0949999999999998E-2</v>
      </c>
      <c r="V14" s="9">
        <v>9.3500000000000007E-3</v>
      </c>
      <c r="W14" s="9">
        <v>6.7390000000000005E-2</v>
      </c>
    </row>
    <row r="15" spans="1:23" x14ac:dyDescent="0.2">
      <c r="A15" s="9" t="s">
        <v>291</v>
      </c>
      <c r="B15" s="9">
        <v>4.5500000000000002E-3</v>
      </c>
      <c r="C15" s="9">
        <v>1.065E-2</v>
      </c>
      <c r="D15" s="9">
        <v>1.528E-2</v>
      </c>
      <c r="E15" s="9">
        <v>1.788E-2</v>
      </c>
      <c r="F15" s="9">
        <v>4.1099999999999999E-3</v>
      </c>
      <c r="G15" s="9">
        <v>7.4900000000000001E-3</v>
      </c>
      <c r="H15" s="9">
        <v>2.1940000000000001E-2</v>
      </c>
      <c r="I15" s="9">
        <v>2.1149999999999999E-2</v>
      </c>
      <c r="J15" s="9">
        <v>1.789E-2</v>
      </c>
      <c r="K15" s="9">
        <v>1.081E-2</v>
      </c>
      <c r="L15" s="9">
        <v>1.115E-2</v>
      </c>
      <c r="M15" s="9">
        <v>4.96E-3</v>
      </c>
      <c r="N15" s="9">
        <v>1.0065599999999999</v>
      </c>
      <c r="O15" s="9">
        <v>1.9740000000000001E-2</v>
      </c>
      <c r="P15" s="9">
        <v>1.4500000000000001E-2</v>
      </c>
      <c r="Q15" s="9">
        <v>2.7570000000000001E-2</v>
      </c>
      <c r="R15" s="9">
        <v>1.8687099999999999E-5</v>
      </c>
      <c r="S15" s="9">
        <v>1.545E-2</v>
      </c>
      <c r="T15" s="9">
        <v>1.243E-2</v>
      </c>
      <c r="U15" s="9">
        <v>1.7409999999999998E-2</v>
      </c>
      <c r="V15" s="9">
        <v>2.58E-2</v>
      </c>
      <c r="W15" s="9">
        <v>1.1220000000000001E-2</v>
      </c>
    </row>
    <row r="16" spans="1:23" x14ac:dyDescent="0.2">
      <c r="A16" s="9" t="s">
        <v>289</v>
      </c>
      <c r="B16" s="9">
        <v>9.6703799999999998</v>
      </c>
      <c r="C16" s="9">
        <v>11.633710000000001</v>
      </c>
      <c r="D16" s="9">
        <v>10.57258</v>
      </c>
      <c r="E16" s="9">
        <v>9.0061599999999995</v>
      </c>
      <c r="F16" s="9">
        <v>10.93951</v>
      </c>
      <c r="G16" s="9">
        <v>9.3603900000000007</v>
      </c>
      <c r="H16" s="9">
        <v>20.498999999999999</v>
      </c>
      <c r="I16" s="9">
        <v>8.3883500000000009</v>
      </c>
      <c r="J16" s="9">
        <v>6.4398600000000004</v>
      </c>
      <c r="K16" s="9">
        <v>9.3665699999999994</v>
      </c>
      <c r="L16" s="9">
        <v>7.8250999999999999</v>
      </c>
      <c r="M16" s="9">
        <v>10.907780000000001</v>
      </c>
      <c r="N16" s="9">
        <v>12.18431</v>
      </c>
      <c r="O16" s="9">
        <v>7.8813599999999999</v>
      </c>
      <c r="P16" s="9">
        <v>9.6370400000000007</v>
      </c>
      <c r="Q16" s="9">
        <v>7.5604399999999998</v>
      </c>
      <c r="R16" s="9">
        <v>4622178.3658999996</v>
      </c>
      <c r="S16" s="9">
        <v>9.7319600000000008</v>
      </c>
      <c r="T16" s="9">
        <v>11.583780000000001</v>
      </c>
      <c r="U16" s="9">
        <v>22.394729999999999</v>
      </c>
      <c r="V16" s="9">
        <v>74.159490000000005</v>
      </c>
      <c r="W16" s="9">
        <v>10.286210000000001</v>
      </c>
    </row>
    <row r="17" spans="1:23" x14ac:dyDescent="0.2">
      <c r="A17" s="9" t="s">
        <v>290</v>
      </c>
      <c r="B17" s="9">
        <v>0.61382999999999999</v>
      </c>
      <c r="C17" s="9">
        <v>2.0786799999999999</v>
      </c>
      <c r="D17" s="9">
        <v>2.4638300000000002</v>
      </c>
      <c r="E17" s="9">
        <v>2.0920299999999998</v>
      </c>
      <c r="F17" s="9">
        <v>0.70901000000000003</v>
      </c>
      <c r="G17" s="9">
        <v>0.94711999999999996</v>
      </c>
      <c r="H17" s="9">
        <v>13.300929999999999</v>
      </c>
      <c r="I17" s="9">
        <v>2.14656</v>
      </c>
      <c r="J17" s="9">
        <v>1.0702</v>
      </c>
      <c r="K17" s="9">
        <v>1.3687800000000001</v>
      </c>
      <c r="L17" s="9">
        <v>0.98497000000000001</v>
      </c>
      <c r="M17" s="9">
        <v>0.85104000000000002</v>
      </c>
      <c r="N17" s="9">
        <v>215.58308</v>
      </c>
      <c r="O17" s="9">
        <v>1.7685999999999999</v>
      </c>
      <c r="P17" s="9">
        <v>1.9434400000000001</v>
      </c>
      <c r="Q17" s="9">
        <v>2.2738499999999999</v>
      </c>
      <c r="R17" s="9">
        <v>575984000</v>
      </c>
      <c r="S17" s="9">
        <v>2.11165</v>
      </c>
      <c r="T17" s="9">
        <v>2.4070399999999998</v>
      </c>
      <c r="U17" s="9">
        <v>12.59944</v>
      </c>
      <c r="V17" s="9">
        <v>204.69211000000001</v>
      </c>
      <c r="W17" s="9">
        <v>1.7133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44"/>
  <sheetViews>
    <sheetView workbookViewId="0">
      <selection sqref="A1:Z12"/>
    </sheetView>
  </sheetViews>
  <sheetFormatPr baseColWidth="10" defaultColWidth="8.83203125" defaultRowHeight="15" x14ac:dyDescent="0.2"/>
  <cols>
    <col min="1" max="1" width="21.6640625" style="9" bestFit="1" customWidth="1"/>
    <col min="2" max="16384" width="8.83203125" style="9"/>
  </cols>
  <sheetData>
    <row r="1" spans="1:26"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c r="Z1" s="9" t="s">
        <v>16</v>
      </c>
    </row>
    <row r="2" spans="1:26" x14ac:dyDescent="0.2">
      <c r="A2" s="8" t="s">
        <v>140</v>
      </c>
      <c r="B2" s="9" t="s">
        <v>23</v>
      </c>
      <c r="C2" s="9" t="s">
        <v>43</v>
      </c>
      <c r="F2" s="9" t="s">
        <v>151</v>
      </c>
      <c r="G2" s="9" t="s">
        <v>152</v>
      </c>
      <c r="H2" s="9" t="s">
        <v>153</v>
      </c>
      <c r="I2" s="9" t="s">
        <v>146</v>
      </c>
      <c r="J2" s="9" t="s">
        <v>147</v>
      </c>
      <c r="K2" s="9" t="s">
        <v>148</v>
      </c>
      <c r="M2" s="9" t="s">
        <v>150</v>
      </c>
      <c r="N2" s="9" t="s">
        <v>174</v>
      </c>
      <c r="O2" s="9" t="s">
        <v>176</v>
      </c>
      <c r="P2" s="9" t="s">
        <v>177</v>
      </c>
      <c r="Q2" s="9" t="s">
        <v>178</v>
      </c>
      <c r="R2" s="9" t="s">
        <v>179</v>
      </c>
      <c r="S2" s="9" t="s">
        <v>182</v>
      </c>
      <c r="T2" s="9" t="s">
        <v>183</v>
      </c>
      <c r="U2" s="9" t="s">
        <v>164</v>
      </c>
      <c r="V2" s="9" t="s">
        <v>166</v>
      </c>
      <c r="W2" s="9" t="s">
        <v>168</v>
      </c>
      <c r="X2" s="9" t="s">
        <v>169</v>
      </c>
      <c r="Y2" s="9" t="s">
        <v>172</v>
      </c>
      <c r="Z2" s="9" t="s">
        <v>175</v>
      </c>
    </row>
    <row r="3" spans="1:26" x14ac:dyDescent="0.2">
      <c r="A3" s="8" t="s">
        <v>141</v>
      </c>
      <c r="B3" s="9" t="s">
        <v>77</v>
      </c>
      <c r="C3" s="9" t="s">
        <v>87</v>
      </c>
      <c r="E3" s="9" t="s">
        <v>97</v>
      </c>
      <c r="F3" s="9" t="s">
        <v>214</v>
      </c>
      <c r="G3" s="9" t="s">
        <v>215</v>
      </c>
      <c r="H3" s="9" t="s">
        <v>216</v>
      </c>
      <c r="I3" s="9" t="s">
        <v>217</v>
      </c>
      <c r="J3" s="9" t="s">
        <v>210</v>
      </c>
      <c r="L3" s="9" t="s">
        <v>211</v>
      </c>
      <c r="M3" s="9" t="s">
        <v>213</v>
      </c>
      <c r="N3" s="9" t="s">
        <v>235</v>
      </c>
      <c r="O3" s="9" t="s">
        <v>237</v>
      </c>
      <c r="P3" s="9" t="s">
        <v>238</v>
      </c>
      <c r="R3" s="9" t="s">
        <v>239</v>
      </c>
      <c r="S3" s="9" t="s">
        <v>242</v>
      </c>
      <c r="T3" s="9" t="s">
        <v>243</v>
      </c>
      <c r="U3" s="9" t="s">
        <v>225</v>
      </c>
      <c r="V3" s="9" t="s">
        <v>227</v>
      </c>
      <c r="W3" s="9" t="s">
        <v>230</v>
      </c>
      <c r="X3" s="9" t="s">
        <v>231</v>
      </c>
      <c r="Y3" s="9" t="s">
        <v>234</v>
      </c>
      <c r="Z3" s="9" t="s">
        <v>236</v>
      </c>
    </row>
    <row r="4" spans="1:26" x14ac:dyDescent="0.2">
      <c r="A4" s="8" t="s">
        <v>142</v>
      </c>
      <c r="B4" s="9" t="s">
        <v>111</v>
      </c>
      <c r="C4" s="9" t="s">
        <v>121</v>
      </c>
      <c r="D4" s="9" t="s">
        <v>126</v>
      </c>
      <c r="E4" s="9" t="s">
        <v>128</v>
      </c>
      <c r="G4" s="9" t="s">
        <v>222</v>
      </c>
      <c r="H4" s="9" t="s">
        <v>223</v>
      </c>
      <c r="I4" s="9" t="s">
        <v>224</v>
      </c>
      <c r="J4" s="9" t="s">
        <v>219</v>
      </c>
      <c r="L4" s="9" t="s">
        <v>220</v>
      </c>
      <c r="N4" s="9" t="s">
        <v>251</v>
      </c>
      <c r="O4" s="9" t="s">
        <v>253</v>
      </c>
      <c r="P4" s="9" t="s">
        <v>254</v>
      </c>
      <c r="R4" s="9" t="s">
        <v>255</v>
      </c>
      <c r="S4" s="9" t="s">
        <v>258</v>
      </c>
      <c r="T4" s="9" t="s">
        <v>259</v>
      </c>
      <c r="U4" s="9" t="s">
        <v>225</v>
      </c>
      <c r="V4" s="9" t="s">
        <v>246</v>
      </c>
      <c r="W4" s="9" t="s">
        <v>247</v>
      </c>
      <c r="X4" s="9" t="s">
        <v>248</v>
      </c>
      <c r="Y4" s="9" t="s">
        <v>249</v>
      </c>
      <c r="Z4" s="9" t="s">
        <v>252</v>
      </c>
    </row>
    <row r="5" spans="1:26" x14ac:dyDescent="0.2">
      <c r="A5" s="1" t="s">
        <v>4</v>
      </c>
      <c r="B5" s="9">
        <v>12.816808360899998</v>
      </c>
      <c r="C5" s="9">
        <v>5.7659015617000007</v>
      </c>
      <c r="D5" s="9">
        <v>2.3971099300000001</v>
      </c>
      <c r="E5" s="9">
        <v>6.7555961862899983</v>
      </c>
      <c r="F5" s="9">
        <v>4.3081732437999998</v>
      </c>
      <c r="G5" s="9">
        <v>5.9116515077315306</v>
      </c>
      <c r="H5" s="9">
        <v>5.0152046884003711</v>
      </c>
      <c r="I5" s="9">
        <v>6.8148693932681876</v>
      </c>
      <c r="J5" s="9">
        <v>5.5692706669773777</v>
      </c>
      <c r="K5" s="9">
        <v>4.9504883473366341</v>
      </c>
      <c r="L5" s="9">
        <v>10.871165677992973</v>
      </c>
      <c r="M5" s="9">
        <v>35.71199974920625</v>
      </c>
      <c r="N5" s="9">
        <v>19.946134186819162</v>
      </c>
      <c r="O5" s="9">
        <v>6.4223087544769069</v>
      </c>
      <c r="P5" s="9">
        <v>3.6916910040154773</v>
      </c>
      <c r="Q5" s="9">
        <v>3.9347221929654719</v>
      </c>
      <c r="R5" s="9">
        <v>3.6236144062996232</v>
      </c>
      <c r="S5" s="9">
        <v>6.5530017198397887</v>
      </c>
      <c r="T5" s="9">
        <v>3.777933176509281</v>
      </c>
      <c r="U5" s="9">
        <v>21.360497201093356</v>
      </c>
      <c r="V5" s="9">
        <v>7.618925827711827</v>
      </c>
      <c r="W5" s="9">
        <v>3.010194052165716</v>
      </c>
      <c r="X5" s="9">
        <v>4.5653243432231205</v>
      </c>
      <c r="Y5" s="9">
        <v>4.3495176746170765</v>
      </c>
      <c r="Z5" s="9">
        <v>4.424043523818284</v>
      </c>
    </row>
    <row r="6" spans="1:26" x14ac:dyDescent="0.2">
      <c r="A6" s="2" t="s">
        <v>6</v>
      </c>
      <c r="B6" s="9" t="s">
        <v>17</v>
      </c>
      <c r="C6" s="9" t="s">
        <v>17</v>
      </c>
      <c r="D6" s="9" t="s">
        <v>17</v>
      </c>
      <c r="E6" s="9" t="s">
        <v>17</v>
      </c>
      <c r="F6" s="9" t="s">
        <v>155</v>
      </c>
      <c r="G6" s="9" t="s">
        <v>155</v>
      </c>
      <c r="H6" s="9" t="s">
        <v>155</v>
      </c>
      <c r="I6" s="9" t="s">
        <v>155</v>
      </c>
      <c r="J6" s="9" t="s">
        <v>155</v>
      </c>
      <c r="K6" s="9" t="s">
        <v>155</v>
      </c>
      <c r="L6" s="9" t="s">
        <v>155</v>
      </c>
      <c r="M6" s="9" t="s">
        <v>155</v>
      </c>
      <c r="N6" s="9" t="s">
        <v>201</v>
      </c>
      <c r="O6" s="9" t="s">
        <v>201</v>
      </c>
      <c r="P6" s="9" t="s">
        <v>201</v>
      </c>
      <c r="Q6" s="9" t="s">
        <v>201</v>
      </c>
      <c r="R6" s="9" t="s">
        <v>201</v>
      </c>
      <c r="S6" s="9" t="s">
        <v>201</v>
      </c>
      <c r="T6" s="9" t="s">
        <v>201</v>
      </c>
      <c r="U6" s="9" t="s">
        <v>201</v>
      </c>
      <c r="V6" s="9" t="s">
        <v>201</v>
      </c>
      <c r="W6" s="9" t="s">
        <v>201</v>
      </c>
      <c r="X6" s="9" t="s">
        <v>201</v>
      </c>
      <c r="Y6" s="9" t="s">
        <v>201</v>
      </c>
      <c r="Z6" s="9" t="s">
        <v>201</v>
      </c>
    </row>
    <row r="7" spans="1:26" x14ac:dyDescent="0.2">
      <c r="A7" s="6" t="s">
        <v>8</v>
      </c>
      <c r="B7" s="7" t="s">
        <v>24</v>
      </c>
      <c r="C7" s="7" t="s">
        <v>44</v>
      </c>
      <c r="D7" s="7" t="s">
        <v>127</v>
      </c>
      <c r="E7" s="7" t="s">
        <v>54</v>
      </c>
      <c r="F7" s="9" t="s">
        <v>156</v>
      </c>
      <c r="G7" s="9" t="s">
        <v>157</v>
      </c>
      <c r="H7" s="9" t="s">
        <v>158</v>
      </c>
      <c r="I7" s="9" t="s">
        <v>159</v>
      </c>
      <c r="J7" s="9" t="s">
        <v>161</v>
      </c>
      <c r="K7" s="9" t="s">
        <v>162</v>
      </c>
      <c r="L7" s="9" t="s">
        <v>218</v>
      </c>
      <c r="M7" s="9" t="s">
        <v>163</v>
      </c>
      <c r="N7" s="9" t="s">
        <v>184</v>
      </c>
      <c r="O7" s="9" t="s">
        <v>185</v>
      </c>
      <c r="P7" s="9" t="s">
        <v>186</v>
      </c>
      <c r="Q7" s="9" t="s">
        <v>187</v>
      </c>
      <c r="R7" s="9" t="s">
        <v>188</v>
      </c>
      <c r="S7" s="9" t="s">
        <v>191</v>
      </c>
      <c r="T7" s="9" t="s">
        <v>192</v>
      </c>
      <c r="U7" s="9" t="s">
        <v>193</v>
      </c>
      <c r="V7" s="9" t="s">
        <v>195</v>
      </c>
      <c r="W7" s="9" t="s">
        <v>196</v>
      </c>
      <c r="X7" s="9" t="s">
        <v>197</v>
      </c>
      <c r="Y7" s="9" t="s">
        <v>199</v>
      </c>
      <c r="Z7" s="9" t="s">
        <v>200</v>
      </c>
    </row>
    <row r="8" spans="1:26" x14ac:dyDescent="0.2">
      <c r="A8" s="6" t="s">
        <v>302</v>
      </c>
      <c r="B8" s="7">
        <v>-10</v>
      </c>
      <c r="C8" s="7">
        <v>-10</v>
      </c>
      <c r="D8" s="7">
        <v>-10</v>
      </c>
      <c r="E8" s="7">
        <v>-10</v>
      </c>
      <c r="F8" s="7">
        <v>-10</v>
      </c>
      <c r="G8" s="7">
        <v>-10</v>
      </c>
      <c r="H8" s="7">
        <v>-10</v>
      </c>
      <c r="I8" s="7">
        <v>-10</v>
      </c>
      <c r="J8" s="7">
        <v>-10</v>
      </c>
      <c r="K8" s="7">
        <v>-10</v>
      </c>
      <c r="L8" s="7">
        <v>-10</v>
      </c>
      <c r="M8" s="7">
        <v>-10</v>
      </c>
      <c r="N8" s="7">
        <v>-10</v>
      </c>
      <c r="O8" s="7">
        <v>-10</v>
      </c>
      <c r="P8" s="7">
        <v>-10</v>
      </c>
      <c r="Q8" s="7">
        <v>-10</v>
      </c>
      <c r="R8" s="7">
        <v>-10</v>
      </c>
      <c r="S8" s="7">
        <v>-10</v>
      </c>
      <c r="T8" s="7">
        <v>-10</v>
      </c>
      <c r="U8" s="7">
        <v>-10</v>
      </c>
      <c r="V8" s="7">
        <v>-10</v>
      </c>
      <c r="W8" s="7">
        <v>-10</v>
      </c>
      <c r="X8" s="7">
        <v>-10</v>
      </c>
      <c r="Y8" s="7">
        <v>-10</v>
      </c>
      <c r="Z8" s="7">
        <v>-10</v>
      </c>
    </row>
    <row r="9" spans="1:26" x14ac:dyDescent="0.2">
      <c r="A9" s="6">
        <v>-100</v>
      </c>
      <c r="B9" s="7">
        <v>1.8835</v>
      </c>
      <c r="C9" s="7">
        <v>2.0126900000000001</v>
      </c>
      <c r="D9" s="7"/>
      <c r="E9" s="7"/>
      <c r="F9" s="7">
        <v>1.49953</v>
      </c>
      <c r="G9" s="7">
        <v>2.5026700000000002</v>
      </c>
      <c r="H9" s="7">
        <v>0.94137000000000004</v>
      </c>
      <c r="I9" s="7">
        <v>2.3755199999999999</v>
      </c>
      <c r="J9" s="7">
        <v>1.1291500000000001</v>
      </c>
      <c r="K9" s="7">
        <v>3.9803500000000001</v>
      </c>
      <c r="L9" s="7"/>
      <c r="M9" s="7">
        <v>3.2004000000000001</v>
      </c>
      <c r="N9" s="7">
        <v>1.88907</v>
      </c>
      <c r="O9" s="7">
        <v>2.1111599999999999</v>
      </c>
      <c r="P9" s="7">
        <v>2.3853</v>
      </c>
      <c r="Q9" s="7">
        <v>4.8233699999999997</v>
      </c>
      <c r="R9" s="7">
        <v>2.5859999999999999</v>
      </c>
      <c r="S9" s="7">
        <v>1.6787300000000001</v>
      </c>
      <c r="T9" s="7">
        <v>1.1203000000000001</v>
      </c>
      <c r="U9" s="7">
        <v>1.6015299999999999</v>
      </c>
      <c r="V9" s="7">
        <v>2.4069799999999999</v>
      </c>
      <c r="W9" s="7">
        <v>2.04617</v>
      </c>
      <c r="X9" s="7">
        <v>2.3154699999999999</v>
      </c>
      <c r="Y9" s="7">
        <v>3.8033399999999999</v>
      </c>
      <c r="Z9" s="7">
        <v>2.6726000000000001</v>
      </c>
    </row>
    <row r="10" spans="1:26" x14ac:dyDescent="0.2">
      <c r="A10" s="7">
        <v>-80</v>
      </c>
      <c r="B10" s="7">
        <v>4.36829</v>
      </c>
      <c r="C10" s="7">
        <v>4.234</v>
      </c>
      <c r="D10" s="7"/>
      <c r="E10" s="7">
        <v>3.9514100000000001</v>
      </c>
      <c r="F10" s="7">
        <v>4.5106700000000002</v>
      </c>
      <c r="G10" s="7">
        <v>4.8115899999999998</v>
      </c>
      <c r="H10" s="7">
        <v>4.5410899999999996</v>
      </c>
      <c r="I10" s="7">
        <v>5.4074600000000004</v>
      </c>
      <c r="J10" s="7">
        <v>8.4662100000000002</v>
      </c>
      <c r="K10" s="7"/>
      <c r="L10" s="7">
        <v>4.9918199999999997</v>
      </c>
      <c r="M10" s="7">
        <v>10.082470000000001</v>
      </c>
      <c r="N10" s="7">
        <v>3.4761500000000001</v>
      </c>
      <c r="O10" s="7">
        <v>3.88672</v>
      </c>
      <c r="P10" s="7">
        <v>5.5590599999999997</v>
      </c>
      <c r="Q10" s="7"/>
      <c r="R10" s="7">
        <v>5.6172599999999999</v>
      </c>
      <c r="S10" s="7">
        <v>7.8794599999999999</v>
      </c>
      <c r="T10" s="7">
        <v>7.0792200000000003</v>
      </c>
      <c r="U10" s="7">
        <v>5.9938399999999996</v>
      </c>
      <c r="V10" s="7">
        <v>5.9090999999999996</v>
      </c>
      <c r="W10" s="7">
        <v>4.7509199999999998</v>
      </c>
      <c r="X10" s="7">
        <v>5.6225500000000004</v>
      </c>
      <c r="Y10" s="7">
        <v>18.083760000000002</v>
      </c>
      <c r="Z10" s="7">
        <v>5.4277199999999999</v>
      </c>
    </row>
    <row r="11" spans="1:26" x14ac:dyDescent="0.2">
      <c r="A11" s="7">
        <v>-60</v>
      </c>
      <c r="B11" s="7">
        <v>13.951409999999999</v>
      </c>
      <c r="C11" s="7">
        <v>16.783899999999999</v>
      </c>
      <c r="D11" s="7">
        <v>15.253</v>
      </c>
      <c r="E11" s="7">
        <v>12.99315</v>
      </c>
      <c r="F11" s="7"/>
      <c r="G11" s="7">
        <v>15.78238</v>
      </c>
      <c r="H11" s="7">
        <v>13.504189999999999</v>
      </c>
      <c r="I11" s="7">
        <v>29.573799999999999</v>
      </c>
      <c r="J11" s="7">
        <v>12.10183</v>
      </c>
      <c r="K11" s="7"/>
      <c r="L11" s="7">
        <v>9.2907600000000006</v>
      </c>
      <c r="M11" s="7"/>
      <c r="N11" s="7">
        <v>13.513109999999999</v>
      </c>
      <c r="O11" s="7">
        <v>11.28923</v>
      </c>
      <c r="P11" s="7">
        <v>15.73659</v>
      </c>
      <c r="Q11" s="7"/>
      <c r="R11" s="7">
        <v>17.578240000000001</v>
      </c>
      <c r="S11" s="7">
        <v>11.37039</v>
      </c>
      <c r="T11" s="7">
        <v>13.9033</v>
      </c>
      <c r="U11" s="7">
        <v>10.90741</v>
      </c>
      <c r="V11" s="7">
        <v>14.04025</v>
      </c>
      <c r="W11" s="7">
        <v>16.711860000000001</v>
      </c>
      <c r="X11" s="7">
        <v>139.29829000000001</v>
      </c>
      <c r="Y11" s="7"/>
      <c r="Z11" s="7">
        <v>14.83986</v>
      </c>
    </row>
    <row r="12" spans="1:26" x14ac:dyDescent="0.2">
      <c r="A12" s="2" t="s">
        <v>303</v>
      </c>
    </row>
    <row r="13" spans="1:26" s="7" customFormat="1" x14ac:dyDescent="0.2">
      <c r="A13" s="6"/>
    </row>
    <row r="15" spans="1:26" x14ac:dyDescent="0.2">
      <c r="A15" s="1"/>
    </row>
    <row r="16" spans="1:26" x14ac:dyDescent="0.2">
      <c r="A16" s="1"/>
    </row>
    <row r="17" spans="1:5" x14ac:dyDescent="0.2">
      <c r="A17" s="1"/>
    </row>
    <row r="18" spans="1:5" x14ac:dyDescent="0.2">
      <c r="A18" s="2"/>
    </row>
    <row r="19" spans="1:5" x14ac:dyDescent="0.2">
      <c r="A19" s="2"/>
    </row>
    <row r="20" spans="1:5" x14ac:dyDescent="0.2">
      <c r="A20" s="2"/>
    </row>
    <row r="21" spans="1:5" x14ac:dyDescent="0.2">
      <c r="A21" s="2"/>
    </row>
    <row r="32" spans="1:5" x14ac:dyDescent="0.2">
      <c r="A32" s="5"/>
      <c r="B32" s="5"/>
      <c r="C32" s="5"/>
      <c r="D32" s="5"/>
      <c r="E32" s="5"/>
    </row>
    <row r="33" spans="1:5" x14ac:dyDescent="0.2">
      <c r="A33" s="5"/>
      <c r="B33" s="5"/>
      <c r="C33" s="5"/>
      <c r="D33" s="5"/>
      <c r="E33" s="5"/>
    </row>
    <row r="34" spans="1:5" x14ac:dyDescent="0.2">
      <c r="A34" s="1"/>
    </row>
    <row r="35" spans="1:5" x14ac:dyDescent="0.2">
      <c r="A35" s="1"/>
    </row>
    <row r="36" spans="1:5" x14ac:dyDescent="0.2">
      <c r="A36" s="1"/>
    </row>
    <row r="37" spans="1:5" x14ac:dyDescent="0.2">
      <c r="A37" s="2"/>
    </row>
    <row r="38" spans="1:5" x14ac:dyDescent="0.2">
      <c r="A38" s="2"/>
    </row>
    <row r="39" spans="1:5" x14ac:dyDescent="0.2">
      <c r="A39" s="2"/>
    </row>
    <row r="40" spans="1:5" x14ac:dyDescent="0.2">
      <c r="A40" s="2"/>
    </row>
    <row r="53" spans="1:1" x14ac:dyDescent="0.2">
      <c r="A53" s="1"/>
    </row>
    <row r="54" spans="1:1" x14ac:dyDescent="0.2">
      <c r="A54" s="1"/>
    </row>
    <row r="55" spans="1:1" x14ac:dyDescent="0.2">
      <c r="A55" s="1"/>
    </row>
    <row r="56" spans="1:1" x14ac:dyDescent="0.2">
      <c r="A56" s="2"/>
    </row>
    <row r="57" spans="1:1" x14ac:dyDescent="0.2">
      <c r="A57" s="2"/>
    </row>
    <row r="58" spans="1:1" x14ac:dyDescent="0.2">
      <c r="A58" s="2"/>
    </row>
    <row r="59" spans="1:1" x14ac:dyDescent="0.2">
      <c r="A59" s="2"/>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sheetData>
  <sortState ref="A96:B100">
    <sortCondition ref="B96:B100"/>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4A48-79AA-8940-84C2-1C47BE8E7A75}">
  <dimension ref="A1:BP27"/>
  <sheetViews>
    <sheetView workbookViewId="0">
      <selection activeCell="B12" sqref="B12"/>
    </sheetView>
  </sheetViews>
  <sheetFormatPr baseColWidth="10" defaultRowHeight="15" x14ac:dyDescent="0.2"/>
  <cols>
    <col min="1" max="1" width="20" bestFit="1" customWidth="1"/>
  </cols>
  <sheetData>
    <row r="1" spans="1:68"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c r="Z1" s="9" t="s">
        <v>16</v>
      </c>
      <c r="AA1" s="9" t="s">
        <v>16</v>
      </c>
      <c r="AB1" s="9" t="s">
        <v>16</v>
      </c>
      <c r="AC1" s="9" t="s">
        <v>16</v>
      </c>
      <c r="AD1" s="9" t="s">
        <v>16</v>
      </c>
      <c r="AE1" s="9" t="s">
        <v>16</v>
      </c>
      <c r="AF1" s="9" t="s">
        <v>16</v>
      </c>
      <c r="AG1" s="9" t="s">
        <v>16</v>
      </c>
      <c r="AH1" s="9" t="s">
        <v>16</v>
      </c>
      <c r="AI1" s="9" t="s">
        <v>16</v>
      </c>
      <c r="AJ1" s="9" t="s">
        <v>16</v>
      </c>
      <c r="AK1" s="9" t="s">
        <v>16</v>
      </c>
      <c r="AL1" s="9" t="s">
        <v>16</v>
      </c>
      <c r="AM1" s="9" t="s">
        <v>16</v>
      </c>
      <c r="AN1" s="9" t="s">
        <v>16</v>
      </c>
      <c r="AO1" s="9" t="s">
        <v>16</v>
      </c>
      <c r="AP1" s="9" t="s">
        <v>16</v>
      </c>
      <c r="AQ1" s="9" t="s">
        <v>16</v>
      </c>
      <c r="AR1" s="9" t="s">
        <v>16</v>
      </c>
      <c r="AS1" s="9" t="s">
        <v>16</v>
      </c>
      <c r="AT1" s="9" t="s">
        <v>16</v>
      </c>
      <c r="AU1" s="9" t="s">
        <v>16</v>
      </c>
      <c r="AV1" s="9" t="s">
        <v>16</v>
      </c>
      <c r="AW1" s="9" t="s">
        <v>16</v>
      </c>
      <c r="AX1" s="9" t="s">
        <v>16</v>
      </c>
      <c r="AY1" s="9" t="s">
        <v>16</v>
      </c>
      <c r="AZ1" s="9" t="s">
        <v>16</v>
      </c>
      <c r="BA1" s="9" t="s">
        <v>16</v>
      </c>
      <c r="BB1" s="9" t="s">
        <v>16</v>
      </c>
      <c r="BC1" s="9" t="s">
        <v>16</v>
      </c>
      <c r="BD1" s="9" t="s">
        <v>16</v>
      </c>
      <c r="BE1" s="9" t="s">
        <v>16</v>
      </c>
      <c r="BF1" s="9" t="s">
        <v>16</v>
      </c>
      <c r="BG1" s="9" t="s">
        <v>16</v>
      </c>
      <c r="BH1" s="9" t="s">
        <v>16</v>
      </c>
      <c r="BI1" s="9" t="s">
        <v>16</v>
      </c>
      <c r="BJ1" s="9" t="s">
        <v>16</v>
      </c>
      <c r="BK1" s="9" t="s">
        <v>16</v>
      </c>
      <c r="BL1" s="9" t="s">
        <v>16</v>
      </c>
      <c r="BM1" s="9" t="s">
        <v>16</v>
      </c>
      <c r="BN1" s="9" t="s">
        <v>16</v>
      </c>
      <c r="BO1" s="9" t="s">
        <v>16</v>
      </c>
      <c r="BP1" s="9" t="s">
        <v>16</v>
      </c>
    </row>
    <row r="2" spans="1:68" x14ac:dyDescent="0.2">
      <c r="A2" s="8" t="s">
        <v>140</v>
      </c>
      <c r="B2" s="9" t="s">
        <v>15</v>
      </c>
      <c r="C2" s="9" t="s">
        <v>21</v>
      </c>
      <c r="D2" s="9" t="s">
        <v>23</v>
      </c>
      <c r="E2" s="9" t="s">
        <v>25</v>
      </c>
      <c r="F2" s="9" t="s">
        <v>27</v>
      </c>
      <c r="G2" s="9" t="s">
        <v>29</v>
      </c>
      <c r="H2" s="9" t="s">
        <v>31</v>
      </c>
      <c r="I2" s="9" t="s">
        <v>33</v>
      </c>
      <c r="J2" s="9" t="s">
        <v>35</v>
      </c>
      <c r="K2" s="9" t="s">
        <v>37</v>
      </c>
      <c r="L2" s="9" t="s">
        <v>39</v>
      </c>
      <c r="M2" s="9" t="s">
        <v>41</v>
      </c>
      <c r="N2" s="9" t="s">
        <v>43</v>
      </c>
      <c r="O2" s="9" t="s">
        <v>46</v>
      </c>
      <c r="P2" s="9" t="s">
        <v>47</v>
      </c>
      <c r="Q2" s="9" t="s">
        <v>49</v>
      </c>
      <c r="R2" s="9" t="s">
        <v>52</v>
      </c>
      <c r="S2" s="9"/>
      <c r="T2" s="9"/>
      <c r="U2" s="9" t="s">
        <v>55</v>
      </c>
      <c r="V2" s="9"/>
      <c r="W2" s="9"/>
      <c r="X2" s="9" t="s">
        <v>56</v>
      </c>
      <c r="Y2" s="9"/>
      <c r="Z2" s="9"/>
      <c r="AA2" s="9" t="s">
        <v>60</v>
      </c>
      <c r="AB2" s="9" t="s">
        <v>62</v>
      </c>
      <c r="AC2" s="9" t="s">
        <v>64</v>
      </c>
      <c r="AD2" s="9" t="s">
        <v>66</v>
      </c>
      <c r="AE2" s="9" t="s">
        <v>68</v>
      </c>
      <c r="AF2" s="9"/>
      <c r="AG2" s="9" t="s">
        <v>69</v>
      </c>
      <c r="AH2" s="9" t="s">
        <v>71</v>
      </c>
      <c r="AI2" s="9" t="s">
        <v>73</v>
      </c>
      <c r="AJ2" s="9" t="s">
        <v>261</v>
      </c>
      <c r="AK2" s="9" t="s">
        <v>267</v>
      </c>
      <c r="AL2" s="9" t="s">
        <v>151</v>
      </c>
      <c r="AM2" s="9" t="s">
        <v>152</v>
      </c>
      <c r="AN2" s="9" t="s">
        <v>144</v>
      </c>
      <c r="AO2" s="9"/>
      <c r="AP2" s="9" t="s">
        <v>153</v>
      </c>
      <c r="AQ2" s="9" t="s">
        <v>146</v>
      </c>
      <c r="AR2" s="9" t="s">
        <v>147</v>
      </c>
      <c r="AS2" s="9" t="s">
        <v>145</v>
      </c>
      <c r="AT2" s="9" t="s">
        <v>148</v>
      </c>
      <c r="AU2" s="9"/>
      <c r="AV2" s="9" t="s">
        <v>150</v>
      </c>
      <c r="AW2" s="9" t="s">
        <v>270</v>
      </c>
      <c r="AX2" s="9" t="s">
        <v>274</v>
      </c>
      <c r="AY2" s="9" t="s">
        <v>275</v>
      </c>
      <c r="AZ2" s="9" t="s">
        <v>174</v>
      </c>
      <c r="BA2" s="9" t="s">
        <v>176</v>
      </c>
      <c r="BB2" s="9" t="s">
        <v>177</v>
      </c>
      <c r="BC2" s="9" t="s">
        <v>178</v>
      </c>
      <c r="BD2" s="9" t="s">
        <v>179</v>
      </c>
      <c r="BE2" s="9" t="s">
        <v>180</v>
      </c>
      <c r="BF2" s="9" t="s">
        <v>181</v>
      </c>
      <c r="BG2" s="9" t="s">
        <v>182</v>
      </c>
      <c r="BH2" s="9" t="s">
        <v>183</v>
      </c>
      <c r="BI2" s="9" t="s">
        <v>164</v>
      </c>
      <c r="BJ2" s="9" t="s">
        <v>165</v>
      </c>
      <c r="BK2" s="9" t="s">
        <v>166</v>
      </c>
      <c r="BL2" s="9" t="s">
        <v>168</v>
      </c>
      <c r="BM2" s="9" t="s">
        <v>169</v>
      </c>
      <c r="BN2" s="9" t="s">
        <v>170</v>
      </c>
      <c r="BO2" s="9" t="s">
        <v>172</v>
      </c>
      <c r="BP2" s="9" t="s">
        <v>175</v>
      </c>
    </row>
    <row r="3" spans="1:68" x14ac:dyDescent="0.2">
      <c r="A3" s="8" t="s">
        <v>141</v>
      </c>
      <c r="B3" s="9" t="s">
        <v>75</v>
      </c>
      <c r="C3" s="9" t="s">
        <v>76</v>
      </c>
      <c r="D3" s="9" t="s">
        <v>77</v>
      </c>
      <c r="E3" s="9" t="s">
        <v>78</v>
      </c>
      <c r="F3" s="9" t="s">
        <v>79</v>
      </c>
      <c r="G3" s="9" t="s">
        <v>80</v>
      </c>
      <c r="H3" s="9" t="s">
        <v>81</v>
      </c>
      <c r="I3" s="9" t="s">
        <v>82</v>
      </c>
      <c r="J3" s="9" t="s">
        <v>83</v>
      </c>
      <c r="K3" s="9" t="s">
        <v>84</v>
      </c>
      <c r="L3" s="9" t="s">
        <v>85</v>
      </c>
      <c r="M3" s="9" t="s">
        <v>86</v>
      </c>
      <c r="N3" s="9" t="s">
        <v>87</v>
      </c>
      <c r="O3" s="9" t="s">
        <v>88</v>
      </c>
      <c r="P3" s="9" t="s">
        <v>89</v>
      </c>
      <c r="Q3" s="9" t="s">
        <v>90</v>
      </c>
      <c r="R3" s="9" t="s">
        <v>91</v>
      </c>
      <c r="S3" s="9" t="s">
        <v>92</v>
      </c>
      <c r="T3" s="9" t="s">
        <v>94</v>
      </c>
      <c r="U3" s="9" t="s">
        <v>96</v>
      </c>
      <c r="V3" s="9"/>
      <c r="W3" s="9" t="s">
        <v>97</v>
      </c>
      <c r="X3" s="9" t="s">
        <v>98</v>
      </c>
      <c r="Y3" s="9" t="s">
        <v>99</v>
      </c>
      <c r="Z3" s="9" t="s">
        <v>100</v>
      </c>
      <c r="AA3" s="9" t="s">
        <v>101</v>
      </c>
      <c r="AB3" s="9" t="s">
        <v>102</v>
      </c>
      <c r="AC3" s="9" t="s">
        <v>103</v>
      </c>
      <c r="AD3" s="9" t="s">
        <v>104</v>
      </c>
      <c r="AE3" s="9"/>
      <c r="AF3" s="9" t="s">
        <v>105</v>
      </c>
      <c r="AG3" s="9" t="s">
        <v>107</v>
      </c>
      <c r="AH3" s="9" t="s">
        <v>108</v>
      </c>
      <c r="AI3" s="9" t="s">
        <v>109</v>
      </c>
      <c r="AJ3" s="9" t="s">
        <v>263</v>
      </c>
      <c r="AK3" s="9" t="s">
        <v>268</v>
      </c>
      <c r="AL3" s="9" t="s">
        <v>214</v>
      </c>
      <c r="AM3" s="9" t="s">
        <v>215</v>
      </c>
      <c r="AN3" s="9" t="s">
        <v>206</v>
      </c>
      <c r="AO3" s="9" t="s">
        <v>207</v>
      </c>
      <c r="AP3" s="9" t="s">
        <v>216</v>
      </c>
      <c r="AQ3" s="9" t="s">
        <v>217</v>
      </c>
      <c r="AR3" s="9" t="s">
        <v>210</v>
      </c>
      <c r="AS3" s="9" t="s">
        <v>208</v>
      </c>
      <c r="AT3" s="9"/>
      <c r="AU3" s="9" t="s">
        <v>211</v>
      </c>
      <c r="AV3" s="9" t="s">
        <v>213</v>
      </c>
      <c r="AW3" s="9" t="s">
        <v>276</v>
      </c>
      <c r="AX3" s="9" t="s">
        <v>277</v>
      </c>
      <c r="AY3" s="9" t="s">
        <v>278</v>
      </c>
      <c r="AZ3" s="9" t="s">
        <v>235</v>
      </c>
      <c r="BA3" s="9" t="s">
        <v>237</v>
      </c>
      <c r="BB3" s="9" t="s">
        <v>238</v>
      </c>
      <c r="BC3" s="9"/>
      <c r="BD3" s="9" t="s">
        <v>239</v>
      </c>
      <c r="BE3" s="9" t="s">
        <v>240</v>
      </c>
      <c r="BF3" s="9" t="s">
        <v>241</v>
      </c>
      <c r="BG3" s="9" t="s">
        <v>242</v>
      </c>
      <c r="BH3" s="9" t="s">
        <v>243</v>
      </c>
      <c r="BI3" s="9" t="s">
        <v>225</v>
      </c>
      <c r="BJ3" s="9" t="s">
        <v>226</v>
      </c>
      <c r="BK3" s="9" t="s">
        <v>227</v>
      </c>
      <c r="BL3" s="9" t="s">
        <v>230</v>
      </c>
      <c r="BM3" s="9" t="s">
        <v>231</v>
      </c>
      <c r="BN3" s="9" t="s">
        <v>232</v>
      </c>
      <c r="BO3" s="9" t="s">
        <v>234</v>
      </c>
      <c r="BP3" s="9" t="s">
        <v>236</v>
      </c>
    </row>
    <row r="4" spans="1:68" x14ac:dyDescent="0.2">
      <c r="A4" s="8" t="s">
        <v>142</v>
      </c>
      <c r="B4" s="9" t="s">
        <v>110</v>
      </c>
      <c r="C4" s="9"/>
      <c r="D4" s="9" t="s">
        <v>111</v>
      </c>
      <c r="E4" s="9" t="s">
        <v>112</v>
      </c>
      <c r="F4" s="9" t="s">
        <v>113</v>
      </c>
      <c r="G4" s="9" t="s">
        <v>114</v>
      </c>
      <c r="H4" s="9" t="s">
        <v>115</v>
      </c>
      <c r="I4" s="9" t="s">
        <v>116</v>
      </c>
      <c r="J4" s="9" t="s">
        <v>117</v>
      </c>
      <c r="K4" s="9" t="s">
        <v>118</v>
      </c>
      <c r="L4" s="9" t="s">
        <v>119</v>
      </c>
      <c r="M4" s="9" t="s">
        <v>120</v>
      </c>
      <c r="N4" s="9" t="s">
        <v>121</v>
      </c>
      <c r="O4" s="9"/>
      <c r="P4" s="9" t="s">
        <v>122</v>
      </c>
      <c r="Q4" s="9" t="s">
        <v>123</v>
      </c>
      <c r="R4" s="9" t="s">
        <v>124</v>
      </c>
      <c r="S4" s="9"/>
      <c r="T4" s="9"/>
      <c r="U4" s="9" t="s">
        <v>125</v>
      </c>
      <c r="V4" s="9" t="s">
        <v>126</v>
      </c>
      <c r="W4" s="9" t="s">
        <v>128</v>
      </c>
      <c r="X4" s="9" t="s">
        <v>129</v>
      </c>
      <c r="Y4" s="9" t="s">
        <v>130</v>
      </c>
      <c r="Z4" s="9" t="s">
        <v>131</v>
      </c>
      <c r="AA4" s="9" t="s">
        <v>132</v>
      </c>
      <c r="AB4" s="9" t="s">
        <v>133</v>
      </c>
      <c r="AC4" s="9" t="s">
        <v>134</v>
      </c>
      <c r="AD4" s="9" t="s">
        <v>135</v>
      </c>
      <c r="AE4" s="9"/>
      <c r="AF4" s="9" t="s">
        <v>136</v>
      </c>
      <c r="AG4" s="9" t="s">
        <v>137</v>
      </c>
      <c r="AH4" s="9" t="s">
        <v>138</v>
      </c>
      <c r="AI4" s="9" t="s">
        <v>139</v>
      </c>
      <c r="AJ4" s="9" t="s">
        <v>264</v>
      </c>
      <c r="AK4" s="9" t="s">
        <v>269</v>
      </c>
      <c r="AL4" s="9" t="s">
        <v>221</v>
      </c>
      <c r="AM4" s="9" t="s">
        <v>222</v>
      </c>
      <c r="AN4" s="9"/>
      <c r="AO4" s="9" t="s">
        <v>266</v>
      </c>
      <c r="AP4" s="9" t="s">
        <v>223</v>
      </c>
      <c r="AQ4" s="9" t="s">
        <v>224</v>
      </c>
      <c r="AR4" s="9" t="s">
        <v>219</v>
      </c>
      <c r="AS4" s="9"/>
      <c r="AT4" s="9"/>
      <c r="AU4" s="9" t="s">
        <v>220</v>
      </c>
      <c r="AV4" s="9"/>
      <c r="AW4" s="9" t="s">
        <v>279</v>
      </c>
      <c r="AX4" s="9" t="s">
        <v>280</v>
      </c>
      <c r="AY4" s="9" t="s">
        <v>281</v>
      </c>
      <c r="AZ4" s="9" t="s">
        <v>251</v>
      </c>
      <c r="BA4" s="9" t="s">
        <v>253</v>
      </c>
      <c r="BB4" s="9" t="s">
        <v>254</v>
      </c>
      <c r="BC4" s="9"/>
      <c r="BD4" s="9" t="s">
        <v>255</v>
      </c>
      <c r="BE4" s="9" t="s">
        <v>256</v>
      </c>
      <c r="BF4" s="9" t="s">
        <v>257</v>
      </c>
      <c r="BG4" s="9" t="s">
        <v>258</v>
      </c>
      <c r="BH4" s="9" t="s">
        <v>259</v>
      </c>
      <c r="BI4" s="9" t="s">
        <v>225</v>
      </c>
      <c r="BJ4" s="9" t="s">
        <v>244</v>
      </c>
      <c r="BK4" s="9" t="s">
        <v>246</v>
      </c>
      <c r="BL4" s="9" t="s">
        <v>247</v>
      </c>
      <c r="BM4" s="9" t="s">
        <v>248</v>
      </c>
      <c r="BN4" s="9" t="s">
        <v>250</v>
      </c>
      <c r="BO4" s="9" t="s">
        <v>249</v>
      </c>
      <c r="BP4" s="9" t="s">
        <v>252</v>
      </c>
    </row>
    <row r="5" spans="1:68" x14ac:dyDescent="0.2">
      <c r="A5" s="1" t="s">
        <v>4</v>
      </c>
      <c r="B5" s="9">
        <v>6.391800536699999</v>
      </c>
      <c r="C5" s="9">
        <v>3.1770135480600001</v>
      </c>
      <c r="D5" s="9">
        <v>12.816808360899998</v>
      </c>
      <c r="E5" s="9">
        <v>6.4393644018000007</v>
      </c>
      <c r="F5" s="9">
        <v>4.1415547519999993</v>
      </c>
      <c r="G5" s="9">
        <v>5.2679979476000014</v>
      </c>
      <c r="H5" s="9">
        <v>7.2663764387999992</v>
      </c>
      <c r="I5" s="9">
        <v>9.8133792090527017</v>
      </c>
      <c r="J5" s="9">
        <v>5.9634416576470928</v>
      </c>
      <c r="K5" s="9">
        <v>8.621972916599999</v>
      </c>
      <c r="L5" s="9">
        <v>6.9784064186600006</v>
      </c>
      <c r="M5" s="9">
        <v>9.3769842030999975</v>
      </c>
      <c r="N5" s="9">
        <v>5.7659015617000007</v>
      </c>
      <c r="O5" s="9">
        <v>4.9435101709999989</v>
      </c>
      <c r="P5" s="9">
        <v>6.3687977963999991</v>
      </c>
      <c r="Q5" s="9">
        <v>5.6914977681000014</v>
      </c>
      <c r="R5" s="9">
        <v>3.5272978020000001</v>
      </c>
      <c r="S5" s="9">
        <v>1.9251146577599998</v>
      </c>
      <c r="T5" s="9">
        <v>1.9583813354699993</v>
      </c>
      <c r="U5" s="9">
        <v>4.3809950771999997</v>
      </c>
      <c r="V5" s="9">
        <v>2.3971099300000001</v>
      </c>
      <c r="W5" s="9">
        <v>6.7555961862899983</v>
      </c>
      <c r="X5" s="9">
        <v>3.900568452299999</v>
      </c>
      <c r="Y5" s="9">
        <v>2.3488600094678338</v>
      </c>
      <c r="Z5" s="9">
        <v>2.5034119380000006</v>
      </c>
      <c r="AA5" s="9">
        <v>5.8217415102857135</v>
      </c>
      <c r="AB5" s="9">
        <v>5.4120773374000004</v>
      </c>
      <c r="AC5" s="9">
        <v>3.1308680299499994</v>
      </c>
      <c r="AD5" s="9">
        <v>8.7737657630000001</v>
      </c>
      <c r="AE5" s="9">
        <v>2.1530791841999997</v>
      </c>
      <c r="AF5" s="9">
        <v>4.6828832297511145</v>
      </c>
      <c r="AG5" s="9">
        <v>4.5696121390500002</v>
      </c>
      <c r="AH5" s="9">
        <v>5.4771448991999998</v>
      </c>
      <c r="AI5" s="9">
        <v>3.7316714412600001</v>
      </c>
      <c r="AJ5" s="9">
        <v>5.2424940364182175</v>
      </c>
      <c r="AK5" s="9">
        <v>7.8035580797046311</v>
      </c>
      <c r="AL5" s="9">
        <v>4.3081732437999998</v>
      </c>
      <c r="AM5" s="9">
        <v>5.9116515077315306</v>
      </c>
      <c r="AN5" s="9">
        <v>6.3690267548859678</v>
      </c>
      <c r="AO5" s="9">
        <v>1.9958043233230687</v>
      </c>
      <c r="AP5" s="9">
        <v>5.0152046884003711</v>
      </c>
      <c r="AQ5" s="9">
        <v>6.8148693932681876</v>
      </c>
      <c r="AR5" s="9">
        <v>5.5692706669773777</v>
      </c>
      <c r="AS5" s="9">
        <v>4.7930427101559818</v>
      </c>
      <c r="AT5" s="9">
        <v>4.9504883473366341</v>
      </c>
      <c r="AU5" s="9">
        <v>10.871165677992973</v>
      </c>
      <c r="AV5" s="9">
        <v>35.71199974920625</v>
      </c>
      <c r="AW5" s="9">
        <v>7.4679808898985423</v>
      </c>
      <c r="AX5" s="9">
        <v>11.63469362221954</v>
      </c>
      <c r="AY5" s="9">
        <v>5.9677120734438471</v>
      </c>
      <c r="AZ5" s="9">
        <v>19.946134186819162</v>
      </c>
      <c r="BA5" s="9">
        <v>6.4223087544769069</v>
      </c>
      <c r="BB5" s="9">
        <v>3.6916910040154773</v>
      </c>
      <c r="BC5" s="9">
        <v>3.9347221929654719</v>
      </c>
      <c r="BD5" s="9">
        <v>3.6236144062996232</v>
      </c>
      <c r="BE5" s="9">
        <v>4.5734651714511285</v>
      </c>
      <c r="BF5" s="9">
        <v>6.030428868010616</v>
      </c>
      <c r="BG5" s="9">
        <v>6.5530017198397887</v>
      </c>
      <c r="BH5" s="9">
        <v>3.777933176509281</v>
      </c>
      <c r="BI5" s="9">
        <v>21.360497201093356</v>
      </c>
      <c r="BJ5" s="9">
        <v>3.2428538967767278</v>
      </c>
      <c r="BK5" s="9">
        <v>7.618925827711827</v>
      </c>
      <c r="BL5" s="9">
        <v>3.010194052165716</v>
      </c>
      <c r="BM5" s="9">
        <v>4.5653243432231205</v>
      </c>
      <c r="BN5" s="9">
        <v>2.6636050095151971</v>
      </c>
      <c r="BO5" s="9">
        <v>4.3495176746170765</v>
      </c>
      <c r="BP5" s="9">
        <v>4.424043523818284</v>
      </c>
    </row>
    <row r="6" spans="1:68" x14ac:dyDescent="0.2">
      <c r="A6" s="2" t="s">
        <v>6</v>
      </c>
      <c r="B6" s="9" t="s">
        <v>17</v>
      </c>
      <c r="C6" s="9" t="s">
        <v>17</v>
      </c>
      <c r="D6" s="9" t="s">
        <v>17</v>
      </c>
      <c r="E6" s="9" t="s">
        <v>17</v>
      </c>
      <c r="F6" s="9" t="s">
        <v>17</v>
      </c>
      <c r="G6" s="9" t="s">
        <v>17</v>
      </c>
      <c r="H6" s="9" t="s">
        <v>17</v>
      </c>
      <c r="I6" s="9" t="s">
        <v>17</v>
      </c>
      <c r="J6" s="9" t="s">
        <v>17</v>
      </c>
      <c r="K6" s="9" t="s">
        <v>17</v>
      </c>
      <c r="L6" s="9" t="s">
        <v>17</v>
      </c>
      <c r="M6" s="9" t="s">
        <v>17</v>
      </c>
      <c r="N6" s="9" t="s">
        <v>17</v>
      </c>
      <c r="O6" s="9" t="s">
        <v>17</v>
      </c>
      <c r="P6" s="9" t="s">
        <v>17</v>
      </c>
      <c r="Q6" s="9" t="s">
        <v>17</v>
      </c>
      <c r="R6" s="9" t="s">
        <v>17</v>
      </c>
      <c r="S6" s="9" t="s">
        <v>17</v>
      </c>
      <c r="T6" s="9" t="s">
        <v>17</v>
      </c>
      <c r="U6" s="9" t="s">
        <v>17</v>
      </c>
      <c r="V6" s="9" t="s">
        <v>17</v>
      </c>
      <c r="W6" s="9" t="s">
        <v>17</v>
      </c>
      <c r="X6" s="9" t="s">
        <v>17</v>
      </c>
      <c r="Y6" s="9" t="s">
        <v>17</v>
      </c>
      <c r="Z6" s="9" t="s">
        <v>17</v>
      </c>
      <c r="AA6" s="9" t="s">
        <v>17</v>
      </c>
      <c r="AB6" s="9" t="s">
        <v>17</v>
      </c>
      <c r="AC6" s="9" t="s">
        <v>17</v>
      </c>
      <c r="AD6" s="9" t="s">
        <v>17</v>
      </c>
      <c r="AE6" s="9" t="s">
        <v>17</v>
      </c>
      <c r="AF6" s="9" t="s">
        <v>17</v>
      </c>
      <c r="AG6" s="9" t="s">
        <v>17</v>
      </c>
      <c r="AH6" s="9" t="s">
        <v>17</v>
      </c>
      <c r="AI6" s="9" t="s">
        <v>17</v>
      </c>
      <c r="AJ6" s="9" t="s">
        <v>17</v>
      </c>
      <c r="AK6" s="9" t="s">
        <v>17</v>
      </c>
      <c r="AL6" s="9" t="s">
        <v>155</v>
      </c>
      <c r="AM6" s="9" t="s">
        <v>155</v>
      </c>
      <c r="AN6" s="9" t="s">
        <v>155</v>
      </c>
      <c r="AO6" s="9" t="s">
        <v>155</v>
      </c>
      <c r="AP6" s="9" t="s">
        <v>155</v>
      </c>
      <c r="AQ6" s="9" t="s">
        <v>155</v>
      </c>
      <c r="AR6" s="9" t="s">
        <v>155</v>
      </c>
      <c r="AS6" s="9" t="s">
        <v>155</v>
      </c>
      <c r="AT6" s="9" t="s">
        <v>155</v>
      </c>
      <c r="AU6" s="9" t="s">
        <v>155</v>
      </c>
      <c r="AV6" s="9" t="s">
        <v>155</v>
      </c>
      <c r="AW6" s="9" t="s">
        <v>155</v>
      </c>
      <c r="AX6" s="9" t="s">
        <v>155</v>
      </c>
      <c r="AY6" s="9" t="s">
        <v>155</v>
      </c>
      <c r="AZ6" s="9" t="s">
        <v>201</v>
      </c>
      <c r="BA6" s="9" t="s">
        <v>201</v>
      </c>
      <c r="BB6" s="9" t="s">
        <v>201</v>
      </c>
      <c r="BC6" s="9" t="s">
        <v>201</v>
      </c>
      <c r="BD6" s="9" t="s">
        <v>201</v>
      </c>
      <c r="BE6" s="9" t="s">
        <v>201</v>
      </c>
      <c r="BF6" s="9" t="s">
        <v>201</v>
      </c>
      <c r="BG6" s="9" t="s">
        <v>201</v>
      </c>
      <c r="BH6" s="9" t="s">
        <v>201</v>
      </c>
      <c r="BI6" s="9" t="s">
        <v>201</v>
      </c>
      <c r="BJ6" s="9" t="s">
        <v>201</v>
      </c>
      <c r="BK6" s="9" t="s">
        <v>201</v>
      </c>
      <c r="BL6" s="9" t="s">
        <v>201</v>
      </c>
      <c r="BM6" s="9" t="s">
        <v>201</v>
      </c>
      <c r="BN6" s="9" t="s">
        <v>201</v>
      </c>
      <c r="BO6" s="9" t="s">
        <v>201</v>
      </c>
      <c r="BP6" s="9" t="s">
        <v>201</v>
      </c>
    </row>
    <row r="7" spans="1:68" x14ac:dyDescent="0.2">
      <c r="A7" s="6" t="s">
        <v>8</v>
      </c>
      <c r="B7" s="9" t="s">
        <v>18</v>
      </c>
      <c r="C7" s="9" t="s">
        <v>22</v>
      </c>
      <c r="D7" s="7" t="s">
        <v>24</v>
      </c>
      <c r="E7" s="9" t="s">
        <v>26</v>
      </c>
      <c r="F7" s="9" t="s">
        <v>28</v>
      </c>
      <c r="G7" s="9" t="s">
        <v>30</v>
      </c>
      <c r="H7" s="9" t="s">
        <v>32</v>
      </c>
      <c r="I7" s="9" t="s">
        <v>34</v>
      </c>
      <c r="J7" s="9" t="s">
        <v>36</v>
      </c>
      <c r="K7" s="9" t="s">
        <v>38</v>
      </c>
      <c r="L7" s="9" t="s">
        <v>40</v>
      </c>
      <c r="M7" s="9" t="s">
        <v>42</v>
      </c>
      <c r="N7" s="7" t="s">
        <v>44</v>
      </c>
      <c r="O7" s="9" t="s">
        <v>45</v>
      </c>
      <c r="P7" s="9" t="s">
        <v>48</v>
      </c>
      <c r="Q7" s="9" t="s">
        <v>50</v>
      </c>
      <c r="R7" s="9" t="s">
        <v>51</v>
      </c>
      <c r="S7" s="9" t="s">
        <v>93</v>
      </c>
      <c r="T7" s="9" t="s">
        <v>95</v>
      </c>
      <c r="U7" s="9" t="s">
        <v>53</v>
      </c>
      <c r="V7" s="9" t="s">
        <v>127</v>
      </c>
      <c r="W7" s="7" t="s">
        <v>54</v>
      </c>
      <c r="X7" s="9" t="s">
        <v>57</v>
      </c>
      <c r="Y7" s="9" t="s">
        <v>58</v>
      </c>
      <c r="Z7" s="9" t="s">
        <v>59</v>
      </c>
      <c r="AA7" s="9" t="s">
        <v>61</v>
      </c>
      <c r="AB7" s="9" t="s">
        <v>63</v>
      </c>
      <c r="AC7" s="9" t="s">
        <v>65</v>
      </c>
      <c r="AD7" s="9" t="s">
        <v>67</v>
      </c>
      <c r="AE7" s="9" t="s">
        <v>202</v>
      </c>
      <c r="AF7" s="9" t="s">
        <v>106</v>
      </c>
      <c r="AG7" s="9" t="s">
        <v>70</v>
      </c>
      <c r="AH7" s="9" t="s">
        <v>72</v>
      </c>
      <c r="AI7" s="9" t="s">
        <v>74</v>
      </c>
      <c r="AJ7" s="9" t="s">
        <v>260</v>
      </c>
      <c r="AK7" s="9" t="s">
        <v>265</v>
      </c>
      <c r="AL7" s="9" t="s">
        <v>156</v>
      </c>
      <c r="AM7" s="9" t="s">
        <v>157</v>
      </c>
      <c r="AN7" s="9" t="s">
        <v>143</v>
      </c>
      <c r="AO7" s="9" t="s">
        <v>209</v>
      </c>
      <c r="AP7" s="9" t="s">
        <v>158</v>
      </c>
      <c r="AQ7" s="9" t="s">
        <v>159</v>
      </c>
      <c r="AR7" s="9" t="s">
        <v>161</v>
      </c>
      <c r="AS7" s="9" t="s">
        <v>160</v>
      </c>
      <c r="AT7" s="9" t="s">
        <v>162</v>
      </c>
      <c r="AU7" s="9" t="s">
        <v>218</v>
      </c>
      <c r="AV7" s="9" t="s">
        <v>163</v>
      </c>
      <c r="AW7" s="9" t="s">
        <v>271</v>
      </c>
      <c r="AX7" s="9" t="s">
        <v>272</v>
      </c>
      <c r="AY7" s="9" t="s">
        <v>273</v>
      </c>
      <c r="AZ7" s="9" t="s">
        <v>184</v>
      </c>
      <c r="BA7" s="9" t="s">
        <v>185</v>
      </c>
      <c r="BB7" s="9" t="s">
        <v>186</v>
      </c>
      <c r="BC7" s="9" t="s">
        <v>187</v>
      </c>
      <c r="BD7" s="9" t="s">
        <v>188</v>
      </c>
      <c r="BE7" s="9" t="s">
        <v>189</v>
      </c>
      <c r="BF7" s="9" t="s">
        <v>190</v>
      </c>
      <c r="BG7" s="9" t="s">
        <v>191</v>
      </c>
      <c r="BH7" s="9" t="s">
        <v>192</v>
      </c>
      <c r="BI7" s="9" t="s">
        <v>193</v>
      </c>
      <c r="BJ7" s="9" t="s">
        <v>194</v>
      </c>
      <c r="BK7" s="9" t="s">
        <v>195</v>
      </c>
      <c r="BL7" s="9" t="s">
        <v>196</v>
      </c>
      <c r="BM7" s="9" t="s">
        <v>197</v>
      </c>
      <c r="BN7" s="9" t="s">
        <v>198</v>
      </c>
      <c r="BO7" s="9" t="s">
        <v>199</v>
      </c>
      <c r="BP7" s="9" t="s">
        <v>200</v>
      </c>
    </row>
    <row r="8" spans="1:68" x14ac:dyDescent="0.2">
      <c r="A8" s="6" t="s">
        <v>304</v>
      </c>
      <c r="B8" s="9">
        <v>10</v>
      </c>
      <c r="C8" s="9">
        <v>10</v>
      </c>
      <c r="D8" s="7">
        <v>-10</v>
      </c>
      <c r="E8" s="9">
        <v>10</v>
      </c>
      <c r="F8" s="9">
        <v>10</v>
      </c>
      <c r="G8" s="9">
        <v>10</v>
      </c>
      <c r="H8" s="9">
        <v>10</v>
      </c>
      <c r="I8" s="9">
        <v>10</v>
      </c>
      <c r="J8" s="9">
        <v>10</v>
      </c>
      <c r="K8" s="9">
        <v>10</v>
      </c>
      <c r="L8" s="9">
        <v>10</v>
      </c>
      <c r="M8" s="9">
        <v>10</v>
      </c>
      <c r="N8" s="7">
        <v>-10</v>
      </c>
      <c r="O8" s="9">
        <v>10</v>
      </c>
      <c r="P8" s="9">
        <v>10</v>
      </c>
      <c r="Q8" s="9">
        <v>10</v>
      </c>
      <c r="R8" s="9">
        <v>10</v>
      </c>
      <c r="S8" s="9">
        <v>10</v>
      </c>
      <c r="T8" s="9">
        <v>10</v>
      </c>
      <c r="U8" s="9">
        <v>10</v>
      </c>
      <c r="V8" s="9">
        <v>10</v>
      </c>
      <c r="W8" s="7">
        <v>-10</v>
      </c>
      <c r="X8" s="9">
        <v>10</v>
      </c>
      <c r="Y8" s="9">
        <v>10</v>
      </c>
      <c r="Z8" s="9">
        <v>10</v>
      </c>
      <c r="AA8" s="9">
        <v>10</v>
      </c>
      <c r="AB8" s="9">
        <v>10</v>
      </c>
      <c r="AC8" s="9">
        <v>10</v>
      </c>
      <c r="AD8" s="9">
        <v>10</v>
      </c>
      <c r="AE8" s="9">
        <v>10</v>
      </c>
      <c r="AF8" s="9">
        <v>10</v>
      </c>
      <c r="AG8" s="9">
        <v>10</v>
      </c>
      <c r="AH8" s="9">
        <v>10</v>
      </c>
      <c r="AI8" s="9">
        <v>10</v>
      </c>
      <c r="AJ8" s="9">
        <v>10</v>
      </c>
      <c r="AK8" s="9">
        <v>10</v>
      </c>
      <c r="AL8" s="9">
        <v>10</v>
      </c>
      <c r="AM8" s="7">
        <v>-10</v>
      </c>
      <c r="AN8" s="9">
        <v>10</v>
      </c>
      <c r="AO8" s="9">
        <v>10</v>
      </c>
      <c r="AP8" s="7">
        <v>-10</v>
      </c>
      <c r="AQ8" s="7">
        <v>-10</v>
      </c>
      <c r="AR8" s="7">
        <v>-10</v>
      </c>
      <c r="AS8" s="9">
        <v>10</v>
      </c>
      <c r="AT8" s="7">
        <v>-10</v>
      </c>
      <c r="AU8" s="7">
        <v>-10</v>
      </c>
      <c r="AV8" s="7">
        <v>-10</v>
      </c>
      <c r="AW8" s="9">
        <v>10</v>
      </c>
      <c r="AX8" s="9">
        <v>10</v>
      </c>
      <c r="AY8" s="9">
        <v>10</v>
      </c>
      <c r="AZ8" s="7">
        <v>-10</v>
      </c>
      <c r="BA8" s="7">
        <v>-10</v>
      </c>
      <c r="BB8" s="7">
        <v>-10</v>
      </c>
      <c r="BC8" s="7">
        <v>-10</v>
      </c>
      <c r="BD8" s="7">
        <v>-10</v>
      </c>
      <c r="BE8" s="9">
        <v>10</v>
      </c>
      <c r="BF8" s="9">
        <v>10</v>
      </c>
      <c r="BG8" s="7">
        <v>-10</v>
      </c>
      <c r="BH8" s="7">
        <v>-10</v>
      </c>
      <c r="BI8" s="7">
        <v>-10</v>
      </c>
      <c r="BJ8" s="9">
        <v>10</v>
      </c>
      <c r="BK8" s="7">
        <v>-10</v>
      </c>
      <c r="BL8" s="7">
        <v>-10</v>
      </c>
      <c r="BM8" s="7">
        <v>-10</v>
      </c>
      <c r="BN8" s="9">
        <v>10</v>
      </c>
      <c r="BO8" s="7">
        <v>-10</v>
      </c>
      <c r="BP8" s="7">
        <v>-10</v>
      </c>
    </row>
    <row r="9" spans="1:68" x14ac:dyDescent="0.2">
      <c r="A9" s="6">
        <v>-100</v>
      </c>
      <c r="B9" s="7">
        <v>2.6097399999999999</v>
      </c>
      <c r="C9" s="7">
        <v>5.2931900000000001</v>
      </c>
      <c r="D9" s="7">
        <v>1.8835</v>
      </c>
      <c r="E9" s="7">
        <v>2.1456300000000001</v>
      </c>
      <c r="F9" s="7">
        <v>2.0182500000000001</v>
      </c>
      <c r="G9" s="7">
        <v>4.0482500000000003</v>
      </c>
      <c r="H9" s="7">
        <v>3.3745699999999998</v>
      </c>
      <c r="I9" s="7">
        <v>2.66012</v>
      </c>
      <c r="J9" s="7">
        <v>2.1333099999999998</v>
      </c>
      <c r="K9" s="7">
        <v>2.16188</v>
      </c>
      <c r="L9" s="7">
        <v>3.3513999999999999</v>
      </c>
      <c r="M9" s="7">
        <v>2.24152</v>
      </c>
      <c r="N9" s="7">
        <v>2.0126900000000001</v>
      </c>
      <c r="O9" s="7">
        <v>4.96957</v>
      </c>
      <c r="P9" s="7">
        <v>2.89357</v>
      </c>
      <c r="Q9" s="7">
        <v>2.5554899999999998</v>
      </c>
      <c r="R9" s="7">
        <v>3.3118400000000001</v>
      </c>
      <c r="S9" s="7"/>
      <c r="T9" s="7"/>
      <c r="U9" s="7">
        <v>4.0708399999999996</v>
      </c>
      <c r="V9" s="7"/>
      <c r="W9" s="7"/>
      <c r="X9" s="7">
        <v>2.7391800000000002</v>
      </c>
      <c r="Y9" s="7"/>
      <c r="Z9" s="7"/>
      <c r="AA9" s="7">
        <v>4.4001099999999997</v>
      </c>
      <c r="AB9" s="7">
        <v>4.6006200000000002</v>
      </c>
      <c r="AC9" s="7">
        <v>7.0390499999999996</v>
      </c>
      <c r="AD9" s="7">
        <v>2.94347</v>
      </c>
      <c r="AE9" s="7">
        <v>3.0374099999999999</v>
      </c>
      <c r="AF9" s="7"/>
      <c r="AG9" s="7">
        <v>2.5949900000000001</v>
      </c>
      <c r="AH9" s="7">
        <v>5.0108899999999998</v>
      </c>
      <c r="AI9" s="7">
        <v>4.3898099999999998</v>
      </c>
      <c r="AJ9" s="7">
        <v>4.0757000000000003</v>
      </c>
      <c r="AK9" s="7">
        <v>2.0954000000000002</v>
      </c>
      <c r="AL9" s="7">
        <v>1.49953</v>
      </c>
      <c r="AM9" s="7">
        <v>2.5026700000000002</v>
      </c>
      <c r="AN9" s="7">
        <v>3.15103</v>
      </c>
      <c r="AO9" s="7"/>
      <c r="AP9" s="7">
        <v>0.94137000000000004</v>
      </c>
      <c r="AQ9" s="7">
        <v>2.3755199999999999</v>
      </c>
      <c r="AR9" s="7">
        <v>1.1291500000000001</v>
      </c>
      <c r="AS9" s="7">
        <v>5.5804999999999998</v>
      </c>
      <c r="AT9" s="7">
        <v>3.9803500000000001</v>
      </c>
      <c r="AU9" s="7"/>
      <c r="AV9" s="7">
        <v>3.2004000000000001</v>
      </c>
      <c r="AW9" s="7">
        <v>2.8076400000000001</v>
      </c>
      <c r="AX9" s="7">
        <v>3.0617999999999999</v>
      </c>
      <c r="AY9" s="7">
        <v>3.2403900000000001</v>
      </c>
      <c r="AZ9" s="7">
        <v>1.88907</v>
      </c>
      <c r="BA9" s="7">
        <v>2.1111599999999999</v>
      </c>
      <c r="BB9" s="7">
        <v>2.3853</v>
      </c>
      <c r="BC9" s="7">
        <v>4.8233699999999997</v>
      </c>
      <c r="BD9" s="7">
        <v>2.5859999999999999</v>
      </c>
      <c r="BE9" s="7">
        <v>3.2492100000000002</v>
      </c>
      <c r="BF9" s="7">
        <v>3.01078</v>
      </c>
      <c r="BG9" s="7">
        <v>1.6787300000000001</v>
      </c>
      <c r="BH9" s="7">
        <v>1.1203000000000001</v>
      </c>
      <c r="BI9" s="7">
        <v>1.6015299999999999</v>
      </c>
      <c r="BJ9" s="7">
        <v>3.0432600000000001</v>
      </c>
      <c r="BK9" s="7">
        <v>2.4069799999999999</v>
      </c>
      <c r="BL9" s="7">
        <v>2.04617</v>
      </c>
      <c r="BM9" s="7">
        <v>2.3154699999999999</v>
      </c>
      <c r="BN9" s="9">
        <v>4.5901899999999998</v>
      </c>
      <c r="BO9" s="7">
        <v>3.8033399999999999</v>
      </c>
      <c r="BP9" s="7">
        <v>2.6726000000000001</v>
      </c>
    </row>
    <row r="10" spans="1:68" x14ac:dyDescent="0.2">
      <c r="A10" s="7">
        <v>-80</v>
      </c>
      <c r="B10" s="7">
        <v>5.2878999999999996</v>
      </c>
      <c r="C10" s="7">
        <v>13.23808</v>
      </c>
      <c r="D10" s="7">
        <v>4.36829</v>
      </c>
      <c r="E10" s="7">
        <v>4.2686799999999998</v>
      </c>
      <c r="F10" s="7">
        <v>4.7764899999999999</v>
      </c>
      <c r="G10" s="7">
        <v>6.6221800000000002</v>
      </c>
      <c r="H10" s="7">
        <v>6.65482</v>
      </c>
      <c r="I10" s="7">
        <v>4.9946299999999999</v>
      </c>
      <c r="J10" s="7">
        <v>6.48461</v>
      </c>
      <c r="K10" s="7">
        <v>5.2098100000000001</v>
      </c>
      <c r="L10" s="7">
        <v>7.5315799999999999</v>
      </c>
      <c r="M10" s="7">
        <v>3.97146</v>
      </c>
      <c r="N10" s="7">
        <v>4.234</v>
      </c>
      <c r="O10" s="7">
        <v>12.696630000000001</v>
      </c>
      <c r="P10" s="7">
        <v>7.3972100000000003</v>
      </c>
      <c r="Q10" s="7">
        <v>5.3380400000000003</v>
      </c>
      <c r="R10" s="7">
        <v>5.5191400000000002</v>
      </c>
      <c r="S10" s="7">
        <v>11.74699</v>
      </c>
      <c r="T10" s="7">
        <v>11.88364</v>
      </c>
      <c r="U10" s="7">
        <v>10.28633</v>
      </c>
      <c r="V10" s="7"/>
      <c r="W10" s="7">
        <v>3.9514100000000001</v>
      </c>
      <c r="X10" s="7">
        <v>6.6006499999999999</v>
      </c>
      <c r="Y10" s="7">
        <v>4.7695299999999996</v>
      </c>
      <c r="Z10" s="7">
        <v>10.083819999999999</v>
      </c>
      <c r="AA10" s="7">
        <v>7.76755</v>
      </c>
      <c r="AB10" s="7">
        <v>10.910220000000001</v>
      </c>
      <c r="AC10" s="7">
        <v>13.11736</v>
      </c>
      <c r="AD10" s="7">
        <v>6.2932899999999998</v>
      </c>
      <c r="AE10" s="7"/>
      <c r="AF10" s="7">
        <v>8.3247800000000005</v>
      </c>
      <c r="AG10" s="7">
        <v>8.8095499999999998</v>
      </c>
      <c r="AH10" s="7">
        <v>4.8591300000000004</v>
      </c>
      <c r="AI10" s="7">
        <v>7.3974599999999997</v>
      </c>
      <c r="AJ10" s="7">
        <v>8.6062899999999996</v>
      </c>
      <c r="AK10" s="7">
        <v>6.3288799999999998</v>
      </c>
      <c r="AL10" s="7">
        <v>4.5106700000000002</v>
      </c>
      <c r="AM10" s="7">
        <v>4.8115899999999998</v>
      </c>
      <c r="AN10" s="7">
        <v>8.8694299999999995</v>
      </c>
      <c r="AO10" s="7">
        <v>6.3524700000000003</v>
      </c>
      <c r="AP10" s="7">
        <v>4.5410899999999996</v>
      </c>
      <c r="AQ10" s="7">
        <v>5.4074600000000004</v>
      </c>
      <c r="AR10" s="7">
        <v>8.4662100000000002</v>
      </c>
      <c r="AS10" s="7">
        <v>8.72729</v>
      </c>
      <c r="AT10" s="7"/>
      <c r="AU10" s="7">
        <v>4.9918199999999997</v>
      </c>
      <c r="AV10" s="7">
        <v>10.082470000000001</v>
      </c>
      <c r="AW10" s="7">
        <v>7.1767500000000002</v>
      </c>
      <c r="AX10" s="7">
        <v>6.3559299999999999</v>
      </c>
      <c r="AY10" s="7">
        <v>5.9408200000000004</v>
      </c>
      <c r="AZ10" s="7">
        <v>3.4761500000000001</v>
      </c>
      <c r="BA10" s="7">
        <v>3.88672</v>
      </c>
      <c r="BB10" s="7">
        <v>5.5590599999999997</v>
      </c>
      <c r="BC10" s="7"/>
      <c r="BD10" s="7">
        <v>5.6172599999999999</v>
      </c>
      <c r="BE10" s="7">
        <v>7.5999699999999999</v>
      </c>
      <c r="BF10" s="7">
        <v>6.9726699999999999</v>
      </c>
      <c r="BG10" s="7">
        <v>7.8794599999999999</v>
      </c>
      <c r="BH10" s="7">
        <v>7.0792200000000003</v>
      </c>
      <c r="BI10" s="7">
        <v>5.9938399999999996</v>
      </c>
      <c r="BJ10" s="7">
        <v>8.1730400000000003</v>
      </c>
      <c r="BK10" s="7">
        <v>5.9090999999999996</v>
      </c>
      <c r="BL10" s="7">
        <v>4.7509199999999998</v>
      </c>
      <c r="BM10" s="7">
        <v>5.6225500000000004</v>
      </c>
      <c r="BN10" s="9">
        <v>5.2613599999999998</v>
      </c>
      <c r="BO10" s="7">
        <v>18.083760000000002</v>
      </c>
      <c r="BP10" s="7">
        <v>5.4277199999999999</v>
      </c>
    </row>
    <row r="11" spans="1:68" x14ac:dyDescent="0.2">
      <c r="A11" s="7">
        <v>-60</v>
      </c>
      <c r="B11" s="7">
        <v>13.671239999999999</v>
      </c>
      <c r="C11" s="7"/>
      <c r="D11" s="7">
        <v>13.951409999999999</v>
      </c>
      <c r="E11" s="7">
        <v>12.732189999999999</v>
      </c>
      <c r="F11" s="7">
        <v>16.01277</v>
      </c>
      <c r="G11" s="7">
        <v>18.454830000000001</v>
      </c>
      <c r="H11" s="7">
        <v>17.310680000000001</v>
      </c>
      <c r="I11" s="7">
        <v>15.16832</v>
      </c>
      <c r="J11" s="7">
        <v>20.781839999999999</v>
      </c>
      <c r="K11" s="7">
        <v>15.66282</v>
      </c>
      <c r="L11" s="7">
        <v>22.51698</v>
      </c>
      <c r="M11" s="7">
        <v>11.97434</v>
      </c>
      <c r="N11" s="7">
        <v>16.783899999999999</v>
      </c>
      <c r="O11" s="7"/>
      <c r="P11" s="7">
        <v>13.548349999999999</v>
      </c>
      <c r="Q11" s="7">
        <v>13.509679999999999</v>
      </c>
      <c r="R11" s="7">
        <v>12.248139999999999</v>
      </c>
      <c r="S11" s="7"/>
      <c r="T11" s="7"/>
      <c r="U11" s="7">
        <v>17.855309999999999</v>
      </c>
      <c r="V11" s="7">
        <v>15.25489</v>
      </c>
      <c r="W11" s="7">
        <v>12.99315</v>
      </c>
      <c r="X11" s="7">
        <v>26.384119999999999</v>
      </c>
      <c r="Y11" s="7">
        <v>15.044370000000001</v>
      </c>
      <c r="Z11" s="7">
        <v>26.234929999999999</v>
      </c>
      <c r="AA11" s="7">
        <v>24.348240000000001</v>
      </c>
      <c r="AB11" s="7">
        <v>36.741700000000002</v>
      </c>
      <c r="AC11" s="7">
        <v>30.84694</v>
      </c>
      <c r="AD11" s="7">
        <v>12.44192</v>
      </c>
      <c r="AE11" s="7"/>
      <c r="AF11" s="7">
        <v>16.836980000000001</v>
      </c>
      <c r="AG11" s="7">
        <v>29.882349999999999</v>
      </c>
      <c r="AH11" s="7">
        <v>12.24625</v>
      </c>
      <c r="AI11" s="7">
        <v>51.479730000000004</v>
      </c>
      <c r="AJ11" s="7">
        <v>21.804490000000001</v>
      </c>
      <c r="AK11" s="7">
        <v>33.463880000000003</v>
      </c>
      <c r="AL11" s="7">
        <v>12.86013</v>
      </c>
      <c r="AM11" s="7">
        <v>15.78238</v>
      </c>
      <c r="AN11" s="7"/>
      <c r="AO11" s="7">
        <v>18.583929999999999</v>
      </c>
      <c r="AP11" s="7">
        <v>13.504189999999999</v>
      </c>
      <c r="AQ11" s="7">
        <v>29.573799999999999</v>
      </c>
      <c r="AR11" s="7">
        <v>12.10183</v>
      </c>
      <c r="AS11" s="7"/>
      <c r="AT11" s="7"/>
      <c r="AU11" s="7">
        <v>9.2907600000000006</v>
      </c>
      <c r="AV11" s="7"/>
      <c r="AW11" s="7">
        <v>26.364750000000001</v>
      </c>
      <c r="AX11" s="7">
        <v>21.62426</v>
      </c>
      <c r="AY11" s="7">
        <v>35.777430000000003</v>
      </c>
      <c r="AZ11" s="7">
        <v>13.513109999999999</v>
      </c>
      <c r="BA11" s="7">
        <v>11.28923</v>
      </c>
      <c r="BB11" s="7">
        <v>15.73659</v>
      </c>
      <c r="BC11" s="7"/>
      <c r="BD11" s="7">
        <v>17.578240000000001</v>
      </c>
      <c r="BE11" s="7">
        <v>22.92</v>
      </c>
      <c r="BF11" s="7">
        <v>17.215769999999999</v>
      </c>
      <c r="BG11" s="7">
        <v>11.37039</v>
      </c>
      <c r="BH11" s="7">
        <v>13.9033</v>
      </c>
      <c r="BI11" s="7">
        <v>10.90741</v>
      </c>
      <c r="BJ11" s="7">
        <v>36.267429999999997</v>
      </c>
      <c r="BK11" s="7">
        <v>14.04025</v>
      </c>
      <c r="BL11" s="7">
        <v>16.711860000000001</v>
      </c>
      <c r="BM11" s="7">
        <v>139.29829000000001</v>
      </c>
      <c r="BN11" s="9">
        <v>10.81433</v>
      </c>
      <c r="BO11" s="7"/>
      <c r="BP11" s="7">
        <v>14.83986</v>
      </c>
    </row>
    <row r="12" spans="1:68" x14ac:dyDescent="0.2">
      <c r="A12" s="2" t="s">
        <v>303</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row>
    <row r="16" spans="1:68" x14ac:dyDescent="0.2">
      <c r="A16" s="9"/>
      <c r="B16" s="9"/>
      <c r="C16" s="9"/>
      <c r="D16" s="9"/>
      <c r="E16" s="9"/>
      <c r="F16" s="9"/>
      <c r="G16" s="9"/>
      <c r="H16" s="9"/>
      <c r="I16" s="9"/>
      <c r="J16" s="9"/>
      <c r="K16" s="9"/>
      <c r="L16" s="1"/>
      <c r="M16" s="9"/>
      <c r="N16" s="9"/>
      <c r="O16" s="9"/>
      <c r="P16" s="9"/>
      <c r="Q16" s="9"/>
      <c r="R16" s="9"/>
      <c r="S16" s="9"/>
      <c r="T16" s="9"/>
      <c r="U16" s="9"/>
      <c r="V16" s="9"/>
      <c r="W16" s="9"/>
      <c r="X16" s="9"/>
      <c r="Y16" s="9"/>
      <c r="Z16" s="9"/>
      <c r="AA16" s="9"/>
      <c r="AB16" s="9"/>
      <c r="AC16" s="9"/>
      <c r="AD16" s="9"/>
      <c r="AE16" s="9"/>
      <c r="AF16" s="9"/>
      <c r="AG16" s="9"/>
      <c r="AH16" s="9"/>
      <c r="AI16" s="9"/>
      <c r="AJ16" s="9"/>
    </row>
    <row r="17" spans="1:36" x14ac:dyDescent="0.2">
      <c r="A17" s="9"/>
      <c r="B17" s="9"/>
      <c r="C17" s="9"/>
      <c r="D17" s="9"/>
      <c r="E17" s="9"/>
      <c r="F17" s="9"/>
      <c r="G17" s="9"/>
      <c r="H17" s="9"/>
      <c r="I17" s="9"/>
      <c r="J17" s="9"/>
      <c r="K17" s="9"/>
      <c r="L17" s="8"/>
      <c r="M17" s="9"/>
      <c r="N17" s="9"/>
      <c r="O17" s="9"/>
      <c r="P17" s="9"/>
      <c r="Q17" s="9"/>
      <c r="R17" s="9"/>
      <c r="S17" s="9"/>
      <c r="T17" s="9"/>
      <c r="U17" s="9"/>
      <c r="V17" s="9"/>
      <c r="W17" s="9"/>
      <c r="X17" s="9"/>
      <c r="Y17" s="9"/>
      <c r="Z17" s="9"/>
      <c r="AA17" s="9"/>
      <c r="AB17" s="9"/>
      <c r="AC17" s="9"/>
      <c r="AD17" s="9"/>
      <c r="AE17" s="9"/>
      <c r="AF17" s="9"/>
      <c r="AG17" s="9"/>
      <c r="AH17" s="9"/>
      <c r="AI17" s="9"/>
      <c r="AJ17" s="9"/>
    </row>
    <row r="18" spans="1:36" x14ac:dyDescent="0.2">
      <c r="A18" s="9"/>
      <c r="B18" s="9"/>
      <c r="C18" s="9"/>
      <c r="D18" s="9"/>
      <c r="E18" s="9"/>
      <c r="F18" s="9"/>
      <c r="G18" s="9"/>
      <c r="H18" s="9"/>
      <c r="I18" s="9"/>
      <c r="J18" s="9"/>
      <c r="K18" s="9"/>
      <c r="L18" s="8"/>
      <c r="M18" s="9"/>
      <c r="N18" s="9"/>
      <c r="O18" s="9"/>
      <c r="P18" s="9"/>
      <c r="Q18" s="9"/>
      <c r="R18" s="9"/>
      <c r="S18" s="9"/>
      <c r="T18" s="9"/>
      <c r="U18" s="9"/>
      <c r="V18" s="9"/>
      <c r="W18" s="9"/>
      <c r="X18" s="9"/>
      <c r="Y18" s="9"/>
      <c r="Z18" s="9"/>
      <c r="AA18" s="9"/>
      <c r="AB18" s="9"/>
      <c r="AC18" s="9"/>
      <c r="AD18" s="9"/>
      <c r="AE18" s="9"/>
      <c r="AF18" s="9"/>
      <c r="AG18" s="9"/>
      <c r="AH18" s="9"/>
      <c r="AI18" s="9"/>
      <c r="AJ18" s="9"/>
    </row>
    <row r="19" spans="1:36" x14ac:dyDescent="0.2">
      <c r="A19" s="9"/>
      <c r="B19" s="9"/>
      <c r="C19" s="9"/>
      <c r="D19" s="9"/>
      <c r="E19" s="9"/>
      <c r="F19" s="9"/>
      <c r="G19" s="9"/>
      <c r="H19" s="9"/>
      <c r="I19" s="9"/>
      <c r="J19" s="9"/>
      <c r="K19" s="9"/>
      <c r="L19" s="8"/>
      <c r="M19" s="9"/>
      <c r="N19" s="9"/>
      <c r="O19" s="9"/>
      <c r="P19" s="9"/>
      <c r="Q19" s="9"/>
      <c r="R19" s="9"/>
      <c r="S19" s="9"/>
      <c r="T19" s="9"/>
      <c r="U19" s="9"/>
      <c r="V19" s="9"/>
      <c r="W19" s="9"/>
      <c r="X19" s="9"/>
      <c r="Y19" s="9"/>
      <c r="Z19" s="9"/>
      <c r="AA19" s="9"/>
      <c r="AB19" s="9"/>
      <c r="AC19" s="9"/>
      <c r="AD19" s="9"/>
      <c r="AE19" s="9"/>
      <c r="AF19" s="9"/>
      <c r="AG19" s="9"/>
      <c r="AH19" s="9"/>
      <c r="AI19" s="9"/>
      <c r="AJ19" s="9"/>
    </row>
    <row r="20" spans="1:36" x14ac:dyDescent="0.2">
      <c r="A20" s="9"/>
      <c r="B20" s="9"/>
      <c r="C20" s="9"/>
      <c r="D20" s="9"/>
      <c r="E20" s="9"/>
      <c r="F20" s="9"/>
      <c r="G20" s="9"/>
      <c r="H20" s="9"/>
      <c r="I20" s="9"/>
      <c r="J20" s="9"/>
      <c r="K20" s="9"/>
      <c r="L20" s="1"/>
      <c r="M20" s="9"/>
      <c r="N20" s="9"/>
      <c r="O20" s="9"/>
      <c r="P20" s="9"/>
      <c r="Q20" s="9"/>
      <c r="R20" s="9"/>
      <c r="S20" s="9"/>
      <c r="T20" s="9"/>
      <c r="U20" s="9"/>
      <c r="V20" s="9"/>
      <c r="W20" s="9"/>
      <c r="X20" s="9"/>
      <c r="Y20" s="9"/>
      <c r="Z20" s="9"/>
      <c r="AA20" s="9"/>
      <c r="AB20" s="9"/>
      <c r="AC20" s="9"/>
      <c r="AD20" s="9"/>
      <c r="AE20" s="9"/>
      <c r="AF20" s="9"/>
      <c r="AG20" s="9"/>
      <c r="AH20" s="9"/>
      <c r="AI20" s="9"/>
      <c r="AJ20" s="9"/>
    </row>
    <row r="21" spans="1:36" x14ac:dyDescent="0.2">
      <c r="A21" s="9"/>
      <c r="B21" s="9"/>
      <c r="C21" s="9"/>
      <c r="D21" s="9"/>
      <c r="E21" s="9"/>
      <c r="F21" s="9"/>
      <c r="G21" s="9"/>
      <c r="H21" s="9"/>
      <c r="I21" s="9"/>
      <c r="J21" s="9"/>
      <c r="K21" s="9"/>
      <c r="L21" s="2"/>
      <c r="M21" s="9"/>
      <c r="N21" s="9"/>
      <c r="O21" s="9"/>
      <c r="P21" s="9"/>
      <c r="Q21" s="9"/>
      <c r="R21" s="9"/>
      <c r="S21" s="9"/>
      <c r="T21" s="9"/>
      <c r="U21" s="9"/>
      <c r="V21" s="9"/>
      <c r="W21" s="9"/>
      <c r="X21" s="9"/>
      <c r="Y21" s="9"/>
      <c r="Z21" s="9"/>
      <c r="AA21" s="9"/>
      <c r="AB21" s="9"/>
      <c r="AC21" s="9"/>
      <c r="AD21" s="9"/>
      <c r="AE21" s="9"/>
      <c r="AF21" s="9"/>
      <c r="AG21" s="9"/>
      <c r="AH21" s="9"/>
      <c r="AI21" s="9"/>
      <c r="AJ21" s="9"/>
    </row>
    <row r="22" spans="1:36" x14ac:dyDescent="0.2">
      <c r="A22" s="9"/>
      <c r="B22" s="9"/>
      <c r="C22" s="9"/>
      <c r="D22" s="9"/>
      <c r="E22" s="9"/>
      <c r="F22" s="9"/>
      <c r="G22" s="9"/>
      <c r="H22" s="9"/>
      <c r="I22" s="9"/>
      <c r="J22" s="9"/>
      <c r="K22" s="9"/>
      <c r="L22" s="6"/>
      <c r="M22" s="7"/>
      <c r="N22" s="7"/>
      <c r="O22" s="7"/>
      <c r="P22" s="7"/>
      <c r="Q22" s="7"/>
      <c r="R22" s="7"/>
      <c r="S22" s="7"/>
      <c r="T22" s="7"/>
      <c r="U22" s="7"/>
      <c r="V22" s="7"/>
      <c r="W22" s="7"/>
      <c r="X22" s="7"/>
      <c r="Y22" s="7"/>
      <c r="Z22" s="7"/>
      <c r="AA22" s="7"/>
      <c r="AB22" s="7"/>
      <c r="AC22" s="7"/>
      <c r="AD22" s="7"/>
      <c r="AE22" s="7"/>
      <c r="AF22" s="7"/>
      <c r="AG22" s="7"/>
      <c r="AH22" s="7"/>
      <c r="AI22" s="9"/>
      <c r="AJ22" s="9"/>
    </row>
    <row r="23" spans="1:36" x14ac:dyDescent="0.2">
      <c r="A23" s="9"/>
      <c r="B23" s="9"/>
      <c r="C23" s="9"/>
      <c r="D23" s="9"/>
      <c r="E23" s="9"/>
      <c r="F23" s="9"/>
      <c r="G23" s="9"/>
      <c r="H23" s="9"/>
      <c r="I23" s="9"/>
      <c r="J23" s="9"/>
      <c r="K23" s="9"/>
      <c r="L23" s="6"/>
      <c r="M23" s="7"/>
      <c r="N23" s="7"/>
      <c r="O23" s="7"/>
      <c r="P23" s="7"/>
      <c r="Q23" s="7"/>
      <c r="R23" s="7"/>
      <c r="S23" s="7"/>
      <c r="T23" s="7"/>
      <c r="U23" s="7"/>
      <c r="V23" s="7"/>
      <c r="W23" s="7"/>
      <c r="X23" s="7"/>
      <c r="Y23" s="7"/>
      <c r="Z23" s="7"/>
      <c r="AA23" s="7"/>
      <c r="AB23" s="7"/>
      <c r="AC23" s="7"/>
      <c r="AD23" s="7"/>
      <c r="AE23" s="7"/>
      <c r="AF23" s="7"/>
      <c r="AG23" s="7"/>
      <c r="AH23" s="7"/>
      <c r="AI23" s="7"/>
      <c r="AJ23" s="7"/>
    </row>
    <row r="24" spans="1:36" x14ac:dyDescent="0.2">
      <c r="A24" s="9"/>
      <c r="B24" s="9"/>
      <c r="C24" s="9"/>
      <c r="D24" s="9"/>
      <c r="E24" s="9"/>
      <c r="F24" s="9"/>
      <c r="G24" s="9"/>
      <c r="H24" s="9"/>
      <c r="I24" s="9"/>
      <c r="J24" s="9"/>
      <c r="K24" s="9"/>
      <c r="L24" s="6"/>
      <c r="M24" s="7"/>
      <c r="N24" s="7"/>
      <c r="O24" s="7"/>
      <c r="P24" s="7"/>
      <c r="Q24" s="7"/>
      <c r="R24" s="7"/>
      <c r="S24" s="7"/>
      <c r="T24" s="7"/>
      <c r="U24" s="7"/>
      <c r="V24" s="7"/>
      <c r="W24" s="7"/>
      <c r="X24" s="7"/>
      <c r="Y24" s="7"/>
      <c r="Z24" s="7"/>
      <c r="AA24" s="7"/>
      <c r="AB24" s="7"/>
      <c r="AC24" s="7"/>
      <c r="AD24" s="7"/>
      <c r="AE24" s="7"/>
      <c r="AF24" s="7"/>
      <c r="AG24" s="7"/>
      <c r="AH24" s="7"/>
      <c r="AJ24" s="7"/>
    </row>
    <row r="25" spans="1:36" x14ac:dyDescent="0.2">
      <c r="A25" s="9"/>
      <c r="B25" s="9"/>
      <c r="C25" s="9"/>
      <c r="D25" s="9"/>
      <c r="E25" s="9"/>
      <c r="F25" s="9"/>
      <c r="G25" s="9"/>
      <c r="H25" s="9"/>
      <c r="I25" s="9"/>
      <c r="J25" s="9"/>
      <c r="K25" s="9"/>
      <c r="L25" s="7"/>
      <c r="M25" s="7"/>
      <c r="N25" s="7"/>
      <c r="O25" s="7"/>
      <c r="P25" s="7"/>
      <c r="Q25" s="7"/>
      <c r="R25" s="7"/>
      <c r="S25" s="7"/>
      <c r="T25" s="7"/>
      <c r="U25" s="7"/>
      <c r="V25" s="7"/>
      <c r="W25" s="7"/>
      <c r="X25" s="7"/>
      <c r="Y25" s="7"/>
      <c r="Z25" s="7"/>
      <c r="AA25" s="7"/>
      <c r="AB25" s="7"/>
      <c r="AC25" s="7"/>
      <c r="AD25" s="7"/>
      <c r="AE25" s="7"/>
      <c r="AF25" s="7"/>
      <c r="AG25" s="7"/>
      <c r="AH25" s="7"/>
      <c r="AJ25" s="7"/>
    </row>
    <row r="26" spans="1:36" x14ac:dyDescent="0.2">
      <c r="A26" s="9"/>
      <c r="B26" s="9"/>
      <c r="C26" s="9"/>
      <c r="D26" s="9"/>
      <c r="E26" s="9"/>
      <c r="F26" s="9"/>
      <c r="G26" s="9"/>
      <c r="H26" s="9"/>
      <c r="I26" s="9"/>
      <c r="J26" s="9"/>
      <c r="K26" s="9"/>
      <c r="L26" s="7"/>
      <c r="M26" s="7"/>
      <c r="N26" s="7"/>
      <c r="O26" s="7"/>
      <c r="P26" s="7"/>
      <c r="Q26" s="7"/>
      <c r="R26" s="7"/>
      <c r="S26" s="7"/>
      <c r="T26" s="7"/>
      <c r="U26" s="7"/>
      <c r="V26" s="7"/>
      <c r="W26" s="7"/>
      <c r="X26" s="7"/>
      <c r="Y26" s="7"/>
      <c r="Z26" s="7"/>
      <c r="AA26" s="7"/>
      <c r="AB26" s="7"/>
      <c r="AC26" s="7"/>
      <c r="AD26" s="7"/>
      <c r="AE26" s="7"/>
      <c r="AF26" s="7"/>
      <c r="AG26" s="7"/>
      <c r="AH26" s="7"/>
      <c r="AI26" s="7"/>
      <c r="AJ26" s="7"/>
    </row>
    <row r="27" spans="1:36" x14ac:dyDescent="0.2">
      <c r="A27" s="2"/>
      <c r="B27" s="9"/>
      <c r="C27" s="9"/>
      <c r="D27" s="9"/>
      <c r="E27" s="9"/>
      <c r="F27" s="9"/>
      <c r="G27" s="9"/>
      <c r="H27" s="9"/>
      <c r="I27" s="9"/>
      <c r="J27" s="9"/>
      <c r="K27" s="9"/>
      <c r="L27" s="9"/>
      <c r="M27" s="9"/>
      <c r="N27" s="9"/>
      <c r="O27" s="9"/>
      <c r="P27" s="9"/>
      <c r="Q27" s="9"/>
      <c r="R27" s="9"/>
      <c r="S27" s="9"/>
      <c r="T27" s="9"/>
      <c r="U27" s="9"/>
      <c r="V27" s="9"/>
      <c r="W27" s="9"/>
      <c r="X27" s="9"/>
      <c r="Y27" s="9"/>
      <c r="Z27" s="9"/>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D941-DC4C-7141-B86C-1F4252657C0F}">
  <dimension ref="A1:BP26"/>
  <sheetViews>
    <sheetView workbookViewId="0">
      <selection activeCell="A15" sqref="A15:A17"/>
    </sheetView>
  </sheetViews>
  <sheetFormatPr baseColWidth="10" defaultRowHeight="15" x14ac:dyDescent="0.2"/>
  <cols>
    <col min="1" max="1" width="20" style="9" bestFit="1" customWidth="1"/>
    <col min="2" max="16384" width="10.83203125" style="9"/>
  </cols>
  <sheetData>
    <row r="1" spans="1:68"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c r="Z1" s="9" t="s">
        <v>16</v>
      </c>
      <c r="AA1" s="9" t="s">
        <v>16</v>
      </c>
      <c r="AB1" s="9" t="s">
        <v>16</v>
      </c>
      <c r="AC1" s="9" t="s">
        <v>16</v>
      </c>
      <c r="AD1" s="9" t="s">
        <v>16</v>
      </c>
      <c r="AE1" s="9" t="s">
        <v>16</v>
      </c>
      <c r="AF1" s="9" t="s">
        <v>16</v>
      </c>
      <c r="AG1" s="9" t="s">
        <v>16</v>
      </c>
      <c r="AH1" s="9" t="s">
        <v>16</v>
      </c>
      <c r="AI1" s="9" t="s">
        <v>16</v>
      </c>
      <c r="AJ1" s="9" t="s">
        <v>16</v>
      </c>
      <c r="AK1" s="9" t="s">
        <v>16</v>
      </c>
      <c r="AL1" s="9" t="s">
        <v>16</v>
      </c>
      <c r="AM1" s="9" t="s">
        <v>16</v>
      </c>
      <c r="AN1" s="9" t="s">
        <v>16</v>
      </c>
      <c r="AO1" s="9" t="s">
        <v>16</v>
      </c>
      <c r="AP1" s="9" t="s">
        <v>16</v>
      </c>
      <c r="AQ1" s="9" t="s">
        <v>16</v>
      </c>
      <c r="AR1" s="9" t="s">
        <v>16</v>
      </c>
      <c r="AS1" s="9" t="s">
        <v>16</v>
      </c>
      <c r="AT1" s="9" t="s">
        <v>16</v>
      </c>
      <c r="AU1" s="9" t="s">
        <v>16</v>
      </c>
      <c r="AV1" s="9" t="s">
        <v>16</v>
      </c>
      <c r="AW1" s="9" t="s">
        <v>16</v>
      </c>
      <c r="AX1" s="9" t="s">
        <v>16</v>
      </c>
      <c r="AY1" s="9" t="s">
        <v>16</v>
      </c>
      <c r="AZ1" s="9" t="s">
        <v>16</v>
      </c>
      <c r="BA1" s="9" t="s">
        <v>16</v>
      </c>
      <c r="BB1" s="9" t="s">
        <v>16</v>
      </c>
      <c r="BC1" s="9" t="s">
        <v>16</v>
      </c>
      <c r="BD1" s="9" t="s">
        <v>16</v>
      </c>
      <c r="BE1" s="9" t="s">
        <v>16</v>
      </c>
      <c r="BF1" s="9" t="s">
        <v>16</v>
      </c>
      <c r="BG1" s="9" t="s">
        <v>16</v>
      </c>
      <c r="BH1" s="9" t="s">
        <v>16</v>
      </c>
      <c r="BI1" s="9" t="s">
        <v>16</v>
      </c>
      <c r="BJ1" s="9" t="s">
        <v>16</v>
      </c>
      <c r="BK1" s="9" t="s">
        <v>16</v>
      </c>
      <c r="BL1" s="9" t="s">
        <v>16</v>
      </c>
      <c r="BM1" s="9" t="s">
        <v>16</v>
      </c>
      <c r="BN1" s="9" t="s">
        <v>16</v>
      </c>
      <c r="BO1" s="9" t="s">
        <v>16</v>
      </c>
      <c r="BP1" s="9" t="s">
        <v>16</v>
      </c>
    </row>
    <row r="2" spans="1:68" x14ac:dyDescent="0.2">
      <c r="A2" s="8" t="s">
        <v>140</v>
      </c>
      <c r="B2" s="9" t="s">
        <v>15</v>
      </c>
      <c r="C2" s="9" t="s">
        <v>21</v>
      </c>
      <c r="D2" s="9" t="s">
        <v>23</v>
      </c>
      <c r="E2" s="9" t="s">
        <v>25</v>
      </c>
      <c r="F2" s="9" t="s">
        <v>27</v>
      </c>
      <c r="G2" s="9" t="s">
        <v>29</v>
      </c>
      <c r="H2" s="9" t="s">
        <v>31</v>
      </c>
      <c r="I2" s="9" t="s">
        <v>33</v>
      </c>
      <c r="J2" s="9" t="s">
        <v>35</v>
      </c>
      <c r="K2" s="9" t="s">
        <v>37</v>
      </c>
      <c r="L2" s="9" t="s">
        <v>39</v>
      </c>
      <c r="M2" s="9" t="s">
        <v>41</v>
      </c>
      <c r="N2" s="9" t="s">
        <v>43</v>
      </c>
      <c r="O2" s="9" t="s">
        <v>46</v>
      </c>
      <c r="P2" s="9" t="s">
        <v>47</v>
      </c>
      <c r="Q2" s="9" t="s">
        <v>49</v>
      </c>
      <c r="R2" s="9" t="s">
        <v>52</v>
      </c>
      <c r="U2" s="9" t="s">
        <v>55</v>
      </c>
      <c r="X2" s="9" t="s">
        <v>56</v>
      </c>
      <c r="AA2" s="9" t="s">
        <v>60</v>
      </c>
      <c r="AB2" s="9" t="s">
        <v>62</v>
      </c>
      <c r="AC2" s="9" t="s">
        <v>64</v>
      </c>
      <c r="AD2" s="9" t="s">
        <v>66</v>
      </c>
      <c r="AE2" s="9" t="s">
        <v>68</v>
      </c>
      <c r="AG2" s="9" t="s">
        <v>69</v>
      </c>
      <c r="AH2" s="9" t="s">
        <v>71</v>
      </c>
      <c r="AI2" s="9" t="s">
        <v>73</v>
      </c>
      <c r="AJ2" s="9" t="s">
        <v>261</v>
      </c>
      <c r="AK2" s="9" t="s">
        <v>267</v>
      </c>
      <c r="AL2" s="9" t="s">
        <v>151</v>
      </c>
      <c r="AM2" s="9" t="s">
        <v>152</v>
      </c>
      <c r="AN2" s="9" t="s">
        <v>144</v>
      </c>
      <c r="AP2" s="9" t="s">
        <v>153</v>
      </c>
      <c r="AQ2" s="9" t="s">
        <v>146</v>
      </c>
      <c r="AR2" s="9" t="s">
        <v>147</v>
      </c>
      <c r="AS2" s="9" t="s">
        <v>145</v>
      </c>
      <c r="AT2" s="9" t="s">
        <v>148</v>
      </c>
      <c r="AV2" s="9" t="s">
        <v>150</v>
      </c>
      <c r="AW2" s="9" t="s">
        <v>270</v>
      </c>
      <c r="AX2" s="9" t="s">
        <v>274</v>
      </c>
      <c r="AY2" s="9" t="s">
        <v>275</v>
      </c>
      <c r="AZ2" s="9" t="s">
        <v>174</v>
      </c>
      <c r="BA2" s="9" t="s">
        <v>176</v>
      </c>
      <c r="BB2" s="9" t="s">
        <v>177</v>
      </c>
      <c r="BC2" s="9" t="s">
        <v>178</v>
      </c>
      <c r="BD2" s="9" t="s">
        <v>179</v>
      </c>
      <c r="BE2" s="9" t="s">
        <v>180</v>
      </c>
      <c r="BF2" s="9" t="s">
        <v>181</v>
      </c>
      <c r="BG2" s="9" t="s">
        <v>182</v>
      </c>
      <c r="BH2" s="9" t="s">
        <v>183</v>
      </c>
      <c r="BI2" s="9" t="s">
        <v>164</v>
      </c>
      <c r="BJ2" s="9" t="s">
        <v>165</v>
      </c>
      <c r="BK2" s="9" t="s">
        <v>166</v>
      </c>
      <c r="BL2" s="9" t="s">
        <v>168</v>
      </c>
      <c r="BM2" s="9" t="s">
        <v>169</v>
      </c>
      <c r="BN2" s="9" t="s">
        <v>170</v>
      </c>
      <c r="BO2" s="9" t="s">
        <v>172</v>
      </c>
      <c r="BP2" s="9" t="s">
        <v>175</v>
      </c>
    </row>
    <row r="3" spans="1:68" x14ac:dyDescent="0.2">
      <c r="A3" s="8" t="s">
        <v>141</v>
      </c>
      <c r="B3" s="9" t="s">
        <v>75</v>
      </c>
      <c r="C3" s="9" t="s">
        <v>76</v>
      </c>
      <c r="D3" s="9" t="s">
        <v>77</v>
      </c>
      <c r="E3" s="9" t="s">
        <v>78</v>
      </c>
      <c r="F3" s="9" t="s">
        <v>79</v>
      </c>
      <c r="G3" s="9" t="s">
        <v>80</v>
      </c>
      <c r="H3" s="9" t="s">
        <v>81</v>
      </c>
      <c r="I3" s="9" t="s">
        <v>82</v>
      </c>
      <c r="J3" s="9" t="s">
        <v>83</v>
      </c>
      <c r="K3" s="9" t="s">
        <v>84</v>
      </c>
      <c r="L3" s="9" t="s">
        <v>85</v>
      </c>
      <c r="M3" s="9" t="s">
        <v>86</v>
      </c>
      <c r="N3" s="9" t="s">
        <v>87</v>
      </c>
      <c r="O3" s="9" t="s">
        <v>88</v>
      </c>
      <c r="P3" s="9" t="s">
        <v>89</v>
      </c>
      <c r="Q3" s="9" t="s">
        <v>90</v>
      </c>
      <c r="R3" s="9" t="s">
        <v>91</v>
      </c>
      <c r="S3" s="9" t="s">
        <v>92</v>
      </c>
      <c r="T3" s="9" t="s">
        <v>94</v>
      </c>
      <c r="U3" s="9" t="s">
        <v>96</v>
      </c>
      <c r="W3" s="9" t="s">
        <v>97</v>
      </c>
      <c r="X3" s="9" t="s">
        <v>98</v>
      </c>
      <c r="Y3" s="9" t="s">
        <v>99</v>
      </c>
      <c r="Z3" s="9" t="s">
        <v>100</v>
      </c>
      <c r="AA3" s="9" t="s">
        <v>101</v>
      </c>
      <c r="AB3" s="9" t="s">
        <v>102</v>
      </c>
      <c r="AC3" s="9" t="s">
        <v>103</v>
      </c>
      <c r="AD3" s="9" t="s">
        <v>104</v>
      </c>
      <c r="AF3" s="9" t="s">
        <v>105</v>
      </c>
      <c r="AG3" s="9" t="s">
        <v>107</v>
      </c>
      <c r="AH3" s="9" t="s">
        <v>108</v>
      </c>
      <c r="AI3" s="9" t="s">
        <v>109</v>
      </c>
      <c r="AJ3" s="9" t="s">
        <v>263</v>
      </c>
      <c r="AK3" s="9" t="s">
        <v>268</v>
      </c>
      <c r="AL3" s="9" t="s">
        <v>214</v>
      </c>
      <c r="AM3" s="9" t="s">
        <v>215</v>
      </c>
      <c r="AN3" s="9" t="s">
        <v>206</v>
      </c>
      <c r="AO3" s="9" t="s">
        <v>207</v>
      </c>
      <c r="AP3" s="9" t="s">
        <v>216</v>
      </c>
      <c r="AQ3" s="9" t="s">
        <v>217</v>
      </c>
      <c r="AR3" s="9" t="s">
        <v>210</v>
      </c>
      <c r="AS3" s="9" t="s">
        <v>208</v>
      </c>
      <c r="AU3" s="9" t="s">
        <v>211</v>
      </c>
      <c r="AV3" s="9" t="s">
        <v>213</v>
      </c>
      <c r="AW3" s="9" t="s">
        <v>276</v>
      </c>
      <c r="AX3" s="9" t="s">
        <v>277</v>
      </c>
      <c r="AY3" s="9" t="s">
        <v>278</v>
      </c>
      <c r="AZ3" s="9" t="s">
        <v>235</v>
      </c>
      <c r="BA3" s="9" t="s">
        <v>237</v>
      </c>
      <c r="BB3" s="9" t="s">
        <v>238</v>
      </c>
      <c r="BD3" s="9" t="s">
        <v>239</v>
      </c>
      <c r="BE3" s="9" t="s">
        <v>240</v>
      </c>
      <c r="BF3" s="9" t="s">
        <v>241</v>
      </c>
      <c r="BG3" s="9" t="s">
        <v>242</v>
      </c>
      <c r="BH3" s="9" t="s">
        <v>243</v>
      </c>
      <c r="BI3" s="9" t="s">
        <v>225</v>
      </c>
      <c r="BJ3" s="9" t="s">
        <v>226</v>
      </c>
      <c r="BK3" s="9" t="s">
        <v>227</v>
      </c>
      <c r="BL3" s="9" t="s">
        <v>230</v>
      </c>
      <c r="BM3" s="9" t="s">
        <v>231</v>
      </c>
      <c r="BN3" s="9" t="s">
        <v>232</v>
      </c>
      <c r="BO3" s="9" t="s">
        <v>234</v>
      </c>
      <c r="BP3" s="9" t="s">
        <v>236</v>
      </c>
    </row>
    <row r="4" spans="1:68" x14ac:dyDescent="0.2">
      <c r="A4" s="8" t="s">
        <v>142</v>
      </c>
      <c r="B4" s="9" t="s">
        <v>110</v>
      </c>
      <c r="D4" s="9" t="s">
        <v>111</v>
      </c>
      <c r="E4" s="9" t="s">
        <v>112</v>
      </c>
      <c r="F4" s="9" t="s">
        <v>113</v>
      </c>
      <c r="G4" s="9" t="s">
        <v>114</v>
      </c>
      <c r="H4" s="9" t="s">
        <v>115</v>
      </c>
      <c r="I4" s="9" t="s">
        <v>116</v>
      </c>
      <c r="J4" s="9" t="s">
        <v>117</v>
      </c>
      <c r="K4" s="9" t="s">
        <v>118</v>
      </c>
      <c r="L4" s="9" t="s">
        <v>119</v>
      </c>
      <c r="M4" s="9" t="s">
        <v>120</v>
      </c>
      <c r="N4" s="9" t="s">
        <v>121</v>
      </c>
      <c r="P4" s="9" t="s">
        <v>122</v>
      </c>
      <c r="Q4" s="9" t="s">
        <v>123</v>
      </c>
      <c r="R4" s="9" t="s">
        <v>124</v>
      </c>
      <c r="U4" s="9" t="s">
        <v>125</v>
      </c>
      <c r="V4" s="9" t="s">
        <v>126</v>
      </c>
      <c r="W4" s="9" t="s">
        <v>128</v>
      </c>
      <c r="X4" s="9" t="s">
        <v>129</v>
      </c>
      <c r="Y4" s="9" t="s">
        <v>130</v>
      </c>
      <c r="Z4" s="9" t="s">
        <v>131</v>
      </c>
      <c r="AA4" s="9" t="s">
        <v>132</v>
      </c>
      <c r="AB4" s="9" t="s">
        <v>133</v>
      </c>
      <c r="AC4" s="9" t="s">
        <v>134</v>
      </c>
      <c r="AD4" s="9" t="s">
        <v>135</v>
      </c>
      <c r="AF4" s="9" t="s">
        <v>136</v>
      </c>
      <c r="AG4" s="9" t="s">
        <v>137</v>
      </c>
      <c r="AH4" s="9" t="s">
        <v>138</v>
      </c>
      <c r="AI4" s="9" t="s">
        <v>139</v>
      </c>
      <c r="AJ4" s="9" t="s">
        <v>264</v>
      </c>
      <c r="AK4" s="9" t="s">
        <v>269</v>
      </c>
      <c r="AL4" s="9" t="s">
        <v>221</v>
      </c>
      <c r="AM4" s="9" t="s">
        <v>222</v>
      </c>
      <c r="AO4" s="9" t="s">
        <v>266</v>
      </c>
      <c r="AP4" s="9" t="s">
        <v>223</v>
      </c>
      <c r="AQ4" s="9" t="s">
        <v>224</v>
      </c>
      <c r="AR4" s="9" t="s">
        <v>219</v>
      </c>
      <c r="AU4" s="9" t="s">
        <v>220</v>
      </c>
      <c r="AW4" s="9" t="s">
        <v>279</v>
      </c>
      <c r="AX4" s="9" t="s">
        <v>280</v>
      </c>
      <c r="AY4" s="9" t="s">
        <v>281</v>
      </c>
      <c r="AZ4" s="9" t="s">
        <v>251</v>
      </c>
      <c r="BA4" s="9" t="s">
        <v>253</v>
      </c>
      <c r="BB4" s="9" t="s">
        <v>254</v>
      </c>
      <c r="BD4" s="9" t="s">
        <v>255</v>
      </c>
      <c r="BE4" s="9" t="s">
        <v>256</v>
      </c>
      <c r="BF4" s="9" t="s">
        <v>257</v>
      </c>
      <c r="BG4" s="9" t="s">
        <v>258</v>
      </c>
      <c r="BH4" s="9" t="s">
        <v>259</v>
      </c>
      <c r="BI4" s="9" t="s">
        <v>225</v>
      </c>
      <c r="BJ4" s="9" t="s">
        <v>244</v>
      </c>
      <c r="BK4" s="9" t="s">
        <v>246</v>
      </c>
      <c r="BL4" s="9" t="s">
        <v>247</v>
      </c>
      <c r="BM4" s="9" t="s">
        <v>248</v>
      </c>
      <c r="BN4" s="9" t="s">
        <v>250</v>
      </c>
      <c r="BO4" s="9" t="s">
        <v>249</v>
      </c>
      <c r="BP4" s="9" t="s">
        <v>252</v>
      </c>
    </row>
    <row r="5" spans="1:68" x14ac:dyDescent="0.2">
      <c r="A5" s="1" t="s">
        <v>4</v>
      </c>
      <c r="B5" s="9">
        <v>6.391800536699999</v>
      </c>
      <c r="C5" s="9">
        <v>3.1770135480600001</v>
      </c>
      <c r="D5" s="9">
        <v>12.816808360899998</v>
      </c>
      <c r="E5" s="9">
        <v>6.4393644018000007</v>
      </c>
      <c r="F5" s="9">
        <v>4.1415547519999993</v>
      </c>
      <c r="G5" s="9">
        <v>5.2679979476000014</v>
      </c>
      <c r="H5" s="9">
        <v>7.2663764387999992</v>
      </c>
      <c r="I5" s="9">
        <v>9.8133792090527017</v>
      </c>
      <c r="J5" s="9">
        <v>5.9634416576470928</v>
      </c>
      <c r="K5" s="9">
        <v>8.621972916599999</v>
      </c>
      <c r="L5" s="9">
        <v>6.9784064186600006</v>
      </c>
      <c r="M5" s="9">
        <v>9.3769842030999975</v>
      </c>
      <c r="N5" s="9">
        <v>5.7659015617000007</v>
      </c>
      <c r="O5" s="9">
        <v>4.9435101709999989</v>
      </c>
      <c r="P5" s="9">
        <v>6.3687977963999991</v>
      </c>
      <c r="Q5" s="9">
        <v>5.6914977681000014</v>
      </c>
      <c r="R5" s="9">
        <v>3.5272978020000001</v>
      </c>
      <c r="S5" s="9">
        <v>1.9251146577599998</v>
      </c>
      <c r="T5" s="9">
        <v>1.9583813354699993</v>
      </c>
      <c r="U5" s="9">
        <v>4.3809950771999997</v>
      </c>
      <c r="V5" s="9">
        <v>2.3971099300000001</v>
      </c>
      <c r="W5" s="9">
        <v>6.7555961862899983</v>
      </c>
      <c r="X5" s="9">
        <v>3.900568452299999</v>
      </c>
      <c r="Y5" s="9">
        <v>2.3488600094678338</v>
      </c>
      <c r="Z5" s="9">
        <v>2.5034119380000006</v>
      </c>
      <c r="AA5" s="9">
        <v>5.8217415102857135</v>
      </c>
      <c r="AB5" s="9">
        <v>5.4120773374000004</v>
      </c>
      <c r="AC5" s="9">
        <v>3.1308680299499994</v>
      </c>
      <c r="AD5" s="9">
        <v>8.7737657630000001</v>
      </c>
      <c r="AE5" s="9">
        <v>2.1530791841999997</v>
      </c>
      <c r="AF5" s="9">
        <v>4.6828832297511145</v>
      </c>
      <c r="AG5" s="9">
        <v>4.5696121390500002</v>
      </c>
      <c r="AH5" s="9">
        <v>5.4771448991999998</v>
      </c>
      <c r="AI5" s="9">
        <v>3.7316714412600001</v>
      </c>
      <c r="AJ5" s="9">
        <v>5.2424940364182175</v>
      </c>
      <c r="AK5" s="9">
        <v>7.8035580797046311</v>
      </c>
      <c r="AL5" s="9">
        <v>4.3081732437999998</v>
      </c>
      <c r="AM5" s="9">
        <v>5.9116515077315306</v>
      </c>
      <c r="AN5" s="9">
        <v>6.3690267548859678</v>
      </c>
      <c r="AO5" s="9">
        <v>1.9958043233230687</v>
      </c>
      <c r="AP5" s="9">
        <v>5.0152046884003711</v>
      </c>
      <c r="AQ5" s="9">
        <v>6.8148693932681876</v>
      </c>
      <c r="AR5" s="9">
        <v>5.5692706669773777</v>
      </c>
      <c r="AS5" s="9">
        <v>4.7930427101559818</v>
      </c>
      <c r="AT5" s="9">
        <v>4.9504883473366341</v>
      </c>
      <c r="AU5" s="9">
        <v>10.871165677992973</v>
      </c>
      <c r="AV5" s="9">
        <v>35.71199974920625</v>
      </c>
      <c r="AW5" s="9">
        <v>7.4679808898985423</v>
      </c>
      <c r="AX5" s="9">
        <v>11.63469362221954</v>
      </c>
      <c r="AY5" s="9">
        <v>5.9677120734438471</v>
      </c>
      <c r="AZ5" s="9">
        <v>19.946134186819162</v>
      </c>
      <c r="BA5" s="9">
        <v>6.4223087544769069</v>
      </c>
      <c r="BB5" s="9">
        <v>3.6916910040154773</v>
      </c>
      <c r="BC5" s="9">
        <v>3.9347221929654719</v>
      </c>
      <c r="BD5" s="9">
        <v>3.6236144062996232</v>
      </c>
      <c r="BE5" s="9">
        <v>4.5734651714511285</v>
      </c>
      <c r="BF5" s="9">
        <v>6.030428868010616</v>
      </c>
      <c r="BG5" s="9">
        <v>6.5530017198397887</v>
      </c>
      <c r="BH5" s="9">
        <v>3.777933176509281</v>
      </c>
      <c r="BI5" s="9">
        <v>21.360497201093356</v>
      </c>
      <c r="BJ5" s="9">
        <v>3.2428538967767278</v>
      </c>
      <c r="BK5" s="9">
        <v>7.618925827711827</v>
      </c>
      <c r="BL5" s="9">
        <v>3.010194052165716</v>
      </c>
      <c r="BM5" s="9">
        <v>4.5653243432231205</v>
      </c>
      <c r="BN5" s="9">
        <v>2.6636050095151971</v>
      </c>
      <c r="BO5" s="9">
        <v>4.3495176746170765</v>
      </c>
      <c r="BP5" s="9">
        <v>4.424043523818284</v>
      </c>
    </row>
    <row r="6" spans="1:68" x14ac:dyDescent="0.2">
      <c r="A6" s="2" t="s">
        <v>6</v>
      </c>
      <c r="B6" s="9" t="s">
        <v>17</v>
      </c>
      <c r="C6" s="9" t="s">
        <v>17</v>
      </c>
      <c r="D6" s="9" t="s">
        <v>17</v>
      </c>
      <c r="E6" s="9" t="s">
        <v>17</v>
      </c>
      <c r="F6" s="9" t="s">
        <v>17</v>
      </c>
      <c r="G6" s="9" t="s">
        <v>17</v>
      </c>
      <c r="H6" s="9" t="s">
        <v>17</v>
      </c>
      <c r="I6" s="9" t="s">
        <v>17</v>
      </c>
      <c r="J6" s="9" t="s">
        <v>17</v>
      </c>
      <c r="K6" s="9" t="s">
        <v>17</v>
      </c>
      <c r="L6" s="9" t="s">
        <v>17</v>
      </c>
      <c r="M6" s="9" t="s">
        <v>17</v>
      </c>
      <c r="N6" s="9" t="s">
        <v>17</v>
      </c>
      <c r="O6" s="9" t="s">
        <v>17</v>
      </c>
      <c r="P6" s="9" t="s">
        <v>17</v>
      </c>
      <c r="Q6" s="9" t="s">
        <v>17</v>
      </c>
      <c r="R6" s="9" t="s">
        <v>17</v>
      </c>
      <c r="S6" s="9" t="s">
        <v>17</v>
      </c>
      <c r="T6" s="9" t="s">
        <v>17</v>
      </c>
      <c r="U6" s="9" t="s">
        <v>17</v>
      </c>
      <c r="V6" s="9" t="s">
        <v>17</v>
      </c>
      <c r="W6" s="9" t="s">
        <v>17</v>
      </c>
      <c r="X6" s="9" t="s">
        <v>17</v>
      </c>
      <c r="Y6" s="9" t="s">
        <v>17</v>
      </c>
      <c r="Z6" s="9" t="s">
        <v>17</v>
      </c>
      <c r="AA6" s="9" t="s">
        <v>17</v>
      </c>
      <c r="AB6" s="9" t="s">
        <v>17</v>
      </c>
      <c r="AC6" s="9" t="s">
        <v>17</v>
      </c>
      <c r="AD6" s="9" t="s">
        <v>17</v>
      </c>
      <c r="AE6" s="9" t="s">
        <v>17</v>
      </c>
      <c r="AF6" s="9" t="s">
        <v>17</v>
      </c>
      <c r="AG6" s="9" t="s">
        <v>17</v>
      </c>
      <c r="AH6" s="9" t="s">
        <v>17</v>
      </c>
      <c r="AI6" s="9" t="s">
        <v>17</v>
      </c>
      <c r="AJ6" s="9" t="s">
        <v>17</v>
      </c>
      <c r="AK6" s="9" t="s">
        <v>17</v>
      </c>
      <c r="AL6" s="9" t="s">
        <v>155</v>
      </c>
      <c r="AM6" s="9" t="s">
        <v>155</v>
      </c>
      <c r="AN6" s="9" t="s">
        <v>155</v>
      </c>
      <c r="AO6" s="9" t="s">
        <v>155</v>
      </c>
      <c r="AP6" s="9" t="s">
        <v>155</v>
      </c>
      <c r="AQ6" s="9" t="s">
        <v>155</v>
      </c>
      <c r="AR6" s="9" t="s">
        <v>155</v>
      </c>
      <c r="AS6" s="9" t="s">
        <v>155</v>
      </c>
      <c r="AT6" s="9" t="s">
        <v>155</v>
      </c>
      <c r="AU6" s="9" t="s">
        <v>155</v>
      </c>
      <c r="AV6" s="9" t="s">
        <v>155</v>
      </c>
      <c r="AW6" s="9" t="s">
        <v>155</v>
      </c>
      <c r="AX6" s="9" t="s">
        <v>155</v>
      </c>
      <c r="AY6" s="9" t="s">
        <v>155</v>
      </c>
      <c r="AZ6" s="9" t="s">
        <v>201</v>
      </c>
      <c r="BA6" s="9" t="s">
        <v>201</v>
      </c>
      <c r="BB6" s="9" t="s">
        <v>201</v>
      </c>
      <c r="BC6" s="9" t="s">
        <v>201</v>
      </c>
      <c r="BD6" s="9" t="s">
        <v>201</v>
      </c>
      <c r="BE6" s="9" t="s">
        <v>201</v>
      </c>
      <c r="BF6" s="9" t="s">
        <v>201</v>
      </c>
      <c r="BG6" s="9" t="s">
        <v>201</v>
      </c>
      <c r="BH6" s="9" t="s">
        <v>201</v>
      </c>
      <c r="BI6" s="9" t="s">
        <v>201</v>
      </c>
      <c r="BJ6" s="9" t="s">
        <v>201</v>
      </c>
      <c r="BK6" s="9" t="s">
        <v>201</v>
      </c>
      <c r="BL6" s="9" t="s">
        <v>201</v>
      </c>
      <c r="BM6" s="9" t="s">
        <v>201</v>
      </c>
      <c r="BN6" s="9" t="s">
        <v>201</v>
      </c>
      <c r="BO6" s="9" t="s">
        <v>201</v>
      </c>
      <c r="BP6" s="9" t="s">
        <v>201</v>
      </c>
    </row>
    <row r="7" spans="1:68" x14ac:dyDescent="0.2">
      <c r="A7" s="6" t="s">
        <v>8</v>
      </c>
      <c r="B7" s="9" t="s">
        <v>18</v>
      </c>
      <c r="C7" s="9" t="s">
        <v>22</v>
      </c>
      <c r="D7" s="7" t="s">
        <v>24</v>
      </c>
      <c r="E7" s="9" t="s">
        <v>26</v>
      </c>
      <c r="F7" s="9" t="s">
        <v>28</v>
      </c>
      <c r="G7" s="9" t="s">
        <v>30</v>
      </c>
      <c r="H7" s="9" t="s">
        <v>32</v>
      </c>
      <c r="I7" s="9" t="s">
        <v>34</v>
      </c>
      <c r="J7" s="9" t="s">
        <v>36</v>
      </c>
      <c r="K7" s="9" t="s">
        <v>38</v>
      </c>
      <c r="L7" s="9" t="s">
        <v>40</v>
      </c>
      <c r="M7" s="9" t="s">
        <v>42</v>
      </c>
      <c r="N7" s="7" t="s">
        <v>44</v>
      </c>
      <c r="O7" s="9" t="s">
        <v>45</v>
      </c>
      <c r="P7" s="9" t="s">
        <v>48</v>
      </c>
      <c r="Q7" s="9" t="s">
        <v>50</v>
      </c>
      <c r="R7" s="9" t="s">
        <v>51</v>
      </c>
      <c r="S7" s="9" t="s">
        <v>93</v>
      </c>
      <c r="T7" s="9" t="s">
        <v>95</v>
      </c>
      <c r="U7" s="9" t="s">
        <v>53</v>
      </c>
      <c r="V7" s="9" t="s">
        <v>127</v>
      </c>
      <c r="W7" s="7" t="s">
        <v>54</v>
      </c>
      <c r="X7" s="9" t="s">
        <v>57</v>
      </c>
      <c r="Y7" s="9" t="s">
        <v>58</v>
      </c>
      <c r="Z7" s="9" t="s">
        <v>59</v>
      </c>
      <c r="AA7" s="9" t="s">
        <v>61</v>
      </c>
      <c r="AB7" s="9" t="s">
        <v>63</v>
      </c>
      <c r="AC7" s="9" t="s">
        <v>65</v>
      </c>
      <c r="AD7" s="9" t="s">
        <v>67</v>
      </c>
      <c r="AE7" s="9" t="s">
        <v>202</v>
      </c>
      <c r="AF7" s="9" t="s">
        <v>106</v>
      </c>
      <c r="AG7" s="9" t="s">
        <v>70</v>
      </c>
      <c r="AH7" s="9" t="s">
        <v>72</v>
      </c>
      <c r="AI7" s="9" t="s">
        <v>74</v>
      </c>
      <c r="AJ7" s="9" t="s">
        <v>260</v>
      </c>
      <c r="AK7" s="9" t="s">
        <v>265</v>
      </c>
      <c r="AL7" s="9" t="s">
        <v>156</v>
      </c>
      <c r="AM7" s="9" t="s">
        <v>157</v>
      </c>
      <c r="AN7" s="9" t="s">
        <v>143</v>
      </c>
      <c r="AO7" s="9" t="s">
        <v>209</v>
      </c>
      <c r="AP7" s="9" t="s">
        <v>158</v>
      </c>
      <c r="AQ7" s="9" t="s">
        <v>159</v>
      </c>
      <c r="AR7" s="9" t="s">
        <v>161</v>
      </c>
      <c r="AS7" s="9" t="s">
        <v>160</v>
      </c>
      <c r="AT7" s="9" t="s">
        <v>162</v>
      </c>
      <c r="AU7" s="9" t="s">
        <v>218</v>
      </c>
      <c r="AV7" s="9" t="s">
        <v>163</v>
      </c>
      <c r="AW7" s="9" t="s">
        <v>271</v>
      </c>
      <c r="AX7" s="9" t="s">
        <v>272</v>
      </c>
      <c r="AY7" s="9" t="s">
        <v>273</v>
      </c>
      <c r="AZ7" s="9" t="s">
        <v>184</v>
      </c>
      <c r="BA7" s="9" t="s">
        <v>185</v>
      </c>
      <c r="BB7" s="9" t="s">
        <v>186</v>
      </c>
      <c r="BC7" s="9" t="s">
        <v>187</v>
      </c>
      <c r="BD7" s="9" t="s">
        <v>188</v>
      </c>
      <c r="BE7" s="9" t="s">
        <v>189</v>
      </c>
      <c r="BF7" s="9" t="s">
        <v>190</v>
      </c>
      <c r="BG7" s="9" t="s">
        <v>191</v>
      </c>
      <c r="BH7" s="9" t="s">
        <v>192</v>
      </c>
      <c r="BI7" s="9" t="s">
        <v>193</v>
      </c>
      <c r="BJ7" s="9" t="s">
        <v>194</v>
      </c>
      <c r="BK7" s="9" t="s">
        <v>195</v>
      </c>
      <c r="BL7" s="9" t="s">
        <v>196</v>
      </c>
      <c r="BM7" s="9" t="s">
        <v>197</v>
      </c>
      <c r="BN7" s="9" t="s">
        <v>198</v>
      </c>
      <c r="BO7" s="9" t="s">
        <v>199</v>
      </c>
      <c r="BP7" s="9" t="s">
        <v>200</v>
      </c>
    </row>
    <row r="8" spans="1:68" x14ac:dyDescent="0.2">
      <c r="A8" s="6" t="s">
        <v>304</v>
      </c>
      <c r="B8" s="9">
        <v>10</v>
      </c>
      <c r="C8" s="9">
        <v>10</v>
      </c>
      <c r="D8" s="7">
        <v>-10</v>
      </c>
      <c r="E8" s="9">
        <v>10</v>
      </c>
      <c r="F8" s="9">
        <v>10</v>
      </c>
      <c r="G8" s="9">
        <v>10</v>
      </c>
      <c r="H8" s="9">
        <v>10</v>
      </c>
      <c r="I8" s="9">
        <v>10</v>
      </c>
      <c r="J8" s="9">
        <v>10</v>
      </c>
      <c r="K8" s="9">
        <v>10</v>
      </c>
      <c r="L8" s="9">
        <v>10</v>
      </c>
      <c r="M8" s="9">
        <v>10</v>
      </c>
      <c r="N8" s="7">
        <v>-10</v>
      </c>
      <c r="O8" s="9">
        <v>10</v>
      </c>
      <c r="P8" s="9">
        <v>10</v>
      </c>
      <c r="Q8" s="9">
        <v>10</v>
      </c>
      <c r="R8" s="9">
        <v>10</v>
      </c>
      <c r="S8" s="9">
        <v>10</v>
      </c>
      <c r="T8" s="9">
        <v>10</v>
      </c>
      <c r="U8" s="9">
        <v>10</v>
      </c>
      <c r="V8" s="9">
        <v>10</v>
      </c>
      <c r="W8" s="7">
        <v>-10</v>
      </c>
      <c r="X8" s="9">
        <v>10</v>
      </c>
      <c r="Y8" s="9">
        <v>10</v>
      </c>
      <c r="Z8" s="9">
        <v>10</v>
      </c>
      <c r="AA8" s="9">
        <v>10</v>
      </c>
      <c r="AB8" s="9">
        <v>10</v>
      </c>
      <c r="AC8" s="9">
        <v>10</v>
      </c>
      <c r="AD8" s="9">
        <v>10</v>
      </c>
      <c r="AE8" s="9">
        <v>10</v>
      </c>
      <c r="AF8" s="9">
        <v>10</v>
      </c>
      <c r="AG8" s="9">
        <v>10</v>
      </c>
      <c r="AH8" s="9">
        <v>10</v>
      </c>
      <c r="AI8" s="9">
        <v>10</v>
      </c>
      <c r="AJ8" s="9">
        <v>10</v>
      </c>
      <c r="AK8" s="9">
        <v>10</v>
      </c>
      <c r="AL8" s="9">
        <v>10</v>
      </c>
      <c r="AM8" s="7">
        <v>-10</v>
      </c>
      <c r="AN8" s="9">
        <v>10</v>
      </c>
      <c r="AO8" s="9">
        <v>10</v>
      </c>
      <c r="AP8" s="7">
        <v>-10</v>
      </c>
      <c r="AQ8" s="7">
        <v>-10</v>
      </c>
      <c r="AR8" s="7">
        <v>-10</v>
      </c>
      <c r="AS8" s="9">
        <v>10</v>
      </c>
      <c r="AT8" s="7">
        <v>-10</v>
      </c>
      <c r="AU8" s="7">
        <v>-10</v>
      </c>
      <c r="AV8" s="7">
        <v>-10</v>
      </c>
      <c r="AW8" s="9">
        <v>10</v>
      </c>
      <c r="AX8" s="9">
        <v>10</v>
      </c>
      <c r="AY8" s="9">
        <v>10</v>
      </c>
      <c r="AZ8" s="7">
        <v>-10</v>
      </c>
      <c r="BA8" s="7">
        <v>-10</v>
      </c>
      <c r="BB8" s="7">
        <v>-10</v>
      </c>
      <c r="BC8" s="7">
        <v>-10</v>
      </c>
      <c r="BD8" s="7">
        <v>-10</v>
      </c>
      <c r="BE8" s="9">
        <v>10</v>
      </c>
      <c r="BF8" s="9">
        <v>10</v>
      </c>
      <c r="BG8" s="7">
        <v>-10</v>
      </c>
      <c r="BH8" s="7">
        <v>-10</v>
      </c>
      <c r="BI8" s="7">
        <v>-10</v>
      </c>
      <c r="BJ8" s="9">
        <v>10</v>
      </c>
      <c r="BK8" s="7">
        <v>-10</v>
      </c>
      <c r="BL8" s="7">
        <v>-10</v>
      </c>
      <c r="BM8" s="7">
        <v>-10</v>
      </c>
      <c r="BN8" s="9">
        <v>10</v>
      </c>
      <c r="BO8" s="7">
        <v>-10</v>
      </c>
      <c r="BP8" s="7">
        <v>-10</v>
      </c>
    </row>
    <row r="9" spans="1:68" x14ac:dyDescent="0.2">
      <c r="A9" s="6">
        <v>-100</v>
      </c>
      <c r="B9" s="7">
        <v>0.95925059951427571</v>
      </c>
      <c r="C9" s="7">
        <v>1.6664210886986197</v>
      </c>
      <c r="D9" s="7">
        <v>0.63313174814995865</v>
      </c>
      <c r="E9" s="7">
        <v>0.76343321555043664</v>
      </c>
      <c r="F9" s="7">
        <v>0.70223079929298793</v>
      </c>
      <c r="G9" s="7">
        <v>1.3982846889714433</v>
      </c>
      <c r="H9" s="7">
        <v>1.2162679088000725</v>
      </c>
      <c r="I9" s="7">
        <v>0.97837123455801167</v>
      </c>
      <c r="J9" s="7">
        <v>0.75767476413770152</v>
      </c>
      <c r="K9" s="7">
        <v>0.77097821351379126</v>
      </c>
      <c r="L9" s="7">
        <v>1.2093781689844867</v>
      </c>
      <c r="M9" s="7">
        <v>0.80715420717002662</v>
      </c>
      <c r="N9" s="7">
        <v>0.69947213579213197</v>
      </c>
      <c r="O9" s="7">
        <v>1.6033333172508548</v>
      </c>
      <c r="P9" s="7">
        <v>1.0624910338939608</v>
      </c>
      <c r="Q9" s="7">
        <v>0.9382439860899946</v>
      </c>
      <c r="R9" s="7">
        <v>1.1975039261773435</v>
      </c>
      <c r="S9" s="7"/>
      <c r="T9" s="7"/>
      <c r="U9" s="7">
        <v>1.4038493663657758</v>
      </c>
      <c r="V9" s="7"/>
      <c r="W9" s="7"/>
      <c r="X9" s="7">
        <v>1.0076586055367613</v>
      </c>
      <c r="Y9" s="7"/>
      <c r="Z9" s="7"/>
      <c r="AA9" s="7">
        <v>1.4816295406117206</v>
      </c>
      <c r="AB9" s="7">
        <v>1.5261910770213853</v>
      </c>
      <c r="AC9" s="7">
        <v>1.9514732178824825</v>
      </c>
      <c r="AD9" s="7">
        <v>1.07958915748588</v>
      </c>
      <c r="AE9" s="7">
        <v>1.111005178598071</v>
      </c>
      <c r="AF9" s="7"/>
      <c r="AG9" s="7">
        <v>0.9535826630458798</v>
      </c>
      <c r="AH9" s="7">
        <v>1.6116135440303991</v>
      </c>
      <c r="AI9" s="7">
        <v>1.4792859459682335</v>
      </c>
      <c r="AJ9" s="7">
        <v>1.4050425110815832</v>
      </c>
      <c r="AK9" s="7">
        <v>0.7397444659367276</v>
      </c>
      <c r="AL9" s="7">
        <v>0.40515172567568564</v>
      </c>
      <c r="AM9" s="7">
        <v>0.91735816196789233</v>
      </c>
      <c r="AN9" s="7">
        <v>1.1477293835168669</v>
      </c>
      <c r="AO9" s="7"/>
      <c r="AP9" s="7">
        <v>-6.0419017954357508E-2</v>
      </c>
      <c r="AQ9" s="7">
        <v>0.86521636088954856</v>
      </c>
      <c r="AR9" s="7">
        <v>0.12146513728117615</v>
      </c>
      <c r="AS9" s="7">
        <v>1.7192783781136325</v>
      </c>
      <c r="AT9" s="7">
        <v>1.3813697551283701</v>
      </c>
      <c r="AU9" s="7"/>
      <c r="AV9" s="7">
        <v>1.1632758019938318</v>
      </c>
      <c r="AW9" s="7">
        <v>1.0323442728163796</v>
      </c>
      <c r="AX9" s="7">
        <v>1.1190029783158437</v>
      </c>
      <c r="AY9" s="7">
        <v>1.1756936929306767</v>
      </c>
      <c r="AZ9" s="7">
        <v>0.63608464447651891</v>
      </c>
      <c r="BA9" s="7">
        <v>0.74723755945681802</v>
      </c>
      <c r="BB9" s="7">
        <v>0.86932490259341044</v>
      </c>
      <c r="BC9" s="7">
        <v>1.5734728538814262</v>
      </c>
      <c r="BD9" s="7">
        <v>0.95011228034966566</v>
      </c>
      <c r="BE9" s="7">
        <v>1.1784118898705855</v>
      </c>
      <c r="BF9" s="7">
        <v>1.10219918140342</v>
      </c>
      <c r="BG9" s="7">
        <v>0.51803755515813255</v>
      </c>
      <c r="BH9" s="7">
        <v>0.11359650658254063</v>
      </c>
      <c r="BI9" s="7">
        <v>0.47095942232996485</v>
      </c>
      <c r="BJ9" s="7">
        <v>1.1129293092629027</v>
      </c>
      <c r="BK9" s="7">
        <v>0.87837284966795126</v>
      </c>
      <c r="BL9" s="7">
        <v>0.71596975303179555</v>
      </c>
      <c r="BM9" s="7">
        <v>0.83961269068976252</v>
      </c>
      <c r="BN9" s="7">
        <v>1.5239214175512439</v>
      </c>
      <c r="BO9" s="7">
        <v>1.335879628052717</v>
      </c>
      <c r="BP9" s="7">
        <v>0.98305178136482352</v>
      </c>
    </row>
    <row r="10" spans="1:68" x14ac:dyDescent="0.2">
      <c r="A10" s="7">
        <v>-80</v>
      </c>
      <c r="B10" s="7">
        <v>1.6654211916292736</v>
      </c>
      <c r="C10" s="7">
        <v>2.5830975248874148</v>
      </c>
      <c r="D10" s="7">
        <v>1.4743716281801484</v>
      </c>
      <c r="E10" s="7">
        <v>1.451304645959465</v>
      </c>
      <c r="F10" s="7">
        <v>1.5637059671425668</v>
      </c>
      <c r="G10" s="7">
        <v>1.8904246208758329</v>
      </c>
      <c r="H10" s="7">
        <v>1.8953414041484569</v>
      </c>
      <c r="I10" s="7">
        <v>1.608363335282823</v>
      </c>
      <c r="J10" s="7">
        <v>1.869431677178194</v>
      </c>
      <c r="K10" s="7">
        <v>1.6505433867701556</v>
      </c>
      <c r="L10" s="7">
        <v>2.019104847158359</v>
      </c>
      <c r="M10" s="7">
        <v>1.37913378527903</v>
      </c>
      <c r="N10" s="7">
        <v>1.4431471727126735</v>
      </c>
      <c r="O10" s="7">
        <v>2.5413366039211471</v>
      </c>
      <c r="P10" s="7">
        <v>2.0011029020905378</v>
      </c>
      <c r="Q10" s="7">
        <v>1.6748585443974939</v>
      </c>
      <c r="R10" s="7">
        <v>1.7082220510499255</v>
      </c>
      <c r="S10" s="7">
        <v>2.4635970375602083</v>
      </c>
      <c r="T10" s="7">
        <v>2.4751626643108273</v>
      </c>
      <c r="U10" s="7">
        <v>2.3308158292802483</v>
      </c>
      <c r="V10" s="7"/>
      <c r="W10" s="7">
        <v>1.3740724772425608</v>
      </c>
      <c r="X10" s="7">
        <v>1.8871681290315503</v>
      </c>
      <c r="Y10" s="7">
        <v>1.5622477675508457</v>
      </c>
      <c r="Z10" s="7">
        <v>2.310932159106859</v>
      </c>
      <c r="AA10" s="7">
        <v>2.0499547993419145</v>
      </c>
      <c r="AB10" s="7">
        <v>2.38969996462792</v>
      </c>
      <c r="AC10" s="7">
        <v>2.5739365437563855</v>
      </c>
      <c r="AD10" s="7">
        <v>1.8394839864323187</v>
      </c>
      <c r="AE10" s="7"/>
      <c r="AF10" s="7">
        <v>2.1192366090908972</v>
      </c>
      <c r="AG10" s="7">
        <v>2.1758363603234554</v>
      </c>
      <c r="AH10" s="7">
        <v>1.5808594095421011</v>
      </c>
      <c r="AI10" s="7">
        <v>2.0011366980454355</v>
      </c>
      <c r="AJ10" s="7">
        <v>2.1524933312690671</v>
      </c>
      <c r="AK10" s="7">
        <v>1.8451232852721327</v>
      </c>
      <c r="AL10" s="7">
        <v>1.5064457012391423</v>
      </c>
      <c r="AM10" s="7">
        <v>1.5710275908248716</v>
      </c>
      <c r="AN10" s="7">
        <v>2.1826105327008198</v>
      </c>
      <c r="AO10" s="7">
        <v>1.8488437136508538</v>
      </c>
      <c r="AP10" s="7">
        <v>1.5131670713424463</v>
      </c>
      <c r="AQ10" s="7">
        <v>1.6877794816841072</v>
      </c>
      <c r="AR10" s="7">
        <v>2.1360829468938545</v>
      </c>
      <c r="AS10" s="7">
        <v>2.166454897834174</v>
      </c>
      <c r="AT10" s="7"/>
      <c r="AU10" s="7">
        <v>1.6078005727247247</v>
      </c>
      <c r="AV10" s="7">
        <v>2.310798272308443</v>
      </c>
      <c r="AW10" s="7">
        <v>1.970846634345345</v>
      </c>
      <c r="AX10" s="7">
        <v>1.8493882353979645</v>
      </c>
      <c r="AY10" s="7">
        <v>1.7818471709849715</v>
      </c>
      <c r="AZ10" s="7">
        <v>1.2459253595215618</v>
      </c>
      <c r="BA10" s="7">
        <v>1.3575656142870187</v>
      </c>
      <c r="BB10" s="7">
        <v>1.715429029221234</v>
      </c>
      <c r="BC10" s="7"/>
      <c r="BD10" s="7">
        <v>1.7258440005331581</v>
      </c>
      <c r="BE10" s="7">
        <v>2.0281442999160735</v>
      </c>
      <c r="BF10" s="7">
        <v>1.9419982217210281</v>
      </c>
      <c r="BG10" s="7">
        <v>2.0642593736028609</v>
      </c>
      <c r="BH10" s="7">
        <v>1.9571637321449988</v>
      </c>
      <c r="BI10" s="7">
        <v>1.7907322751781707</v>
      </c>
      <c r="BJ10" s="7">
        <v>2.1008409326857262</v>
      </c>
      <c r="BK10" s="7">
        <v>1.7764935355576215</v>
      </c>
      <c r="BL10" s="7">
        <v>1.5583382835027111</v>
      </c>
      <c r="BM10" s="7">
        <v>1.7267852976530556</v>
      </c>
      <c r="BN10" s="7">
        <v>1.6603895484630804</v>
      </c>
      <c r="BO10" s="7">
        <v>2.8950142979441602</v>
      </c>
      <c r="BP10" s="7">
        <v>1.6915191562648</v>
      </c>
    </row>
    <row r="11" spans="1:68" x14ac:dyDescent="0.2">
      <c r="A11" s="7">
        <v>-60</v>
      </c>
      <c r="B11" s="7">
        <v>2.615294356205021</v>
      </c>
      <c r="C11" s="7"/>
      <c r="D11" s="7">
        <v>2.635580578428431</v>
      </c>
      <c r="E11" s="7">
        <v>2.5441334323370883</v>
      </c>
      <c r="F11" s="7">
        <v>2.7733865289073916</v>
      </c>
      <c r="G11" s="7">
        <v>2.9153261248437614</v>
      </c>
      <c r="H11" s="7">
        <v>2.8513236520676042</v>
      </c>
      <c r="I11" s="7">
        <v>2.7192090423365398</v>
      </c>
      <c r="J11" s="7">
        <v>3.0340795284305551</v>
      </c>
      <c r="K11" s="7">
        <v>2.7512897509791596</v>
      </c>
      <c r="L11" s="7">
        <v>3.1142696912593375</v>
      </c>
      <c r="M11" s="7">
        <v>2.4827660269555545</v>
      </c>
      <c r="N11" s="7">
        <v>2.8204200935809012</v>
      </c>
      <c r="O11" s="7"/>
      <c r="P11" s="7">
        <v>2.6062647686932809</v>
      </c>
      <c r="Q11" s="7">
        <v>2.603406465533185</v>
      </c>
      <c r="R11" s="7">
        <v>2.5053740887276783</v>
      </c>
      <c r="S11" s="7"/>
      <c r="T11" s="7"/>
      <c r="U11" s="7">
        <v>2.8823009429791426</v>
      </c>
      <c r="V11" s="7">
        <v>2.7249001073920618</v>
      </c>
      <c r="W11" s="7">
        <v>2.5644222955118634</v>
      </c>
      <c r="X11" s="7">
        <v>3.2727623140179372</v>
      </c>
      <c r="Y11" s="7">
        <v>2.7110038348283831</v>
      </c>
      <c r="Z11" s="7">
        <v>3.2670917289437678</v>
      </c>
      <c r="AA11" s="7">
        <v>3.1924595676555469</v>
      </c>
      <c r="AB11" s="7">
        <v>3.6039123498106806</v>
      </c>
      <c r="AC11" s="7">
        <v>3.4290375558045518</v>
      </c>
      <c r="AD11" s="7">
        <v>2.5210714162377248</v>
      </c>
      <c r="AE11" s="7"/>
      <c r="AF11" s="7">
        <v>2.8235776578148872</v>
      </c>
      <c r="AG11" s="7">
        <v>3.3972680050970641</v>
      </c>
      <c r="AH11" s="7">
        <v>2.5052197676767149</v>
      </c>
      <c r="AI11" s="7">
        <v>3.9411881379589273</v>
      </c>
      <c r="AJ11" s="7">
        <v>3.0821159118902668</v>
      </c>
      <c r="AK11" s="7">
        <v>3.510466648190365</v>
      </c>
      <c r="AL11" s="7">
        <v>2.5541318276230758</v>
      </c>
      <c r="AM11" s="7">
        <v>2.7588941278725883</v>
      </c>
      <c r="AN11" s="7"/>
      <c r="AO11" s="7">
        <v>2.922297228779998</v>
      </c>
      <c r="AP11" s="7">
        <v>2.6030000076598343</v>
      </c>
      <c r="AQ11" s="7">
        <v>3.3868888342314651</v>
      </c>
      <c r="AR11" s="7">
        <v>2.493356680836551</v>
      </c>
      <c r="AS11" s="7"/>
      <c r="AT11" s="7"/>
      <c r="AU11" s="7">
        <v>2.2290203578757479</v>
      </c>
      <c r="AV11" s="7"/>
      <c r="AW11" s="7">
        <v>3.2720278906693174</v>
      </c>
      <c r="AX11" s="7">
        <v>3.0738158325792582</v>
      </c>
      <c r="AY11" s="7">
        <v>3.5773172476640505</v>
      </c>
      <c r="AZ11" s="7">
        <v>2.6036603253321484</v>
      </c>
      <c r="BA11" s="7">
        <v>2.4238491738870849</v>
      </c>
      <c r="BB11" s="7">
        <v>2.7559885740290335</v>
      </c>
      <c r="BC11" s="7"/>
      <c r="BD11" s="7">
        <v>2.8666617734796707</v>
      </c>
      <c r="BE11" s="7">
        <v>3.1320098918465389</v>
      </c>
      <c r="BF11" s="7">
        <v>2.8458258242247054</v>
      </c>
      <c r="BG11" s="7">
        <v>2.4310126079657426</v>
      </c>
      <c r="BH11" s="7">
        <v>2.6321262220312769</v>
      </c>
      <c r="BI11" s="7">
        <v>2.389442374778286</v>
      </c>
      <c r="BJ11" s="7">
        <v>3.5909200933263485</v>
      </c>
      <c r="BK11" s="7">
        <v>2.6419282047069417</v>
      </c>
      <c r="BL11" s="7">
        <v>2.8161186470051978</v>
      </c>
      <c r="BM11" s="7">
        <v>4.9366176050463793</v>
      </c>
      <c r="BN11" s="7">
        <v>2.38087210649199</v>
      </c>
      <c r="BO11" s="7"/>
      <c r="BP11" s="7">
        <v>2.6973168037324702</v>
      </c>
    </row>
    <row r="12" spans="1:68" x14ac:dyDescent="0.2">
      <c r="A12" s="2" t="s">
        <v>303</v>
      </c>
      <c r="B12" s="19">
        <v>4.1401093917268629E-2</v>
      </c>
      <c r="C12" s="19">
        <v>4.5833821809439755E-2</v>
      </c>
      <c r="D12" s="19">
        <v>5.0061220756961816E-2</v>
      </c>
      <c r="E12" s="19">
        <v>4.4517505419666294E-2</v>
      </c>
      <c r="F12" s="19">
        <v>5.1778893240360092E-2</v>
      </c>
      <c r="G12" s="19">
        <v>3.7926035896807951E-2</v>
      </c>
      <c r="H12" s="19">
        <v>4.0876393581688292E-2</v>
      </c>
      <c r="I12" s="19">
        <v>4.3520945194463201E-2</v>
      </c>
      <c r="J12" s="19">
        <v>5.6910119107321334E-2</v>
      </c>
      <c r="K12" s="19">
        <v>4.9507788436634212E-2</v>
      </c>
      <c r="L12" s="19">
        <v>4.762228805687127E-2</v>
      </c>
      <c r="M12" s="19">
        <v>4.1890295494638199E-2</v>
      </c>
      <c r="N12" s="19">
        <v>5.3023698944719228E-2</v>
      </c>
      <c r="O12" s="19">
        <v>4.6900164333514613E-2</v>
      </c>
      <c r="P12" s="19">
        <v>3.8594343369982999E-2</v>
      </c>
      <c r="Q12" s="19">
        <v>4.1629061986079761E-2</v>
      </c>
      <c r="R12" s="19">
        <v>3.2696754063758368E-2</v>
      </c>
      <c r="S12" s="19"/>
      <c r="T12" s="19"/>
      <c r="U12" s="19">
        <v>3.6961289415334171E-2</v>
      </c>
      <c r="V12" s="19"/>
      <c r="W12" s="19">
        <v>5.9517490913465129E-2</v>
      </c>
      <c r="X12" s="19">
        <v>5.6627592712029398E-2</v>
      </c>
      <c r="Y12" s="19">
        <v>5.7437803363876869E-2</v>
      </c>
      <c r="Z12" s="19">
        <v>4.780797849184544E-2</v>
      </c>
      <c r="AA12" s="19">
        <v>4.2770750676095662E-2</v>
      </c>
      <c r="AB12" s="19">
        <v>5.194303181973238E-2</v>
      </c>
      <c r="AC12" s="19">
        <v>3.6939108448051733E-2</v>
      </c>
      <c r="AD12" s="19">
        <v>3.6037056468796118E-2</v>
      </c>
      <c r="AE12" s="19"/>
      <c r="AF12" s="19">
        <v>3.5217052436199506E-2</v>
      </c>
      <c r="AG12" s="19">
        <v>6.1092133551279605E-2</v>
      </c>
      <c r="AH12" s="19">
        <v>2.2340155591157894E-2</v>
      </c>
      <c r="AI12" s="19">
        <v>6.1547554799767347E-2</v>
      </c>
      <c r="AJ12" s="19">
        <v>4.1926835020217094E-2</v>
      </c>
      <c r="AK12" s="19">
        <v>6.9268054556340941E-2</v>
      </c>
      <c r="AL12" s="19">
        <v>5.3724502548684751E-2</v>
      </c>
      <c r="AM12" s="19">
        <v>4.6038399147617391E-2</v>
      </c>
      <c r="AN12" s="19">
        <v>5.1744057459197641E-2</v>
      </c>
      <c r="AO12" s="19">
        <v>5.3672675756457212E-2</v>
      </c>
      <c r="AP12" s="19">
        <v>6.6585475640354802E-2</v>
      </c>
      <c r="AQ12" s="19">
        <v>6.3041811833547914E-2</v>
      </c>
      <c r="AR12" s="19">
        <v>5.9297288588884368E-2</v>
      </c>
      <c r="AS12" s="19">
        <v>2.2358825986027075E-2</v>
      </c>
      <c r="AT12" s="19"/>
      <c r="AU12" s="19">
        <v>3.1060989257551165E-2</v>
      </c>
      <c r="AV12" s="19">
        <v>5.7376123515730557E-2</v>
      </c>
      <c r="AW12" s="19">
        <v>5.5992090446323445E-2</v>
      </c>
      <c r="AX12" s="19">
        <v>4.8870321356585367E-2</v>
      </c>
      <c r="AY12" s="19">
        <v>6.0040588868334341E-2</v>
      </c>
      <c r="AZ12" s="19">
        <v>4.9189392021390735E-2</v>
      </c>
      <c r="BA12" s="19">
        <v>4.1915290360756668E-2</v>
      </c>
      <c r="BB12" s="19">
        <v>4.7166591785890583E-2</v>
      </c>
      <c r="BC12" s="19"/>
      <c r="BD12" s="19">
        <v>4.7913737328250126E-2</v>
      </c>
      <c r="BE12" s="19">
        <v>4.8839950049398839E-2</v>
      </c>
      <c r="BF12" s="19">
        <v>4.3590666070532136E-2</v>
      </c>
      <c r="BG12" s="19">
        <v>4.7824376320190244E-2</v>
      </c>
      <c r="BH12" s="19">
        <v>6.2963242886218407E-2</v>
      </c>
      <c r="BI12" s="19">
        <v>4.7962073811208032E-2</v>
      </c>
      <c r="BJ12" s="19">
        <v>6.1949769601586144E-2</v>
      </c>
      <c r="BK12" s="19">
        <v>4.408888387597476E-2</v>
      </c>
      <c r="BL12" s="19">
        <v>5.2503722349335064E-2</v>
      </c>
      <c r="BM12" s="19">
        <v>0.10242512285891543</v>
      </c>
      <c r="BN12" s="19">
        <v>2.1423767223518655E-2</v>
      </c>
      <c r="BO12" s="19">
        <v>7.7956733494572161E-2</v>
      </c>
      <c r="BP12" s="19">
        <v>4.2856625559191175E-2</v>
      </c>
    </row>
    <row r="13" spans="1:68" x14ac:dyDescent="0.2">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row>
    <row r="16" spans="1:68" x14ac:dyDescent="0.2">
      <c r="A16" s="1"/>
    </row>
    <row r="17" spans="1:68" x14ac:dyDescent="0.2">
      <c r="A17" s="8"/>
    </row>
    <row r="18" spans="1:68" x14ac:dyDescent="0.2">
      <c r="A18" s="8"/>
    </row>
    <row r="19" spans="1:68" x14ac:dyDescent="0.2">
      <c r="A19" s="8"/>
    </row>
    <row r="20" spans="1:68" x14ac:dyDescent="0.2">
      <c r="A20" s="1"/>
    </row>
    <row r="21" spans="1:68" x14ac:dyDescent="0.2">
      <c r="A21" s="2"/>
    </row>
    <row r="22" spans="1:68" x14ac:dyDescent="0.2">
      <c r="A22" s="6"/>
      <c r="D22" s="7"/>
      <c r="N22" s="7"/>
      <c r="W22" s="7"/>
    </row>
    <row r="23" spans="1:68" x14ac:dyDescent="0.2">
      <c r="A23" s="6"/>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row>
    <row r="24" spans="1:68" x14ac:dyDescent="0.2">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row>
    <row r="25" spans="1:68" x14ac:dyDescent="0.2">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row>
    <row r="26" spans="1:68" x14ac:dyDescent="0.2">
      <c r="A26" s="2"/>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46300-B757-7544-9849-5D30B6AA9F10}">
  <dimension ref="A1:BY26"/>
  <sheetViews>
    <sheetView workbookViewId="0">
      <selection activeCell="A15" sqref="A15:XFD60"/>
    </sheetView>
  </sheetViews>
  <sheetFormatPr baseColWidth="10" defaultRowHeight="15" x14ac:dyDescent="0.2"/>
  <cols>
    <col min="1" max="1" width="20" style="9" bestFit="1" customWidth="1"/>
    <col min="2" max="16384" width="10.83203125" style="9"/>
  </cols>
  <sheetData>
    <row r="1" spans="1:77"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c r="Z1" s="9" t="s">
        <v>16</v>
      </c>
      <c r="AA1" s="9" t="s">
        <v>16</v>
      </c>
      <c r="AB1" s="9" t="s">
        <v>16</v>
      </c>
      <c r="AC1" s="9" t="s">
        <v>16</v>
      </c>
      <c r="AD1" s="9" t="s">
        <v>16</v>
      </c>
      <c r="AE1" s="9" t="s">
        <v>16</v>
      </c>
      <c r="AF1" s="9" t="s">
        <v>16</v>
      </c>
      <c r="AG1" s="9" t="s">
        <v>16</v>
      </c>
      <c r="AH1" s="9" t="s">
        <v>16</v>
      </c>
      <c r="AI1" s="9" t="s">
        <v>16</v>
      </c>
      <c r="AJ1" s="9" t="s">
        <v>16</v>
      </c>
      <c r="AK1" s="9" t="s">
        <v>16</v>
      </c>
      <c r="AL1" s="9" t="s">
        <v>16</v>
      </c>
      <c r="AM1" s="9" t="s">
        <v>16</v>
      </c>
      <c r="AN1" s="9" t="s">
        <v>16</v>
      </c>
      <c r="AO1" s="9" t="s">
        <v>16</v>
      </c>
      <c r="AP1" s="9" t="s">
        <v>16</v>
      </c>
      <c r="AQ1" s="9" t="s">
        <v>16</v>
      </c>
      <c r="AR1" s="9" t="s">
        <v>16</v>
      </c>
      <c r="AS1" s="9" t="s">
        <v>16</v>
      </c>
      <c r="AT1" s="9" t="s">
        <v>16</v>
      </c>
      <c r="AU1" s="9" t="s">
        <v>16</v>
      </c>
      <c r="AV1" s="9" t="s">
        <v>16</v>
      </c>
      <c r="AW1" s="9" t="s">
        <v>16</v>
      </c>
      <c r="AX1" s="9" t="s">
        <v>16</v>
      </c>
      <c r="AY1" s="9" t="s">
        <v>16</v>
      </c>
      <c r="AZ1" s="9" t="s">
        <v>16</v>
      </c>
      <c r="BA1" s="9" t="s">
        <v>16</v>
      </c>
      <c r="BB1" s="9" t="s">
        <v>16</v>
      </c>
      <c r="BC1" s="9" t="s">
        <v>16</v>
      </c>
      <c r="BD1" s="9" t="s">
        <v>16</v>
      </c>
      <c r="BE1" s="9" t="s">
        <v>16</v>
      </c>
      <c r="BF1" s="9" t="s">
        <v>16</v>
      </c>
      <c r="BG1" s="9" t="s">
        <v>16</v>
      </c>
      <c r="BH1" s="9" t="s">
        <v>16</v>
      </c>
      <c r="BI1" s="9" t="s">
        <v>16</v>
      </c>
      <c r="BJ1" s="9" t="s">
        <v>16</v>
      </c>
    </row>
    <row r="2" spans="1:77" x14ac:dyDescent="0.2">
      <c r="A2" s="8" t="s">
        <v>140</v>
      </c>
      <c r="B2" s="9" t="s">
        <v>15</v>
      </c>
      <c r="C2" s="9" t="s">
        <v>21</v>
      </c>
      <c r="D2" s="9" t="s">
        <v>23</v>
      </c>
      <c r="E2" s="9" t="s">
        <v>25</v>
      </c>
      <c r="F2" s="9" t="s">
        <v>27</v>
      </c>
      <c r="G2" s="9" t="s">
        <v>29</v>
      </c>
      <c r="H2" s="9" t="s">
        <v>31</v>
      </c>
      <c r="I2" s="9" t="s">
        <v>33</v>
      </c>
      <c r="J2" s="9" t="s">
        <v>35</v>
      </c>
      <c r="K2" s="9" t="s">
        <v>37</v>
      </c>
      <c r="L2" s="9" t="s">
        <v>39</v>
      </c>
      <c r="M2" s="9" t="s">
        <v>41</v>
      </c>
      <c r="N2" s="9" t="s">
        <v>43</v>
      </c>
      <c r="O2" s="9" t="s">
        <v>46</v>
      </c>
      <c r="P2" s="9" t="s">
        <v>47</v>
      </c>
      <c r="Q2" s="9" t="s">
        <v>49</v>
      </c>
      <c r="R2" s="9" t="s">
        <v>52</v>
      </c>
      <c r="S2" s="9" t="s">
        <v>55</v>
      </c>
      <c r="U2" s="9" t="s">
        <v>56</v>
      </c>
      <c r="X2" s="9" t="s">
        <v>60</v>
      </c>
      <c r="Y2" s="9" t="s">
        <v>62</v>
      </c>
      <c r="Z2" s="9" t="s">
        <v>64</v>
      </c>
      <c r="AA2" s="9" t="s">
        <v>66</v>
      </c>
      <c r="AC2" s="9" t="s">
        <v>69</v>
      </c>
      <c r="AD2" s="9" t="s">
        <v>71</v>
      </c>
      <c r="AE2" s="9" t="s">
        <v>73</v>
      </c>
      <c r="AF2" s="9" t="s">
        <v>261</v>
      </c>
      <c r="AG2" s="9" t="s">
        <v>267</v>
      </c>
      <c r="AH2" s="9" t="s">
        <v>151</v>
      </c>
      <c r="AI2" s="9" t="s">
        <v>152</v>
      </c>
      <c r="AJ2" s="9" t="s">
        <v>144</v>
      </c>
      <c r="AL2" s="9" t="s">
        <v>153</v>
      </c>
      <c r="AM2" s="9" t="s">
        <v>146</v>
      </c>
      <c r="AN2" s="9" t="s">
        <v>147</v>
      </c>
      <c r="AO2" s="9" t="s">
        <v>145</v>
      </c>
      <c r="AQ2" s="9" t="s">
        <v>150</v>
      </c>
      <c r="AR2" s="9" t="s">
        <v>270</v>
      </c>
      <c r="AS2" s="9" t="s">
        <v>274</v>
      </c>
      <c r="AT2" s="9" t="s">
        <v>275</v>
      </c>
      <c r="AU2" s="9" t="s">
        <v>174</v>
      </c>
      <c r="AV2" s="9" t="s">
        <v>176</v>
      </c>
      <c r="AW2" s="9" t="s">
        <v>177</v>
      </c>
      <c r="AX2" s="9" t="s">
        <v>179</v>
      </c>
      <c r="AY2" s="9" t="s">
        <v>180</v>
      </c>
      <c r="AZ2" s="9" t="s">
        <v>181</v>
      </c>
      <c r="BA2" s="9" t="s">
        <v>182</v>
      </c>
      <c r="BB2" s="9" t="s">
        <v>183</v>
      </c>
      <c r="BC2" s="9" t="s">
        <v>164</v>
      </c>
      <c r="BD2" s="9" t="s">
        <v>165</v>
      </c>
      <c r="BE2" s="9" t="s">
        <v>166</v>
      </c>
      <c r="BF2" s="9" t="s">
        <v>168</v>
      </c>
      <c r="BG2" s="9" t="s">
        <v>169</v>
      </c>
      <c r="BH2" s="9" t="s">
        <v>170</v>
      </c>
      <c r="BI2" s="9" t="s">
        <v>172</v>
      </c>
      <c r="BJ2" s="9" t="s">
        <v>175</v>
      </c>
    </row>
    <row r="3" spans="1:77" x14ac:dyDescent="0.2">
      <c r="A3" s="8" t="s">
        <v>141</v>
      </c>
      <c r="B3" s="9" t="s">
        <v>75</v>
      </c>
      <c r="C3" s="9" t="s">
        <v>76</v>
      </c>
      <c r="D3" s="9" t="s">
        <v>77</v>
      </c>
      <c r="E3" s="9" t="s">
        <v>78</v>
      </c>
      <c r="F3" s="9" t="s">
        <v>79</v>
      </c>
      <c r="G3" s="9" t="s">
        <v>80</v>
      </c>
      <c r="H3" s="9" t="s">
        <v>81</v>
      </c>
      <c r="I3" s="9" t="s">
        <v>82</v>
      </c>
      <c r="J3" s="9" t="s">
        <v>83</v>
      </c>
      <c r="K3" s="9" t="s">
        <v>84</v>
      </c>
      <c r="L3" s="9" t="s">
        <v>85</v>
      </c>
      <c r="M3" s="9" t="s">
        <v>86</v>
      </c>
      <c r="N3" s="9" t="s">
        <v>87</v>
      </c>
      <c r="O3" s="9" t="s">
        <v>88</v>
      </c>
      <c r="P3" s="9" t="s">
        <v>89</v>
      </c>
      <c r="Q3" s="9" t="s">
        <v>90</v>
      </c>
      <c r="R3" s="9" t="s">
        <v>91</v>
      </c>
      <c r="S3" s="9" t="s">
        <v>96</v>
      </c>
      <c r="T3" s="9" t="s">
        <v>97</v>
      </c>
      <c r="U3" s="9" t="s">
        <v>98</v>
      </c>
      <c r="V3" s="9" t="s">
        <v>99</v>
      </c>
      <c r="W3" s="9" t="s">
        <v>100</v>
      </c>
      <c r="X3" s="9" t="s">
        <v>101</v>
      </c>
      <c r="Y3" s="9" t="s">
        <v>102</v>
      </c>
      <c r="Z3" s="9" t="s">
        <v>103</v>
      </c>
      <c r="AA3" s="9" t="s">
        <v>104</v>
      </c>
      <c r="AB3" s="9" t="s">
        <v>105</v>
      </c>
      <c r="AC3" s="9" t="s">
        <v>107</v>
      </c>
      <c r="AD3" s="9" t="s">
        <v>108</v>
      </c>
      <c r="AE3" s="9" t="s">
        <v>109</v>
      </c>
      <c r="AF3" s="9" t="s">
        <v>263</v>
      </c>
      <c r="AG3" s="9" t="s">
        <v>268</v>
      </c>
      <c r="AH3" s="9" t="s">
        <v>214</v>
      </c>
      <c r="AI3" s="9" t="s">
        <v>215</v>
      </c>
      <c r="AJ3" s="9" t="s">
        <v>206</v>
      </c>
      <c r="AK3" s="9" t="s">
        <v>207</v>
      </c>
      <c r="AL3" s="9" t="s">
        <v>216</v>
      </c>
      <c r="AM3" s="9" t="s">
        <v>217</v>
      </c>
      <c r="AN3" s="9" t="s">
        <v>210</v>
      </c>
      <c r="AO3" s="9" t="s">
        <v>208</v>
      </c>
      <c r="AP3" s="9" t="s">
        <v>211</v>
      </c>
      <c r="AQ3" s="9" t="s">
        <v>213</v>
      </c>
      <c r="AR3" s="9" t="s">
        <v>276</v>
      </c>
      <c r="AS3" s="9" t="s">
        <v>277</v>
      </c>
      <c r="AT3" s="9" t="s">
        <v>278</v>
      </c>
      <c r="AU3" s="9" t="s">
        <v>235</v>
      </c>
      <c r="AV3" s="9" t="s">
        <v>237</v>
      </c>
      <c r="AW3" s="9" t="s">
        <v>238</v>
      </c>
      <c r="AX3" s="9" t="s">
        <v>239</v>
      </c>
      <c r="AY3" s="9" t="s">
        <v>240</v>
      </c>
      <c r="AZ3" s="9" t="s">
        <v>241</v>
      </c>
      <c r="BA3" s="9" t="s">
        <v>242</v>
      </c>
      <c r="BB3" s="9" t="s">
        <v>243</v>
      </c>
      <c r="BC3" s="9" t="s">
        <v>225</v>
      </c>
      <c r="BD3" s="9" t="s">
        <v>226</v>
      </c>
      <c r="BE3" s="9" t="s">
        <v>227</v>
      </c>
      <c r="BF3" s="9" t="s">
        <v>230</v>
      </c>
      <c r="BG3" s="9" t="s">
        <v>231</v>
      </c>
      <c r="BH3" s="9" t="s">
        <v>232</v>
      </c>
      <c r="BI3" s="9" t="s">
        <v>234</v>
      </c>
      <c r="BJ3" s="9" t="s">
        <v>236</v>
      </c>
    </row>
    <row r="4" spans="1:77" x14ac:dyDescent="0.2">
      <c r="A4" s="8" t="s">
        <v>142</v>
      </c>
      <c r="B4" s="9" t="s">
        <v>110</v>
      </c>
      <c r="D4" s="9" t="s">
        <v>111</v>
      </c>
      <c r="E4" s="9" t="s">
        <v>112</v>
      </c>
      <c r="F4" s="9" t="s">
        <v>113</v>
      </c>
      <c r="G4" s="9" t="s">
        <v>114</v>
      </c>
      <c r="H4" s="9" t="s">
        <v>115</v>
      </c>
      <c r="I4" s="9" t="s">
        <v>116</v>
      </c>
      <c r="J4" s="9" t="s">
        <v>117</v>
      </c>
      <c r="K4" s="9" t="s">
        <v>118</v>
      </c>
      <c r="L4" s="9" t="s">
        <v>119</v>
      </c>
      <c r="M4" s="9" t="s">
        <v>120</v>
      </c>
      <c r="N4" s="9" t="s">
        <v>121</v>
      </c>
      <c r="P4" s="9" t="s">
        <v>122</v>
      </c>
      <c r="Q4" s="9" t="s">
        <v>123</v>
      </c>
      <c r="R4" s="9" t="s">
        <v>124</v>
      </c>
      <c r="S4" s="9" t="s">
        <v>125</v>
      </c>
      <c r="T4" s="9" t="s">
        <v>128</v>
      </c>
      <c r="U4" s="9" t="s">
        <v>129</v>
      </c>
      <c r="V4" s="9" t="s">
        <v>130</v>
      </c>
      <c r="W4" s="9" t="s">
        <v>131</v>
      </c>
      <c r="X4" s="9" t="s">
        <v>132</v>
      </c>
      <c r="Y4" s="9" t="s">
        <v>133</v>
      </c>
      <c r="Z4" s="9" t="s">
        <v>134</v>
      </c>
      <c r="AA4" s="9" t="s">
        <v>135</v>
      </c>
      <c r="AB4" s="9" t="s">
        <v>136</v>
      </c>
      <c r="AC4" s="9" t="s">
        <v>137</v>
      </c>
      <c r="AD4" s="9" t="s">
        <v>138</v>
      </c>
      <c r="AE4" s="9" t="s">
        <v>139</v>
      </c>
      <c r="AF4" s="9" t="s">
        <v>264</v>
      </c>
      <c r="AG4" s="9" t="s">
        <v>269</v>
      </c>
      <c r="AH4" s="9" t="s">
        <v>221</v>
      </c>
      <c r="AI4" s="9" t="s">
        <v>222</v>
      </c>
      <c r="AK4" s="9" t="s">
        <v>266</v>
      </c>
      <c r="AL4" s="9" t="s">
        <v>223</v>
      </c>
      <c r="AM4" s="9" t="s">
        <v>224</v>
      </c>
      <c r="AN4" s="9" t="s">
        <v>219</v>
      </c>
      <c r="AP4" s="9" t="s">
        <v>220</v>
      </c>
      <c r="AR4" s="9" t="s">
        <v>279</v>
      </c>
      <c r="AS4" s="9" t="s">
        <v>280</v>
      </c>
      <c r="AT4" s="9" t="s">
        <v>281</v>
      </c>
      <c r="AU4" s="9" t="s">
        <v>251</v>
      </c>
      <c r="AV4" s="9" t="s">
        <v>253</v>
      </c>
      <c r="AW4" s="9" t="s">
        <v>254</v>
      </c>
      <c r="AX4" s="9" t="s">
        <v>255</v>
      </c>
      <c r="AY4" s="9" t="s">
        <v>256</v>
      </c>
      <c r="AZ4" s="9" t="s">
        <v>257</v>
      </c>
      <c r="BA4" s="9" t="s">
        <v>258</v>
      </c>
      <c r="BB4" s="9" t="s">
        <v>259</v>
      </c>
      <c r="BC4" s="9" t="s">
        <v>225</v>
      </c>
      <c r="BD4" s="9" t="s">
        <v>244</v>
      </c>
      <c r="BE4" s="9" t="s">
        <v>246</v>
      </c>
      <c r="BF4" s="9" t="s">
        <v>247</v>
      </c>
      <c r="BG4" s="9" t="s">
        <v>248</v>
      </c>
      <c r="BH4" s="9" t="s">
        <v>250</v>
      </c>
      <c r="BI4" s="9" t="s">
        <v>249</v>
      </c>
      <c r="BJ4" s="9" t="s">
        <v>252</v>
      </c>
    </row>
    <row r="5" spans="1:77" x14ac:dyDescent="0.2">
      <c r="A5" s="1" t="s">
        <v>4</v>
      </c>
      <c r="B5" s="9">
        <v>6.391800536699999</v>
      </c>
      <c r="C5" s="9">
        <v>3.1770135480600001</v>
      </c>
      <c r="D5" s="9">
        <v>12.816808360899998</v>
      </c>
      <c r="E5" s="9">
        <v>6.4393644018000007</v>
      </c>
      <c r="F5" s="9">
        <v>4.1415547519999993</v>
      </c>
      <c r="G5" s="9">
        <v>5.2679979476000014</v>
      </c>
      <c r="H5" s="9">
        <v>7.2663764387999992</v>
      </c>
      <c r="I5" s="9">
        <v>9.8133792090527017</v>
      </c>
      <c r="J5" s="9">
        <v>5.9634416576470928</v>
      </c>
      <c r="K5" s="9">
        <v>8.621972916599999</v>
      </c>
      <c r="L5" s="9">
        <v>6.9784064186600006</v>
      </c>
      <c r="M5" s="9">
        <v>9.3769842030999975</v>
      </c>
      <c r="N5" s="9">
        <v>5.7659015617000007</v>
      </c>
      <c r="O5" s="9">
        <v>4.9435101709999989</v>
      </c>
      <c r="P5" s="9">
        <v>6.3687977963999991</v>
      </c>
      <c r="Q5" s="9">
        <v>5.6914977681000014</v>
      </c>
      <c r="R5" s="9">
        <v>3.5272978020000001</v>
      </c>
      <c r="S5" s="9">
        <v>4.3809950771999997</v>
      </c>
      <c r="T5" s="9">
        <v>6.7555961862899983</v>
      </c>
      <c r="U5" s="9">
        <v>3.900568452299999</v>
      </c>
      <c r="V5" s="9">
        <v>2.3488600094678338</v>
      </c>
      <c r="W5" s="9">
        <v>2.5034119380000006</v>
      </c>
      <c r="X5" s="9">
        <v>5.8217415102857135</v>
      </c>
      <c r="Y5" s="9">
        <v>5.4120773374000004</v>
      </c>
      <c r="Z5" s="9">
        <v>3.1308680299499994</v>
      </c>
      <c r="AA5" s="9">
        <v>8.7737657630000001</v>
      </c>
      <c r="AB5" s="9">
        <v>4.6828832297511145</v>
      </c>
      <c r="AC5" s="9">
        <v>4.5696121390500002</v>
      </c>
      <c r="AD5" s="9">
        <v>5.4771448991999998</v>
      </c>
      <c r="AE5" s="9">
        <v>3.7316714412600001</v>
      </c>
      <c r="AF5" s="9">
        <v>5.2424940364182175</v>
      </c>
      <c r="AG5" s="9">
        <v>7.8035580797046311</v>
      </c>
      <c r="AH5" s="9">
        <v>4.3081732437999998</v>
      </c>
      <c r="AI5" s="9">
        <v>5.9116515077315306</v>
      </c>
      <c r="AJ5" s="9">
        <v>6.3690267548859678</v>
      </c>
      <c r="AK5" s="9">
        <v>1.9958043233230687</v>
      </c>
      <c r="AL5" s="9">
        <v>5.0152046884003711</v>
      </c>
      <c r="AM5" s="9">
        <v>6.8148693932681876</v>
      </c>
      <c r="AN5" s="9">
        <v>5.5692706669773777</v>
      </c>
      <c r="AO5" s="9">
        <v>4.7930427101559818</v>
      </c>
      <c r="AP5" s="9">
        <v>10.871165677992973</v>
      </c>
      <c r="AQ5" s="9">
        <v>35.71199974920625</v>
      </c>
      <c r="AR5" s="9">
        <v>7.4679808898985423</v>
      </c>
      <c r="AS5" s="9">
        <v>11.63469362221954</v>
      </c>
      <c r="AT5" s="9">
        <v>5.9677120734438471</v>
      </c>
      <c r="AU5" s="9">
        <v>19.946134186819162</v>
      </c>
      <c r="AV5" s="9">
        <v>6.4223087544769069</v>
      </c>
      <c r="AW5" s="9">
        <v>3.6916910040154773</v>
      </c>
      <c r="AX5" s="9">
        <v>3.6236144062996232</v>
      </c>
      <c r="AY5" s="9">
        <v>4.5734651714511285</v>
      </c>
      <c r="AZ5" s="9">
        <v>6.030428868010616</v>
      </c>
      <c r="BA5" s="9">
        <v>6.5530017198397887</v>
      </c>
      <c r="BB5" s="9">
        <v>3.777933176509281</v>
      </c>
      <c r="BC5" s="9">
        <v>21.360497201093356</v>
      </c>
      <c r="BD5" s="9">
        <v>3.2428538967767278</v>
      </c>
      <c r="BE5" s="9">
        <v>7.618925827711827</v>
      </c>
      <c r="BF5" s="9">
        <v>3.010194052165716</v>
      </c>
      <c r="BG5" s="9">
        <v>4.5653243432231205</v>
      </c>
      <c r="BH5" s="9">
        <v>2.6636050095151971</v>
      </c>
      <c r="BI5" s="9">
        <v>4.3495176746170765</v>
      </c>
      <c r="BJ5" s="9">
        <v>4.424043523818284</v>
      </c>
    </row>
    <row r="6" spans="1:77" x14ac:dyDescent="0.2">
      <c r="A6" s="2" t="s">
        <v>6</v>
      </c>
      <c r="B6" s="9" t="s">
        <v>17</v>
      </c>
      <c r="C6" s="9" t="s">
        <v>17</v>
      </c>
      <c r="D6" s="9" t="s">
        <v>17</v>
      </c>
      <c r="E6" s="9" t="s">
        <v>17</v>
      </c>
      <c r="F6" s="9" t="s">
        <v>17</v>
      </c>
      <c r="G6" s="9" t="s">
        <v>17</v>
      </c>
      <c r="H6" s="9" t="s">
        <v>17</v>
      </c>
      <c r="I6" s="9" t="s">
        <v>17</v>
      </c>
      <c r="J6" s="9" t="s">
        <v>17</v>
      </c>
      <c r="K6" s="9" t="s">
        <v>17</v>
      </c>
      <c r="L6" s="9" t="s">
        <v>17</v>
      </c>
      <c r="M6" s="9" t="s">
        <v>17</v>
      </c>
      <c r="N6" s="9" t="s">
        <v>17</v>
      </c>
      <c r="O6" s="9" t="s">
        <v>17</v>
      </c>
      <c r="P6" s="9" t="s">
        <v>17</v>
      </c>
      <c r="Q6" s="9" t="s">
        <v>17</v>
      </c>
      <c r="R6" s="9" t="s">
        <v>17</v>
      </c>
      <c r="S6" s="9" t="s">
        <v>17</v>
      </c>
      <c r="T6" s="9" t="s">
        <v>17</v>
      </c>
      <c r="U6" s="9" t="s">
        <v>17</v>
      </c>
      <c r="V6" s="9" t="s">
        <v>17</v>
      </c>
      <c r="W6" s="9" t="s">
        <v>17</v>
      </c>
      <c r="X6" s="9" t="s">
        <v>17</v>
      </c>
      <c r="Y6" s="9" t="s">
        <v>17</v>
      </c>
      <c r="Z6" s="9" t="s">
        <v>17</v>
      </c>
      <c r="AA6" s="9" t="s">
        <v>17</v>
      </c>
      <c r="AB6" s="9" t="s">
        <v>17</v>
      </c>
      <c r="AC6" s="9" t="s">
        <v>17</v>
      </c>
      <c r="AD6" s="9" t="s">
        <v>17</v>
      </c>
      <c r="AE6" s="9" t="s">
        <v>17</v>
      </c>
      <c r="AF6" s="9" t="s">
        <v>17</v>
      </c>
      <c r="AG6" s="9" t="s">
        <v>17</v>
      </c>
      <c r="AH6" s="9" t="s">
        <v>155</v>
      </c>
      <c r="AI6" s="9" t="s">
        <v>155</v>
      </c>
      <c r="AJ6" s="9" t="s">
        <v>155</v>
      </c>
      <c r="AK6" s="9" t="s">
        <v>155</v>
      </c>
      <c r="AL6" s="9" t="s">
        <v>155</v>
      </c>
      <c r="AM6" s="9" t="s">
        <v>155</v>
      </c>
      <c r="AN6" s="9" t="s">
        <v>155</v>
      </c>
      <c r="AO6" s="9" t="s">
        <v>155</v>
      </c>
      <c r="AP6" s="9" t="s">
        <v>155</v>
      </c>
      <c r="AQ6" s="9" t="s">
        <v>155</v>
      </c>
      <c r="AR6" s="9" t="s">
        <v>155</v>
      </c>
      <c r="AS6" s="9" t="s">
        <v>155</v>
      </c>
      <c r="AT6" s="9" t="s">
        <v>155</v>
      </c>
      <c r="AU6" s="9" t="s">
        <v>201</v>
      </c>
      <c r="AV6" s="9" t="s">
        <v>201</v>
      </c>
      <c r="AW6" s="9" t="s">
        <v>201</v>
      </c>
      <c r="AX6" s="9" t="s">
        <v>201</v>
      </c>
      <c r="AY6" s="9" t="s">
        <v>201</v>
      </c>
      <c r="AZ6" s="9" t="s">
        <v>201</v>
      </c>
      <c r="BA6" s="9" t="s">
        <v>201</v>
      </c>
      <c r="BB6" s="9" t="s">
        <v>201</v>
      </c>
      <c r="BC6" s="9" t="s">
        <v>201</v>
      </c>
      <c r="BD6" s="9" t="s">
        <v>201</v>
      </c>
      <c r="BE6" s="9" t="s">
        <v>201</v>
      </c>
      <c r="BF6" s="9" t="s">
        <v>201</v>
      </c>
      <c r="BG6" s="9" t="s">
        <v>201</v>
      </c>
      <c r="BH6" s="9" t="s">
        <v>201</v>
      </c>
      <c r="BI6" s="9" t="s">
        <v>201</v>
      </c>
      <c r="BJ6" s="9" t="s">
        <v>201</v>
      </c>
    </row>
    <row r="7" spans="1:77" x14ac:dyDescent="0.2">
      <c r="A7" s="6" t="s">
        <v>8</v>
      </c>
      <c r="B7" s="9" t="s">
        <v>18</v>
      </c>
      <c r="C7" s="9" t="s">
        <v>22</v>
      </c>
      <c r="D7" s="7" t="s">
        <v>24</v>
      </c>
      <c r="E7" s="9" t="s">
        <v>26</v>
      </c>
      <c r="F7" s="9" t="s">
        <v>28</v>
      </c>
      <c r="G7" s="9" t="s">
        <v>30</v>
      </c>
      <c r="H7" s="9" t="s">
        <v>32</v>
      </c>
      <c r="I7" s="9" t="s">
        <v>34</v>
      </c>
      <c r="J7" s="9" t="s">
        <v>36</v>
      </c>
      <c r="K7" s="9" t="s">
        <v>38</v>
      </c>
      <c r="L7" s="9" t="s">
        <v>40</v>
      </c>
      <c r="M7" s="9" t="s">
        <v>42</v>
      </c>
      <c r="N7" s="7" t="s">
        <v>44</v>
      </c>
      <c r="O7" s="9" t="s">
        <v>45</v>
      </c>
      <c r="P7" s="9" t="s">
        <v>48</v>
      </c>
      <c r="Q7" s="9" t="s">
        <v>50</v>
      </c>
      <c r="R7" s="9" t="s">
        <v>51</v>
      </c>
      <c r="S7" s="9" t="s">
        <v>53</v>
      </c>
      <c r="T7" s="7" t="s">
        <v>54</v>
      </c>
      <c r="U7" s="9" t="s">
        <v>57</v>
      </c>
      <c r="V7" s="9" t="s">
        <v>58</v>
      </c>
      <c r="W7" s="9" t="s">
        <v>59</v>
      </c>
      <c r="X7" s="9" t="s">
        <v>61</v>
      </c>
      <c r="Y7" s="9" t="s">
        <v>63</v>
      </c>
      <c r="Z7" s="9" t="s">
        <v>65</v>
      </c>
      <c r="AA7" s="9" t="s">
        <v>67</v>
      </c>
      <c r="AB7" s="9" t="s">
        <v>106</v>
      </c>
      <c r="AC7" s="9" t="s">
        <v>70</v>
      </c>
      <c r="AD7" s="9" t="s">
        <v>72</v>
      </c>
      <c r="AE7" s="9" t="s">
        <v>74</v>
      </c>
      <c r="AF7" s="9" t="s">
        <v>260</v>
      </c>
      <c r="AG7" s="9" t="s">
        <v>265</v>
      </c>
      <c r="AH7" s="9" t="s">
        <v>156</v>
      </c>
      <c r="AI7" s="9" t="s">
        <v>157</v>
      </c>
      <c r="AJ7" s="9" t="s">
        <v>143</v>
      </c>
      <c r="AK7" s="9" t="s">
        <v>209</v>
      </c>
      <c r="AL7" s="9" t="s">
        <v>158</v>
      </c>
      <c r="AM7" s="9" t="s">
        <v>159</v>
      </c>
      <c r="AN7" s="9" t="s">
        <v>161</v>
      </c>
      <c r="AO7" s="9" t="s">
        <v>160</v>
      </c>
      <c r="AP7" s="9" t="s">
        <v>218</v>
      </c>
      <c r="AQ7" s="9" t="s">
        <v>163</v>
      </c>
      <c r="AR7" s="9" t="s">
        <v>271</v>
      </c>
      <c r="AS7" s="9" t="s">
        <v>272</v>
      </c>
      <c r="AT7" s="9" t="s">
        <v>273</v>
      </c>
      <c r="AU7" s="9" t="s">
        <v>184</v>
      </c>
      <c r="AV7" s="9" t="s">
        <v>185</v>
      </c>
      <c r="AW7" s="9" t="s">
        <v>186</v>
      </c>
      <c r="AX7" s="9" t="s">
        <v>188</v>
      </c>
      <c r="AY7" s="9" t="s">
        <v>189</v>
      </c>
      <c r="AZ7" s="9" t="s">
        <v>190</v>
      </c>
      <c r="BA7" s="9" t="s">
        <v>191</v>
      </c>
      <c r="BB7" s="9" t="s">
        <v>192</v>
      </c>
      <c r="BC7" s="9" t="s">
        <v>193</v>
      </c>
      <c r="BD7" s="9" t="s">
        <v>194</v>
      </c>
      <c r="BE7" s="9" t="s">
        <v>195</v>
      </c>
      <c r="BF7" s="9" t="s">
        <v>196</v>
      </c>
      <c r="BG7" s="9" t="s">
        <v>197</v>
      </c>
      <c r="BH7" s="9" t="s">
        <v>198</v>
      </c>
      <c r="BI7" s="9" t="s">
        <v>199</v>
      </c>
      <c r="BJ7" s="9" t="s">
        <v>200</v>
      </c>
    </row>
    <row r="8" spans="1:77" x14ac:dyDescent="0.2">
      <c r="A8" s="6" t="s">
        <v>304</v>
      </c>
      <c r="B8" s="9">
        <v>10</v>
      </c>
      <c r="C8" s="9">
        <v>10</v>
      </c>
      <c r="D8" s="7">
        <v>-10</v>
      </c>
      <c r="E8" s="9">
        <v>10</v>
      </c>
      <c r="F8" s="9">
        <v>10</v>
      </c>
      <c r="G8" s="9">
        <v>10</v>
      </c>
      <c r="H8" s="9">
        <v>10</v>
      </c>
      <c r="I8" s="9">
        <v>10</v>
      </c>
      <c r="J8" s="9">
        <v>10</v>
      </c>
      <c r="K8" s="9">
        <v>10</v>
      </c>
      <c r="L8" s="9">
        <v>10</v>
      </c>
      <c r="M8" s="9">
        <v>10</v>
      </c>
      <c r="N8" s="7">
        <v>-10</v>
      </c>
      <c r="O8" s="9">
        <v>10</v>
      </c>
      <c r="P8" s="9">
        <v>10</v>
      </c>
      <c r="Q8" s="9">
        <v>10</v>
      </c>
      <c r="R8" s="9">
        <v>10</v>
      </c>
      <c r="S8" s="9">
        <v>10</v>
      </c>
      <c r="T8" s="7">
        <v>-10</v>
      </c>
      <c r="U8" s="9">
        <v>10</v>
      </c>
      <c r="V8" s="9">
        <v>10</v>
      </c>
      <c r="W8" s="9">
        <v>10</v>
      </c>
      <c r="X8" s="9">
        <v>10</v>
      </c>
      <c r="Y8" s="9">
        <v>10</v>
      </c>
      <c r="Z8" s="9">
        <v>10</v>
      </c>
      <c r="AA8" s="9">
        <v>10</v>
      </c>
      <c r="AB8" s="9">
        <v>10</v>
      </c>
      <c r="AC8" s="9">
        <v>10</v>
      </c>
      <c r="AD8" s="9">
        <v>10</v>
      </c>
      <c r="AE8" s="9">
        <v>10</v>
      </c>
      <c r="AF8" s="9">
        <v>10</v>
      </c>
      <c r="AG8" s="9">
        <v>10</v>
      </c>
      <c r="AH8" s="9">
        <v>10</v>
      </c>
      <c r="AI8" s="7">
        <v>-10</v>
      </c>
      <c r="AJ8" s="9">
        <v>10</v>
      </c>
      <c r="AK8" s="9">
        <v>10</v>
      </c>
      <c r="AL8" s="7">
        <v>-10</v>
      </c>
      <c r="AM8" s="7">
        <v>-10</v>
      </c>
      <c r="AN8" s="7">
        <v>-10</v>
      </c>
      <c r="AO8" s="9">
        <v>10</v>
      </c>
      <c r="AP8" s="7">
        <v>-10</v>
      </c>
      <c r="AQ8" s="7">
        <v>-10</v>
      </c>
      <c r="AR8" s="9">
        <v>10</v>
      </c>
      <c r="AS8" s="9">
        <v>10</v>
      </c>
      <c r="AT8" s="9">
        <v>10</v>
      </c>
      <c r="AU8" s="7">
        <v>-10</v>
      </c>
      <c r="AV8" s="7">
        <v>-10</v>
      </c>
      <c r="AW8" s="7">
        <v>-10</v>
      </c>
      <c r="AX8" s="7">
        <v>-10</v>
      </c>
      <c r="AY8" s="9">
        <v>10</v>
      </c>
      <c r="AZ8" s="9">
        <v>10</v>
      </c>
      <c r="BA8" s="7">
        <v>-10</v>
      </c>
      <c r="BB8" s="7">
        <v>-10</v>
      </c>
      <c r="BC8" s="7">
        <v>-10</v>
      </c>
      <c r="BD8" s="9">
        <v>10</v>
      </c>
      <c r="BE8" s="7">
        <v>-10</v>
      </c>
      <c r="BF8" s="7">
        <v>-10</v>
      </c>
      <c r="BG8" s="7">
        <v>-10</v>
      </c>
      <c r="BH8" s="9">
        <v>10</v>
      </c>
      <c r="BI8" s="7">
        <v>-10</v>
      </c>
      <c r="BJ8" s="7">
        <v>-10</v>
      </c>
      <c r="BK8" s="21"/>
      <c r="BN8" s="22"/>
      <c r="BQ8" s="22"/>
    </row>
    <row r="9" spans="1:77" x14ac:dyDescent="0.2">
      <c r="A9" s="6">
        <v>-100</v>
      </c>
      <c r="B9" s="7">
        <v>0.95925059951427571</v>
      </c>
      <c r="C9" s="7">
        <v>1.6664210886986197</v>
      </c>
      <c r="D9" s="7">
        <v>0.63313174814995865</v>
      </c>
      <c r="E9" s="7">
        <v>0.76343321555043664</v>
      </c>
      <c r="F9" s="7">
        <v>0.70223079929298793</v>
      </c>
      <c r="G9" s="7">
        <v>1.3982846889714433</v>
      </c>
      <c r="H9" s="7">
        <v>1.2162679088000725</v>
      </c>
      <c r="I9" s="7">
        <v>0.97837123455801167</v>
      </c>
      <c r="J9" s="7">
        <v>0.75767476413770152</v>
      </c>
      <c r="K9" s="7">
        <v>0.77097821351379126</v>
      </c>
      <c r="L9" s="7">
        <v>1.2093781689844867</v>
      </c>
      <c r="M9" s="7">
        <v>0.80715420717002662</v>
      </c>
      <c r="N9" s="7">
        <v>0.69947213579213197</v>
      </c>
      <c r="O9" s="7">
        <v>1.6033333172508548</v>
      </c>
      <c r="P9" s="7">
        <v>1.0624910338939608</v>
      </c>
      <c r="Q9" s="7">
        <v>0.9382439860899946</v>
      </c>
      <c r="R9" s="7">
        <v>1.1975039261773435</v>
      </c>
      <c r="S9" s="7">
        <v>1.4038493663657758</v>
      </c>
      <c r="T9" s="7"/>
      <c r="U9" s="7">
        <v>1.0076586055367613</v>
      </c>
      <c r="V9" s="7"/>
      <c r="W9" s="7"/>
      <c r="X9" s="7">
        <v>1.4816295406117206</v>
      </c>
      <c r="Y9" s="7">
        <v>1.5261910770213853</v>
      </c>
      <c r="Z9" s="7">
        <v>1.9514732178824825</v>
      </c>
      <c r="AA9" s="7">
        <v>1.07958915748588</v>
      </c>
      <c r="AB9" s="7"/>
      <c r="AC9" s="7">
        <v>0.9535826630458798</v>
      </c>
      <c r="AD9" s="7">
        <v>1.6116135440303991</v>
      </c>
      <c r="AE9" s="7">
        <v>1.4792859459682335</v>
      </c>
      <c r="AF9" s="7">
        <v>1.4050425110815832</v>
      </c>
      <c r="AG9" s="7">
        <v>0.7397444659367276</v>
      </c>
      <c r="AH9" s="7">
        <v>0.40515172567568564</v>
      </c>
      <c r="AI9" s="7">
        <v>0.91735816196789233</v>
      </c>
      <c r="AJ9" s="7">
        <v>1.1477293835168669</v>
      </c>
      <c r="AK9" s="7"/>
      <c r="AL9" s="7">
        <v>-6.0419017954357508E-2</v>
      </c>
      <c r="AM9" s="7">
        <v>0.86521636088954856</v>
      </c>
      <c r="AN9" s="7">
        <v>0.12146513728117615</v>
      </c>
      <c r="AO9" s="7">
        <v>1.7192783781136325</v>
      </c>
      <c r="AP9" s="7"/>
      <c r="AQ9" s="7">
        <v>1.1632758019938318</v>
      </c>
      <c r="AR9" s="7">
        <v>1.0323442728163796</v>
      </c>
      <c r="AS9" s="7">
        <v>1.1190029783158437</v>
      </c>
      <c r="AT9" s="7">
        <v>1.1756936929306767</v>
      </c>
      <c r="AU9" s="7">
        <v>0.63608464447651891</v>
      </c>
      <c r="AV9" s="7">
        <v>0.74723755945681802</v>
      </c>
      <c r="AW9" s="7">
        <v>0.86932490259341044</v>
      </c>
      <c r="AX9" s="7">
        <v>0.95011228034966566</v>
      </c>
      <c r="AY9" s="7">
        <v>1.1784118898705855</v>
      </c>
      <c r="AZ9" s="7">
        <v>1.10219918140342</v>
      </c>
      <c r="BA9" s="7">
        <v>0.51803755515813255</v>
      </c>
      <c r="BB9" s="7">
        <v>0.11359650658254063</v>
      </c>
      <c r="BC9" s="7">
        <v>0.47095942232996485</v>
      </c>
      <c r="BD9" s="7">
        <v>1.1129293092629027</v>
      </c>
      <c r="BE9" s="7">
        <v>0.87837284966795126</v>
      </c>
      <c r="BF9" s="7">
        <v>0.71596975303179555</v>
      </c>
      <c r="BG9" s="7">
        <v>0.83961269068976252</v>
      </c>
      <c r="BH9" s="7">
        <v>1.5239214175512439</v>
      </c>
      <c r="BI9" s="7">
        <v>1.335879628052717</v>
      </c>
      <c r="BJ9" s="7">
        <v>0.98305178136482352</v>
      </c>
      <c r="BK9" s="7"/>
      <c r="BN9" s="7"/>
      <c r="BQ9" s="7"/>
    </row>
    <row r="10" spans="1:77" x14ac:dyDescent="0.2">
      <c r="A10" s="7">
        <v>-80</v>
      </c>
      <c r="B10" s="7">
        <v>1.6654211916292736</v>
      </c>
      <c r="C10" s="7">
        <v>2.5830975248874148</v>
      </c>
      <c r="D10" s="7">
        <v>1.4743716281801484</v>
      </c>
      <c r="E10" s="7">
        <v>1.451304645959465</v>
      </c>
      <c r="F10" s="7">
        <v>1.5637059671425668</v>
      </c>
      <c r="G10" s="7">
        <v>1.8904246208758329</v>
      </c>
      <c r="H10" s="7">
        <v>1.8953414041484569</v>
      </c>
      <c r="I10" s="7">
        <v>1.608363335282823</v>
      </c>
      <c r="J10" s="7">
        <v>1.869431677178194</v>
      </c>
      <c r="K10" s="7">
        <v>1.6505433867701556</v>
      </c>
      <c r="L10" s="7">
        <v>2.019104847158359</v>
      </c>
      <c r="M10" s="7">
        <v>1.37913378527903</v>
      </c>
      <c r="N10" s="7">
        <v>1.4431471727126735</v>
      </c>
      <c r="O10" s="7">
        <v>2.5413366039211471</v>
      </c>
      <c r="P10" s="7">
        <v>2.0011029020905378</v>
      </c>
      <c r="Q10" s="7">
        <v>1.6748585443974939</v>
      </c>
      <c r="R10" s="7">
        <v>1.7082220510499255</v>
      </c>
      <c r="S10" s="7">
        <v>2.3308158292802483</v>
      </c>
      <c r="T10" s="7">
        <v>1.3740724772425608</v>
      </c>
      <c r="U10" s="7">
        <v>1.8871681290315503</v>
      </c>
      <c r="V10" s="7">
        <v>1.5622477675508457</v>
      </c>
      <c r="W10" s="7">
        <v>2.310932159106859</v>
      </c>
      <c r="X10" s="7">
        <v>2.0499547993419145</v>
      </c>
      <c r="Y10" s="7">
        <v>2.38969996462792</v>
      </c>
      <c r="Z10" s="7">
        <v>2.5739365437563855</v>
      </c>
      <c r="AA10" s="7">
        <v>1.8394839864323187</v>
      </c>
      <c r="AB10" s="7">
        <v>2.1192366090908972</v>
      </c>
      <c r="AC10" s="7">
        <v>2.1758363603234554</v>
      </c>
      <c r="AD10" s="7">
        <v>1.5808594095421011</v>
      </c>
      <c r="AE10" s="7">
        <v>2.0011366980454355</v>
      </c>
      <c r="AF10" s="7">
        <v>2.1524933312690671</v>
      </c>
      <c r="AG10" s="7">
        <v>1.8451232852721327</v>
      </c>
      <c r="AH10" s="7">
        <v>1.5064457012391423</v>
      </c>
      <c r="AI10" s="7">
        <v>1.5710275908248716</v>
      </c>
      <c r="AJ10" s="7">
        <v>2.1826105327008198</v>
      </c>
      <c r="AK10" s="7">
        <v>1.8488437136508538</v>
      </c>
      <c r="AL10" s="7">
        <v>1.5131670713424463</v>
      </c>
      <c r="AM10" s="7">
        <v>1.6877794816841072</v>
      </c>
      <c r="AN10" s="7">
        <v>2.1360829468938545</v>
      </c>
      <c r="AO10" s="7">
        <v>2.166454897834174</v>
      </c>
      <c r="AP10" s="7">
        <v>1.6078005727247247</v>
      </c>
      <c r="AQ10" s="7">
        <v>2.310798272308443</v>
      </c>
      <c r="AR10" s="7">
        <v>1.970846634345345</v>
      </c>
      <c r="AS10" s="7">
        <v>1.8493882353979645</v>
      </c>
      <c r="AT10" s="7">
        <v>1.7818471709849715</v>
      </c>
      <c r="AU10" s="7">
        <v>1.2459253595215618</v>
      </c>
      <c r="AV10" s="7">
        <v>1.3575656142870187</v>
      </c>
      <c r="AW10" s="7">
        <v>1.715429029221234</v>
      </c>
      <c r="AX10" s="7">
        <v>1.7258440005331581</v>
      </c>
      <c r="AY10" s="7">
        <v>2.0281442999160735</v>
      </c>
      <c r="AZ10" s="7">
        <v>1.9419982217210281</v>
      </c>
      <c r="BA10" s="7">
        <v>2.0642593736028609</v>
      </c>
      <c r="BB10" s="7">
        <v>1.9571637321449988</v>
      </c>
      <c r="BC10" s="7">
        <v>1.7907322751781707</v>
      </c>
      <c r="BD10" s="7">
        <v>2.1008409326857262</v>
      </c>
      <c r="BE10" s="7">
        <v>1.7764935355576215</v>
      </c>
      <c r="BF10" s="7">
        <v>1.5583382835027111</v>
      </c>
      <c r="BG10" s="7">
        <v>1.7267852976530556</v>
      </c>
      <c r="BH10" s="7">
        <v>1.6603895484630804</v>
      </c>
      <c r="BI10" s="7">
        <v>2.8950142979441602</v>
      </c>
      <c r="BJ10" s="7">
        <v>1.6915191562648</v>
      </c>
      <c r="BK10" s="7"/>
      <c r="BN10" s="7"/>
      <c r="BQ10" s="7"/>
    </row>
    <row r="11" spans="1:77" x14ac:dyDescent="0.2">
      <c r="A11" s="7">
        <v>-60</v>
      </c>
      <c r="B11" s="7">
        <v>2.615294356205021</v>
      </c>
      <c r="C11" s="7"/>
      <c r="D11" s="7">
        <v>2.635580578428431</v>
      </c>
      <c r="E11" s="7">
        <v>2.5441334323370883</v>
      </c>
      <c r="F11" s="7">
        <v>2.7733865289073916</v>
      </c>
      <c r="G11" s="7">
        <v>2.9153261248437614</v>
      </c>
      <c r="H11" s="7">
        <v>2.8513236520676042</v>
      </c>
      <c r="I11" s="7">
        <v>2.7192090423365398</v>
      </c>
      <c r="J11" s="7">
        <v>3.0340795284305551</v>
      </c>
      <c r="K11" s="7">
        <v>2.7512897509791596</v>
      </c>
      <c r="L11" s="7">
        <v>3.1142696912593375</v>
      </c>
      <c r="M11" s="7">
        <v>2.4827660269555545</v>
      </c>
      <c r="N11" s="7">
        <v>2.8204200935809012</v>
      </c>
      <c r="O11" s="7"/>
      <c r="P11" s="7">
        <v>2.6062647686932809</v>
      </c>
      <c r="Q11" s="7">
        <v>2.603406465533185</v>
      </c>
      <c r="R11" s="7">
        <v>2.5053740887276783</v>
      </c>
      <c r="S11" s="7">
        <v>2.8823009429791426</v>
      </c>
      <c r="T11" s="7">
        <v>2.5644222955118634</v>
      </c>
      <c r="U11" s="7">
        <v>3.2727623140179372</v>
      </c>
      <c r="V11" s="7">
        <v>2.7110038348283831</v>
      </c>
      <c r="W11" s="7">
        <v>3.2670917289437678</v>
      </c>
      <c r="X11" s="7">
        <v>3.1924595676555469</v>
      </c>
      <c r="Y11" s="7">
        <v>3.6039123498106806</v>
      </c>
      <c r="Z11" s="7">
        <v>3.4290375558045518</v>
      </c>
      <c r="AA11" s="7">
        <v>2.5210714162377248</v>
      </c>
      <c r="AB11" s="7">
        <v>2.8235776578148872</v>
      </c>
      <c r="AC11" s="7">
        <v>3.3972680050970641</v>
      </c>
      <c r="AD11" s="7">
        <v>2.5052197676767149</v>
      </c>
      <c r="AE11" s="7">
        <v>3.9411881379589273</v>
      </c>
      <c r="AF11" s="7">
        <v>3.0821159118902668</v>
      </c>
      <c r="AG11" s="7">
        <v>3.510466648190365</v>
      </c>
      <c r="AH11" s="7">
        <v>2.5541318276230758</v>
      </c>
      <c r="AI11" s="7">
        <v>2.7588941278725883</v>
      </c>
      <c r="AJ11" s="7"/>
      <c r="AK11" s="7">
        <v>2.922297228779998</v>
      </c>
      <c r="AL11" s="7">
        <v>2.6030000076598343</v>
      </c>
      <c r="AM11" s="7">
        <v>3.3868888342314651</v>
      </c>
      <c r="AN11" s="7">
        <v>2.493356680836551</v>
      </c>
      <c r="AO11" s="7"/>
      <c r="AP11" s="7">
        <v>2.2290203578757479</v>
      </c>
      <c r="AQ11" s="7"/>
      <c r="AR11" s="7">
        <v>3.2720278906693174</v>
      </c>
      <c r="AS11" s="7">
        <v>3.0738158325792582</v>
      </c>
      <c r="AT11" s="7">
        <v>3.5773172476640505</v>
      </c>
      <c r="AU11" s="7">
        <v>2.6036603253321484</v>
      </c>
      <c r="AV11" s="7">
        <v>2.4238491738870849</v>
      </c>
      <c r="AW11" s="7">
        <v>2.7559885740290335</v>
      </c>
      <c r="AX11" s="7">
        <v>2.8666617734796707</v>
      </c>
      <c r="AY11" s="7">
        <v>3.1320098918465389</v>
      </c>
      <c r="AZ11" s="7">
        <v>2.8458258242247054</v>
      </c>
      <c r="BA11" s="7">
        <v>2.4310126079657426</v>
      </c>
      <c r="BB11" s="7">
        <v>2.6321262220312769</v>
      </c>
      <c r="BC11" s="7">
        <v>2.389442374778286</v>
      </c>
      <c r="BD11" s="7">
        <v>3.5909200933263485</v>
      </c>
      <c r="BE11" s="7">
        <v>2.6419282047069417</v>
      </c>
      <c r="BF11" s="7">
        <v>2.8161186470051978</v>
      </c>
      <c r="BG11" s="7">
        <v>4.9366176050463793</v>
      </c>
      <c r="BH11" s="7">
        <v>2.38087210649199</v>
      </c>
      <c r="BI11" s="7"/>
      <c r="BJ11" s="7">
        <v>2.6973168037324702</v>
      </c>
      <c r="BK11" s="7"/>
      <c r="BN11" s="7"/>
      <c r="BQ11" s="7"/>
    </row>
    <row r="12" spans="1:77" x14ac:dyDescent="0.2">
      <c r="A12" s="2" t="s">
        <v>303</v>
      </c>
      <c r="B12" s="19">
        <v>4.1401093917268629E-2</v>
      </c>
      <c r="C12" s="19">
        <v>4.5833821809439755E-2</v>
      </c>
      <c r="D12" s="19">
        <v>5.0061220756961816E-2</v>
      </c>
      <c r="E12" s="19">
        <v>4.4517505419666294E-2</v>
      </c>
      <c r="F12" s="19">
        <v>5.1778893240360092E-2</v>
      </c>
      <c r="G12" s="19">
        <v>3.7926035896807951E-2</v>
      </c>
      <c r="H12" s="19">
        <v>4.0876393581688292E-2</v>
      </c>
      <c r="I12" s="19">
        <v>4.3520945194463201E-2</v>
      </c>
      <c r="J12" s="19">
        <v>5.6910119107321334E-2</v>
      </c>
      <c r="K12" s="19">
        <v>4.9507788436634212E-2</v>
      </c>
      <c r="L12" s="19">
        <v>4.762228805687127E-2</v>
      </c>
      <c r="M12" s="19">
        <v>4.1890295494638199E-2</v>
      </c>
      <c r="N12" s="19">
        <v>5.3023698944719228E-2</v>
      </c>
      <c r="O12" s="19">
        <v>4.6900164333514613E-2</v>
      </c>
      <c r="P12" s="19">
        <v>3.8594343369982999E-2</v>
      </c>
      <c r="Q12" s="19">
        <v>4.1629061986079761E-2</v>
      </c>
      <c r="R12" s="19">
        <v>3.2696754063758368E-2</v>
      </c>
      <c r="S12" s="19">
        <v>3.6961289415334171E-2</v>
      </c>
      <c r="T12" s="19">
        <v>5.9517490913465129E-2</v>
      </c>
      <c r="U12" s="19">
        <v>5.6627592712029398E-2</v>
      </c>
      <c r="V12" s="19">
        <v>5.7437803363876869E-2</v>
      </c>
      <c r="W12" s="19">
        <v>4.780797849184544E-2</v>
      </c>
      <c r="X12" s="19">
        <v>4.2770750676095662E-2</v>
      </c>
      <c r="Y12" s="19">
        <v>5.194303181973238E-2</v>
      </c>
      <c r="Z12" s="19">
        <v>3.6939108448051733E-2</v>
      </c>
      <c r="AA12" s="19">
        <v>3.6037056468796118E-2</v>
      </c>
      <c r="AB12" s="19">
        <v>3.5217052436199506E-2</v>
      </c>
      <c r="AC12" s="19">
        <v>6.1092133551279605E-2</v>
      </c>
      <c r="AD12" s="19">
        <v>2.2340155591157894E-2</v>
      </c>
      <c r="AE12" s="19">
        <v>6.1547554799767347E-2</v>
      </c>
      <c r="AF12" s="19">
        <v>4.1926835020217094E-2</v>
      </c>
      <c r="AG12" s="19">
        <v>6.9268054556340941E-2</v>
      </c>
      <c r="AH12" s="19">
        <v>5.3724502548684751E-2</v>
      </c>
      <c r="AI12" s="19">
        <v>4.6038399147617391E-2</v>
      </c>
      <c r="AJ12" s="19">
        <v>5.1744057459197641E-2</v>
      </c>
      <c r="AK12" s="19">
        <v>5.3672675756457212E-2</v>
      </c>
      <c r="AL12" s="19">
        <v>6.6585475640354802E-2</v>
      </c>
      <c r="AM12" s="19">
        <v>6.3041811833547914E-2</v>
      </c>
      <c r="AN12" s="19">
        <v>5.9297288588884368E-2</v>
      </c>
      <c r="AO12" s="19">
        <v>2.2358825986027075E-2</v>
      </c>
      <c r="AP12" s="19">
        <v>3.1060989257551165E-2</v>
      </c>
      <c r="AQ12" s="19">
        <v>5.7376123515730557E-2</v>
      </c>
      <c r="AR12" s="19">
        <v>5.5992090446323445E-2</v>
      </c>
      <c r="AS12" s="19">
        <v>4.8870321356585367E-2</v>
      </c>
      <c r="AT12" s="19">
        <v>6.0040588868334341E-2</v>
      </c>
      <c r="AU12" s="19">
        <v>4.9189392021390735E-2</v>
      </c>
      <c r="AV12" s="19">
        <v>4.1915290360756668E-2</v>
      </c>
      <c r="AW12" s="19">
        <v>4.7166591785890583E-2</v>
      </c>
      <c r="AX12" s="19">
        <v>4.7913737328250126E-2</v>
      </c>
      <c r="AY12" s="19">
        <v>4.8839950049398839E-2</v>
      </c>
      <c r="AZ12" s="19">
        <v>4.3590666070532136E-2</v>
      </c>
      <c r="BA12" s="19">
        <v>4.7824376320190244E-2</v>
      </c>
      <c r="BB12" s="19">
        <v>6.2963242886218407E-2</v>
      </c>
      <c r="BC12" s="19">
        <v>4.7962073811208032E-2</v>
      </c>
      <c r="BD12" s="19">
        <v>6.1949769601586144E-2</v>
      </c>
      <c r="BE12" s="19">
        <v>4.408888387597476E-2</v>
      </c>
      <c r="BF12" s="19">
        <v>5.2503722349335064E-2</v>
      </c>
      <c r="BG12" s="19">
        <v>0.10242512285891543</v>
      </c>
      <c r="BH12" s="19">
        <v>2.1423767223518655E-2</v>
      </c>
      <c r="BI12" s="19">
        <v>7.7956733494572161E-2</v>
      </c>
      <c r="BJ12" s="19">
        <v>4.2856625559191175E-2</v>
      </c>
    </row>
    <row r="13" spans="1:77" x14ac:dyDescent="0.2">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row>
    <row r="15" spans="1:77" x14ac:dyDescent="0.2">
      <c r="BQ15" s="20"/>
      <c r="BR15" s="20"/>
      <c r="BS15" s="20"/>
      <c r="BT15" s="20"/>
      <c r="BU15" s="20"/>
      <c r="BV15" s="20"/>
      <c r="BW15" s="20"/>
      <c r="BX15" s="20"/>
      <c r="BY15" s="20"/>
    </row>
    <row r="16" spans="1:77" x14ac:dyDescent="0.2">
      <c r="A16" s="1"/>
    </row>
    <row r="17" spans="1:62" x14ac:dyDescent="0.2">
      <c r="A17" s="8"/>
    </row>
    <row r="18" spans="1:62" x14ac:dyDescent="0.2">
      <c r="A18" s="8"/>
    </row>
    <row r="19" spans="1:62" x14ac:dyDescent="0.2">
      <c r="A19" s="8"/>
    </row>
    <row r="20" spans="1:62" x14ac:dyDescent="0.2">
      <c r="A20" s="1"/>
    </row>
    <row r="21" spans="1:62" x14ac:dyDescent="0.2">
      <c r="A21" s="6"/>
      <c r="D21" s="7"/>
      <c r="N21" s="7"/>
      <c r="T21" s="7"/>
    </row>
    <row r="22" spans="1:62" x14ac:dyDescent="0.2">
      <c r="A22" s="2"/>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row>
    <row r="23" spans="1:62" x14ac:dyDescent="0.2">
      <c r="A23" s="6"/>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row>
    <row r="24" spans="1:62" x14ac:dyDescent="0.2">
      <c r="A24" s="7"/>
      <c r="B24" s="19"/>
      <c r="C24" s="19"/>
      <c r="D24" s="19"/>
      <c r="E24" s="19"/>
      <c r="F24" s="19"/>
      <c r="G24" s="19"/>
      <c r="H24" s="19"/>
      <c r="I24" s="19"/>
      <c r="J24" s="19"/>
      <c r="K24" s="19"/>
      <c r="L24" s="19"/>
      <c r="M24" s="19"/>
      <c r="N24" s="19"/>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row>
    <row r="25" spans="1:62" x14ac:dyDescent="0.2">
      <c r="A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row>
    <row r="26" spans="1:62" x14ac:dyDescent="0.2">
      <c r="A26" s="2"/>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row>
  </sheetData>
  <pageMargins left="0.7" right="0.7" top="0.75" bottom="0.75" header="0.3" footer="0.3"/>
  <pageSetup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3CD73-D5E1-2047-B38B-B7A6E7E2173F}">
  <dimension ref="A1:J20"/>
  <sheetViews>
    <sheetView workbookViewId="0">
      <selection activeCell="E18" sqref="E18"/>
    </sheetView>
  </sheetViews>
  <sheetFormatPr baseColWidth="10" defaultRowHeight="15" x14ac:dyDescent="0.2"/>
  <cols>
    <col min="1" max="1" width="10.83203125" style="9"/>
  </cols>
  <sheetData>
    <row r="1" spans="1:10" x14ac:dyDescent="0.2">
      <c r="A1" s="9" t="s">
        <v>332</v>
      </c>
      <c r="B1" s="20" t="s">
        <v>305</v>
      </c>
      <c r="C1" s="20" t="s">
        <v>306</v>
      </c>
      <c r="D1" s="20" t="s">
        <v>307</v>
      </c>
      <c r="E1" s="20" t="s">
        <v>308</v>
      </c>
      <c r="F1" s="20" t="s">
        <v>309</v>
      </c>
      <c r="G1" s="20" t="s">
        <v>310</v>
      </c>
      <c r="H1" s="20" t="s">
        <v>311</v>
      </c>
      <c r="I1" s="20" t="s">
        <v>312</v>
      </c>
      <c r="J1" s="20" t="s">
        <v>313</v>
      </c>
    </row>
    <row r="2" spans="1:10" x14ac:dyDescent="0.2">
      <c r="A2" s="9" t="s">
        <v>284</v>
      </c>
      <c r="B2" s="9">
        <f>MEDIAN('-100_Tau_report'!B8:AD8)</f>
        <v>0.99056999999999995</v>
      </c>
      <c r="C2" s="9">
        <f>_xlfn.QUARTILE.EXC(('-100_Tau_report'!B8:AD8),3)</f>
        <v>1.00176</v>
      </c>
      <c r="D2" s="9">
        <f>_xlfn.QUARTILE.EXC(('-100_Tau_report'!B8:AD8),1)</f>
        <v>0.98394000000000004</v>
      </c>
      <c r="E2" s="9">
        <f>MEDIAN('-100_Tau_report'!AE8:AP8)</f>
        <v>0.99298500000000001</v>
      </c>
      <c r="F2" s="9">
        <f>_xlfn.QUARTILE.EXC(('-100_Tau_report'!AE8:AP8),3)</f>
        <v>1.01932</v>
      </c>
      <c r="G2" s="9">
        <f>_xlfn.QUARTILE.EXC(('-100_Tau_report'!AE8:AP8),1)</f>
        <v>0.96395249999999999</v>
      </c>
      <c r="H2" s="9">
        <f>MEDIAN('-100_Tau_report'!AQ8:BH8)</f>
        <v>0.99572499999999997</v>
      </c>
      <c r="I2" s="9">
        <f>_xlfn.QUARTILE.EXC(('-100_Tau_report'!AQ8:BH8),3)</f>
        <v>1.0190825000000001</v>
      </c>
      <c r="J2" s="9">
        <f>_xlfn.QUARTILE.EXC(('-100_Tau_report'!AQ8:BH8),1)</f>
        <v>0.96326500000000004</v>
      </c>
    </row>
    <row r="3" spans="1:10" x14ac:dyDescent="0.2">
      <c r="A3" s="9" t="s">
        <v>285</v>
      </c>
      <c r="B3" s="9">
        <f>MEDIAN('-100_Tau_report'!B10:AD10)</f>
        <v>-0.97065999999999997</v>
      </c>
      <c r="C3" s="9">
        <f>_xlfn.QUARTILE.EXC(('-100_Tau_report'!B10:AD10),3)</f>
        <v>-0.87703500000000001</v>
      </c>
      <c r="D3" s="9">
        <f>_xlfn.QUARTILE.EXC(('-100_Tau_report'!B10:AD10),1)</f>
        <v>-1.0655950000000001</v>
      </c>
      <c r="E3" s="9">
        <f>MEDIAN('-100_Tau_report'!AE10:AP10)</f>
        <v>-1.18625</v>
      </c>
      <c r="F3" s="9">
        <f>_xlfn.QUARTILE.EXC((('-100_Tau_report'!AE10:AP10)),3)</f>
        <v>-0.99577249999999995</v>
      </c>
      <c r="G3" s="9">
        <f>_xlfn.QUARTILE.EXC((('-100_Tau_report'!AE10:AP10)),1)</f>
        <v>-1.9445399999999999</v>
      </c>
      <c r="H3" s="9">
        <f>MEDIAN('-100_Tau_report'!AQ10:BH10)</f>
        <v>-1.00732</v>
      </c>
      <c r="I3" s="9">
        <f>_xlfn.QUARTILE.EXC(('-100_Tau_report'!AQ10:BH10),3)</f>
        <v>-0.76707250000000005</v>
      </c>
      <c r="J3" s="9">
        <f>_xlfn.QUARTILE.EXC(('-100_Tau_report'!AQ10:BH10),1)</f>
        <v>-1.2348975</v>
      </c>
    </row>
    <row r="4" spans="1:10" x14ac:dyDescent="0.2">
      <c r="A4" s="9" t="s">
        <v>286</v>
      </c>
      <c r="B4" s="9">
        <f>MEDIAN('-100_Tau_report'!B12:AD12)</f>
        <v>2.94347</v>
      </c>
      <c r="C4" s="9">
        <f>_xlfn.QUARTILE.EXC(('-100_Tau_report'!B12:AD12),3)</f>
        <v>4.232755</v>
      </c>
      <c r="D4" s="9">
        <f>_xlfn.QUARTILE.EXC(('-100_Tau_report'!B12:AD12),1)</f>
        <v>2.2016999999999998</v>
      </c>
      <c r="E4" s="9">
        <f>MEDIAN('-100_Tau_report'!AE12:AP12)</f>
        <v>2.93472</v>
      </c>
      <c r="F4" s="9">
        <f>_xlfn.QUARTILE.EXC(('-100_Tau_report'!AE12:AP12),3)</f>
        <v>3.2303925000000002</v>
      </c>
      <c r="G4" s="9">
        <f>_xlfn.QUARTILE.EXC(('-100_Tau_report'!AE12:AP12),1)</f>
        <v>1.7185275</v>
      </c>
      <c r="H4" s="9">
        <f>MEDIAN('-100_Tau_report'!AQ12:BH12)</f>
        <v>2.4964899999999997</v>
      </c>
      <c r="I4" s="9">
        <f>_xlfn.QUARTILE.EXC(('-100_Tau_report'!AQ12:BH12),3)</f>
        <v>3.3286250000000002</v>
      </c>
      <c r="J4" s="9">
        <f>_xlfn.QUARTILE.EXC(('-100_Tau_report'!AQ12:BH12),1)</f>
        <v>2.0068950000000001</v>
      </c>
    </row>
    <row r="5" spans="1:10" x14ac:dyDescent="0.2">
      <c r="A5" s="9" t="s">
        <v>287</v>
      </c>
      <c r="B5" s="9">
        <f>MEDIAN('-100_Tau_report'!B14:AD14)</f>
        <v>0.33973999999999999</v>
      </c>
      <c r="C5" s="9">
        <f>_xlfn.QUARTILE.EXC(('-100_Tau_report'!B14:AD14),3)</f>
        <v>0.454345</v>
      </c>
      <c r="D5" s="9">
        <f>_xlfn.QUARTILE.EXC(('-100_Tau_report'!B14:AD14),1)</f>
        <v>0.23658000000000001</v>
      </c>
      <c r="E5" s="9">
        <f>MEDIAN('-100_Tau_report'!AE14:AP14)</f>
        <v>0.34138499999999999</v>
      </c>
      <c r="F5" s="9">
        <f>_xlfn.QUARTILE.EXC(('-100_Tau_report'!AE14:AP14),3)</f>
        <v>0.6053925</v>
      </c>
      <c r="G5" s="9">
        <f>_xlfn.QUARTILE.EXC(('-100_Tau_report'!AE14:AP14),1)</f>
        <v>0.30956499999999998</v>
      </c>
      <c r="H5" s="9">
        <f>MEDIAN('-100_Tau_report'!AQ14:BH14)</f>
        <v>0.40107999999999999</v>
      </c>
      <c r="I5" s="9">
        <f>_xlfn.QUARTILE.EXC(('-100_Tau_report'!AQ14:BH14),3)</f>
        <v>0.49887999999999999</v>
      </c>
      <c r="J5" s="9">
        <f>_xlfn.QUARTILE.EXC(('-100_Tau_report'!AQ14:BH14),1)</f>
        <v>0.3009175</v>
      </c>
    </row>
    <row r="6" spans="1:10" x14ac:dyDescent="0.2">
      <c r="A6" s="9" t="s">
        <v>289</v>
      </c>
      <c r="B6" s="9">
        <f>MEDIAN('-100_Tau_report'!B16:AD16)</f>
        <v>2.04026</v>
      </c>
      <c r="C6" s="9">
        <f>_xlfn.QUARTILE.EXC(('-100_Tau_report'!B16:AD16),3)</f>
        <v>2.9339200000000001</v>
      </c>
      <c r="D6" s="9">
        <f>_xlfn.QUARTILE.EXC(('-100_Tau_report'!B16:AD16),1)</f>
        <v>1.5261</v>
      </c>
      <c r="E6" s="9">
        <f>MEDIAN('-100_Tau_report'!AE16:AP16)</f>
        <v>2.034195</v>
      </c>
      <c r="F6" s="9">
        <f>_xlfn.QUARTILE.EXC(('-100_Tau_report'!AE16:AP16),3)</f>
        <v>2.2391399999999999</v>
      </c>
      <c r="G6" s="9">
        <f>_xlfn.QUARTILE.EXC(('-100_Tau_report'!AE16:AP16),1)</f>
        <v>1.1911975000000001</v>
      </c>
      <c r="H6" s="9">
        <f>MEDIAN('-100_Tau_report'!AQ16:BH16)</f>
        <v>1.7304349999999999</v>
      </c>
      <c r="I6" s="9">
        <f>_xlfn.QUARTILE.EXC(('-100_Tau_report'!AQ16:BH16),3)</f>
        <v>2.3072275000000002</v>
      </c>
      <c r="J6" s="9">
        <f>_xlfn.QUARTILE.EXC(('-100_Tau_report'!AQ16:BH16),1)</f>
        <v>1.3910749999999998</v>
      </c>
    </row>
    <row r="8" spans="1:10" x14ac:dyDescent="0.2">
      <c r="A8" s="9" t="s">
        <v>332</v>
      </c>
      <c r="B8" s="20" t="s">
        <v>314</v>
      </c>
      <c r="C8" s="20" t="s">
        <v>315</v>
      </c>
      <c r="D8" s="20" t="s">
        <v>316</v>
      </c>
      <c r="E8" s="20" t="s">
        <v>317</v>
      </c>
      <c r="F8" s="20" t="s">
        <v>318</v>
      </c>
      <c r="G8" s="20" t="s">
        <v>319</v>
      </c>
      <c r="H8" s="20" t="s">
        <v>320</v>
      </c>
      <c r="I8" s="20" t="s">
        <v>321</v>
      </c>
      <c r="J8" s="20" t="s">
        <v>322</v>
      </c>
    </row>
    <row r="9" spans="1:10" x14ac:dyDescent="0.2">
      <c r="A9" s="9" t="s">
        <v>284</v>
      </c>
      <c r="B9" s="9">
        <f>MEDIAN('-80_Tau_report'!B8:AI8)</f>
        <v>0.98231500000000005</v>
      </c>
      <c r="C9" s="9">
        <f>_xlfn.QUARTILE.EXC(('-80_Tau_report'!B8:AI8),3)</f>
        <v>0.99172749999999998</v>
      </c>
      <c r="D9" s="9">
        <f>_xlfn.QUARTILE.EXC(('-80_Tau_report'!B8:AI8),1)</f>
        <v>0.96869499999999997</v>
      </c>
      <c r="E9" s="9">
        <f>MEDIAN('-80_Tau_report'!AJ8:AV8)</f>
        <v>0.98814999999999997</v>
      </c>
      <c r="F9" s="9">
        <f>_xlfn.QUARTILE.EXC(('-80_Tau_report'!AJ8:AV8),3)</f>
        <v>1.0009950000000001</v>
      </c>
      <c r="G9" s="9">
        <f>_xlfn.QUARTILE.EXC(('-80_Tau_report'!AJ8:AV8),1)</f>
        <v>0.97070999999999996</v>
      </c>
      <c r="H9" s="9">
        <f>MEDIAN('-80_Tau_report'!AW8:BL8)</f>
        <v>0.98120000000000007</v>
      </c>
      <c r="I9" s="9">
        <f>_xlfn.QUARTILE.EXC(('-80_Tau_report'!AW8:BL8),3)</f>
        <v>1.0055125</v>
      </c>
      <c r="J9" s="9">
        <f>_xlfn.QUARTILE.EXC(('-80_Tau_report'!AW8:BL8),1)</f>
        <v>0.96282250000000003</v>
      </c>
    </row>
    <row r="10" spans="1:10" x14ac:dyDescent="0.2">
      <c r="A10" s="9" t="s">
        <v>285</v>
      </c>
      <c r="B10" s="9">
        <f>MEDIAN('-80_Tau_report'!B10:AI10)</f>
        <v>-1.059415</v>
      </c>
      <c r="C10" s="9">
        <f>_xlfn.QUARTILE.EXC(('-80_Tau_report'!B10:AI10),3)</f>
        <v>-1.0323324999999999</v>
      </c>
      <c r="D10" s="9">
        <f>_xlfn.QUARTILE.EXC(('-80_Tau_report'!B10:AI10),1)</f>
        <v>-1.1203375</v>
      </c>
      <c r="E10" s="9">
        <f>MEDIAN('-80_Tau_report'!AJ10:AV10)</f>
        <v>-1.0162800000000001</v>
      </c>
      <c r="F10" s="9">
        <f>_xlfn.QUARTILE.EXC(('-80_Tau_report'!AJ10:AV10),3)</f>
        <v>-0.84657000000000004</v>
      </c>
      <c r="G10" s="9">
        <f>_xlfn.QUARTILE.EXC(('-80_Tau_report'!AJ10:AV10),1)</f>
        <v>-1.133265</v>
      </c>
      <c r="H10" s="9">
        <f>MEDIAN('-80_Tau_report'!AW10:BL10)</f>
        <v>-1.0409350000000002</v>
      </c>
      <c r="I10" s="9">
        <f>_xlfn.QUARTILE.EXC(('-80_Tau_report'!AW10:BL10),3)</f>
        <v>-0.89615250000000002</v>
      </c>
      <c r="J10" s="9">
        <f>_xlfn.QUARTILE.EXC(('-80_Tau_report'!AW10:BL10),1)</f>
        <v>-1.0852199999999999</v>
      </c>
    </row>
    <row r="11" spans="1:10" x14ac:dyDescent="0.2">
      <c r="A11" s="9" t="s">
        <v>286</v>
      </c>
      <c r="B11" s="9">
        <f>MEDIAN('-80_Tau_report'!B12:AI12)</f>
        <v>6.611415</v>
      </c>
      <c r="C11" s="9">
        <f>_xlfn.QUARTILE.EXC(('-80_Tau_report'!B12:AI12),3)</f>
        <v>9.1281175000000001</v>
      </c>
      <c r="D11" s="9">
        <f>_xlfn.QUARTILE.EXC(('-80_Tau_report'!B12:AI12),1)</f>
        <v>4.9607549999999998</v>
      </c>
      <c r="E11" s="9">
        <f>MEDIAN('-80_Tau_report'!AJ12:AV12)</f>
        <v>6.3524700000000003</v>
      </c>
      <c r="F11" s="9">
        <f>_xlfn.QUARTILE.EXC(('-80_Tau_report'!AJ12:AV12),3)</f>
        <v>8.5967500000000001</v>
      </c>
      <c r="G11" s="9">
        <f>_xlfn.QUARTILE.EXC(('-80_Tau_report'!AJ12:AV12),1)</f>
        <v>4.9017049999999998</v>
      </c>
      <c r="H11" s="9">
        <f>MEDIAN('-80_Tau_report'!AW12:BL12)</f>
        <v>5.7658249999999995</v>
      </c>
      <c r="I11" s="9">
        <f>_xlfn.QUARTILE.EXC(('-80_Tau_report'!AW12:BL12),3)</f>
        <v>7.4697825</v>
      </c>
      <c r="J11" s="9">
        <f>_xlfn.QUARTILE.EXC(('-80_Tau_report'!AW12:BL12),1)</f>
        <v>5.3029500000000001</v>
      </c>
    </row>
    <row r="12" spans="1:10" x14ac:dyDescent="0.2">
      <c r="A12" s="9" t="s">
        <v>287</v>
      </c>
      <c r="B12" s="9">
        <f>MEDIAN('-80_Tau_report'!B14:AI14)</f>
        <v>0.151255</v>
      </c>
      <c r="C12" s="9">
        <f>_xlfn.QUARTILE.EXC(('-80_Tau_report'!B14:AI14),3)</f>
        <v>0.2016075</v>
      </c>
      <c r="D12" s="9">
        <f>_xlfn.QUARTILE.EXC(('-80_Tau_report'!B14:AI14),1)</f>
        <v>0.10992499999999999</v>
      </c>
      <c r="E12" s="9">
        <f>MEDIAN('-80_Tau_report'!AJ14:AV14)</f>
        <v>0.15742</v>
      </c>
      <c r="F12" s="9">
        <f>_xlfn.QUARTILE.EXC(('-80_Tau_report'!AJ14:AV14),3)</f>
        <v>0.20407999999999998</v>
      </c>
      <c r="G12" s="9">
        <f>_xlfn.QUARTILE.EXC(('-80_Tau_report'!AJ14:AV14),1)</f>
        <v>0.11635000000000001</v>
      </c>
      <c r="H12" s="9">
        <f>MEDIAN('-80_Tau_report'!AW14:BL14)</f>
        <v>0.173545</v>
      </c>
      <c r="I12" s="9">
        <f>_xlfn.QUARTILE.EXC(('-80_Tau_report'!AW14:BL14),3)</f>
        <v>0.18860499999999999</v>
      </c>
      <c r="J12" s="9">
        <f>_xlfn.QUARTILE.EXC(('-80_Tau_report'!AW14:BL14),1)</f>
        <v>0.13400000000000001</v>
      </c>
    </row>
    <row r="13" spans="1:10" x14ac:dyDescent="0.2">
      <c r="A13" s="9" t="s">
        <v>289</v>
      </c>
      <c r="B13" s="9">
        <f>MEDIAN('-80_Tau_report'!B16:AI16)</f>
        <v>4.5826849999999997</v>
      </c>
      <c r="C13" s="9">
        <f>_xlfn.QUARTILE.EXC(('-80_Tau_report'!B16:AI16),3)</f>
        <v>6.3271249999999997</v>
      </c>
      <c r="D13" s="9">
        <f>_xlfn.QUARTILE.EXC(('-80_Tau_report'!B16:AI16),1)</f>
        <v>3.4385374999999998</v>
      </c>
      <c r="E13" s="9">
        <f>MEDIAN('-80_Tau_report'!AJ16:AV16)</f>
        <v>4.4032</v>
      </c>
      <c r="F13" s="9">
        <f>_xlfn.QUARTILE.EXC(('-80_Tau_report'!AJ16:AV16),3)</f>
        <v>5.9588149999999995</v>
      </c>
      <c r="G13" s="9">
        <f>_xlfn.QUARTILE.EXC(('-80_Tau_report'!AJ16:AV16),1)</f>
        <v>3.397605</v>
      </c>
      <c r="H13" s="9">
        <f>MEDIAN('-80_Tau_report'!AW16:BL16)</f>
        <v>3.9965650000000004</v>
      </c>
      <c r="I13" s="9">
        <f>_xlfn.QUARTILE.EXC(('-80_Tau_report'!AW16:BL16),3)</f>
        <v>5.1776599999999995</v>
      </c>
      <c r="J13" s="9">
        <f>_xlfn.QUARTILE.EXC(('-80_Tau_report'!AW16:BL16),1)</f>
        <v>3.6757274999999998</v>
      </c>
    </row>
    <row r="15" spans="1:10" x14ac:dyDescent="0.2">
      <c r="A15" s="9" t="s">
        <v>332</v>
      </c>
      <c r="B15" s="20" t="s">
        <v>323</v>
      </c>
      <c r="C15" s="20" t="s">
        <v>324</v>
      </c>
      <c r="D15" s="20" t="s">
        <v>325</v>
      </c>
      <c r="E15" s="20" t="s">
        <v>326</v>
      </c>
      <c r="F15" s="20" t="s">
        <v>327</v>
      </c>
      <c r="G15" s="20" t="s">
        <v>328</v>
      </c>
      <c r="H15" s="20" t="s">
        <v>329</v>
      </c>
      <c r="I15" s="20" t="s">
        <v>330</v>
      </c>
      <c r="J15" s="20" t="s">
        <v>331</v>
      </c>
    </row>
    <row r="16" spans="1:10" x14ac:dyDescent="0.2">
      <c r="A16" s="9" t="s">
        <v>284</v>
      </c>
      <c r="B16" s="9">
        <f>MEDIAN('-60_Tau_report'!B8:AF8)</f>
        <v>0.97306999999999999</v>
      </c>
      <c r="C16" s="9">
        <f>_xlfn.QUARTILE.EXC(('-60_Tau_report'!B8:AF8),3)</f>
        <v>1.00048</v>
      </c>
      <c r="D16" s="9">
        <f>_xlfn.QUARTILE.EXC(('-60_Tau_report'!B8:AF8),1)</f>
        <v>0.95589000000000002</v>
      </c>
      <c r="E16" s="9">
        <f>MEDIAN('-60_Tau_report'!AG8:AP8)</f>
        <v>0.97743500000000005</v>
      </c>
      <c r="F16" s="9">
        <f>_xlfn.QUARTILE.EXC(('-60_Tau_report'!AG8:AP8),3)</f>
        <v>1.03647</v>
      </c>
      <c r="G16" s="9">
        <f>_xlfn.QUARTILE.EXC(('-60_Tau_report'!AG8:AP8),1)</f>
        <v>0.95624500000000001</v>
      </c>
      <c r="H16" s="9">
        <f>MEDIAN('-60_Tau_report'!AQ8:BF8)</f>
        <v>0.95860500000000004</v>
      </c>
      <c r="I16" s="9">
        <f>_xlfn.QUARTILE.EXC(('-60_Tau_report'!AQ8:BF8),3)</f>
        <v>0.99346000000000001</v>
      </c>
      <c r="J16" s="9">
        <f>_xlfn.QUARTILE.EXC(('-60_Tau_report'!AQ8:BF8),1)</f>
        <v>0.92673249999999996</v>
      </c>
    </row>
    <row r="17" spans="1:10" x14ac:dyDescent="0.2">
      <c r="A17" s="9" t="s">
        <v>285</v>
      </c>
      <c r="B17" s="9">
        <f>MEDIAN('-60_Tau_report'!B10:AF10)</f>
        <v>-1.01318</v>
      </c>
      <c r="C17" s="9">
        <f>_xlfn.QUARTILE.EXC(('-60_Tau_report'!B10:AF10),3)</f>
        <v>-0.96953</v>
      </c>
      <c r="D17" s="9">
        <f>_xlfn.QUARTILE.EXC(('-60_Tau_report'!B10:AF10),1)</f>
        <v>-1.0485899999999999</v>
      </c>
      <c r="E17" s="9">
        <f>MEDIAN('-60_Tau_report'!AG10:AP10)</f>
        <v>-0.98587000000000002</v>
      </c>
      <c r="F17" s="9">
        <f>_xlfn.QUARTILE.EXC(('-60_Tau_report'!AG10:AP10),3)</f>
        <v>-0.89392000000000005</v>
      </c>
      <c r="G17" s="9">
        <f>_xlfn.QUARTILE.EXC(('-60_Tau_report'!AG10:AP10),1)</f>
        <v>-1.0401199999999999</v>
      </c>
      <c r="H17" s="9">
        <f>MEDIAN('-60_Tau_report'!AQ10:BF10)</f>
        <v>-0.95642000000000005</v>
      </c>
      <c r="I17" s="9">
        <f>_xlfn.QUARTILE.EXC(('-60_Tau_report'!AQ10:BF10),3)</f>
        <v>-0.87757000000000007</v>
      </c>
      <c r="J17" s="9">
        <f>_xlfn.QUARTILE.EXC(('-60_Tau_report'!AQ10:BF10),1)</f>
        <v>-1.0352275</v>
      </c>
    </row>
    <row r="18" spans="1:10" x14ac:dyDescent="0.2">
      <c r="A18" s="9" t="s">
        <v>286</v>
      </c>
      <c r="B18" s="9">
        <f>MEDIAN('-60_Tau_report'!B12:AF12)</f>
        <v>16.783899999999999</v>
      </c>
      <c r="C18" s="9">
        <f>_xlfn.QUARTILE.EXC(('-60_Tau_report'!B12:AF12),3)</f>
        <v>24.348240000000001</v>
      </c>
      <c r="D18" s="9">
        <f>_xlfn.QUARTILE.EXC(('-60_Tau_report'!B12:AF12),1)</f>
        <v>13.548349999999999</v>
      </c>
      <c r="E18" s="9">
        <f>MEDIAN('-60_Tau_report'!AG12:AP12)</f>
        <v>17.183154999999999</v>
      </c>
      <c r="F18" s="9">
        <f>_xlfn.QUARTILE.EXC(('-60_Tau_report'!AG12:AP12),3)</f>
        <v>27.167012499999998</v>
      </c>
      <c r="G18" s="9">
        <f>_xlfn.QUARTILE.EXC(('-60_Tau_report'!AG12:AP12),1)</f>
        <v>12.670555</v>
      </c>
      <c r="H18" s="9">
        <f>MEDIAN('-60_Tau_report'!AQ12:BF12)</f>
        <v>14.440055000000001</v>
      </c>
      <c r="I18" s="9">
        <f>_xlfn.QUARTILE.EXC(('-60_Tau_report'!AQ12:BF12),3)</f>
        <v>17.487622500000001</v>
      </c>
      <c r="J18" s="9">
        <f>_xlfn.QUARTILE.EXC(('-60_Tau_report'!AQ12:BF12),1)</f>
        <v>11.309519999999999</v>
      </c>
    </row>
    <row r="19" spans="1:10" x14ac:dyDescent="0.2">
      <c r="A19" s="9" t="s">
        <v>287</v>
      </c>
      <c r="B19" s="9">
        <f>MEDIAN('-60_Tau_report'!B14:AF14)</f>
        <v>5.9580000000000001E-2</v>
      </c>
      <c r="C19" s="9">
        <f>_xlfn.QUARTILE.EXC(('-60_Tau_report'!B14:AF14),3)</f>
        <v>7.3810000000000001E-2</v>
      </c>
      <c r="D19" s="9">
        <f>_xlfn.QUARTILE.EXC(('-60_Tau_report'!B14:AF14),1)</f>
        <v>4.1070000000000002E-2</v>
      </c>
      <c r="E19" s="9">
        <f>MEDIAN('-60_Tau_report'!AG14:AP14)</f>
        <v>5.8584999999999998E-2</v>
      </c>
      <c r="F19" s="9">
        <f>_xlfn.QUARTILE.EXC(('-60_Tau_report'!AG14:AP14),3)</f>
        <v>7.8977499999999992E-2</v>
      </c>
      <c r="G19" s="9">
        <f>_xlfn.QUARTILE.EXC(('-60_Tau_report'!AG14:AP14),1)</f>
        <v>3.6900000000000002E-2</v>
      </c>
      <c r="H19" s="9">
        <f>MEDIAN('-60_Tau_report'!AQ14:BF14)</f>
        <v>6.9305000000000005E-2</v>
      </c>
      <c r="I19" s="9">
        <f>_xlfn.QUARTILE.EXC(('-60_Tau_report'!AQ14:BF14),3)</f>
        <v>8.8422500000000001E-2</v>
      </c>
      <c r="J19" s="9">
        <f>_xlfn.QUARTILE.EXC(('-60_Tau_report'!AQ14:BF14),1)</f>
        <v>5.7190000000000005E-2</v>
      </c>
    </row>
    <row r="20" spans="1:10" x14ac:dyDescent="0.2">
      <c r="A20" s="9" t="s">
        <v>289</v>
      </c>
      <c r="B20" s="9">
        <f>MEDIAN('-60_Tau_report'!B16:AF16)</f>
        <v>11.633710000000001</v>
      </c>
      <c r="C20" s="9">
        <f>_xlfn.QUARTILE.EXC(('-60_Tau_report'!B16:AF16),3)</f>
        <v>16.876909999999999</v>
      </c>
      <c r="D20" s="9">
        <f>_xlfn.QUARTILE.EXC(('-60_Tau_report'!B16:AF16),1)</f>
        <v>9.391</v>
      </c>
      <c r="E20" s="9">
        <f>MEDIAN('-60_Tau_report'!AG16:AP16)</f>
        <v>11.910454999999999</v>
      </c>
      <c r="F20" s="9">
        <f>_xlfn.QUARTILE.EXC(('-60_Tau_report'!AG16:AP16),3)</f>
        <v>18.830737500000001</v>
      </c>
      <c r="G20" s="9">
        <f>_xlfn.QUARTILE.EXC(('-60_Tau_report'!AG16:AP16),1)</f>
        <v>8.7825650000000017</v>
      </c>
      <c r="H20" s="9">
        <f>MEDIAN('-60_Tau_report'!AQ16:BF16)</f>
        <v>10.009085000000001</v>
      </c>
      <c r="I20" s="9">
        <f>_xlfn.QUARTILE.EXC(('-60_Tau_report'!AQ16:BF16),3)</f>
        <v>12.1214975</v>
      </c>
      <c r="J20" s="9">
        <f>_xlfn.QUARTILE.EXC(('-60_Tau_report'!AQ16:BF16),1)</f>
        <v>7.8391649999999995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4354-34BB-0C43-B7D8-01FF809A0BEE}">
  <dimension ref="A1:AB64"/>
  <sheetViews>
    <sheetView workbookViewId="0">
      <selection activeCell="AC1" sqref="AC1"/>
    </sheetView>
  </sheetViews>
  <sheetFormatPr baseColWidth="10" defaultRowHeight="15" x14ac:dyDescent="0.2"/>
  <sheetData>
    <row r="1" spans="1:28" x14ac:dyDescent="0.2">
      <c r="A1" t="s">
        <v>333</v>
      </c>
      <c r="B1" s="20" t="s">
        <v>334</v>
      </c>
      <c r="C1" s="20" t="s">
        <v>335</v>
      </c>
      <c r="D1" s="20" t="s">
        <v>336</v>
      </c>
      <c r="E1" s="20" t="s">
        <v>337</v>
      </c>
      <c r="F1" s="20" t="s">
        <v>338</v>
      </c>
      <c r="G1" s="20" t="s">
        <v>339</v>
      </c>
      <c r="H1" s="20" t="s">
        <v>340</v>
      </c>
      <c r="I1" s="20" t="s">
        <v>341</v>
      </c>
      <c r="J1" s="20" t="s">
        <v>342</v>
      </c>
      <c r="K1" s="20" t="s">
        <v>343</v>
      </c>
      <c r="L1" s="20" t="s">
        <v>344</v>
      </c>
      <c r="M1" s="20" t="s">
        <v>345</v>
      </c>
      <c r="N1" s="20" t="s">
        <v>346</v>
      </c>
      <c r="O1" s="20" t="s">
        <v>347</v>
      </c>
      <c r="P1" s="20" t="s">
        <v>348</v>
      </c>
      <c r="Q1" s="20" t="s">
        <v>349</v>
      </c>
      <c r="R1" s="20" t="s">
        <v>350</v>
      </c>
      <c r="S1" s="20" t="s">
        <v>351</v>
      </c>
      <c r="T1" s="20" t="s">
        <v>352</v>
      </c>
      <c r="U1" s="20" t="s">
        <v>353</v>
      </c>
      <c r="V1" s="20" t="s">
        <v>354</v>
      </c>
      <c r="W1" s="20" t="s">
        <v>355</v>
      </c>
      <c r="X1" s="20" t="s">
        <v>356</v>
      </c>
      <c r="Y1" s="20" t="s">
        <v>357</v>
      </c>
      <c r="Z1" s="20" t="s">
        <v>358</v>
      </c>
      <c r="AA1" s="20" t="s">
        <v>359</v>
      </c>
      <c r="AB1" s="20" t="s">
        <v>360</v>
      </c>
    </row>
    <row r="2" spans="1:28" x14ac:dyDescent="0.2">
      <c r="A2">
        <v>0</v>
      </c>
      <c r="B2">
        <f>Median_of_Exp_Fitted_Params!B$2+(Median_of_Exp_Fitted_Params!B$3*EXP(-Median_Fitted_Curves!$A2/Median_of_Exp_Fitted_Params!B$4))</f>
        <v>1.9909999999999983E-2</v>
      </c>
      <c r="C2" s="9">
        <f>Median_of_Exp_Fitted_Params!C$2+(Median_of_Exp_Fitted_Params!C$3*EXP(-Median_Fitted_Curves!$A2/Median_of_Exp_Fitted_Params!D$4))</f>
        <v>0.12472499999999997</v>
      </c>
      <c r="D2" s="9">
        <f>Median_of_Exp_Fitted_Params!D$2+(Median_of_Exp_Fitted_Params!D$3*EXP(-Median_Fitted_Curves!$A2/Median_of_Exp_Fitted_Params!C$4))</f>
        <v>-8.1655000000000033E-2</v>
      </c>
      <c r="E2">
        <f>Median_of_Exp_Fitted_Params!E$2+(Median_of_Exp_Fitted_Params!E$3*EXP(-Median_Fitted_Curves!$A2/Median_of_Exp_Fitted_Params!E$4))</f>
        <v>-0.19326500000000002</v>
      </c>
      <c r="F2">
        <f>Median_of_Exp_Fitted_Params!F$2+(Median_of_Exp_Fitted_Params!F$3*EXP(-Median_Fitted_Curves!$A2/Median_of_Exp_Fitted_Params!G$4))</f>
        <v>2.3547500000000054E-2</v>
      </c>
      <c r="G2">
        <f>Median_of_Exp_Fitted_Params!G$2+(Median_of_Exp_Fitted_Params!G$3*EXP(-Median_Fitted_Curves!$A2/Median_of_Exp_Fitted_Params!F$4))</f>
        <v>-0.98058749999999995</v>
      </c>
      <c r="H2">
        <f>Median_of_Exp_Fitted_Params!H$2+(Median_of_Exp_Fitted_Params!H$3*EXP(-Median_Fitted_Curves!$A2/Median_of_Exp_Fitted_Params!H$4))</f>
        <v>-1.1595000000000022E-2</v>
      </c>
      <c r="I2">
        <f>Median_of_Exp_Fitted_Params!I$2+(Median_of_Exp_Fitted_Params!I$3*EXP(-Median_Fitted_Curves!$A2/Median_of_Exp_Fitted_Params!J$4))</f>
        <v>0.25201000000000007</v>
      </c>
      <c r="J2">
        <f>Median_of_Exp_Fitted_Params!J$2+(Median_of_Exp_Fitted_Params!J$3*EXP(-Median_Fitted_Curves!$A2/Median_of_Exp_Fitted_Params!I$4))</f>
        <v>-0.27163249999999994</v>
      </c>
      <c r="K2">
        <f>Median_of_Exp_Fitted_Params!B$9+(Median_of_Exp_Fitted_Params!B$10*EXP(-Median_Fitted_Curves!$A2/Median_of_Exp_Fitted_Params!B$11))</f>
        <v>-7.7099999999999946E-2</v>
      </c>
      <c r="L2">
        <f>Median_of_Exp_Fitted_Params!C$9+(Median_of_Exp_Fitted_Params!C$10*EXP(-Median_Fitted_Curves!$A2/Median_of_Exp_Fitted_Params!D$11))</f>
        <v>-4.0604999999999891E-2</v>
      </c>
      <c r="M2">
        <f>Median_of_Exp_Fitted_Params!D$9+(Median_of_Exp_Fitted_Params!D$10*EXP(-Median_Fitted_Curves!$A2/Median_of_Exp_Fitted_Params!C$11))</f>
        <v>-0.15164250000000001</v>
      </c>
      <c r="N2">
        <f>Median_of_Exp_Fitted_Params!E$9+(Median_of_Exp_Fitted_Params!E$10*EXP(-Median_Fitted_Curves!$A2/Median_of_Exp_Fitted_Params!E$11))</f>
        <v>-2.8130000000000099E-2</v>
      </c>
      <c r="O2">
        <f>Median_of_Exp_Fitted_Params!F$9+(Median_of_Exp_Fitted_Params!F$10*EXP(-Median_Fitted_Curves!$A2/Median_of_Exp_Fitted_Params!G$11))</f>
        <v>0.15442500000000003</v>
      </c>
      <c r="P2">
        <f>Median_of_Exp_Fitted_Params!G$9+(Median_of_Exp_Fitted_Params!G$10*EXP(-Median_Fitted_Curves!$A2/Median_of_Exp_Fitted_Params!F$11))</f>
        <v>-0.16255500000000001</v>
      </c>
      <c r="Q2">
        <f>Median_of_Exp_Fitted_Params!H$9+(Median_of_Exp_Fitted_Params!H$10*EXP(-Median_Fitted_Curves!$A2/Median_of_Exp_Fitted_Params!H$11))</f>
        <v>-5.9735000000000094E-2</v>
      </c>
      <c r="R2">
        <f>Median_of_Exp_Fitted_Params!I$9+(Median_of_Exp_Fitted_Params!I$10*EXP(-Median_Fitted_Curves!$A2/Median_of_Exp_Fitted_Params!J$11))</f>
        <v>0.10936000000000001</v>
      </c>
      <c r="S2">
        <f>Median_of_Exp_Fitted_Params!J$9+(Median_of_Exp_Fitted_Params!J$10*EXP(-Median_Fitted_Curves!$A2/Median_of_Exp_Fitted_Params!I$11))</f>
        <v>-0.12239749999999983</v>
      </c>
      <c r="T2">
        <f>Median_of_Exp_Fitted_Params!B$16+(Median_of_Exp_Fitted_Params!B$17*EXP(-Median_Fitted_Curves!$A2/Median_of_Exp_Fitted_Params!B$18))</f>
        <v>-4.0109999999999979E-2</v>
      </c>
      <c r="U2">
        <f>Median_of_Exp_Fitted_Params!C$16+(Median_of_Exp_Fitted_Params!C$17*EXP(-Median_Fitted_Curves!$A2/Median_of_Exp_Fitted_Params!D$18))</f>
        <v>3.0950000000000033E-2</v>
      </c>
      <c r="V2">
        <f>Median_of_Exp_Fitted_Params!D$16+(Median_of_Exp_Fitted_Params!D$17*EXP(-Median_Fitted_Curves!$A2/Median_of_Exp_Fitted_Params!C$18))</f>
        <v>-9.2699999999999894E-2</v>
      </c>
      <c r="W2">
        <f>Median_of_Exp_Fitted_Params!E$16+(Median_of_Exp_Fitted_Params!E$17*EXP(-Median_Fitted_Curves!$A2/Median_of_Exp_Fitted_Params!E$18))</f>
        <v>-8.4349999999999703E-3</v>
      </c>
      <c r="X2">
        <f>Median_of_Exp_Fitted_Params!F$16+(Median_of_Exp_Fitted_Params!F$17*EXP(-Median_Fitted_Curves!$A2/Median_of_Exp_Fitted_Params!G$18))</f>
        <v>0.14254999999999995</v>
      </c>
      <c r="Y2">
        <f>Median_of_Exp_Fitted_Params!G$16+(Median_of_Exp_Fitted_Params!G$17*EXP(-Median_Fitted_Curves!$A2/Median_of_Exp_Fitted_Params!F$18))</f>
        <v>-8.3874999999999922E-2</v>
      </c>
      <c r="Z2">
        <f>Median_of_Exp_Fitted_Params!H$16+(Median_of_Exp_Fitted_Params!H$17*EXP(-Median_Fitted_Curves!$A2/Median_of_Exp_Fitted_Params!H$18))</f>
        <v>2.1849999999999925E-3</v>
      </c>
      <c r="AA2">
        <f>Median_of_Exp_Fitted_Params!I$16+(Median_of_Exp_Fitted_Params!I$17*EXP(-Median_Fitted_Curves!$A2/Median_of_Exp_Fitted_Params!J$18))</f>
        <v>0.11588999999999994</v>
      </c>
      <c r="AB2">
        <f>Median_of_Exp_Fitted_Params!J$16+(Median_of_Exp_Fitted_Params!J$17*EXP(-Median_Fitted_Curves!$A2/Median_of_Exp_Fitted_Params!I$18))</f>
        <v>-0.10849500000000001</v>
      </c>
    </row>
    <row r="3" spans="1:28" x14ac:dyDescent="0.2">
      <c r="A3">
        <v>0.1</v>
      </c>
      <c r="B3" s="9">
        <f>Median_of_Exp_Fitted_Params!B$2+(Median_of_Exp_Fitted_Params!B$3*EXP(-Median_Fitted_Curves!$A3/Median_of_Exp_Fitted_Params!B$4))</f>
        <v>5.2332847351464373E-2</v>
      </c>
      <c r="C3" s="9">
        <f>Median_of_Exp_Fitted_Params!C$2+(Median_of_Exp_Fitted_Params!C$3*EXP(-Median_Fitted_Curves!$A3/Median_of_Exp_Fitted_Params!D$4))</f>
        <v>0.16366835862879792</v>
      </c>
      <c r="D3" s="9">
        <f>Median_of_Exp_Fitted_Params!D$2+(Median_of_Exp_Fitted_Params!D$3*EXP(-Median_Fitted_Curves!$A3/Median_of_Exp_Fitted_Params!C$4))</f>
        <v>-5.6775080005897038E-2</v>
      </c>
      <c r="E3" s="9">
        <f>Median_of_Exp_Fitted_Params!E$2+(Median_of_Exp_Fitted_Params!E$3*EXP(-Median_Fitted_Curves!$A3/Median_of_Exp_Fitted_Params!E$4))</f>
        <v>-0.15352468409418707</v>
      </c>
      <c r="F3" s="9">
        <f>Median_of_Exp_Fitted_Params!F$2+(Median_of_Exp_Fitted_Params!F$3*EXP(-Median_Fitted_Curves!$A3/Median_of_Exp_Fitted_Params!G$4))</f>
        <v>7.9837241613172405E-2</v>
      </c>
      <c r="G3" s="9">
        <f>Median_of_Exp_Fitted_Params!G$2+(Median_of_Exp_Fitted_Params!G$3*EXP(-Median_Fitted_Curves!$A3/Median_of_Exp_Fitted_Params!F$4))</f>
        <v>-0.92131449843381952</v>
      </c>
      <c r="H3" s="9">
        <f>Median_of_Exp_Fitted_Params!H$2+(Median_of_Exp_Fitted_Params!H$3*EXP(-Median_Fitted_Curves!$A3/Median_of_Exp_Fitted_Params!H$4))</f>
        <v>2.7957009948345712E-2</v>
      </c>
      <c r="I3" s="9">
        <f>Median_of_Exp_Fitted_Params!I$2+(Median_of_Exp_Fitted_Params!I$3*EXP(-Median_Fitted_Curves!$A3/Median_of_Exp_Fitted_Params!J$4))</f>
        <v>0.28929521315370565</v>
      </c>
      <c r="J3" s="9">
        <f>Median_of_Exp_Fitted_Params!J$2+(Median_of_Exp_Fitted_Params!J$3*EXP(-Median_Fitted_Curves!$A3/Median_of_Exp_Fitted_Params!I$4))</f>
        <v>-0.23508491028048972</v>
      </c>
      <c r="K3" s="9">
        <f>Median_of_Exp_Fitted_Params!B$9+(Median_of_Exp_Fitted_Params!B$10*EXP(-Median_Fitted_Curves!$A3/Median_of_Exp_Fitted_Params!B$11))</f>
        <v>-6.1196547736037221E-2</v>
      </c>
      <c r="L3" s="9">
        <f>Median_of_Exp_Fitted_Params!C$9+(Median_of_Exp_Fitted_Params!C$10*EXP(-Median_Fitted_Curves!$A3/Median_of_Exp_Fitted_Params!D$11))</f>
        <v>-2.0003356285118179E-2</v>
      </c>
      <c r="M3" s="9">
        <f>Median_of_Exp_Fitted_Params!D$9+(Median_of_Exp_Fitted_Params!D$10*EXP(-Median_Fitted_Curves!$A3/Median_of_Exp_Fitted_Params!C$11))</f>
        <v>-0.13943600606105877</v>
      </c>
      <c r="N3" s="9">
        <f>Median_of_Exp_Fitted_Params!E$9+(Median_of_Exp_Fitted_Params!E$10*EXP(-Median_Fitted_Curves!$A3/Median_of_Exp_Fitted_Params!E$11))</f>
        <v>-1.2257076306848247E-2</v>
      </c>
      <c r="O3" s="9">
        <f>Median_of_Exp_Fitted_Params!F$9+(Median_of_Exp_Fitted_Params!F$10*EXP(-Median_Fitted_Curves!$A3/Median_of_Exp_Fitted_Params!G$11))</f>
        <v>0.17152094847779931</v>
      </c>
      <c r="P3" s="9">
        <f>Median_of_Exp_Fitted_Params!G$9+(Median_of_Exp_Fitted_Params!G$10*EXP(-Median_Fitted_Curves!$A3/Median_of_Exp_Fitted_Params!F$11))</f>
        <v>-0.14944889313312437</v>
      </c>
      <c r="Q3" s="9">
        <f>Median_of_Exp_Fitted_Params!H$9+(Median_of_Exp_Fitted_Params!H$10*EXP(-Median_Fitted_Curves!$A3/Median_of_Exp_Fitted_Params!H$11))</f>
        <v>-4.1837124249407776E-2</v>
      </c>
      <c r="R3" s="9">
        <f>Median_of_Exp_Fitted_Params!I$9+(Median_of_Exp_Fitted_Params!I$10*EXP(-Median_Fitted_Curves!$A3/Median_of_Exp_Fitted_Params!J$11))</f>
        <v>0.12610079139165598</v>
      </c>
      <c r="S3" s="9">
        <f>Median_of_Exp_Fitted_Params!J$9+(Median_of_Exp_Fitted_Params!J$10*EXP(-Median_Fitted_Curves!$A3/Median_of_Exp_Fitted_Params!I$11))</f>
        <v>-0.10796617967415034</v>
      </c>
      <c r="T3" s="9">
        <f>Median_of_Exp_Fitted_Params!B$16+(Median_of_Exp_Fitted_Params!B$17*EXP(-Median_Fitted_Curves!$A3/Median_of_Exp_Fitted_Params!B$18))</f>
        <v>-3.4091329271967674E-2</v>
      </c>
      <c r="U3" s="9">
        <f>Median_of_Exp_Fitted_Params!C$16+(Median_of_Exp_Fitted_Params!C$17*EXP(-Median_Fitted_Curves!$A3/Median_of_Exp_Fitted_Params!D$18))</f>
        <v>3.8079729817531494E-2</v>
      </c>
      <c r="V3" s="9">
        <f>Median_of_Exp_Fitted_Params!D$16+(Median_of_Exp_Fitted_Params!D$17*EXP(-Median_Fitted_Curves!$A3/Median_of_Exp_Fitted_Params!C$18))</f>
        <v>-8.8402196022947188E-2</v>
      </c>
      <c r="W3" s="9">
        <f>Median_of_Exp_Fitted_Params!E$16+(Median_of_Exp_Fitted_Params!E$17*EXP(-Median_Fitted_Curves!$A3/Median_of_Exp_Fitted_Params!E$18))</f>
        <v>-2.714241232386172E-3</v>
      </c>
      <c r="X3" s="9">
        <f>Median_of_Exp_Fitted_Params!F$16+(Median_of_Exp_Fitted_Params!F$17*EXP(-Median_Fitted_Curves!$A3/Median_of_Exp_Fitted_Params!G$18))</f>
        <v>0.14957733000391993</v>
      </c>
      <c r="Y3" s="9">
        <f>Median_of_Exp_Fitted_Params!G$16+(Median_of_Exp_Fitted_Params!G$17*EXP(-Median_Fitted_Curves!$A3/Median_of_Exp_Fitted_Params!F$18))</f>
        <v>-8.005342396275994E-2</v>
      </c>
      <c r="Z3" s="9">
        <f>Median_of_Exp_Fitted_Params!H$16+(Median_of_Exp_Fitted_Params!H$17*EXP(-Median_Fitted_Curves!$A3/Median_of_Exp_Fitted_Params!H$18))</f>
        <v>8.785500763208276E-3</v>
      </c>
      <c r="AA3" s="9">
        <f>Median_of_Exp_Fitted_Params!I$16+(Median_of_Exp_Fitted_Params!I$17*EXP(-Median_Fitted_Curves!$A3/Median_of_Exp_Fitted_Params!J$18))</f>
        <v>0.12361536434313924</v>
      </c>
      <c r="AB3" s="9">
        <f>Median_of_Exp_Fitted_Params!J$16+(Median_of_Exp_Fitted_Params!J$17*EXP(-Median_Fitted_Curves!$A3/Median_of_Exp_Fitted_Params!I$18))</f>
        <v>-0.10259212070654322</v>
      </c>
    </row>
    <row r="4" spans="1:28" x14ac:dyDescent="0.2">
      <c r="A4">
        <f>A3+0.1</f>
        <v>0.2</v>
      </c>
      <c r="B4" s="9">
        <f>Median_of_Exp_Fitted_Params!B$2+(Median_of_Exp_Fitted_Params!B$3*EXP(-Median_Fitted_Curves!$A4/Median_of_Exp_Fitted_Params!B$4))</f>
        <v>8.3672677961354802E-2</v>
      </c>
      <c r="C4" s="9">
        <f>Median_of_Exp_Fitted_Params!C$2+(Median_of_Exp_Fitted_Params!C$3*EXP(-Median_Fitted_Curves!$A4/Median_of_Exp_Fitted_Params!D$4))</f>
        <v>0.20088249871866515</v>
      </c>
      <c r="D4" s="9">
        <f>Median_of_Exp_Fitted_Params!D$2+(Median_of_Exp_Fitted_Params!D$3*EXP(-Median_Fitted_Curves!$A4/Median_of_Exp_Fitted_Params!C$4))</f>
        <v>-3.2476065908418228E-2</v>
      </c>
      <c r="E4" s="9">
        <f>Median_of_Exp_Fitted_Params!E$2+(Median_of_Exp_Fitted_Params!E$3*EXP(-Median_Fitted_Curves!$A4/Median_of_Exp_Fitted_Params!E$4))</f>
        <v>-0.11511570029231</v>
      </c>
      <c r="F4" s="9">
        <f>Median_of_Exp_Fitted_Params!F$2+(Median_of_Exp_Fitted_Params!F$3*EXP(-Median_Fitted_Curves!$A4/Median_of_Exp_Fitted_Params!G$4))</f>
        <v>0.13294499636601509</v>
      </c>
      <c r="G4" s="9">
        <f>Median_of_Exp_Fitted_Params!G$2+(Median_of_Exp_Fitted_Params!G$3*EXP(-Median_Fitted_Curves!$A4/Median_of_Exp_Fitted_Params!F$4))</f>
        <v>-0.8638482422751208</v>
      </c>
      <c r="H4" s="9">
        <f>Median_of_Exp_Fitted_Params!H$2+(Median_of_Exp_Fitted_Params!H$3*EXP(-Median_Fitted_Curves!$A4/Median_of_Exp_Fitted_Params!H$4))</f>
        <v>6.5956026318728322E-2</v>
      </c>
      <c r="I4" s="9">
        <f>Median_of_Exp_Fitted_Params!I$2+(Median_of_Exp_Fitted_Params!I$3*EXP(-Median_Fitted_Curves!$A4/Median_of_Exp_Fitted_Params!J$4))</f>
        <v>0.32476809811168372</v>
      </c>
      <c r="J4" s="9">
        <f>Median_of_Exp_Fitted_Params!J$2+(Median_of_Exp_Fitted_Params!J$3*EXP(-Median_Fitted_Curves!$A4/Median_of_Exp_Fitted_Params!I$4))</f>
        <v>-0.19961897010218088</v>
      </c>
      <c r="K4" s="9">
        <f>Median_of_Exp_Fitted_Params!B$9+(Median_of_Exp_Fitted_Params!B$10*EXP(-Median_Fitted_Curves!$A4/Median_of_Exp_Fitted_Params!B$11))</f>
        <v>-4.5531830806114781E-2</v>
      </c>
      <c r="L4" s="9">
        <f>Median_of_Exp_Fitted_Params!C$9+(Median_of_Exp_Fitted_Params!C$10*EXP(-Median_Fitted_Curves!$A4/Median_of_Exp_Fitted_Params!D$11))</f>
        <v>1.8715271904279351E-4</v>
      </c>
      <c r="M4" s="9">
        <f>Median_of_Exp_Fitted_Params!D$9+(Median_of_Exp_Fitted_Params!D$10*EXP(-Median_Fitted_Curves!$A4/Median_of_Exp_Fitted_Params!C$11))</f>
        <v>-0.1273625064156062</v>
      </c>
      <c r="N4" s="9">
        <f>Median_of_Exp_Fitted_Params!E$9+(Median_of_Exp_Fitted_Params!E$10*EXP(-Median_Fitted_Curves!$A4/Median_of_Exp_Fitted_Params!E$11))</f>
        <v>3.3679337143150967E-3</v>
      </c>
      <c r="O4" s="9">
        <f>Median_of_Exp_Fitted_Params!F$9+(Median_of_Exp_Fitted_Params!F$10*EXP(-Median_Fitted_Curves!$A4/Median_of_Exp_Fitted_Params!G$11))</f>
        <v>0.1882716550330692</v>
      </c>
      <c r="P4" s="9">
        <f>Median_of_Exp_Fitted_Params!G$9+(Median_of_Exp_Fitted_Params!G$10*EXP(-Median_Fitted_Curves!$A4/Median_of_Exp_Fitted_Params!F$11))</f>
        <v>-0.13649435720261938</v>
      </c>
      <c r="Q4" s="9">
        <f>Median_of_Exp_Fitted_Params!H$9+(Median_of_Exp_Fitted_Params!H$10*EXP(-Median_Fitted_Curves!$A4/Median_of_Exp_Fitted_Params!H$11))</f>
        <v>-2.4246985251238584E-2</v>
      </c>
      <c r="R4" s="9">
        <f>Median_of_Exp_Fitted_Params!I$9+(Median_of_Exp_Fitted_Params!I$10*EXP(-Median_Fitted_Curves!$A4/Median_of_Exp_Fitted_Params!J$11))</f>
        <v>0.14252885242054547</v>
      </c>
      <c r="S4" s="9">
        <f>Median_of_Exp_Fitted_Params!J$9+(Median_of_Exp_Fitted_Params!J$10*EXP(-Median_Fitted_Curves!$A4/Median_of_Exp_Fitted_Params!I$11))</f>
        <v>-9.3726767907254094E-2</v>
      </c>
      <c r="T4" s="9">
        <f>Median_of_Exp_Fitted_Params!B$16+(Median_of_Exp_Fitted_Params!B$17*EXP(-Median_Fitted_Curves!$A4/Median_of_Exp_Fitted_Params!B$18))</f>
        <v>-2.8108411714480197E-2</v>
      </c>
      <c r="U4" s="9">
        <f>Median_of_Exp_Fitted_Params!C$16+(Median_of_Exp_Fitted_Params!C$17*EXP(-Median_Fitted_Curves!$A4/Median_of_Exp_Fitted_Params!D$18))</f>
        <v>4.5157029027169338E-2</v>
      </c>
      <c r="V4" s="9">
        <f>Median_of_Exp_Fitted_Params!D$16+(Median_of_Exp_Fitted_Params!D$17*EXP(-Median_Fitted_Curves!$A4/Median_of_Exp_Fitted_Params!C$18))</f>
        <v>-8.4122007242516061E-2</v>
      </c>
      <c r="W4" s="9">
        <f>Median_of_Exp_Fitted_Params!E$16+(Median_of_Exp_Fitted_Params!E$17*EXP(-Median_Fitted_Curves!$A4/Median_of_Exp_Fitted_Params!E$18))</f>
        <v>2.9733213928587743E-3</v>
      </c>
      <c r="X4" s="9">
        <f>Median_of_Exp_Fitted_Params!F$16+(Median_of_Exp_Fitted_Params!F$17*EXP(-Median_Fitted_Curves!$A4/Median_of_Exp_Fitted_Params!G$18))</f>
        <v>0.15654941639881015</v>
      </c>
      <c r="Y4" s="9">
        <f>Median_of_Exp_Fitted_Params!G$16+(Median_of_Exp_Fitted_Params!G$17*EXP(-Median_Fitted_Curves!$A4/Median_of_Exp_Fitted_Params!F$18))</f>
        <v>-7.6245889039437964E-2</v>
      </c>
      <c r="Z4" s="9">
        <f>Median_of_Exp_Fitted_Params!H$16+(Median_of_Exp_Fitted_Params!H$17*EXP(-Median_Fitted_Curves!$A4/Median_of_Exp_Fitted_Params!H$18))</f>
        <v>1.5340449770571696E-2</v>
      </c>
      <c r="AA4" s="9">
        <f>Median_of_Exp_Fitted_Params!I$16+(Median_of_Exp_Fitted_Params!I$17*EXP(-Median_Fitted_Curves!$A4/Median_of_Exp_Fitted_Params!J$18))</f>
        <v>0.13127272128603207</v>
      </c>
      <c r="AB4" s="9">
        <f>Median_of_Exp_Fitted_Params!J$16+(Median_of_Exp_Fitted_Params!J$17*EXP(-Median_Fitted_Curves!$A4/Median_of_Exp_Fitted_Params!I$18))</f>
        <v>-9.6722899699746234E-2</v>
      </c>
    </row>
    <row r="5" spans="1:28" x14ac:dyDescent="0.2">
      <c r="A5" s="9">
        <f t="shared" ref="A5:A21" si="0">A4+0.1</f>
        <v>0.30000000000000004</v>
      </c>
      <c r="B5" s="9">
        <f>Median_of_Exp_Fitted_Params!B$2+(Median_of_Exp_Fitted_Params!B$3*EXP(-Median_Fitted_Curves!$A5/Median_of_Exp_Fitted_Params!B$4))</f>
        <v>0.11396566771668715</v>
      </c>
      <c r="C5" s="9">
        <f>Median_of_Exp_Fitted_Params!C$2+(Median_of_Exp_Fitted_Params!C$3*EXP(-Median_Fitted_Curves!$A5/Median_of_Exp_Fitted_Params!D$4))</f>
        <v>0.23644420349684925</v>
      </c>
      <c r="D5" s="9">
        <f>Median_of_Exp_Fitted_Params!D$2+(Median_of_Exp_Fitted_Params!D$3*EXP(-Median_Fitted_Curves!$A5/Median_of_Exp_Fitted_Params!C$4))</f>
        <v>-8.7443944943048635E-3</v>
      </c>
      <c r="E5" s="9">
        <f>Median_of_Exp_Fitted_Params!E$2+(Median_of_Exp_Fitted_Params!E$3*EXP(-Median_Fitted_Curves!$A5/Median_of_Exp_Fitted_Params!E$4))</f>
        <v>-7.7993447912905411E-2</v>
      </c>
      <c r="F5" s="9">
        <f>Median_of_Exp_Fitted_Params!F$2+(Median_of_Exp_Fitted_Params!F$3*EXP(-Median_Fitted_Curves!$A5/Median_of_Exp_Fitted_Params!G$4))</f>
        <v>0.1830506378925002</v>
      </c>
      <c r="G5" s="9">
        <f>Median_of_Exp_Fitted_Params!G$2+(Median_of_Exp_Fitted_Params!G$3*EXP(-Median_Fitted_Curves!$A5/Median_of_Exp_Fitted_Params!F$4))</f>
        <v>-0.8081336587440342</v>
      </c>
      <c r="H5" s="9">
        <f>Median_of_Exp_Fitted_Params!H$2+(Median_of_Exp_Fitted_Params!H$3*EXP(-Median_Fitted_Curves!$A5/Median_of_Exp_Fitted_Params!H$4))</f>
        <v>0.10246302677211439</v>
      </c>
      <c r="I5" s="9">
        <f>Median_of_Exp_Fitted_Params!I$2+(Median_of_Exp_Fitted_Params!I$3*EXP(-Median_Fitted_Curves!$A5/Median_of_Exp_Fitted_Params!J$4))</f>
        <v>0.35851674699440794</v>
      </c>
      <c r="J5" s="9">
        <f>Median_of_Exp_Fitted_Params!J$2+(Median_of_Exp_Fitted_Params!J$3*EXP(-Median_Fitted_Curves!$A5/Median_of_Exp_Fitted_Params!I$4))</f>
        <v>-0.16520266734775002</v>
      </c>
      <c r="K5" s="9">
        <f>Median_of_Exp_Fitted_Params!B$9+(Median_of_Exp_Fitted_Params!B$10*EXP(-Median_Fitted_Curves!$A5/Median_of_Exp_Fitted_Params!B$11))</f>
        <v>-3.010226542485217E-2</v>
      </c>
      <c r="L5" s="9">
        <f>Median_of_Exp_Fitted_Params!C$9+(Median_of_Exp_Fitted_Params!C$10*EXP(-Median_Fitted_Curves!$A5/Median_of_Exp_Fitted_Params!D$11))</f>
        <v>1.9974731782583133E-2</v>
      </c>
      <c r="M5" s="9">
        <f>Median_of_Exp_Fitted_Params!D$9+(Median_of_Exp_Fitted_Params!D$10*EXP(-Median_Fitted_Curves!$A5/Median_of_Exp_Fitted_Params!C$11))</f>
        <v>-0.11542055204132773</v>
      </c>
      <c r="N5" s="9">
        <f>Median_of_Exp_Fitted_Params!E$9+(Median_of_Exp_Fitted_Params!E$10*EXP(-Median_Fitted_Curves!$A5/Median_of_Exp_Fitted_Params!E$11))</f>
        <v>1.8748902140867885E-2</v>
      </c>
      <c r="O5" s="9">
        <f>Median_of_Exp_Fitted_Params!F$9+(Median_of_Exp_Fitted_Params!F$10*EXP(-Median_Fitted_Curves!$A5/Median_of_Exp_Fitted_Params!G$11))</f>
        <v>0.20468409160920498</v>
      </c>
      <c r="P5" s="9">
        <f>Median_of_Exp_Fitted_Params!G$9+(Median_of_Exp_Fitted_Params!G$10*EXP(-Median_Fitted_Curves!$A5/Median_of_Exp_Fitted_Params!F$11))</f>
        <v>-0.1236896393043625</v>
      </c>
      <c r="Q5" s="9">
        <f>Median_of_Exp_Fitted_Params!H$9+(Median_of_Exp_Fitted_Params!H$10*EXP(-Median_Fitted_Curves!$A5/Median_of_Exp_Fitted_Params!H$11))</f>
        <v>-6.9592917681350341E-3</v>
      </c>
      <c r="R5" s="9">
        <f>Median_of_Exp_Fitted_Params!I$9+(Median_of_Exp_Fitted_Params!I$10*EXP(-Median_Fitted_Curves!$A5/Median_of_Exp_Fitted_Params!J$11))</f>
        <v>0.15865002512110482</v>
      </c>
      <c r="S5" s="9">
        <f>Median_of_Exp_Fitted_Params!J$9+(Median_of_Exp_Fitted_Params!J$10*EXP(-Median_Fitted_Curves!$A5/Median_of_Exp_Fitted_Params!I$11))</f>
        <v>-7.9676712687841156E-2</v>
      </c>
      <c r="T5" s="9">
        <f>Median_of_Exp_Fitted_Params!B$16+(Median_of_Exp_Fitted_Params!B$17*EXP(-Median_Fitted_Curves!$A5/Median_of_Exp_Fitted_Params!B$18))</f>
        <v>-2.216103494024102E-2</v>
      </c>
      <c r="U5" s="9">
        <f>Median_of_Exp_Fitted_Params!C$16+(Median_of_Exp_Fitted_Params!C$17*EXP(-Median_Fitted_Curves!$A5/Median_of_Exp_Fitted_Params!D$18))</f>
        <v>5.218228319312368E-2</v>
      </c>
      <c r="V5" s="9">
        <f>Median_of_Exp_Fitted_Params!D$16+(Median_of_Exp_Fitted_Params!D$17*EXP(-Median_Fitted_Curves!$A5/Median_of_Exp_Fitted_Params!C$18))</f>
        <v>-7.9859361460170697E-2</v>
      </c>
      <c r="W5" s="9">
        <f>Median_of_Exp_Fitted_Params!E$16+(Median_of_Exp_Fitted_Params!E$17*EXP(-Median_Fitted_Curves!$A5/Median_of_Exp_Fitted_Params!E$18))</f>
        <v>8.6278805047045326E-3</v>
      </c>
      <c r="X5" s="9">
        <f>Median_of_Exp_Fitted_Params!F$16+(Median_of_Exp_Fitted_Params!F$17*EXP(-Median_Fitted_Curves!$A5/Median_of_Exp_Fitted_Params!G$18))</f>
        <v>0.16346669346857867</v>
      </c>
      <c r="Y5" s="9">
        <f>Median_of_Exp_Fitted_Params!G$16+(Median_of_Exp_Fitted_Params!G$17*EXP(-Median_Fitted_Curves!$A5/Median_of_Exp_Fitted_Params!F$18))</f>
        <v>-7.2452343640617034E-2</v>
      </c>
      <c r="Z5" s="9">
        <f>Median_of_Exp_Fitted_Params!H$16+(Median_of_Exp_Fitted_Params!H$17*EXP(-Median_Fitted_Curves!$A5/Median_of_Exp_Fitted_Params!H$18))</f>
        <v>2.1850161386490097E-2</v>
      </c>
      <c r="AA5" s="9">
        <f>Median_of_Exp_Fitted_Params!I$16+(Median_of_Exp_Fitted_Params!I$17*EXP(-Median_Fitted_Curves!$A5/Median_of_Exp_Fitted_Params!J$18))</f>
        <v>0.13886266950678383</v>
      </c>
      <c r="AB5" s="9">
        <f>Median_of_Exp_Fitted_Params!J$16+(Median_of_Exp_Fitted_Params!J$17*EXP(-Median_Fitted_Curves!$A5/Median_of_Exp_Fitted_Params!I$18))</f>
        <v>-9.0887145059665553E-2</v>
      </c>
    </row>
    <row r="6" spans="1:28" x14ac:dyDescent="0.2">
      <c r="A6" s="9">
        <f t="shared" si="0"/>
        <v>0.4</v>
      </c>
      <c r="B6" s="9">
        <f>Median_of_Exp_Fitted_Params!B$2+(Median_of_Exp_Fitted_Params!B$3*EXP(-Median_Fitted_Curves!$A6/Median_of_Exp_Fitted_Params!B$4))</f>
        <v>0.14324678412537217</v>
      </c>
      <c r="C6" s="9">
        <f>Median_of_Exp_Fitted_Params!C$2+(Median_of_Exp_Fitted_Params!C$3*EXP(-Median_Fitted_Curves!$A6/Median_of_Exp_Fitted_Params!D$4))</f>
        <v>0.27042684675225681</v>
      </c>
      <c r="D6" s="9">
        <f>Median_of_Exp_Fitted_Params!D$2+(Median_of_Exp_Fitted_Params!D$3*EXP(-Median_Fitted_Curves!$A6/Median_of_Exp_Fitted_Params!C$4))</f>
        <v>1.443318077060618E-2</v>
      </c>
      <c r="E6" s="9">
        <f>Median_of_Exp_Fitted_Params!E$2+(Median_of_Exp_Fitted_Params!E$3*EXP(-Median_Fitted_Curves!$A6/Median_of_Exp_Fitted_Params!E$4))</f>
        <v>-4.2114820432714861E-2</v>
      </c>
      <c r="F6" s="9">
        <f>Median_of_Exp_Fitted_Params!F$2+(Median_of_Exp_Fitted_Params!F$3*EXP(-Median_Fitted_Curves!$A6/Median_of_Exp_Fitted_Params!G$4))</f>
        <v>0.23032387180089153</v>
      </c>
      <c r="G6" s="9">
        <f>Median_of_Exp_Fitted_Params!G$2+(Median_of_Exp_Fitted_Params!G$3*EXP(-Median_Fitted_Curves!$A6/Median_of_Exp_Fitted_Params!F$4))</f>
        <v>-0.75411735377594824</v>
      </c>
      <c r="H6" s="9">
        <f>Median_of_Exp_Fitted_Params!H$2+(Median_of_Exp_Fitted_Params!H$3*EXP(-Median_Fitted_Curves!$A6/Median_of_Exp_Fitted_Params!H$4))</f>
        <v>0.13753659470642354</v>
      </c>
      <c r="I6" s="9">
        <f>Median_of_Exp_Fitted_Params!I$2+(Median_of_Exp_Fitted_Params!I$3*EXP(-Median_Fitted_Curves!$A6/Median_of_Exp_Fitted_Params!J$4))</f>
        <v>0.39062497001485452</v>
      </c>
      <c r="J6" s="9">
        <f>Median_of_Exp_Fitted_Params!J$2+(Median_of_Exp_Fitted_Params!J$3*EXP(-Median_Fitted_Curves!$A6/Median_of_Exp_Fitted_Params!I$4))</f>
        <v>-0.13180493731917831</v>
      </c>
      <c r="K6" s="9">
        <f>Median_of_Exp_Fitted_Params!B$9+(Median_of_Exp_Fitted_Params!B$10*EXP(-Median_Fitted_Curves!$A6/Median_of_Exp_Fitted_Params!B$11))</f>
        <v>-1.4904321605012205E-2</v>
      </c>
      <c r="L6" s="9">
        <f>Median_of_Exp_Fitted_Params!C$9+(Median_of_Exp_Fitted_Params!C$10*EXP(-Median_Fitted_Curves!$A6/Median_of_Exp_Fitted_Params!D$11))</f>
        <v>3.9367421937901548E-2</v>
      </c>
      <c r="M6" s="9">
        <f>Median_of_Exp_Fitted_Params!D$9+(Median_of_Exp_Fitted_Params!D$10*EXP(-Median_Fitted_Curves!$A6/Median_of_Exp_Fitted_Params!C$11))</f>
        <v>-0.10360870970354596</v>
      </c>
      <c r="N6" s="9">
        <f>Median_of_Exp_Fitted_Params!E$9+(Median_of_Exp_Fitted_Params!E$10*EXP(-Median_Fitted_Curves!$A6/Median_of_Exp_Fitted_Params!E$11))</f>
        <v>3.3889640573559365E-2</v>
      </c>
      <c r="O6" s="9">
        <f>Median_of_Exp_Fitted_Params!F$9+(Median_of_Exp_Fitted_Params!F$10*EXP(-Median_Fitted_Curves!$A6/Median_of_Exp_Fitted_Params!G$11))</f>
        <v>0.22076508935559158</v>
      </c>
      <c r="P6" s="9">
        <f>Median_of_Exp_Fitted_Params!G$9+(Median_of_Exp_Fitted_Params!G$10*EXP(-Median_Fitted_Curves!$A6/Median_of_Exp_Fitted_Params!F$11))</f>
        <v>-0.11103300680640915</v>
      </c>
      <c r="Q6" s="9">
        <f>Median_of_Exp_Fitted_Params!H$9+(Median_of_Exp_Fitted_Params!H$10*EXP(-Median_Fitted_Curves!$A6/Median_of_Exp_Fitted_Params!H$11))</f>
        <v>1.0031156459525015E-2</v>
      </c>
      <c r="R6" s="9">
        <f>Median_of_Exp_Fitted_Params!I$9+(Median_of_Exp_Fitted_Params!I$10*EXP(-Median_Fitted_Curves!$A6/Median_of_Exp_Fitted_Params!J$11))</f>
        <v>0.17447004239424646</v>
      </c>
      <c r="S6" s="9">
        <f>Median_of_Exp_Fitted_Params!J$9+(Median_of_Exp_Fitted_Params!J$10*EXP(-Median_Fitted_Curves!$A6/Median_of_Exp_Fitted_Params!I$11))</f>
        <v>-6.5813495941242306E-2</v>
      </c>
      <c r="T6" s="9">
        <f>Median_of_Exp_Fitted_Params!B$16+(Median_of_Exp_Fitted_Params!B$17*EXP(-Median_Fitted_Curves!$A6/Median_of_Exp_Fitted_Params!B$18))</f>
        <v>-1.6248987823614058E-2</v>
      </c>
      <c r="U6" s="9">
        <f>Median_of_Exp_Fitted_Params!C$16+(Median_of_Exp_Fitted_Params!C$17*EXP(-Median_Fitted_Curves!$A6/Median_of_Exp_Fitted_Params!D$18))</f>
        <v>5.9155875044242245E-2</v>
      </c>
      <c r="V6" s="9">
        <f>Median_of_Exp_Fitted_Params!D$16+(Median_of_Exp_Fitted_Params!D$17*EXP(-Median_Fitted_Curves!$A6/Median_of_Exp_Fitted_Params!C$18))</f>
        <v>-7.5614186773293013E-2</v>
      </c>
      <c r="W6" s="9">
        <f>Median_of_Exp_Fitted_Params!E$16+(Median_of_Exp_Fitted_Params!E$17*EXP(-Median_Fitted_Curves!$A6/Median_of_Exp_Fitted_Params!E$18))</f>
        <v>1.424962761434323E-2</v>
      </c>
      <c r="X6" s="9">
        <f>Median_of_Exp_Fitted_Params!F$16+(Median_of_Exp_Fitted_Params!F$17*EXP(-Median_Fitted_Curves!$A6/Median_of_Exp_Fitted_Params!G$18))</f>
        <v>0.17032959208311882</v>
      </c>
      <c r="Y6" s="9">
        <f>Median_of_Exp_Fitted_Params!G$16+(Median_of_Exp_Fitted_Params!G$17*EXP(-Median_Fitted_Curves!$A6/Median_of_Exp_Fitted_Params!F$18))</f>
        <v>-6.8672736366428122E-2</v>
      </c>
      <c r="Z6" s="9">
        <f>Median_of_Exp_Fitted_Params!H$16+(Median_of_Exp_Fitted_Params!H$17*EXP(-Median_Fitted_Curves!$A6/Median_of_Exp_Fitted_Params!H$18))</f>
        <v>2.8314947805853419E-2</v>
      </c>
      <c r="AA6" s="9">
        <f>Median_of_Exp_Fitted_Params!I$16+(Median_of_Exp_Fitted_Params!I$17*EXP(-Median_Fitted_Curves!$A6/Median_of_Exp_Fitted_Params!J$18))</f>
        <v>0.14638580241325772</v>
      </c>
      <c r="AB6" s="9">
        <f>Median_of_Exp_Fitted_Params!J$16+(Median_of_Exp_Fitted_Params!J$17*EXP(-Median_Fitted_Curves!$A6/Median_of_Exp_Fitted_Params!I$18))</f>
        <v>-8.50846659606872E-2</v>
      </c>
    </row>
    <row r="7" spans="1:28" x14ac:dyDescent="0.2">
      <c r="A7" s="9">
        <f t="shared" si="0"/>
        <v>0.5</v>
      </c>
      <c r="B7" s="9">
        <f>Median_of_Exp_Fitted_Params!B$2+(Median_of_Exp_Fitted_Params!B$3*EXP(-Median_Fitted_Curves!$A7/Median_of_Exp_Fitted_Params!B$4))</f>
        <v>0.17154982667956742</v>
      </c>
      <c r="C7" s="9">
        <f>Median_of_Exp_Fitted_Params!C$2+(Median_of_Exp_Fitted_Params!C$3*EXP(-Median_Fitted_Curves!$A7/Median_of_Exp_Fitted_Params!D$4))</f>
        <v>0.30290054422619628</v>
      </c>
      <c r="D7" s="9">
        <f>Median_of_Exp_Fitted_Params!D$2+(Median_of_Exp_Fitted_Params!D$3*EXP(-Median_Fitted_Curves!$A7/Median_of_Exp_Fitted_Params!C$4))</f>
        <v>3.7069597135326759E-2</v>
      </c>
      <c r="E7" s="9">
        <f>Median_of_Exp_Fitted_Params!E$2+(Median_of_Exp_Fitted_Params!E$3*EXP(-Median_Fitted_Curves!$A7/Median_of_Exp_Fitted_Params!E$4))</f>
        <v>-7.4381554312004106E-3</v>
      </c>
      <c r="F7" s="9">
        <f>Median_of_Exp_Fitted_Params!F$2+(Median_of_Exp_Fitted_Params!F$3*EXP(-Median_Fitted_Curves!$A7/Median_of_Exp_Fitted_Params!G$4))</f>
        <v>0.2749248104591907</v>
      </c>
      <c r="G7" s="9">
        <f>Median_of_Exp_Fitted_Params!G$2+(Median_of_Exp_Fitted_Params!G$3*EXP(-Median_Fitted_Curves!$A7/Median_of_Exp_Fitted_Params!F$4))</f>
        <v>-0.70174756085131351</v>
      </c>
      <c r="H7" s="9">
        <f>Median_of_Exp_Fitted_Params!H$2+(Median_of_Exp_Fitted_Params!H$3*EXP(-Median_Fitted_Curves!$A7/Median_of_Exp_Fitted_Params!H$4))</f>
        <v>0.17123301326629192</v>
      </c>
      <c r="I7" s="9">
        <f>Median_of_Exp_Fitted_Params!I$2+(Median_of_Exp_Fitted_Params!I$3*EXP(-Median_Fitted_Curves!$A7/Median_of_Exp_Fitted_Params!J$4))</f>
        <v>0.42117250360985037</v>
      </c>
      <c r="J7" s="9">
        <f>Median_of_Exp_Fitted_Params!J$2+(Median_of_Exp_Fitted_Params!J$3*EXP(-Median_Fitted_Curves!$A7/Median_of_Exp_Fitted_Params!I$4))</f>
        <v>-9.9395634698263624E-2</v>
      </c>
      <c r="K7" s="9">
        <f>Median_of_Exp_Fitted_Params!B$9+(Median_of_Exp_Fitted_Params!B$10*EXP(-Median_Fitted_Curves!$A7/Median_of_Exp_Fitted_Params!B$11))</f>
        <v>6.5477650092349293E-5</v>
      </c>
      <c r="L7" s="9">
        <f>Median_of_Exp_Fitted_Params!C$9+(Median_of_Exp_Fitted_Params!C$10*EXP(-Median_Fitted_Curves!$A7/Median_of_Exp_Fitted_Params!D$11))</f>
        <v>5.8373103747310973E-2</v>
      </c>
      <c r="M7" s="9">
        <f>Median_of_Exp_Fitted_Params!D$9+(Median_of_Exp_Fitted_Params!D$10*EXP(-Median_Fitted_Curves!$A7/Median_of_Exp_Fitted_Params!C$11))</f>
        <v>-9.1925561783208987E-2</v>
      </c>
      <c r="N7" s="9">
        <f>Median_of_Exp_Fitted_Params!E$9+(Median_of_Exp_Fitted_Params!E$10*EXP(-Median_Fitted_Curves!$A7/Median_of_Exp_Fitted_Params!E$11))</f>
        <v>4.8793901081072621E-2</v>
      </c>
      <c r="O7" s="9">
        <f>Median_of_Exp_Fitted_Params!F$9+(Median_of_Exp_Fitted_Params!F$10*EXP(-Median_Fitted_Curves!$A7/Median_of_Exp_Fitted_Params!G$11))</f>
        <v>0.23652134147085047</v>
      </c>
      <c r="P7" s="9">
        <f>Median_of_Exp_Fitted_Params!G$9+(Median_of_Exp_Fitted_Params!G$10*EXP(-Median_Fitted_Curves!$A7/Median_of_Exp_Fitted_Params!F$11))</f>
        <v>-9.8522747114545339E-2</v>
      </c>
      <c r="Q7" s="9">
        <f>Median_of_Exp_Fitted_Params!H$9+(Median_of_Exp_Fitted_Params!H$10*EXP(-Median_Fitted_Curves!$A7/Median_of_Exp_Fitted_Params!H$11))</f>
        <v>2.6729470277903622E-2</v>
      </c>
      <c r="R7" s="9">
        <f>Median_of_Exp_Fitted_Params!I$9+(Median_of_Exp_Fitted_Params!I$10*EXP(-Median_Fitted_Curves!$A7/Median_of_Exp_Fitted_Params!J$11))</f>
        <v>0.18999453004605449</v>
      </c>
      <c r="S7" s="9">
        <f>Median_of_Exp_Fitted_Params!J$9+(Median_of_Exp_Fitted_Params!J$10*EXP(-Median_Fitted_Curves!$A7/Median_of_Exp_Fitted_Params!I$11))</f>
        <v>-5.2134633078295356E-2</v>
      </c>
      <c r="T7" s="9">
        <f>Median_of_Exp_Fitted_Params!B$16+(Median_of_Exp_Fitted_Params!B$17*EXP(-Median_Fitted_Curves!$A7/Median_of_Exp_Fitted_Params!B$18))</f>
        <v>-1.0372060493129442E-2</v>
      </c>
      <c r="U7" s="9">
        <f>Median_of_Exp_Fitted_Params!C$16+(Median_of_Exp_Fitted_Params!C$17*EXP(-Median_Fitted_Curves!$A7/Median_of_Exp_Fitted_Params!D$18))</f>
        <v>6.6078184494861358E-2</v>
      </c>
      <c r="V7" s="9">
        <f>Median_of_Exp_Fitted_Params!D$16+(Median_of_Exp_Fitted_Params!D$17*EXP(-Median_Fitted_Curves!$A7/Median_of_Exp_Fitted_Params!C$18))</f>
        <v>-7.1386411573967412E-2</v>
      </c>
      <c r="W7" s="9">
        <f>Median_of_Exp_Fitted_Params!E$16+(Median_of_Exp_Fitted_Params!E$17*EXP(-Median_Fitted_Curves!$A7/Median_of_Exp_Fitted_Params!E$18))</f>
        <v>1.983875312167438E-2</v>
      </c>
      <c r="X7" s="9">
        <f>Median_of_Exp_Fitted_Params!F$16+(Median_of_Exp_Fitted_Params!F$17*EXP(-Median_Fitted_Curves!$A7/Median_of_Exp_Fitted_Params!G$18))</f>
        <v>0.17713853972514704</v>
      </c>
      <c r="Y7" s="9">
        <f>Median_of_Exp_Fitted_Params!G$16+(Median_of_Exp_Fitted_Params!G$17*EXP(-Median_Fitted_Curves!$A7/Median_of_Exp_Fitted_Params!F$18))</f>
        <v>-6.4907016005854246E-2</v>
      </c>
      <c r="Z7" s="9">
        <f>Median_of_Exp_Fitted_Params!H$16+(Median_of_Exp_Fitted_Params!H$17*EXP(-Median_Fitted_Curves!$A7/Median_of_Exp_Fitted_Params!H$18))</f>
        <v>3.4735119069014497E-2</v>
      </c>
      <c r="AA7" s="9">
        <f>Median_of_Exp_Fitted_Params!I$16+(Median_of_Exp_Fitted_Params!I$17*EXP(-Median_Fitted_Curves!$A7/Median_of_Exp_Fitted_Params!J$18))</f>
        <v>0.15384270818946932</v>
      </c>
      <c r="AB7" s="9">
        <f>Median_of_Exp_Fitted_Params!J$16+(Median_of_Exp_Fitted_Params!J$17*EXP(-Median_Fitted_Curves!$A7/Median_of_Exp_Fitted_Params!I$18))</f>
        <v>-7.9315272665287484E-2</v>
      </c>
    </row>
    <row r="8" spans="1:28" x14ac:dyDescent="0.2">
      <c r="A8" s="9">
        <f t="shared" si="0"/>
        <v>0.6</v>
      </c>
      <c r="B8" s="9">
        <f>Median_of_Exp_Fitted_Params!B$2+(Median_of_Exp_Fitted_Params!B$3*EXP(-Median_Fitted_Curves!$A8/Median_of_Exp_Fitted_Params!B$4))</f>
        <v>0.19890746587077579</v>
      </c>
      <c r="C8" s="9">
        <f>Median_of_Exp_Fitted_Params!C$2+(Median_of_Exp_Fitted_Params!C$3*EXP(-Median_Fitted_Curves!$A8/Median_of_Exp_Fitted_Params!D$4))</f>
        <v>0.33393229828085302</v>
      </c>
      <c r="D8" s="9">
        <f>Median_of_Exp_Fitted_Params!D$2+(Median_of_Exp_Fitted_Params!D$3*EXP(-Median_Fitted_Curves!$A8/Median_of_Exp_Fitted_Params!C$4))</f>
        <v>5.9177489785026682E-2</v>
      </c>
      <c r="E8" s="9">
        <f>Median_of_Exp_Fitted_Params!E$2+(Median_of_Exp_Fitted_Params!E$3*EXP(-Median_Fitted_Curves!$A8/Median_of_Exp_Fitted_Params!E$4))</f>
        <v>2.6076813788041719E-2</v>
      </c>
      <c r="F8" s="9">
        <f>Median_of_Exp_Fitted_Params!F$2+(Median_of_Exp_Fitted_Params!F$3*EXP(-Median_Fitted_Curves!$A8/Median_of_Exp_Fitted_Params!G$4))</f>
        <v>0.31700451528869811</v>
      </c>
      <c r="G8" s="9">
        <f>Median_of_Exp_Fitted_Params!G$2+(Median_of_Exp_Fitted_Params!G$3*EXP(-Median_Fitted_Curves!$A8/Median_of_Exp_Fitted_Params!F$4))</f>
        <v>-0.65097409138520512</v>
      </c>
      <c r="H8" s="9">
        <f>Median_of_Exp_Fitted_Params!H$2+(Median_of_Exp_Fitted_Params!H$3*EXP(-Median_Fitted_Curves!$A8/Median_of_Exp_Fitted_Params!H$4))</f>
        <v>0.20360635566158136</v>
      </c>
      <c r="I8" s="9">
        <f>Median_of_Exp_Fitted_Params!I$2+(Median_of_Exp_Fitted_Params!I$3*EXP(-Median_Fitted_Curves!$A8/Median_of_Exp_Fitted_Params!J$4))</f>
        <v>0.4502352084547484</v>
      </c>
      <c r="J8" s="9">
        <f>Median_of_Exp_Fitted_Params!J$2+(Median_of_Exp_Fitted_Params!J$3*EXP(-Median_Fitted_Curves!$A8/Median_of_Exp_Fitted_Params!I$4))</f>
        <v>-6.7945506336981376E-2</v>
      </c>
      <c r="K8" s="9">
        <f>Median_of_Exp_Fitted_Params!B$9+(Median_of_Exp_Fitted_Params!B$10*EXP(-Median_Fitted_Curves!$A8/Median_of_Exp_Fitted_Params!B$11))</f>
        <v>1.4810557142068359E-2</v>
      </c>
      <c r="L8" s="9">
        <f>Median_of_Exp_Fitted_Params!C$9+(Median_of_Exp_Fitted_Params!C$10*EXP(-Median_Fitted_Curves!$A8/Median_of_Exp_Fitted_Params!D$11))</f>
        <v>7.6999500505444907E-2</v>
      </c>
      <c r="M8" s="9">
        <f>Median_of_Exp_Fitted_Params!D$9+(Median_of_Exp_Fitted_Params!D$10*EXP(-Median_Fitted_Curves!$A8/Median_of_Exp_Fitted_Params!C$11))</f>
        <v>-8.0369706106751537E-2</v>
      </c>
      <c r="N8" s="9">
        <f>Median_of_Exp_Fitted_Params!E$9+(Median_of_Exp_Fitted_Params!E$10*EXP(-Median_Fitted_Curves!$A8/Median_of_Exp_Fitted_Params!E$11))</f>
        <v>6.3465377129835687E-2</v>
      </c>
      <c r="O8" s="9">
        <f>Median_of_Exp_Fitted_Params!F$9+(Median_of_Exp_Fitted_Params!F$10*EXP(-Median_Fitted_Curves!$A8/Median_of_Exp_Fitted_Params!G$11))</f>
        <v>0.25195940598866817</v>
      </c>
      <c r="P8" s="9">
        <f>Median_of_Exp_Fitted_Params!G$9+(Median_of_Exp_Fitted_Params!G$10*EXP(-Median_Fitted_Curves!$A8/Median_of_Exp_Fitted_Params!F$11))</f>
        <v>-8.6157167440553462E-2</v>
      </c>
      <c r="Q8" s="9">
        <f>Median_of_Exp_Fitted_Params!H$9+(Median_of_Exp_Fitted_Params!H$10*EXP(-Median_Fitted_Curves!$A8/Median_of_Exp_Fitted_Params!H$11))</f>
        <v>4.3140672657080104E-2</v>
      </c>
      <c r="R8" s="9">
        <f>Median_of_Exp_Fitted_Params!I$9+(Median_of_Exp_Fitted_Params!I$10*EXP(-Median_Fitted_Curves!$A8/Median_of_Exp_Fitted_Params!J$11))</f>
        <v>0.20522900878839545</v>
      </c>
      <c r="S8" s="9">
        <f>Median_of_Exp_Fitted_Params!J$9+(Median_of_Exp_Fitted_Params!J$10*EXP(-Median_Fitted_Curves!$A8/Median_of_Exp_Fitted_Params!I$11))</f>
        <v>-3.8637672550053348E-2</v>
      </c>
      <c r="T8" s="9">
        <f>Median_of_Exp_Fitted_Params!B$16+(Median_of_Exp_Fitted_Params!B$17*EXP(-Median_Fitted_Curves!$A8/Median_of_Exp_Fitted_Params!B$18))</f>
        <v>-4.5300443240324784E-3</v>
      </c>
      <c r="U8" s="9">
        <f>Median_of_Exp_Fitted_Params!C$16+(Median_of_Exp_Fitted_Params!C$17*EXP(-Median_Fitted_Curves!$A8/Median_of_Exp_Fitted_Params!D$18))</f>
        <v>7.2949588665503273E-2</v>
      </c>
      <c r="V8" s="9">
        <f>Median_of_Exp_Fitted_Params!D$16+(Median_of_Exp_Fitted_Params!D$17*EXP(-Median_Fitted_Curves!$A8/Median_of_Exp_Fitted_Params!C$18))</f>
        <v>-6.717596454777508E-2</v>
      </c>
      <c r="W8" s="9">
        <f>Median_of_Exp_Fitted_Params!E$16+(Median_of_Exp_Fitted_Params!E$17*EXP(-Median_Fitted_Curves!$A8/Median_of_Exp_Fitted_Params!E$18))</f>
        <v>2.5395446321754833E-2</v>
      </c>
      <c r="X8" s="9">
        <f>Median_of_Exp_Fitted_Params!F$16+(Median_of_Exp_Fitted_Params!F$17*EXP(-Median_Fitted_Curves!$A8/Median_of_Exp_Fitted_Params!G$18))</f>
        <v>0.18389396051683071</v>
      </c>
      <c r="Y8" s="9">
        <f>Median_of_Exp_Fitted_Params!G$16+(Median_of_Exp_Fitted_Params!G$17*EXP(-Median_Fitted_Curves!$A8/Median_of_Exp_Fitted_Params!F$18))</f>
        <v>-6.1155131536036134E-2</v>
      </c>
      <c r="Z8" s="9">
        <f>Median_of_Exp_Fitted_Params!H$16+(Median_of_Exp_Fitted_Params!H$17*EXP(-Median_Fitted_Curves!$A8/Median_of_Exp_Fitted_Params!H$18))</f>
        <v>4.1110983076657615E-2</v>
      </c>
      <c r="AA8" s="9">
        <f>Median_of_Exp_Fitted_Params!I$16+(Median_of_Exp_Fitted_Params!I$17*EXP(-Median_Fitted_Curves!$A8/Median_of_Exp_Fitted_Params!J$18))</f>
        <v>0.16123396984157246</v>
      </c>
      <c r="AB8" s="9">
        <f>Median_of_Exp_Fitted_Params!J$16+(Median_of_Exp_Fitted_Params!J$17*EXP(-Median_Fitted_Curves!$A8/Median_of_Exp_Fitted_Params!I$18))</f>
        <v>-7.357877651782796E-2</v>
      </c>
    </row>
    <row r="9" spans="1:28" x14ac:dyDescent="0.2">
      <c r="A9" s="9">
        <f t="shared" si="0"/>
        <v>0.7</v>
      </c>
      <c r="B9" s="9">
        <f>Median_of_Exp_Fitted_Params!B$2+(Median_of_Exp_Fitted_Params!B$3*EXP(-Median_Fitted_Curves!$A9/Median_of_Exp_Fitted_Params!B$4))</f>
        <v>0.22535128090172929</v>
      </c>
      <c r="C9" s="9">
        <f>Median_of_Exp_Fitted_Params!C$2+(Median_of_Exp_Fitted_Params!C$3*EXP(-Median_Fitted_Curves!$A9/Median_of_Exp_Fitted_Params!D$4))</f>
        <v>0.36358613614398816</v>
      </c>
      <c r="D9" s="9">
        <f>Median_of_Exp_Fitted_Params!D$2+(Median_of_Exp_Fitted_Params!D$3*EXP(-Median_Fitted_Curves!$A9/Median_of_Exp_Fitted_Params!C$4))</f>
        <v>8.0769198893735239E-2</v>
      </c>
      <c r="E9" s="9">
        <f>Median_of_Exp_Fitted_Params!E$2+(Median_of_Exp_Fitted_Params!E$3*EXP(-Median_Fitted_Curves!$A9/Median_of_Exp_Fitted_Params!E$4))</f>
        <v>5.8469004955147841E-2</v>
      </c>
      <c r="F9" s="9">
        <f>Median_of_Exp_Fitted_Params!F$2+(Median_of_Exp_Fitted_Params!F$3*EXP(-Median_Fitted_Curves!$A9/Median_of_Exp_Fitted_Params!G$4))</f>
        <v>0.35670550840241555</v>
      </c>
      <c r="G9" s="9">
        <f>Median_of_Exp_Fitted_Params!G$2+(Median_of_Exp_Fitted_Params!G$3*EXP(-Median_Fitted_Curves!$A9/Median_of_Exp_Fitted_Params!F$4))</f>
        <v>-0.60174828662909707</v>
      </c>
      <c r="H9" s="9">
        <f>Median_of_Exp_Fitted_Params!H$2+(Median_of_Exp_Fitted_Params!H$3*EXP(-Median_Fitted_Curves!$A9/Median_of_Exp_Fitted_Params!H$4))</f>
        <v>0.23470857193956984</v>
      </c>
      <c r="I9" s="9">
        <f>Median_of_Exp_Fitted_Params!I$2+(Median_of_Exp_Fitted_Params!I$3*EXP(-Median_Fitted_Curves!$A9/Median_of_Exp_Fitted_Params!J$4))</f>
        <v>0.47788525785317271</v>
      </c>
      <c r="J9" s="9">
        <f>Median_of_Exp_Fitted_Params!J$2+(Median_of_Exp_Fitted_Params!J$3*EXP(-Median_Fitted_Curves!$A9/Median_of_Exp_Fitted_Params!I$4))</f>
        <v>-3.7426164853131771E-2</v>
      </c>
      <c r="K9" s="9">
        <f>Median_of_Exp_Fitted_Params!B$9+(Median_of_Exp_Fitted_Params!B$10*EXP(-Median_Fitted_Curves!$A9/Median_of_Exp_Fitted_Params!B$11))</f>
        <v>2.9334290260971674E-2</v>
      </c>
      <c r="L9" s="9">
        <f>Median_of_Exp_Fitted_Params!C$9+(Median_of_Exp_Fitted_Params!C$10*EXP(-Median_Fitted_Curves!$A9/Median_of_Exp_Fitted_Params!D$11))</f>
        <v>9.525418137775421E-2</v>
      </c>
      <c r="M9" s="9">
        <f>Median_of_Exp_Fitted_Params!D$9+(Median_of_Exp_Fitted_Params!D$10*EXP(-Median_Fitted_Curves!$A9/Median_of_Exp_Fitted_Params!C$11))</f>
        <v>-6.8939755777811196E-2</v>
      </c>
      <c r="N9" s="9">
        <f>Median_of_Exp_Fitted_Params!E$9+(Median_of_Exp_Fitted_Params!E$10*EXP(-Median_Fitted_Curves!$A9/Median_of_Exp_Fitted_Params!E$11))</f>
        <v>7.7907704499309727E-2</v>
      </c>
      <c r="O9" s="9">
        <f>Median_of_Exp_Fitted_Params!F$9+(Median_of_Exp_Fitted_Params!F$10*EXP(-Median_Fitted_Curves!$A9/Median_of_Exp_Fitted_Params!G$11))</f>
        <v>0.26708570850736779</v>
      </c>
      <c r="P9" s="9">
        <f>Median_of_Exp_Fitted_Params!G$9+(Median_of_Exp_Fitted_Params!G$10*EXP(-Median_Fitted_Curves!$A9/Median_of_Exp_Fitted_Params!F$11))</f>
        <v>-7.3934594573158874E-2</v>
      </c>
      <c r="Q9" s="9">
        <f>Median_of_Exp_Fitted_Params!H$9+(Median_of_Exp_Fitted_Params!H$10*EXP(-Median_Fitted_Curves!$A9/Median_of_Exp_Fitted_Params!H$11))</f>
        <v>5.9269700201996733E-2</v>
      </c>
      <c r="R9" s="9">
        <f>Median_of_Exp_Fitted_Params!I$9+(Median_of_Exp_Fitted_Params!I$10*EXP(-Median_Fitted_Curves!$A9/Median_of_Exp_Fitted_Params!J$11))</f>
        <v>0.22017889620215547</v>
      </c>
      <c r="S9" s="9">
        <f>Median_of_Exp_Fitted_Params!J$9+(Median_of_Exp_Fitted_Params!J$10*EXP(-Median_Fitted_Curves!$A9/Median_of_Exp_Fitted_Params!I$11))</f>
        <v>-2.5320195408413571E-2</v>
      </c>
      <c r="T9" s="9">
        <f>Median_of_Exp_Fitted_Params!B$16+(Median_of_Exp_Fitted_Params!B$17*EXP(-Median_Fitted_Curves!$A9/Median_of_Exp_Fitted_Params!B$18))</f>
        <v>1.2772680691217619E-3</v>
      </c>
      <c r="U9" s="9">
        <f>Median_of_Exp_Fitted_Params!C$16+(Median_of_Exp_Fitted_Params!C$17*EXP(-Median_Fitted_Curves!$A9/Median_of_Exp_Fitted_Params!D$18))</f>
        <v>7.9770461903421408E-2</v>
      </c>
      <c r="V9" s="9">
        <f>Median_of_Exp_Fitted_Params!D$16+(Median_of_Exp_Fitted_Params!D$17*EXP(-Median_Fitted_Curves!$A9/Median_of_Exp_Fitted_Params!C$18))</f>
        <v>-6.2982774672589836E-2</v>
      </c>
      <c r="W9" s="9">
        <f>Median_of_Exp_Fitted_Params!E$16+(Median_of_Exp_Fitted_Params!E$17*EXP(-Median_Fitted_Curves!$A9/Median_of_Exp_Fitted_Params!E$18))</f>
        <v>3.0919895411208764E-2</v>
      </c>
      <c r="X9" s="9">
        <f>Median_of_Exp_Fitted_Params!F$16+(Median_of_Exp_Fitted_Params!F$17*EXP(-Median_Fitted_Curves!$A9/Median_of_Exp_Fitted_Params!G$18))</f>
        <v>0.19059627524620626</v>
      </c>
      <c r="Y9" s="9">
        <f>Median_of_Exp_Fitted_Params!G$16+(Median_of_Exp_Fitted_Params!G$17*EXP(-Median_Fitted_Curves!$A9/Median_of_Exp_Fitted_Params!F$18))</f>
        <v>-5.7417032121581224E-2</v>
      </c>
      <c r="Z9" s="9">
        <f>Median_of_Exp_Fitted_Params!H$16+(Median_of_Exp_Fitted_Params!H$17*EXP(-Median_Fitted_Curves!$A9/Median_of_Exp_Fitted_Params!H$18))</f>
        <v>4.7442845604565465E-2</v>
      </c>
      <c r="AA9" s="9">
        <f>Median_of_Exp_Fitted_Params!I$16+(Median_of_Exp_Fitted_Params!I$17*EXP(-Median_Fitted_Curves!$A9/Median_of_Exp_Fitted_Params!J$18))</f>
        <v>0.16856016524344153</v>
      </c>
      <c r="AB9" s="9">
        <f>Median_of_Exp_Fitted_Params!J$16+(Median_of_Exp_Fitted_Params!J$17*EXP(-Median_Fitted_Curves!$A9/Median_of_Exp_Fitted_Params!I$18))</f>
        <v>-6.7874989938386698E-2</v>
      </c>
    </row>
    <row r="10" spans="1:28" x14ac:dyDescent="0.2">
      <c r="A10" s="9">
        <f t="shared" si="0"/>
        <v>0.79999999999999993</v>
      </c>
      <c r="B10" s="9">
        <f>Median_of_Exp_Fitted_Params!B$2+(Median_of_Exp_Fitted_Params!B$3*EXP(-Median_Fitted_Curves!$A10/Median_of_Exp_Fitted_Params!B$4))</f>
        <v>0.25091179613858494</v>
      </c>
      <c r="C10" s="9">
        <f>Median_of_Exp_Fitted_Params!C$2+(Median_of_Exp_Fitted_Params!C$3*EXP(-Median_Fitted_Curves!$A10/Median_of_Exp_Fitted_Params!D$4))</f>
        <v>0.39192324201509976</v>
      </c>
      <c r="D10" s="9">
        <f>Median_of_Exp_Fitted_Params!D$2+(Median_of_Exp_Fitted_Params!D$3*EXP(-Median_Fitted_Curves!$A10/Median_of_Exp_Fitted_Params!C$4))</f>
        <v>0.10185677651237424</v>
      </c>
      <c r="E10" s="9">
        <f>Median_of_Exp_Fitted_Params!E$2+(Median_of_Exp_Fitted_Params!E$3*EXP(-Median_Fitted_Curves!$A10/Median_of_Exp_Fitted_Params!E$4))</f>
        <v>8.9776032025425945E-2</v>
      </c>
      <c r="F10" s="9">
        <f>Median_of_Exp_Fitted_Params!F$2+(Median_of_Exp_Fitted_Params!F$3*EXP(-Median_Fitted_Curves!$A10/Median_of_Exp_Fitted_Params!G$4))</f>
        <v>0.39416225532118621</v>
      </c>
      <c r="G10" s="9">
        <f>Median_of_Exp_Fitted_Params!G$2+(Median_of_Exp_Fitted_Params!G$3*EXP(-Median_Fitted_Curves!$A10/Median_of_Exp_Fitted_Params!F$4))</f>
        <v>-0.55402297103875897</v>
      </c>
      <c r="H10" s="9">
        <f>Median_of_Exp_Fitted_Params!H$2+(Median_of_Exp_Fitted_Params!H$3*EXP(-Median_Fitted_Curves!$A10/Median_of_Exp_Fitted_Params!H$4))</f>
        <v>0.26458957235006575</v>
      </c>
      <c r="I10" s="9">
        <f>Median_of_Exp_Fitted_Params!I$2+(Median_of_Exp_Fitted_Params!I$3*EXP(-Median_Fitted_Curves!$A10/Median_of_Exp_Fitted_Params!J$4))</f>
        <v>0.50419131696967356</v>
      </c>
      <c r="J10" s="9">
        <f>Median_of_Exp_Fitted_Params!J$2+(Median_of_Exp_Fitted_Params!J$3*EXP(-Median_Fitted_Curves!$A10/Median_of_Exp_Fitted_Params!I$4))</f>
        <v>-7.8100630074392496E-3</v>
      </c>
      <c r="K10" s="9">
        <f>Median_of_Exp_Fitted_Params!B$9+(Median_of_Exp_Fitted_Params!B$10*EXP(-Median_Fitted_Curves!$A10/Median_of_Exp_Fitted_Params!B$11))</f>
        <v>4.3639999757072778E-2</v>
      </c>
      <c r="L10" s="9">
        <f>Median_of_Exp_Fitted_Params!C$9+(Median_of_Exp_Fitted_Params!C$10*EXP(-Median_Fitted_Curves!$A10/Median_of_Exp_Fitted_Params!D$11))</f>
        <v>0.11314456447637122</v>
      </c>
      <c r="M10" s="9">
        <f>Median_of_Exp_Fitted_Params!D$9+(Median_of_Exp_Fitted_Params!D$10*EXP(-Median_Fitted_Curves!$A10/Median_of_Exp_Fitted_Params!C$11))</f>
        <v>-5.7634339010777302E-2</v>
      </c>
      <c r="N10" s="9">
        <f>Median_of_Exp_Fitted_Params!E$9+(Median_of_Exp_Fitted_Params!E$10*EXP(-Median_Fitted_Curves!$A10/Median_of_Exp_Fitted_Params!E$11))</f>
        <v>9.2124462182981426E-2</v>
      </c>
      <c r="O10" s="9">
        <f>Median_of_Exp_Fitted_Params!F$9+(Median_of_Exp_Fitted_Params!F$10*EXP(-Median_Fitted_Curves!$A10/Median_of_Exp_Fitted_Params!G$11))</f>
        <v>0.28190654486435673</v>
      </c>
      <c r="P10" s="9">
        <f>Median_of_Exp_Fitted_Params!G$9+(Median_of_Exp_Fitted_Params!G$10*EXP(-Median_Fitted_Curves!$A10/Median_of_Exp_Fitted_Params!F$11))</f>
        <v>-6.185337465162255E-2</v>
      </c>
      <c r="Q10" s="9">
        <f>Median_of_Exp_Fitted_Params!H$9+(Median_of_Exp_Fitted_Params!H$10*EXP(-Median_Fitted_Curves!$A10/Median_of_Exp_Fitted_Params!H$11))</f>
        <v>7.5121404637423672E-2</v>
      </c>
      <c r="R10" s="9">
        <f>Median_of_Exp_Fitted_Params!I$9+(Median_of_Exp_Fitted_Params!I$10*EXP(-Median_Fitted_Curves!$A10/Median_of_Exp_Fitted_Params!J$11))</f>
        <v>0.2348495086638035</v>
      </c>
      <c r="S10" s="9">
        <f>Median_of_Exp_Fitted_Params!J$9+(Median_of_Exp_Fitted_Params!J$10*EXP(-Median_Fitted_Curves!$A10/Median_of_Exp_Fitted_Params!I$11))</f>
        <v>-1.2179814872589234E-2</v>
      </c>
      <c r="T10" s="9">
        <f>Median_of_Exp_Fitted_Params!B$16+(Median_of_Exp_Fitted_Params!B$17*EXP(-Median_Fitted_Curves!$A10/Median_of_Exp_Fitted_Params!B$18))</f>
        <v>7.0500828398307736E-3</v>
      </c>
      <c r="U10" s="9">
        <f>Median_of_Exp_Fitted_Params!C$16+(Median_of_Exp_Fitted_Params!C$17*EXP(-Median_Fitted_Curves!$A10/Median_of_Exp_Fitted_Params!D$18))</f>
        <v>8.6541175802994141E-2</v>
      </c>
      <c r="V10" s="9">
        <f>Median_of_Exp_Fitted_Params!D$16+(Median_of_Exp_Fitted_Params!D$17*EXP(-Median_Fitted_Curves!$A10/Median_of_Exp_Fitted_Params!C$18))</f>
        <v>-5.8806771217379983E-2</v>
      </c>
      <c r="W10" s="9">
        <f>Median_of_Exp_Fitted_Params!E$16+(Median_of_Exp_Fitted_Params!E$17*EXP(-Median_Fitted_Curves!$A10/Median_of_Exp_Fitted_Params!E$18))</f>
        <v>3.6412287494602347E-2</v>
      </c>
      <c r="X10" s="9">
        <f>Median_of_Exp_Fitted_Params!F$16+(Median_of_Exp_Fitted_Params!F$17*EXP(-Median_Fitted_Curves!$A10/Median_of_Exp_Fitted_Params!G$18))</f>
        <v>0.19724590139338938</v>
      </c>
      <c r="Y10" s="9">
        <f>Median_of_Exp_Fitted_Params!G$16+(Median_of_Exp_Fitted_Params!G$17*EXP(-Median_Fitted_Curves!$A10/Median_of_Exp_Fitted_Params!F$18))</f>
        <v>-5.3692667113874659E-2</v>
      </c>
      <c r="Z10" s="9">
        <f>Median_of_Exp_Fitted_Params!H$16+(Median_of_Exp_Fitted_Params!H$17*EXP(-Median_Fitted_Curves!$A10/Median_of_Exp_Fitted_Params!H$18))</f>
        <v>5.3731010318282757E-2</v>
      </c>
      <c r="AA10" s="9">
        <f>Median_of_Exp_Fitted_Params!I$16+(Median_of_Exp_Fitted_Params!I$17*EXP(-Median_Fitted_Curves!$A10/Median_of_Exp_Fitted_Params!J$18))</f>
        <v>0.17582186718185089</v>
      </c>
      <c r="AB10" s="9">
        <f>Median_of_Exp_Fitted_Params!J$16+(Median_of_Exp_Fitted_Params!J$17*EXP(-Median_Fitted_Curves!$A10/Median_of_Exp_Fitted_Params!I$18))</f>
        <v>-6.2203726416625305E-2</v>
      </c>
    </row>
    <row r="11" spans="1:28" x14ac:dyDescent="0.2">
      <c r="A11" s="9">
        <f t="shared" si="0"/>
        <v>0.89999999999999991</v>
      </c>
      <c r="B11" s="9">
        <f>Median_of_Exp_Fitted_Params!B$2+(Median_of_Exp_Fitted_Params!B$3*EXP(-Median_Fitted_Curves!$A11/Median_of_Exp_Fitted_Params!B$4))</f>
        <v>0.27561851634551326</v>
      </c>
      <c r="C11" s="9">
        <f>Median_of_Exp_Fitted_Params!C$2+(Median_of_Exp_Fitted_Params!C$3*EXP(-Median_Fitted_Curves!$A11/Median_of_Exp_Fitted_Params!D$4))</f>
        <v>0.41900208330561772</v>
      </c>
      <c r="D11" s="9">
        <f>Median_of_Exp_Fitted_Params!D$2+(Median_of_Exp_Fitted_Params!D$3*EXP(-Median_Fitted_Curves!$A11/Median_of_Exp_Fitted_Params!C$4))</f>
        <v>0.1224519932959669</v>
      </c>
      <c r="E11" s="9">
        <f>Median_of_Exp_Fitted_Params!E$2+(Median_of_Exp_Fitted_Params!E$3*EXP(-Median_Fitted_Curves!$A11/Median_of_Exp_Fitted_Params!E$4))</f>
        <v>0.12003424885684666</v>
      </c>
      <c r="F11" s="9">
        <f>Median_of_Exp_Fitted_Params!F$2+(Median_of_Exp_Fitted_Params!F$3*EXP(-Median_Fitted_Curves!$A11/Median_of_Exp_Fitted_Params!G$4))</f>
        <v>0.42950162040251161</v>
      </c>
      <c r="G11" s="9">
        <f>Median_of_Exp_Fitted_Params!G$2+(Median_of_Exp_Fitted_Params!G$3*EXP(-Median_Fitted_Curves!$A11/Median_of_Exp_Fitted_Params!F$4))</f>
        <v>-0.50775240706357505</v>
      </c>
      <c r="H11" s="9">
        <f>Median_of_Exp_Fitted_Params!H$2+(Median_of_Exp_Fitted_Params!H$3*EXP(-Median_Fitted_Curves!$A11/Median_of_Exp_Fitted_Params!H$4))</f>
        <v>0.29329730743722604</v>
      </c>
      <c r="I11" s="9">
        <f>Median_of_Exp_Fitted_Params!I$2+(Median_of_Exp_Fitted_Params!I$3*EXP(-Median_Fitted_Curves!$A11/Median_of_Exp_Fitted_Params!J$4))</f>
        <v>0.52921871335039294</v>
      </c>
      <c r="J11" s="9">
        <f>Median_of_Exp_Fitted_Params!J$2+(Median_of_Exp_Fitted_Params!J$3*EXP(-Median_Fitted_Curves!$A11/Median_of_Exp_Fitted_Params!I$4))</f>
        <v>2.0929531161018811E-2</v>
      </c>
      <c r="K11" s="9">
        <f>Median_of_Exp_Fitted_Params!B$9+(Median_of_Exp_Fitted_Params!B$10*EXP(-Median_Fitted_Curves!$A11/Median_of_Exp_Fitted_Params!B$11))</f>
        <v>5.7730958501038487E-2</v>
      </c>
      <c r="L11" s="9">
        <f>Median_of_Exp_Fitted_Params!C$9+(Median_of_Exp_Fitted_Params!C$10*EXP(-Median_Fitted_Curves!$A11/Median_of_Exp_Fitted_Params!D$11))</f>
        <v>0.13067791987459088</v>
      </c>
      <c r="M11" s="9">
        <f>Median_of_Exp_Fitted_Params!D$9+(Median_of_Exp_Fitted_Params!D$10*EXP(-Median_Fitted_Curves!$A11/Median_of_Exp_Fitted_Params!C$11))</f>
        <v>-4.6452098966154431E-2</v>
      </c>
      <c r="N11" s="9">
        <f>Median_of_Exp_Fitted_Params!E$9+(Median_of_Exp_Fitted_Params!E$10*EXP(-Median_Fitted_Curves!$A11/Median_of_Exp_Fitted_Params!E$11))</f>
        <v>0.10611917327528364</v>
      </c>
      <c r="O11" s="9">
        <f>Median_of_Exp_Fitted_Params!F$9+(Median_of_Exp_Fitted_Params!F$10*EXP(-Median_Fitted_Curves!$A11/Median_of_Exp_Fitted_Params!G$11))</f>
        <v>0.29642808375656782</v>
      </c>
      <c r="P11" s="9">
        <f>Median_of_Exp_Fitted_Params!G$9+(Median_of_Exp_Fitted_Params!G$10*EXP(-Median_Fitted_Curves!$A11/Median_of_Exp_Fitted_Params!F$11))</f>
        <v>-4.9911872941955648E-2</v>
      </c>
      <c r="Q11" s="9">
        <f>Median_of_Exp_Fitted_Params!H$9+(Median_of_Exp_Fitted_Params!H$10*EXP(-Median_Fitted_Curves!$A11/Median_of_Exp_Fitted_Params!H$11))</f>
        <v>9.0700554267391542E-2</v>
      </c>
      <c r="R11" s="9">
        <f>Median_of_Exp_Fitted_Params!I$9+(Median_of_Exp_Fitted_Params!I$10*EXP(-Median_Fitted_Curves!$A11/Median_of_Exp_Fitted_Params!J$11))</f>
        <v>0.24924606323596477</v>
      </c>
      <c r="S11" s="9">
        <f>Median_of_Exp_Fitted_Params!J$9+(Median_of_Exp_Fitted_Params!J$10*EXP(-Median_Fitted_Curves!$A11/Median_of_Exp_Fitted_Params!I$11))</f>
        <v>7.8582409865257663E-4</v>
      </c>
      <c r="T11" s="9">
        <f>Median_of_Exp_Fitted_Params!B$16+(Median_of_Exp_Fitted_Params!B$17*EXP(-Median_Fitted_Curves!$A11/Median_of_Exp_Fitted_Params!B$18))</f>
        <v>1.278860491696221E-2</v>
      </c>
      <c r="U11" s="9">
        <f>Median_of_Exp_Fitted_Params!C$16+(Median_of_Exp_Fitted_Params!C$17*EXP(-Median_Fitted_Curves!$A11/Median_of_Exp_Fitted_Params!D$18))</f>
        <v>9.3262099225969175E-2</v>
      </c>
      <c r="V11" s="9">
        <f>Median_of_Exp_Fitted_Params!D$16+(Median_of_Exp_Fitted_Params!D$17*EXP(-Median_Fitted_Curves!$A11/Median_of_Exp_Fitted_Params!C$18))</f>
        <v>-5.4647883741016146E-2</v>
      </c>
      <c r="W11" s="9">
        <f>Median_of_Exp_Fitted_Params!E$16+(Median_of_Exp_Fitted_Params!E$17*EXP(-Median_Fitted_Curves!$A11/Median_of_Exp_Fitted_Params!E$18))</f>
        <v>4.1872808590780242E-2</v>
      </c>
      <c r="X11" s="9">
        <f>Median_of_Exp_Fitted_Params!F$16+(Median_of_Exp_Fitted_Params!F$17*EXP(-Median_Fitted_Curves!$A11/Median_of_Exp_Fitted_Params!G$18))</f>
        <v>0.2038432531565797</v>
      </c>
      <c r="Y11" s="9">
        <f>Median_of_Exp_Fitted_Params!G$16+(Median_of_Exp_Fitted_Params!G$17*EXP(-Median_Fitted_Curves!$A11/Median_of_Exp_Fitted_Params!F$18))</f>
        <v>-4.9981986050392946E-2</v>
      </c>
      <c r="Z11" s="9">
        <f>Median_of_Exp_Fitted_Params!H$16+(Median_of_Exp_Fitted_Params!H$17*EXP(-Median_Fitted_Curves!$A11/Median_of_Exp_Fitted_Params!H$18))</f>
        <v>5.9975778787680567E-2</v>
      </c>
      <c r="AA11" s="9">
        <f>Median_of_Exp_Fitted_Params!I$16+(Median_of_Exp_Fitted_Params!I$17*EXP(-Median_Fitted_Curves!$A11/Median_of_Exp_Fitted_Params!J$18))</f>
        <v>0.18301964340125698</v>
      </c>
      <c r="AB11" s="9">
        <f>Median_of_Exp_Fitted_Params!J$16+(Median_of_Exp_Fitted_Params!J$17*EXP(-Median_Fitted_Curves!$A11/Median_of_Exp_Fitted_Params!I$18))</f>
        <v>-5.6564800505688795E-2</v>
      </c>
    </row>
    <row r="12" spans="1:28" x14ac:dyDescent="0.2">
      <c r="A12" s="9">
        <f t="shared" si="0"/>
        <v>0.99999999999999989</v>
      </c>
      <c r="B12" s="9">
        <f>Median_of_Exp_Fitted_Params!B$2+(Median_of_Exp_Fitted_Params!B$3*EXP(-Median_Fitted_Curves!$A12/Median_of_Exp_Fitted_Params!B$4))</f>
        <v>0.29949996074234886</v>
      </c>
      <c r="C12" s="9">
        <f>Median_of_Exp_Fitted_Params!C$2+(Median_of_Exp_Fitted_Params!C$3*EXP(-Median_Fitted_Curves!$A12/Median_of_Exp_Fitted_Params!D$4))</f>
        <v>0.44487853127360133</v>
      </c>
      <c r="D12" s="9">
        <f>Median_of_Exp_Fitted_Params!D$2+(Median_of_Exp_Fitted_Params!D$3*EXP(-Median_Fitted_Curves!$A12/Median_of_Exp_Fitted_Params!C$4))</f>
        <v>0.14256634507377697</v>
      </c>
      <c r="E12" s="9">
        <f>Median_of_Exp_Fitted_Params!E$2+(Median_of_Exp_Fitted_Params!E$3*EXP(-Median_Fitted_Curves!$A12/Median_of_Exp_Fitted_Params!E$4))</f>
        <v>0.14927879142430334</v>
      </c>
      <c r="F12" s="9">
        <f>Median_of_Exp_Fitted_Params!F$2+(Median_of_Exp_Fitted_Params!F$3*EXP(-Median_Fitted_Curves!$A12/Median_of_Exp_Fitted_Params!G$4))</f>
        <v>0.46284329652456024</v>
      </c>
      <c r="G12" s="9">
        <f>Median_of_Exp_Fitted_Params!G$2+(Median_of_Exp_Fitted_Params!G$3*EXP(-Median_Fitted_Curves!$A12/Median_of_Exp_Fitted_Params!F$4))</f>
        <v>-0.46289225131397127</v>
      </c>
      <c r="H12" s="9">
        <f>Median_of_Exp_Fitted_Params!H$2+(Median_of_Exp_Fitted_Params!H$3*EXP(-Median_Fitted_Curves!$A12/Median_of_Exp_Fitted_Params!H$4))</f>
        <v>0.32087784498660099</v>
      </c>
      <c r="I12" s="9">
        <f>Median_of_Exp_Fitted_Params!I$2+(Median_of_Exp_Fitted_Params!I$3*EXP(-Median_Fitted_Curves!$A12/Median_of_Exp_Fitted_Params!J$4))</f>
        <v>0.55302959915520522</v>
      </c>
      <c r="J12" s="9">
        <f>Median_of_Exp_Fitted_Params!J$2+(Median_of_Exp_Fitted_Params!J$3*EXP(-Median_Fitted_Curves!$A12/Median_of_Exp_Fitted_Params!I$4))</f>
        <v>4.8818558463502915E-2</v>
      </c>
      <c r="K12" s="9">
        <f>Median_of_Exp_Fitted_Params!B$9+(Median_of_Exp_Fitted_Params!B$10*EXP(-Median_Fitted_Curves!$A12/Median_of_Exp_Fitted_Params!B$11))</f>
        <v>7.1610390232702104E-2</v>
      </c>
      <c r="L12" s="9">
        <f>Median_of_Exp_Fitted_Params!C$9+(Median_of_Exp_Fitted_Params!C$10*EXP(-Median_Fitted_Curves!$A12/Median_of_Exp_Fitted_Params!D$11))</f>
        <v>0.14786137256119336</v>
      </c>
      <c r="M12" s="9">
        <f>Median_of_Exp_Fitted_Params!D$9+(Median_of_Exp_Fitted_Params!D$10*EXP(-Median_Fitted_Curves!$A12/Median_of_Exp_Fitted_Params!C$11))</f>
        <v>-3.5391693587717987E-2</v>
      </c>
      <c r="N12" s="9">
        <f>Median_of_Exp_Fitted_Params!E$9+(Median_of_Exp_Fitted_Params!E$10*EXP(-Median_Fitted_Curves!$A12/Median_of_Exp_Fitted_Params!E$11))</f>
        <v>0.11989530584466324</v>
      </c>
      <c r="O12" s="9">
        <f>Median_of_Exp_Fitted_Params!F$9+(Median_of_Exp_Fitted_Params!F$10*EXP(-Median_Fitted_Curves!$A12/Median_of_Exp_Fitted_Params!G$11))</f>
        <v>0.31065636930798068</v>
      </c>
      <c r="P12" s="9">
        <f>Median_of_Exp_Fitted_Params!G$9+(Median_of_Exp_Fitted_Params!G$10*EXP(-Median_Fitted_Curves!$A12/Median_of_Exp_Fitted_Params!F$11))</f>
        <v>-3.8108473615718452E-2</v>
      </c>
      <c r="Q12" s="9">
        <f>Median_of_Exp_Fitted_Params!H$9+(Median_of_Exp_Fitted_Params!H$10*EXP(-Median_Fitted_Curves!$A12/Median_of_Exp_Fitted_Params!H$11))</f>
        <v>0.10601183540953152</v>
      </c>
      <c r="R12" s="9">
        <f>Median_of_Exp_Fitted_Params!I$9+(Median_of_Exp_Fitted_Params!I$10*EXP(-Median_Fitted_Curves!$A12/Median_of_Exp_Fitted_Params!J$11))</f>
        <v>0.26337367952267687</v>
      </c>
      <c r="S12" s="9">
        <f>Median_of_Exp_Fitted_Params!J$9+(Median_of_Exp_Fitted_Params!J$10*EXP(-Median_Fitted_Curves!$A12/Median_of_Exp_Fitted_Params!I$11))</f>
        <v>1.35790452290665E-2</v>
      </c>
      <c r="T12" s="9">
        <f>Median_of_Exp_Fitted_Params!B$16+(Median_of_Exp_Fitted_Params!B$17*EXP(-Median_Fitted_Curves!$A12/Median_of_Exp_Fitted_Params!B$18))</f>
        <v>1.8493038012029395E-2</v>
      </c>
      <c r="U12" s="9">
        <f>Median_of_Exp_Fitted_Params!C$16+(Median_of_Exp_Fitted_Params!C$17*EXP(-Median_Fitted_Curves!$A12/Median_of_Exp_Fitted_Params!D$18))</f>
        <v>9.9933598321558792E-2</v>
      </c>
      <c r="V12" s="9">
        <f>Median_of_Exp_Fitted_Params!D$16+(Median_of_Exp_Fitted_Params!D$17*EXP(-Median_Fitted_Curves!$A12/Median_of_Exp_Fitted_Params!C$18))</f>
        <v>-5.0506042091081782E-2</v>
      </c>
      <c r="W12" s="9">
        <f>Median_of_Exp_Fitted_Params!E$16+(Median_of_Exp_Fitted_Params!E$17*EXP(-Median_Fitted_Curves!$A12/Median_of_Exp_Fitted_Params!E$18))</f>
        <v>4.7301643639166113E-2</v>
      </c>
      <c r="X12" s="9">
        <f>Median_of_Exp_Fitted_Params!F$16+(Median_of_Exp_Fitted_Params!F$17*EXP(-Median_Fitted_Curves!$A12/Median_of_Exp_Fitted_Params!G$18))</f>
        <v>0.21038874147786013</v>
      </c>
      <c r="Y12" s="9">
        <f>Median_of_Exp_Fitted_Params!G$16+(Median_of_Exp_Fitted_Params!G$17*EXP(-Median_Fitted_Curves!$A12/Median_of_Exp_Fitted_Params!F$18))</f>
        <v>-4.6284938654021168E-2</v>
      </c>
      <c r="Z12" s="9">
        <f>Median_of_Exp_Fitted_Params!H$16+(Median_of_Exp_Fitted_Params!H$17*EXP(-Median_Fitted_Curves!$A12/Median_of_Exp_Fitted_Params!H$18))</f>
        <v>6.6177450501418433E-2</v>
      </c>
      <c r="AA12" s="9">
        <f>Median_of_Exp_Fitted_Params!I$16+(Median_of_Exp_Fitted_Params!I$17*EXP(-Median_Fitted_Curves!$A12/Median_of_Exp_Fitted_Params!J$18))</f>
        <v>0.19015405664818774</v>
      </c>
      <c r="AB12" s="9">
        <f>Median_of_Exp_Fitted_Params!J$16+(Median_of_Exp_Fitted_Params!J$17*EXP(-Median_Fitted_Curves!$A12/Median_of_Exp_Fitted_Params!I$18))</f>
        <v>-5.095802781614267E-2</v>
      </c>
    </row>
    <row r="13" spans="1:28" x14ac:dyDescent="0.2">
      <c r="A13" s="9">
        <f t="shared" si="0"/>
        <v>1.0999999999999999</v>
      </c>
      <c r="B13" s="9">
        <f>Median_of_Exp_Fitted_Params!B$2+(Median_of_Exp_Fitted_Params!B$3*EXP(-Median_Fitted_Curves!$A13/Median_of_Exp_Fitted_Params!B$4))</f>
        <v>0.32258369592461811</v>
      </c>
      <c r="C13" s="9">
        <f>Median_of_Exp_Fitted_Params!C$2+(Median_of_Exp_Fitted_Params!C$3*EXP(-Median_Fitted_Curves!$A13/Median_of_Exp_Fitted_Params!D$4))</f>
        <v>0.46960597630184298</v>
      </c>
      <c r="D13" s="9">
        <f>Median_of_Exp_Fitted_Params!D$2+(Median_of_Exp_Fitted_Params!D$3*EXP(-Median_Fitted_Curves!$A13/Median_of_Exp_Fitted_Params!C$4))</f>
        <v>0.1622110592660454</v>
      </c>
      <c r="E13" s="9">
        <f>Median_of_Exp_Fitted_Params!E$2+(Median_of_Exp_Fitted_Params!E$3*EXP(-Median_Fitted_Curves!$A13/Median_of_Exp_Fitted_Params!E$4))</f>
        <v>0.17754361861966172</v>
      </c>
      <c r="F13" s="9">
        <f>Median_of_Exp_Fitted_Params!F$2+(Median_of_Exp_Fitted_Params!F$3*EXP(-Median_Fitted_Curves!$A13/Median_of_Exp_Fitted_Params!G$4))</f>
        <v>0.49430021048069228</v>
      </c>
      <c r="G13" s="9">
        <f>Median_of_Exp_Fitted_Params!G$2+(Median_of_Exp_Fitted_Params!G$3*EXP(-Median_Fitted_Curves!$A13/Median_of_Exp_Fitted_Params!F$4))</f>
        <v>-0.41939951206493076</v>
      </c>
      <c r="H13" s="9">
        <f>Median_of_Exp_Fitted_Params!H$2+(Median_of_Exp_Fitted_Params!H$3*EXP(-Median_Fitted_Curves!$A13/Median_of_Exp_Fitted_Params!H$4))</f>
        <v>0.34737544395088527</v>
      </c>
      <c r="I13" s="9">
        <f>Median_of_Exp_Fitted_Params!I$2+(Median_of_Exp_Fitted_Params!I$3*EXP(-Median_Fitted_Curves!$A13/Median_of_Exp_Fitted_Params!J$4))</f>
        <v>0.57568310550421531</v>
      </c>
      <c r="J13" s="9">
        <f>Median_of_Exp_Fitted_Params!J$2+(Median_of_Exp_Fitted_Params!J$3*EXP(-Median_Fitted_Curves!$A13/Median_of_Exp_Fitted_Params!I$4))</f>
        <v>7.5882191976196833E-2</v>
      </c>
      <c r="K13" s="9">
        <f>Median_of_Exp_Fitted_Params!B$9+(Median_of_Exp_Fitted_Params!B$10*EXP(-Median_Fitted_Curves!$A13/Median_of_Exp_Fitted_Params!B$11))</f>
        <v>8.5281470298592232E-2</v>
      </c>
      <c r="L13" s="9">
        <f>Median_of_Exp_Fitted_Params!C$9+(Median_of_Exp_Fitted_Params!C$10*EXP(-Median_Fitted_Curves!$A13/Median_of_Exp_Fitted_Params!D$11))</f>
        <v>0.16470190533580931</v>
      </c>
      <c r="M13" s="9">
        <f>Median_of_Exp_Fitted_Params!D$9+(Median_of_Exp_Fitted_Params!D$10*EXP(-Median_Fitted_Curves!$A13/Median_of_Exp_Fitted_Params!C$11))</f>
        <v>-2.4451795441444935E-2</v>
      </c>
      <c r="N13" s="9">
        <f>Median_of_Exp_Fitted_Params!E$9+(Median_of_Exp_Fitted_Params!E$10*EXP(-Median_Fitted_Curves!$A13/Median_of_Exp_Fitted_Params!E$11))</f>
        <v>0.13345627379301273</v>
      </c>
      <c r="O13" s="9">
        <f>Median_of_Exp_Fitted_Params!F$9+(Median_of_Exp_Fitted_Params!F$10*EXP(-Median_Fitted_Curves!$A13/Median_of_Exp_Fitted_Params!G$11))</f>
        <v>0.32459732358529403</v>
      </c>
      <c r="P13" s="9">
        <f>Median_of_Exp_Fitted_Params!G$9+(Median_of_Exp_Fitted_Params!G$10*EXP(-Median_Fitted_Curves!$A13/Median_of_Exp_Fitted_Params!F$11))</f>
        <v>-2.6441579531381598E-2</v>
      </c>
      <c r="Q13" s="9">
        <f>Median_of_Exp_Fitted_Params!H$9+(Median_of_Exp_Fitted_Params!H$10*EXP(-Median_Fitted_Curves!$A13/Median_of_Exp_Fitted_Params!H$11))</f>
        <v>0.12105985380475237</v>
      </c>
      <c r="R13" s="9">
        <f>Median_of_Exp_Fitted_Params!I$9+(Median_of_Exp_Fitted_Params!I$10*EXP(-Median_Fitted_Curves!$A13/Median_of_Exp_Fitted_Params!J$11))</f>
        <v>0.27723738148998767</v>
      </c>
      <c r="S13" s="9">
        <f>Median_of_Exp_Fitted_Params!J$9+(Median_of_Exp_Fitted_Params!J$10*EXP(-Median_Fitted_Curves!$A13/Median_of_Exp_Fitted_Params!I$11))</f>
        <v>2.6202141341389651E-2</v>
      </c>
      <c r="T13" s="9">
        <f>Median_of_Exp_Fitted_Params!B$16+(Median_of_Exp_Fitted_Params!B$17*EXP(-Median_Fitted_Curves!$A13/Median_of_Exp_Fitted_Params!B$18))</f>
        <v>2.4163584626422652E-2</v>
      </c>
      <c r="U13" s="9">
        <f>Median_of_Exp_Fitted_Params!C$16+(Median_of_Exp_Fitted_Params!C$17*EXP(-Median_Fitted_Curves!$A13/Median_of_Exp_Fitted_Params!D$18))</f>
        <v>0.10655603654638668</v>
      </c>
      <c r="V13" s="9">
        <f>Median_of_Exp_Fitted_Params!D$16+(Median_of_Exp_Fitted_Params!D$17*EXP(-Median_Fitted_Curves!$A13/Median_of_Exp_Fitted_Params!C$18))</f>
        <v>-4.6381176402691682E-2</v>
      </c>
      <c r="W13" s="9">
        <f>Median_of_Exp_Fitted_Params!E$16+(Median_of_Exp_Fitted_Params!E$17*EXP(-Median_Fitted_Curves!$A13/Median_of_Exp_Fitted_Params!E$18))</f>
        <v>5.2698976506026285E-2</v>
      </c>
      <c r="X13" s="9">
        <f>Median_of_Exp_Fitted_Params!F$16+(Median_of_Exp_Fitted_Params!F$17*EXP(-Median_Fitted_Curves!$A13/Median_of_Exp_Fitted_Params!G$18))</f>
        <v>0.21688277406879519</v>
      </c>
      <c r="Y13" s="9">
        <f>Median_of_Exp_Fitted_Params!G$16+(Median_of_Exp_Fitted_Params!G$17*EXP(-Median_Fitted_Curves!$A13/Median_of_Exp_Fitted_Params!F$18))</f>
        <v>-4.2601474832369868E-2</v>
      </c>
      <c r="Z13" s="9">
        <f>Median_of_Exp_Fitted_Params!H$16+(Median_of_Exp_Fitted_Params!H$17*EXP(-Median_Fitted_Curves!$A13/Median_of_Exp_Fitted_Params!H$18))</f>
        <v>7.2336322881307424E-2</v>
      </c>
      <c r="AA13" s="9">
        <f>Median_of_Exp_Fitted_Params!I$16+(Median_of_Exp_Fitted_Params!I$17*EXP(-Median_Fitted_Curves!$A13/Median_of_Exp_Fitted_Params!J$18))</f>
        <v>0.19722566471523872</v>
      </c>
      <c r="AB13" s="9">
        <f>Median_of_Exp_Fitted_Params!J$16+(Median_of_Exp_Fitted_Params!J$17*EXP(-Median_Fitted_Curves!$A13/Median_of_Exp_Fitted_Params!I$18))</f>
        <v>-4.5383225009943406E-2</v>
      </c>
    </row>
    <row r="14" spans="1:28" x14ac:dyDescent="0.2">
      <c r="A14" s="9">
        <f t="shared" si="0"/>
        <v>1.2</v>
      </c>
      <c r="B14" s="9">
        <f>Median_of_Exp_Fitted_Params!B$2+(Median_of_Exp_Fitted_Params!B$3*EXP(-Median_Fitted_Curves!$A14/Median_of_Exp_Fitted_Params!B$4))</f>
        <v>0.34489636768394172</v>
      </c>
      <c r="C14" s="9">
        <f>Median_of_Exp_Fitted_Params!C$2+(Median_of_Exp_Fitted_Params!C$3*EXP(-Median_Fitted_Curves!$A14/Median_of_Exp_Fitted_Params!D$4))</f>
        <v>0.49323543805722925</v>
      </c>
      <c r="D14" s="9">
        <f>Median_of_Exp_Fitted_Params!D$2+(Median_of_Exp_Fitted_Params!D$3*EXP(-Median_Fitted_Curves!$A14/Median_of_Exp_Fitted_Params!C$4))</f>
        <v>0.18139710115090757</v>
      </c>
      <c r="E14" s="9">
        <f>Median_of_Exp_Fitted_Params!E$2+(Median_of_Exp_Fitted_Params!E$3*EXP(-Median_Fitted_Curves!$A14/Median_of_Exp_Fitted_Params!E$4))</f>
        <v>0.20486155168497444</v>
      </c>
      <c r="F14" s="9">
        <f>Median_of_Exp_Fitted_Params!F$2+(Median_of_Exp_Fitted_Params!F$3*EXP(-Median_Fitted_Curves!$A14/Median_of_Exp_Fitted_Params!G$4))</f>
        <v>0.52397890545755088</v>
      </c>
      <c r="G14" s="9">
        <f>Median_of_Exp_Fitted_Params!G$2+(Median_of_Exp_Fitted_Params!G$3*EXP(-Median_Fitted_Curves!$A14/Median_of_Exp_Fitted_Params!F$4))</f>
        <v>-0.37723250805488018</v>
      </c>
      <c r="H14" s="9">
        <f>Median_of_Exp_Fitted_Params!H$2+(Median_of_Exp_Fitted_Params!H$3*EXP(-Median_Fitted_Curves!$A14/Median_of_Exp_Fitted_Params!H$4))</f>
        <v>0.37283262547300355</v>
      </c>
      <c r="I14" s="9">
        <f>Median_of_Exp_Fitted_Params!I$2+(Median_of_Exp_Fitted_Params!I$3*EXP(-Median_Fitted_Curves!$A14/Median_of_Exp_Fitted_Params!J$4))</f>
        <v>0.59723548932191095</v>
      </c>
      <c r="J14" s="9">
        <f>Median_of_Exp_Fitted_Params!J$2+(Median_of_Exp_Fitted_Params!J$3*EXP(-Median_Fitted_Curves!$A14/Median_of_Exp_Fitted_Params!I$4))</f>
        <v>0.1021448597618233</v>
      </c>
      <c r="K14" s="9">
        <f>Median_of_Exp_Fitted_Params!B$9+(Median_of_Exp_Fitted_Params!B$10*EXP(-Median_Fitted_Curves!$A14/Median_of_Exp_Fitted_Params!B$11))</f>
        <v>9.8747326378391342E-2</v>
      </c>
      <c r="L14" s="9">
        <f>Median_of_Exp_Fitted_Params!C$9+(Median_of_Exp_Fitted_Params!C$10*EXP(-Median_Fitted_Curves!$A14/Median_of_Exp_Fitted_Params!D$11))</f>
        <v>0.18120636164650361</v>
      </c>
      <c r="M14" s="9">
        <f>Median_of_Exp_Fitted_Params!D$9+(Median_of_Exp_Fitted_Params!D$10*EXP(-Median_Fitted_Curves!$A14/Median_of_Exp_Fitted_Params!C$11))</f>
        <v>-1.363109155620057E-2</v>
      </c>
      <c r="N14" s="9">
        <f>Median_of_Exp_Fitted_Params!E$9+(Median_of_Exp_Fitted_Params!E$10*EXP(-Median_Fitted_Curves!$A14/Median_of_Exp_Fitted_Params!E$11))</f>
        <v>0.14680543770167875</v>
      </c>
      <c r="O14" s="9">
        <f>Median_of_Exp_Fitted_Params!F$9+(Median_of_Exp_Fitted_Params!F$10*EXP(-Median_Fitted_Curves!$A14/Median_of_Exp_Fitted_Params!G$11))</f>
        <v>0.33825674906279612</v>
      </c>
      <c r="P14" s="9">
        <f>Median_of_Exp_Fitted_Params!G$9+(Median_of_Exp_Fitted_Params!G$10*EXP(-Median_Fitted_Curves!$A14/Median_of_Exp_Fitted_Params!F$11))</f>
        <v>-1.490961201821206E-2</v>
      </c>
      <c r="Q14" s="9">
        <f>Median_of_Exp_Fitted_Params!H$9+(Median_of_Exp_Fitted_Params!H$10*EXP(-Median_Fitted_Curves!$A14/Median_of_Exp_Fitted_Params!H$11))</f>
        <v>0.13584913600267912</v>
      </c>
      <c r="R14" s="9">
        <f>Median_of_Exp_Fitted_Params!I$9+(Median_of_Exp_Fitted_Params!I$10*EXP(-Median_Fitted_Curves!$A14/Median_of_Exp_Fitted_Params!J$11))</f>
        <v>0.29084209925254434</v>
      </c>
      <c r="S14" s="9">
        <f>Median_of_Exp_Fitted_Params!J$9+(Median_of_Exp_Fitted_Params!J$10*EXP(-Median_Fitted_Curves!$A14/Median_of_Exp_Fitted_Params!I$11))</f>
        <v>3.8657374768265695E-2</v>
      </c>
      <c r="T14" s="9">
        <f>Median_of_Exp_Fitted_Params!B$16+(Median_of_Exp_Fitted_Params!B$17*EXP(-Median_Fitted_Curves!$A14/Median_of_Exp_Fitted_Params!B$18))</f>
        <v>2.9800446058597441E-2</v>
      </c>
      <c r="U14" s="9">
        <f>Median_of_Exp_Fitted_Params!C$16+(Median_of_Exp_Fitted_Params!C$17*EXP(-Median_Fitted_Curves!$A14/Median_of_Exp_Fitted_Params!D$18))</f>
        <v>0.11312977468428964</v>
      </c>
      <c r="V14" s="9">
        <f>Median_of_Exp_Fitted_Params!D$16+(Median_of_Exp_Fitted_Params!D$17*EXP(-Median_Fitted_Curves!$A14/Median_of_Exp_Fitted_Params!C$18))</f>
        <v>-4.2273217097311355E-2</v>
      </c>
      <c r="W14" s="9">
        <f>Median_of_Exp_Fitted_Params!E$16+(Median_of_Exp_Fitted_Params!E$17*EXP(-Median_Fitted_Curves!$A14/Median_of_Exp_Fitted_Params!E$18))</f>
        <v>5.8064989990696092E-2</v>
      </c>
      <c r="X14" s="9">
        <f>Median_of_Exp_Fitted_Params!F$16+(Median_of_Exp_Fitted_Params!F$17*EXP(-Median_Fitted_Curves!$A14/Median_of_Exp_Fitted_Params!G$18))</f>
        <v>0.22332575543582578</v>
      </c>
      <c r="Y14" s="9">
        <f>Median_of_Exp_Fitted_Params!G$16+(Median_of_Exp_Fitted_Params!G$17*EXP(-Median_Fitted_Curves!$A14/Median_of_Exp_Fitted_Params!F$18))</f>
        <v>-3.8931544677098473E-2</v>
      </c>
      <c r="Z14" s="9">
        <f>Median_of_Exp_Fitted_Params!H$16+(Median_of_Exp_Fitted_Params!H$17*EXP(-Median_Fitted_Curves!$A14/Median_of_Exp_Fitted_Params!H$18))</f>
        <v>7.8452691296574284E-2</v>
      </c>
      <c r="AA14" s="9">
        <f>Median_of_Exp_Fitted_Params!I$16+(Median_of_Exp_Fitted_Params!I$17*EXP(-Median_Fitted_Curves!$A14/Median_of_Exp_Fitted_Params!J$18))</f>
        <v>0.204235020484684</v>
      </c>
      <c r="AB14" s="9">
        <f>Median_of_Exp_Fitted_Params!J$16+(Median_of_Exp_Fitted_Params!J$17*EXP(-Median_Fitted_Curves!$A14/Median_of_Exp_Fitted_Params!I$18))</f>
        <v>-3.9840209794442472E-2</v>
      </c>
    </row>
    <row r="15" spans="1:28" x14ac:dyDescent="0.2">
      <c r="A15" s="9">
        <f t="shared" si="0"/>
        <v>1.3</v>
      </c>
      <c r="B15" s="9">
        <f>Median_of_Exp_Fitted_Params!B$2+(Median_of_Exp_Fitted_Params!B$3*EXP(-Median_Fitted_Curves!$A15/Median_of_Exp_Fitted_Params!B$4))</f>
        <v>0.36646373176554514</v>
      </c>
      <c r="C15" s="9">
        <f>Median_of_Exp_Fitted_Params!C$2+(Median_of_Exp_Fitted_Params!C$3*EXP(-Median_Fitted_Curves!$A15/Median_of_Exp_Fitted_Params!D$4))</f>
        <v>0.51581567075864909</v>
      </c>
      <c r="D15" s="9">
        <f>Median_of_Exp_Fitted_Params!D$2+(Median_of_Exp_Fitted_Params!D$3*EXP(-Median_Fitted_Curves!$A15/Median_of_Exp_Fitted_Params!C$4))</f>
        <v>0.20013517998498698</v>
      </c>
      <c r="E15" s="9">
        <f>Median_of_Exp_Fitted_Params!E$2+(Median_of_Exp_Fitted_Params!E$3*EXP(-Median_Fitted_Curves!$A15/Median_of_Exp_Fitted_Params!E$4))</f>
        <v>0.23126431232465205</v>
      </c>
      <c r="F15" s="9">
        <f>Median_of_Exp_Fitted_Params!F$2+(Median_of_Exp_Fitted_Params!F$3*EXP(-Median_Fitted_Curves!$A15/Median_of_Exp_Fitted_Params!G$4))</f>
        <v>0.55197990189215873</v>
      </c>
      <c r="G15" s="9">
        <f>Median_of_Exp_Fitted_Params!G$2+(Median_of_Exp_Fitted_Params!G$3*EXP(-Median_Fitted_Curves!$A15/Median_of_Exp_Fitted_Params!F$4))</f>
        <v>-0.33635082854045795</v>
      </c>
      <c r="H15" s="9">
        <f>Median_of_Exp_Fitted_Params!H$2+(Median_of_Exp_Fitted_Params!H$3*EXP(-Median_Fitted_Curves!$A15/Median_of_Exp_Fitted_Params!H$4))</f>
        <v>0.39729024112050426</v>
      </c>
      <c r="I15" s="9">
        <f>Median_of_Exp_Fitted_Params!I$2+(Median_of_Exp_Fitted_Params!I$3*EXP(-Median_Fitted_Curves!$A15/Median_of_Exp_Fitted_Params!J$4))</f>
        <v>0.6177402730436401</v>
      </c>
      <c r="J15" s="9">
        <f>Median_of_Exp_Fitted_Params!J$2+(Median_of_Exp_Fitted_Params!J$3*EXP(-Median_Fitted_Curves!$A15/Median_of_Exp_Fitted_Params!I$4))</f>
        <v>0.12763026691879964</v>
      </c>
      <c r="K15" s="9">
        <f>Median_of_Exp_Fitted_Params!B$9+(Median_of_Exp_Fitted_Params!B$10*EXP(-Median_Fitted_Curves!$A15/Median_of_Exp_Fitted_Params!B$11))</f>
        <v>0.11201103920048816</v>
      </c>
      <c r="L15" s="9">
        <f>Median_of_Exp_Fitted_Params!C$9+(Median_of_Exp_Fitted_Params!C$10*EXP(-Median_Fitted_Curves!$A15/Median_of_Exp_Fitted_Params!D$11))</f>
        <v>0.19738144837073146</v>
      </c>
      <c r="M15" s="9">
        <f>Median_of_Exp_Fitted_Params!D$9+(Median_of_Exp_Fitted_Params!D$10*EXP(-Median_Fitted_Curves!$A15/Median_of_Exp_Fitted_Params!C$11))</f>
        <v>-2.9282832661587932E-3</v>
      </c>
      <c r="N15" s="9">
        <f>Median_of_Exp_Fitted_Params!E$9+(Median_of_Exp_Fitted_Params!E$10*EXP(-Median_Fitted_Curves!$A15/Median_of_Exp_Fitted_Params!E$11))</f>
        <v>0.1599461056642576</v>
      </c>
      <c r="O15" s="9">
        <f>Median_of_Exp_Fitted_Params!F$9+(Median_of_Exp_Fitted_Params!F$10*EXP(-Median_Fitted_Curves!$A15/Median_of_Exp_Fitted_Params!G$11))</f>
        <v>0.35164033103745762</v>
      </c>
      <c r="P15" s="9">
        <f>Median_of_Exp_Fitted_Params!G$9+(Median_of_Exp_Fitted_Params!G$10*EXP(-Median_Fitted_Curves!$A15/Median_of_Exp_Fitted_Params!F$11))</f>
        <v>-3.5110106626604631E-3</v>
      </c>
      <c r="Q15" s="9">
        <f>Median_of_Exp_Fitted_Params!H$9+(Median_of_Exp_Fitted_Params!H$10*EXP(-Median_Fitted_Curves!$A15/Median_of_Exp_Fitted_Params!H$11))</f>
        <v>0.15038413072327161</v>
      </c>
      <c r="R15" s="9">
        <f>Median_of_Exp_Fitted_Params!I$9+(Median_of_Exp_Fitted_Params!I$10*EXP(-Median_Fitted_Curves!$A15/Median_of_Exp_Fitted_Params!J$11))</f>
        <v>0.30419267082680679</v>
      </c>
      <c r="S15" s="9">
        <f>Median_of_Exp_Fitted_Params!J$9+(Median_of_Exp_Fitted_Params!J$10*EXP(-Median_Fitted_Curves!$A15/Median_of_Exp_Fitted_Params!I$11))</f>
        <v>5.0946977757703849E-2</v>
      </c>
      <c r="T15" s="9">
        <f>Median_of_Exp_Fitted_Params!B$16+(Median_of_Exp_Fitted_Params!B$17*EXP(-Median_Fitted_Curves!$A15/Median_of_Exp_Fitted_Params!B$18))</f>
        <v>3.5403822411221086E-2</v>
      </c>
      <c r="U15" s="9">
        <f>Median_of_Exp_Fitted_Params!C$16+(Median_of_Exp_Fitted_Params!C$17*EXP(-Median_Fitted_Curves!$A15/Median_of_Exp_Fitted_Params!D$18))</f>
        <v>0.1196551708659721</v>
      </c>
      <c r="V15" s="9">
        <f>Median_of_Exp_Fitted_Params!D$16+(Median_of_Exp_Fitted_Params!D$17*EXP(-Median_Fitted_Curves!$A15/Median_of_Exp_Fitted_Params!C$18))</f>
        <v>-3.8182094881584971E-2</v>
      </c>
      <c r="W15" s="9">
        <f>Median_of_Exp_Fitted_Params!E$16+(Median_of_Exp_Fitted_Params!E$17*EXP(-Median_Fitted_Curves!$A15/Median_of_Exp_Fitted_Params!E$18))</f>
        <v>6.3399865831772373E-2</v>
      </c>
      <c r="X15" s="9">
        <f>Median_of_Exp_Fitted_Params!F$16+(Median_of_Exp_Fitted_Params!F$17*EXP(-Median_Fitted_Curves!$A15/Median_of_Exp_Fitted_Params!G$18))</f>
        <v>0.22971808690546591</v>
      </c>
      <c r="Y15" s="9">
        <f>Median_of_Exp_Fitted_Params!G$16+(Median_of_Exp_Fitted_Params!G$17*EXP(-Median_Fitted_Curves!$A15/Median_of_Exp_Fitted_Params!F$18))</f>
        <v>-3.5275098463237398E-2</v>
      </c>
      <c r="Z15" s="9">
        <f>Median_of_Exp_Fitted_Params!H$16+(Median_of_Exp_Fitted_Params!H$17*EXP(-Median_Fitted_Curves!$A15/Median_of_Exp_Fitted_Params!H$18))</f>
        <v>8.4526849078026434E-2</v>
      </c>
      <c r="AA15" s="9">
        <f>Median_of_Exp_Fitted_Params!I$16+(Median_of_Exp_Fitted_Params!I$17*EXP(-Median_Fitted_Curves!$A15/Median_of_Exp_Fitted_Params!J$18))</f>
        <v>0.21118267197170204</v>
      </c>
      <c r="AB15" s="9">
        <f>Median_of_Exp_Fitted_Params!J$16+(Median_of_Exp_Fitted_Params!J$17*EXP(-Median_Fitted_Curves!$A15/Median_of_Exp_Fitted_Params!I$18))</f>
        <v>-3.4328800916426871E-2</v>
      </c>
    </row>
    <row r="16" spans="1:28" x14ac:dyDescent="0.2">
      <c r="A16" s="9">
        <f t="shared" si="0"/>
        <v>1.4000000000000001</v>
      </c>
      <c r="B16" s="9">
        <f>Median_of_Exp_Fitted_Params!B$2+(Median_of_Exp_Fitted_Params!B$3*EXP(-Median_Fitted_Curves!$A16/Median_of_Exp_Fitted_Params!B$4))</f>
        <v>0.38731068359837828</v>
      </c>
      <c r="C16" s="9">
        <f>Median_of_Exp_Fitted_Params!C$2+(Median_of_Exp_Fitted_Params!C$3*EXP(-Median_Fitted_Curves!$A16/Median_of_Exp_Fitted_Params!D$4))</f>
        <v>0.537393263770646</v>
      </c>
      <c r="D16" s="9">
        <f>Median_of_Exp_Fitted_Params!D$2+(Median_of_Exp_Fitted_Params!D$3*EXP(-Median_Fitted_Curves!$A16/Median_of_Exp_Fitted_Params!C$4))</f>
        <v>0.2184357549810837</v>
      </c>
      <c r="E16" s="9">
        <f>Median_of_Exp_Fitted_Params!E$2+(Median_of_Exp_Fitted_Params!E$3*EXP(-Median_Fitted_Curves!$A16/Median_of_Exp_Fitted_Params!E$4))</f>
        <v>0.25678255954084706</v>
      </c>
      <c r="F16" s="9">
        <f>Median_of_Exp_Fitted_Params!F$2+(Median_of_Exp_Fitted_Params!F$3*EXP(-Median_Fitted_Curves!$A16/Median_of_Exp_Fitted_Params!G$4))</f>
        <v>0.57839803793022471</v>
      </c>
      <c r="G16" s="9">
        <f>Median_of_Exp_Fitted_Params!G$2+(Median_of_Exp_Fitted_Params!G$3*EXP(-Median_Fitted_Curves!$A16/Median_of_Exp_Fitted_Params!F$4))</f>
        <v>-0.29671529456888202</v>
      </c>
      <c r="H16" s="9">
        <f>Median_of_Exp_Fitted_Params!H$2+(Median_of_Exp_Fitted_Params!H$3*EXP(-Median_Fitted_Curves!$A16/Median_of_Exp_Fitted_Params!H$4))</f>
        <v>0.42078753844075778</v>
      </c>
      <c r="I16" s="9">
        <f>Median_of_Exp_Fitted_Params!I$2+(Median_of_Exp_Fitted_Params!I$3*EXP(-Median_Fitted_Curves!$A16/Median_of_Exp_Fitted_Params!J$4))</f>
        <v>0.63724837753135255</v>
      </c>
      <c r="J16" s="9">
        <f>Median_of_Exp_Fitted_Params!J$2+(Median_of_Exp_Fitted_Params!J$3*EXP(-Median_Fitted_Curves!$A16/Median_of_Exp_Fitted_Params!I$4))</f>
        <v>0.15236141697783212</v>
      </c>
      <c r="K16" s="9">
        <f>Median_of_Exp_Fitted_Params!B$9+(Median_of_Exp_Fitted_Params!B$10*EXP(-Median_Fitted_Curves!$A16/Median_of_Exp_Fitted_Params!B$11))</f>
        <v>0.12507564324678988</v>
      </c>
      <c r="L16" s="9">
        <f>Median_of_Exp_Fitted_Params!C$9+(Median_of_Exp_Fitted_Params!C$10*EXP(-Median_Fitted_Curves!$A16/Median_of_Exp_Fitted_Params!D$11))</f>
        <v>0.21323373854079708</v>
      </c>
      <c r="M16" s="9">
        <f>Median_of_Exp_Fitted_Params!D$9+(Median_of_Exp_Fitted_Params!D$10*EXP(-Median_Fitted_Curves!$A16/Median_of_Exp_Fitted_Params!C$11))</f>
        <v>7.6579139450588807E-3</v>
      </c>
      <c r="N16" s="9">
        <f>Median_of_Exp_Fitted_Params!E$9+(Median_of_Exp_Fitted_Params!E$10*EXP(-Median_Fitted_Curves!$A16/Median_of_Exp_Fitted_Params!E$11))</f>
        <v>0.1728815341063823</v>
      </c>
      <c r="O16" s="9">
        <f>Median_of_Exp_Fitted_Params!F$9+(Median_of_Exp_Fitted_Params!F$10*EXP(-Median_Fitted_Curves!$A16/Median_of_Exp_Fitted_Params!G$11))</f>
        <v>0.36475363999525434</v>
      </c>
      <c r="P16" s="9">
        <f>Median_of_Exp_Fitted_Params!G$9+(Median_of_Exp_Fitted_Params!G$10*EXP(-Median_Fitted_Curves!$A16/Median_of_Exp_Fitted_Params!F$11))</f>
        <v>7.7557669027813469E-3</v>
      </c>
      <c r="Q16" s="9">
        <f>Median_of_Exp_Fitted_Params!H$9+(Median_of_Exp_Fitted_Params!H$10*EXP(-Median_Fitted_Curves!$A16/Median_of_Exp_Fitted_Params!H$11))</f>
        <v>0.16466921019503045</v>
      </c>
      <c r="R16" s="9">
        <f>Median_of_Exp_Fitted_Params!I$9+(Median_of_Exp_Fitted_Params!I$10*EXP(-Median_Fitted_Curves!$A16/Median_of_Exp_Fitted_Params!J$11))</f>
        <v>0.31729384385150983</v>
      </c>
      <c r="S16" s="9">
        <f>Median_of_Exp_Fitted_Params!J$9+(Median_of_Exp_Fitted_Params!J$10*EXP(-Median_Fitted_Curves!$A16/Median_of_Exp_Fitted_Params!I$11))</f>
        <v>6.3073152873145744E-2</v>
      </c>
      <c r="T16" s="9">
        <f>Median_of_Exp_Fitted_Params!B$16+(Median_of_Exp_Fitted_Params!B$17*EXP(-Median_Fitted_Curves!$A16/Median_of_Exp_Fitted_Params!B$18))</f>
        <v>4.0973912598275097E-2</v>
      </c>
      <c r="U16" s="9">
        <f>Median_of_Exp_Fitted_Params!C$16+(Median_of_Exp_Fitted_Params!C$17*EXP(-Median_Fitted_Curves!$A16/Median_of_Exp_Fitted_Params!D$18))</f>
        <v>0.12613258058851706</v>
      </c>
      <c r="V16" s="9">
        <f>Median_of_Exp_Fitted_Params!D$16+(Median_of_Exp_Fitted_Params!D$17*EXP(-Median_Fitted_Curves!$A16/Median_of_Exp_Fitted_Params!C$18))</f>
        <v>-3.410774074616596E-2</v>
      </c>
      <c r="W16" s="9">
        <f>Median_of_Exp_Fitted_Params!E$16+(Median_of_Exp_Fitted_Params!E$17*EXP(-Median_Fitted_Curves!$A16/Median_of_Exp_Fitted_Params!E$18))</f>
        <v>6.8703784713267879E-2</v>
      </c>
      <c r="X16" s="9">
        <f>Median_of_Exp_Fitted_Params!F$16+(Median_of_Exp_Fitted_Params!F$17*EXP(-Median_Fitted_Curves!$A16/Median_of_Exp_Fitted_Params!G$18))</f>
        <v>0.23606016664930118</v>
      </c>
      <c r="Y16" s="9">
        <f>Median_of_Exp_Fitted_Params!G$16+(Median_of_Exp_Fitted_Params!G$17*EXP(-Median_Fitted_Curves!$A16/Median_of_Exp_Fitted_Params!F$18))</f>
        <v>-3.1632086648515134E-2</v>
      </c>
      <c r="Z16" s="9">
        <f>Median_of_Exp_Fitted_Params!H$16+(Median_of_Exp_Fitted_Params!H$17*EXP(-Median_Fitted_Curves!$A16/Median_of_Exp_Fitted_Params!H$18))</f>
        <v>9.0559087532120053E-2</v>
      </c>
      <c r="AA16" s="9">
        <f>Median_of_Exp_Fitted_Params!I$16+(Median_of_Exp_Fitted_Params!I$17*EXP(-Median_Fitted_Curves!$A16/Median_of_Exp_Fitted_Params!J$18))</f>
        <v>0.21806916236722163</v>
      </c>
      <c r="AB16" s="9">
        <f>Median_of_Exp_Fitted_Params!J$16+(Median_of_Exp_Fitted_Params!J$17*EXP(-Median_Fitted_Curves!$A16/Median_of_Exp_Fitted_Params!I$18))</f>
        <v>-2.8848818156190781E-2</v>
      </c>
    </row>
    <row r="17" spans="1:28" x14ac:dyDescent="0.2">
      <c r="A17" s="9">
        <f t="shared" si="0"/>
        <v>1.5000000000000002</v>
      </c>
      <c r="B17" s="9">
        <f>Median_of_Exp_Fitted_Params!B$2+(Median_of_Exp_Fitted_Params!B$3*EXP(-Median_Fitted_Curves!$A17/Median_of_Exp_Fitted_Params!B$4))</f>
        <v>0.40746128703216422</v>
      </c>
      <c r="C17" s="9">
        <f>Median_of_Exp_Fitted_Params!C$2+(Median_of_Exp_Fitted_Params!C$3*EXP(-Median_Fitted_Curves!$A17/Median_of_Exp_Fitted_Params!D$4))</f>
        <v>0.5580127377303673</v>
      </c>
      <c r="D17" s="9">
        <f>Median_of_Exp_Fitted_Params!D$2+(Median_of_Exp_Fitted_Params!D$3*EXP(-Median_Fitted_Curves!$A17/Median_of_Exp_Fitted_Params!C$4))</f>
        <v>0.23630904114629347</v>
      </c>
      <c r="E17" s="9">
        <f>Median_of_Exp_Fitted_Params!E$2+(Median_of_Exp_Fitted_Params!E$3*EXP(-Median_Fitted_Curves!$A17/Median_of_Exp_Fitted_Params!E$4))</f>
        <v>0.28144592523482148</v>
      </c>
      <c r="F17" s="9">
        <f>Median_of_Exp_Fitted_Params!F$2+(Median_of_Exp_Fitted_Params!F$3*EXP(-Median_Fitted_Curves!$A17/Median_of_Exp_Fitted_Params!G$4))</f>
        <v>0.6033227906387808</v>
      </c>
      <c r="G17" s="9">
        <f>Median_of_Exp_Fitted_Params!G$2+(Median_of_Exp_Fitted_Params!G$3*EXP(-Median_Fitted_Curves!$A17/Median_of_Exp_Fitted_Params!F$4))</f>
        <v>-0.25828792143080581</v>
      </c>
      <c r="H17" s="9">
        <f>Median_of_Exp_Fitted_Params!H$2+(Median_of_Exp_Fitted_Params!H$3*EXP(-Median_Fitted_Curves!$A17/Median_of_Exp_Fitted_Params!H$4))</f>
        <v>0.44336222394215541</v>
      </c>
      <c r="I17" s="9">
        <f>Median_of_Exp_Fitted_Params!I$2+(Median_of_Exp_Fitted_Params!I$3*EXP(-Median_Fitted_Curves!$A17/Median_of_Exp_Fitted_Params!J$4))</f>
        <v>0.65580824852868547</v>
      </c>
      <c r="J17" s="9">
        <f>Median_of_Exp_Fitted_Params!J$2+(Median_of_Exp_Fitted_Params!J$3*EXP(-Median_Fitted_Curves!$A17/Median_of_Exp_Fitted_Params!I$4))</f>
        <v>0.17636063266526769</v>
      </c>
      <c r="K17" s="9">
        <f>Median_of_Exp_Fitted_Params!B$9+(Median_of_Exp_Fitted_Params!B$10*EXP(-Median_Fitted_Curves!$A17/Median_of_Exp_Fitted_Params!B$11))</f>
        <v>0.13794412744695206</v>
      </c>
      <c r="L17" s="9">
        <f>Median_of_Exp_Fitted_Params!C$9+(Median_of_Exp_Fitted_Params!C$10*EXP(-Median_Fitted_Curves!$A17/Median_of_Exp_Fitted_Params!D$11))</f>
        <v>0.22876967401492054</v>
      </c>
      <c r="M17" s="9">
        <f>Median_of_Exp_Fitted_Params!D$9+(Median_of_Exp_Fitted_Params!D$10*EXP(-Median_Fitted_Curves!$A17/Median_of_Exp_Fitted_Params!C$11))</f>
        <v>1.8128770598547117E-2</v>
      </c>
      <c r="N17" s="9">
        <f>Median_of_Exp_Fitted_Params!E$9+(Median_of_Exp_Fitted_Params!E$10*EXP(-Median_Fitted_Curves!$A17/Median_of_Exp_Fitted_Params!E$11))</f>
        <v>0.18561492859270723</v>
      </c>
      <c r="O17" s="9">
        <f>Median_of_Exp_Fitted_Params!F$9+(Median_of_Exp_Fitted_Params!F$10*EXP(-Median_Fitted_Curves!$A17/Median_of_Exp_Fitted_Params!G$11))</f>
        <v>0.37760213392970288</v>
      </c>
      <c r="P17" s="9">
        <f>Median_of_Exp_Fitted_Params!G$9+(Median_of_Exp_Fitted_Params!G$10*EXP(-Median_Fitted_Curves!$A17/Median_of_Exp_Fitted_Params!F$11))</f>
        <v>1.8892245208281366E-2</v>
      </c>
      <c r="Q17" s="9">
        <f>Median_of_Exp_Fitted_Params!H$9+(Median_of_Exp_Fitted_Params!H$10*EXP(-Median_Fitted_Curves!$A17/Median_of_Exp_Fitted_Params!H$11))</f>
        <v>0.17870867147019409</v>
      </c>
      <c r="R17" s="9">
        <f>Median_of_Exp_Fitted_Params!I$9+(Median_of_Exp_Fitted_Params!I$10*EXP(-Median_Fitted_Curves!$A17/Median_of_Exp_Fitted_Params!J$11))</f>
        <v>0.33015027727598578</v>
      </c>
      <c r="S17" s="9">
        <f>Median_of_Exp_Fitted_Params!J$9+(Median_of_Exp_Fitted_Params!J$10*EXP(-Median_Fitted_Curves!$A17/Median_of_Exp_Fitted_Params!I$11))</f>
        <v>7.5038073388213333E-2</v>
      </c>
      <c r="T17" s="9">
        <f>Median_of_Exp_Fitted_Params!B$16+(Median_of_Exp_Fitted_Params!B$17*EXP(-Median_Fitted_Curves!$A17/Median_of_Exp_Fitted_Params!B$18))</f>
        <v>4.6510914352117627E-2</v>
      </c>
      <c r="U17" s="9">
        <f>Median_of_Exp_Fitted_Params!C$16+(Median_of_Exp_Fitted_Params!C$17*EXP(-Median_Fitted_Curves!$A17/Median_of_Exp_Fitted_Params!D$18))</f>
        <v>0.13256235673475247</v>
      </c>
      <c r="V17" s="9">
        <f>Median_of_Exp_Fitted_Params!D$16+(Median_of_Exp_Fitted_Params!D$17*EXP(-Median_Fitted_Curves!$A17/Median_of_Exp_Fitted_Params!C$18))</f>
        <v>-3.0050085964552498E-2</v>
      </c>
      <c r="W17" s="9">
        <f>Median_of_Exp_Fitted_Params!E$16+(Median_of_Exp_Fitted_Params!E$17*EXP(-Median_Fitted_Curves!$A17/Median_of_Exp_Fitted_Params!E$18))</f>
        <v>7.3976926270730714E-2</v>
      </c>
      <c r="X17" s="9">
        <f>Median_of_Exp_Fitted_Params!F$16+(Median_of_Exp_Fitted_Params!F$17*EXP(-Median_Fitted_Curves!$A17/Median_of_Exp_Fitted_Params!G$18))</f>
        <v>0.24235238970878981</v>
      </c>
      <c r="Y17" s="9">
        <f>Median_of_Exp_Fitted_Params!G$16+(Median_of_Exp_Fitted_Params!G$17*EXP(-Median_Fitted_Curves!$A17/Median_of_Exp_Fitted_Params!F$18))</f>
        <v>-2.8002459872687013E-2</v>
      </c>
      <c r="Z17" s="9">
        <f>Median_of_Exp_Fitted_Params!H$16+(Median_of_Exp_Fitted_Params!H$17*EXP(-Median_Fitted_Curves!$A17/Median_of_Exp_Fitted_Params!H$18))</f>
        <v>9.6549695954930126E-2</v>
      </c>
      <c r="AA17" s="9">
        <f>Median_of_Exp_Fitted_Params!I$16+(Median_of_Exp_Fitted_Params!I$17*EXP(-Median_Fitted_Curves!$A17/Median_of_Exp_Fitted_Params!J$18))</f>
        <v>0.22489503008038991</v>
      </c>
      <c r="AB17" s="9">
        <f>Median_of_Exp_Fitted_Params!J$16+(Median_of_Exp_Fitted_Params!J$17*EXP(-Median_Fitted_Curves!$A17/Median_of_Exp_Fitted_Params!I$18))</f>
        <v>-2.3400082321643922E-2</v>
      </c>
    </row>
    <row r="18" spans="1:28" x14ac:dyDescent="0.2">
      <c r="A18" s="9">
        <f t="shared" si="0"/>
        <v>1.6000000000000003</v>
      </c>
      <c r="B18" s="9">
        <f>Median_of_Exp_Fitted_Params!B$2+(Median_of_Exp_Fitted_Params!B$3*EXP(-Median_Fitted_Curves!$A18/Median_of_Exp_Fitted_Params!B$4))</f>
        <v>0.42693880211454638</v>
      </c>
      <c r="C18" s="9">
        <f>Median_of_Exp_Fitted_Params!C$2+(Median_of_Exp_Fitted_Params!C$3*EXP(-Median_Fitted_Curves!$A18/Median_of_Exp_Fitted_Params!D$4))</f>
        <v>0.57771663640614834</v>
      </c>
      <c r="D18" s="9">
        <f>Median_of_Exp_Fitted_Params!D$2+(Median_of_Exp_Fitted_Params!D$3*EXP(-Median_Fitted_Curves!$A18/Median_of_Exp_Fitted_Params!C$4))</f>
        <v>0.25376501498381598</v>
      </c>
      <c r="E18" s="9">
        <f>Median_of_Exp_Fitted_Params!E$2+(Median_of_Exp_Fitted_Params!E$3*EXP(-Median_Fitted_Curves!$A18/Median_of_Exp_Fitted_Params!E$4))</f>
        <v>0.30528304861564182</v>
      </c>
      <c r="F18" s="9">
        <f>Median_of_Exp_Fitted_Params!F$2+(Median_of_Exp_Fitted_Params!F$3*EXP(-Median_Fitted_Curves!$A18/Median_of_Exp_Fitted_Params!G$4))</f>
        <v>0.62683857906107987</v>
      </c>
      <c r="G18" s="9">
        <f>Median_of_Exp_Fitted_Params!G$2+(Median_of_Exp_Fitted_Params!G$3*EXP(-Median_Fitted_Curves!$A18/Median_of_Exp_Fitted_Params!F$4))</f>
        <v>-0.22103188225767645</v>
      </c>
      <c r="H18" s="9">
        <f>Median_of_Exp_Fitted_Params!H$2+(Median_of_Exp_Fitted_Params!H$3*EXP(-Median_Fitted_Curves!$A18/Median_of_Exp_Fitted_Params!H$4))</f>
        <v>0.46505052360237831</v>
      </c>
      <c r="I18" s="9">
        <f>Median_of_Exp_Fitted_Params!I$2+(Median_of_Exp_Fitted_Params!I$3*EXP(-Median_Fitted_Curves!$A18/Median_of_Exp_Fitted_Params!J$4))</f>
        <v>0.67346597696942712</v>
      </c>
      <c r="J18" s="9">
        <f>Median_of_Exp_Fitted_Params!J$2+(Median_of_Exp_Fitted_Params!J$3*EXP(-Median_Fitted_Curves!$A18/Median_of_Exp_Fitted_Params!I$4))</f>
        <v>0.19964957605193789</v>
      </c>
      <c r="K18" s="9">
        <f>Median_of_Exp_Fitted_Params!B$9+(Median_of_Exp_Fitted_Params!B$10*EXP(-Median_Fitted_Curves!$A18/Median_of_Exp_Fitted_Params!B$11))</f>
        <v>0.15061943586218862</v>
      </c>
      <c r="L18" s="9">
        <f>Median_of_Exp_Fitted_Params!C$9+(Median_of_Exp_Fitted_Params!C$10*EXP(-Median_Fitted_Curves!$A18/Median_of_Exp_Fitted_Params!D$11))</f>
        <v>0.24399556809500145</v>
      </c>
      <c r="M18" s="9">
        <f>Median_of_Exp_Fitted_Params!D$9+(Median_of_Exp_Fitted_Params!D$10*EXP(-Median_Fitted_Curves!$A18/Median_of_Exp_Fitted_Params!C$11))</f>
        <v>2.8485543372600675E-2</v>
      </c>
      <c r="N18" s="9">
        <f>Median_of_Exp_Fitted_Params!E$9+(Median_of_Exp_Fitted_Params!E$10*EXP(-Median_Fitted_Curves!$A18/Median_of_Exp_Fitted_Params!E$11))</f>
        <v>0.19814944462128814</v>
      </c>
      <c r="O18" s="9">
        <f>Median_of_Exp_Fitted_Params!F$9+(Median_of_Exp_Fitted_Params!F$10*EXP(-Median_Fitted_Curves!$A18/Median_of_Exp_Fitted_Params!G$11))</f>
        <v>0.39019116061357462</v>
      </c>
      <c r="P18" s="9">
        <f>Median_of_Exp_Fitted_Params!G$9+(Median_of_Exp_Fitted_Params!G$10*EXP(-Median_Fitted_Curves!$A18/Median_of_Exp_Fitted_Params!F$11))</f>
        <v>2.9899931152954418E-2</v>
      </c>
      <c r="Q18" s="9">
        <f>Median_of_Exp_Fitted_Params!H$9+(Median_of_Exp_Fitted_Params!H$10*EXP(-Median_Fitted_Curves!$A18/Median_of_Exp_Fitted_Params!H$11))</f>
        <v>0.19250673771732218</v>
      </c>
      <c r="R18" s="9">
        <f>Median_of_Exp_Fitted_Params!I$9+(Median_of_Exp_Fitted_Params!I$10*EXP(-Median_Fitted_Curves!$A18/Median_of_Exp_Fitted_Params!J$11))</f>
        <v>0.3427665430169482</v>
      </c>
      <c r="S18" s="9">
        <f>Median_of_Exp_Fitted_Params!J$9+(Median_of_Exp_Fitted_Params!J$10*EXP(-Median_Fitted_Curves!$A18/Median_of_Exp_Fitted_Params!I$11))</f>
        <v>8.6843883676205991E-2</v>
      </c>
      <c r="T18" s="9">
        <f>Median_of_Exp_Fitted_Params!B$16+(Median_of_Exp_Fitted_Params!B$17*EXP(-Median_Fitted_Curves!$A18/Median_of_Exp_Fitted_Params!B$18))</f>
        <v>5.2015024230501639E-2</v>
      </c>
      <c r="U18" s="9">
        <f>Median_of_Exp_Fitted_Params!C$16+(Median_of_Exp_Fitted_Params!C$17*EXP(-Median_Fitted_Curves!$A18/Median_of_Exp_Fitted_Params!D$18))</f>
        <v>0.13894484959247722</v>
      </c>
      <c r="V18" s="9">
        <f>Median_of_Exp_Fitted_Params!D$16+(Median_of_Exp_Fitted_Params!D$17*EXP(-Median_Fitted_Curves!$A18/Median_of_Exp_Fitted_Params!C$18))</f>
        <v>-2.6009062091929214E-2</v>
      </c>
      <c r="W18" s="9">
        <f>Median_of_Exp_Fitted_Params!E$16+(Median_of_Exp_Fitted_Params!E$17*EXP(-Median_Fitted_Curves!$A18/Median_of_Exp_Fitted_Params!E$18))</f>
        <v>7.9219469097328798E-2</v>
      </c>
      <c r="X18" s="9">
        <f>Median_of_Exp_Fitted_Params!F$16+(Median_of_Exp_Fitted_Params!F$17*EXP(-Median_Fitted_Curves!$A18/Median_of_Exp_Fitted_Params!G$18))</f>
        <v>0.24859514801986982</v>
      </c>
      <c r="Y18" s="9">
        <f>Median_of_Exp_Fitted_Params!G$16+(Median_of_Exp_Fitted_Params!G$17*EXP(-Median_Fitted_Curves!$A18/Median_of_Exp_Fitted_Params!F$18))</f>
        <v>-2.4386168956865961E-2</v>
      </c>
      <c r="Z18" s="9">
        <f>Median_of_Exp_Fitted_Params!H$16+(Median_of_Exp_Fitted_Params!H$17*EXP(-Median_Fitted_Curves!$A18/Median_of_Exp_Fitted_Params!H$18))</f>
        <v>0.10249896164602523</v>
      </c>
      <c r="AA18" s="9">
        <f>Median_of_Exp_Fitted_Params!I$16+(Median_of_Exp_Fitted_Params!I$17*EXP(-Median_Fitted_Curves!$A18/Median_of_Exp_Fitted_Params!J$18))</f>
        <v>0.23166080878066786</v>
      </c>
      <c r="AB18" s="9">
        <f>Median_of_Exp_Fitted_Params!J$16+(Median_of_Exp_Fitted_Params!J$17*EXP(-Median_Fitted_Curves!$A18/Median_of_Exp_Fitted_Params!I$18))</f>
        <v>-1.7982415242451144E-2</v>
      </c>
    </row>
    <row r="19" spans="1:28" x14ac:dyDescent="0.2">
      <c r="A19" s="9">
        <f t="shared" si="0"/>
        <v>1.7000000000000004</v>
      </c>
      <c r="B19" s="9">
        <f>Median_of_Exp_Fitted_Params!B$2+(Median_of_Exp_Fitted_Params!B$3*EXP(-Median_Fitted_Curves!$A19/Median_of_Exp_Fitted_Params!B$4))</f>
        <v>0.44576571194040016</v>
      </c>
      <c r="C19" s="9">
        <f>Median_of_Exp_Fitted_Params!C$2+(Median_of_Exp_Fitted_Params!C$3*EXP(-Median_Fitted_Curves!$A19/Median_of_Exp_Fitted_Params!D$4))</f>
        <v>0.59654561447725973</v>
      </c>
      <c r="D19" s="9">
        <f>Median_of_Exp_Fitted_Params!D$2+(Median_of_Exp_Fitted_Params!D$3*EXP(-Median_Fitted_Curves!$A19/Median_of_Exp_Fitted_Params!C$4))</f>
        <v>0.27081342006163434</v>
      </c>
      <c r="E19" s="9">
        <f>Median_of_Exp_Fitted_Params!E$2+(Median_of_Exp_Fitted_Params!E$3*EXP(-Median_Fitted_Curves!$A19/Median_of_Exp_Fitted_Params!E$4))</f>
        <v>0.32832160945615463</v>
      </c>
      <c r="F19" s="9">
        <f>Median_of_Exp_Fitted_Params!F$2+(Median_of_Exp_Fitted_Params!F$3*EXP(-Median_Fitted_Curves!$A19/Median_of_Exp_Fitted_Params!G$4))</f>
        <v>0.64902505014018941</v>
      </c>
      <c r="G19" s="9">
        <f>Median_of_Exp_Fitted_Params!G$2+(Median_of_Exp_Fitted_Params!G$3*EXP(-Median_Fitted_Curves!$A19/Median_of_Exp_Fitted_Params!F$4))</f>
        <v>-0.18491147272870845</v>
      </c>
      <c r="H19" s="9">
        <f>Median_of_Exp_Fitted_Params!H$2+(Median_of_Exp_Fitted_Params!H$3*EXP(-Median_Fitted_Curves!$A19/Median_of_Exp_Fitted_Params!H$4))</f>
        <v>0.48588724100083358</v>
      </c>
      <c r="I19" s="9">
        <f>Median_of_Exp_Fitted_Params!I$2+(Median_of_Exp_Fitted_Params!I$3*EXP(-Median_Fitted_Curves!$A19/Median_of_Exp_Fitted_Params!J$4))</f>
        <v>0.69026541343812797</v>
      </c>
      <c r="J19" s="9">
        <f>Median_of_Exp_Fitted_Params!J$2+(Median_of_Exp_Fitted_Params!J$3*EXP(-Median_Fitted_Curves!$A19/Median_of_Exp_Fitted_Params!I$4))</f>
        <v>0.22224926810568624</v>
      </c>
      <c r="K19" s="9">
        <f>Median_of_Exp_Fitted_Params!B$9+(Median_of_Exp_Fitted_Params!B$10*EXP(-Median_Fitted_Curves!$A19/Median_of_Exp_Fitted_Params!B$11))</f>
        <v>0.16310446835881665</v>
      </c>
      <c r="L19" s="9">
        <f>Median_of_Exp_Fitted_Params!C$9+(Median_of_Exp_Fitted_Params!C$10*EXP(-Median_Fitted_Curves!$A19/Median_of_Exp_Fitted_Params!D$11))</f>
        <v>0.25891760809214082</v>
      </c>
      <c r="M19" s="9">
        <f>Median_of_Exp_Fitted_Params!D$9+(Median_of_Exp_Fitted_Params!D$10*EXP(-Median_Fitted_Curves!$A19/Median_of_Exp_Fitted_Params!C$11))</f>
        <v>3.8729475253536094E-2</v>
      </c>
      <c r="N19" s="9">
        <f>Median_of_Exp_Fitted_Params!E$9+(Median_of_Exp_Fitted_Params!E$10*EXP(-Median_Fitted_Curves!$A19/Median_of_Exp_Fitted_Params!E$11))</f>
        <v>0.21048818840555428</v>
      </c>
      <c r="O19" s="9">
        <f>Median_of_Exp_Fitted_Params!F$9+(Median_of_Exp_Fitted_Params!F$10*EXP(-Median_Fitted_Curves!$A19/Median_of_Exp_Fitted_Params!G$11))</f>
        <v>0.40252595982473538</v>
      </c>
      <c r="P19" s="9">
        <f>Median_of_Exp_Fitted_Params!G$9+(Median_of_Exp_Fitted_Params!G$10*EXP(-Median_Fitted_Curves!$A19/Median_of_Exp_Fitted_Params!F$11))</f>
        <v>4.0780314208763935E-2</v>
      </c>
      <c r="Q19" s="9">
        <f>Median_of_Exp_Fitted_Params!H$9+(Median_of_Exp_Fitted_Params!H$10*EXP(-Median_Fitted_Curves!$A19/Median_of_Exp_Fitted_Params!H$11))</f>
        <v>0.20606755949165467</v>
      </c>
      <c r="R19" s="9">
        <f>Median_of_Exp_Fitted_Params!I$9+(Median_of_Exp_Fitted_Params!I$10*EXP(-Median_Fitted_Curves!$A19/Median_of_Exp_Fitted_Params!J$11))</f>
        <v>0.35514712758432554</v>
      </c>
      <c r="S19" s="9">
        <f>Median_of_Exp_Fitted_Params!J$9+(Median_of_Exp_Fitted_Params!J$10*EXP(-Median_Fitted_Curves!$A19/Median_of_Exp_Fitted_Params!I$11))</f>
        <v>9.8492699594418864E-2</v>
      </c>
      <c r="T19" s="9">
        <f>Median_of_Exp_Fitted_Params!B$16+(Median_of_Exp_Fitted_Params!B$17*EXP(-Median_Fitted_Curves!$A19/Median_of_Exp_Fitted_Params!B$18))</f>
        <v>5.7486437623553543E-2</v>
      </c>
      <c r="U19" s="9">
        <f>Median_of_Exp_Fitted_Params!C$16+(Median_of_Exp_Fitted_Params!C$17*EXP(-Median_Fitted_Curves!$A19/Median_of_Exp_Fitted_Params!D$18))</f>
        <v>0.14528040687354327</v>
      </c>
      <c r="V19" s="9">
        <f>Median_of_Exp_Fitted_Params!D$16+(Median_of_Exp_Fitted_Params!D$17*EXP(-Median_Fitted_Curves!$A19/Median_of_Exp_Fitted_Params!C$18))</f>
        <v>-2.1984600964011891E-2</v>
      </c>
      <c r="W19" s="9">
        <f>Median_of_Exp_Fitted_Params!E$16+(Median_of_Exp_Fitted_Params!E$17*EXP(-Median_Fitted_Curves!$A19/Median_of_Exp_Fitted_Params!E$18))</f>
        <v>8.4431590749897922E-2</v>
      </c>
      <c r="X19" s="9">
        <f>Median_of_Exp_Fitted_Params!F$16+(Median_of_Exp_Fitted_Params!F$17*EXP(-Median_Fitted_Curves!$A19/Median_of_Exp_Fitted_Params!G$18))</f>
        <v>0.25478883043737255</v>
      </c>
      <c r="Y19" s="9">
        <f>Median_of_Exp_Fitted_Params!G$16+(Median_of_Exp_Fitted_Params!G$17*EXP(-Median_Fitted_Curves!$A19/Median_of_Exp_Fitted_Params!F$18))</f>
        <v>-2.0783164902856699E-2</v>
      </c>
      <c r="Z19" s="9">
        <f>Median_of_Exp_Fitted_Params!H$16+(Median_of_Exp_Fitted_Params!H$17*EXP(-Median_Fitted_Curves!$A19/Median_of_Exp_Fitted_Params!H$18))</f>
        <v>0.10840716992224564</v>
      </c>
      <c r="AA19" s="9">
        <f>Median_of_Exp_Fitted_Params!I$16+(Median_of_Exp_Fitted_Params!I$17*EXP(-Median_Fitted_Curves!$A19/Median_of_Exp_Fitted_Params!J$18))</f>
        <v>0.2383670274395534</v>
      </c>
      <c r="AB19" s="9">
        <f>Median_of_Exp_Fitted_Params!J$16+(Median_of_Exp_Fitted_Params!J$17*EXP(-Median_Fitted_Curves!$A19/Median_of_Exp_Fitted_Params!I$18))</f>
        <v>-1.2595639764206523E-2</v>
      </c>
    </row>
    <row r="20" spans="1:28" x14ac:dyDescent="0.2">
      <c r="A20" s="9">
        <f t="shared" si="0"/>
        <v>1.8000000000000005</v>
      </c>
      <c r="B20" s="9">
        <f>Median_of_Exp_Fitted_Params!B$2+(Median_of_Exp_Fitted_Params!B$3*EXP(-Median_Fitted_Curves!$A20/Median_of_Exp_Fitted_Params!B$4))</f>
        <v>0.46396374860429856</v>
      </c>
      <c r="C20" s="9">
        <f>Median_of_Exp_Fitted_Params!C$2+(Median_of_Exp_Fitted_Params!C$3*EXP(-Median_Fitted_Curves!$A20/Median_of_Exp_Fitted_Params!D$4))</f>
        <v>0.6145385214159339</v>
      </c>
      <c r="D20" s="9">
        <f>Median_of_Exp_Fitted_Params!D$2+(Median_of_Exp_Fitted_Params!D$3*EXP(-Median_Fitted_Curves!$A20/Median_of_Exp_Fitted_Params!C$4))</f>
        <v>0.28746377245117694</v>
      </c>
      <c r="E20" s="9">
        <f>Median_of_Exp_Fitted_Params!E$2+(Median_of_Exp_Fitted_Params!E$3*EXP(-Median_Fitted_Curves!$A20/Median_of_Exp_Fitted_Params!E$4))</f>
        <v>0.35058836023486151</v>
      </c>
      <c r="F20" s="9">
        <f>Median_of_Exp_Fitted_Params!F$2+(Median_of_Exp_Fitted_Params!F$3*EXP(-Median_Fitted_Curves!$A20/Median_of_Exp_Fitted_Params!G$4))</f>
        <v>0.66995734847969102</v>
      </c>
      <c r="G20" s="9">
        <f>Median_of_Exp_Fitted_Params!G$2+(Median_of_Exp_Fitted_Params!G$3*EXP(-Median_Fitted_Curves!$A20/Median_of_Exp_Fitted_Params!F$4))</f>
        <v>-0.14989207685365491</v>
      </c>
      <c r="H20" s="9">
        <f>Median_of_Exp_Fitted_Params!H$2+(Median_of_Exp_Fitted_Params!H$3*EXP(-Median_Fitted_Curves!$A20/Median_of_Exp_Fitted_Params!H$4))</f>
        <v>0.50590581316854344</v>
      </c>
      <c r="I20" s="9">
        <f>Median_of_Exp_Fitted_Params!I$2+(Median_of_Exp_Fitted_Params!I$3*EXP(-Median_Fitted_Curves!$A20/Median_of_Exp_Fitted_Params!J$4))</f>
        <v>0.7062482770671068</v>
      </c>
      <c r="J20" s="9">
        <f>Median_of_Exp_Fitted_Params!J$2+(Median_of_Exp_Fitted_Params!J$3*EXP(-Median_Fitted_Curves!$A20/Median_of_Exp_Fitted_Params!I$4))</f>
        <v>0.24418010766522535</v>
      </c>
      <c r="K20" s="9">
        <f>Median_of_Exp_Fitted_Params!B$9+(Median_of_Exp_Fitted_Params!B$10*EXP(-Median_Fitted_Curves!$A20/Median_of_Exp_Fitted_Params!B$11))</f>
        <v>0.17540208127168933</v>
      </c>
      <c r="L20" s="9">
        <f>Median_of_Exp_Fitted_Params!C$9+(Median_of_Exp_Fitted_Params!C$10*EXP(-Median_Fitted_Curves!$A20/Median_of_Exp_Fitted_Params!D$11))</f>
        <v>0.27354185784096374</v>
      </c>
      <c r="M20" s="9">
        <f>Median_of_Exp_Fitted_Params!D$9+(Median_of_Exp_Fitted_Params!D$10*EXP(-Median_Fitted_Curves!$A20/Median_of_Exp_Fitted_Params!C$11))</f>
        <v>4.8861795684872256E-2</v>
      </c>
      <c r="N20" s="9">
        <f>Median_of_Exp_Fitted_Params!E$9+(Median_of_Exp_Fitted_Params!E$10*EXP(-Median_Fitted_Curves!$A20/Median_of_Exp_Fitted_Params!E$11))</f>
        <v>0.2226342176440681</v>
      </c>
      <c r="O20" s="9">
        <f>Median_of_Exp_Fitted_Params!F$9+(Median_of_Exp_Fitted_Params!F$10*EXP(-Median_Fitted_Curves!$A20/Median_of_Exp_Fitted_Params!G$11))</f>
        <v>0.41461166552703321</v>
      </c>
      <c r="P20" s="9">
        <f>Median_of_Exp_Fitted_Params!G$9+(Median_of_Exp_Fitted_Params!G$10*EXP(-Median_Fitted_Curves!$A20/Median_of_Exp_Fitted_Params!F$11))</f>
        <v>5.1534866622065412E-2</v>
      </c>
      <c r="Q20" s="9">
        <f>Median_of_Exp_Fitted_Params!H$9+(Median_of_Exp_Fitted_Params!H$10*EXP(-Median_Fitted_Curves!$A20/Median_of_Exp_Fitted_Params!H$11))</f>
        <v>0.21939521598362755</v>
      </c>
      <c r="R20" s="9">
        <f>Median_of_Exp_Fitted_Params!I$9+(Median_of_Exp_Fitted_Params!I$10*EXP(-Median_Fitted_Curves!$A20/Median_of_Exp_Fitted_Params!J$11))</f>
        <v>0.36729643367672316</v>
      </c>
      <c r="S20" s="9">
        <f>Median_of_Exp_Fitted_Params!J$9+(Median_of_Exp_Fitted_Params!J$10*EXP(-Median_Fitted_Curves!$A20/Median_of_Exp_Fitted_Params!I$11))</f>
        <v>0.10998660886335099</v>
      </c>
      <c r="T20" s="9">
        <f>Median_of_Exp_Fitted_Params!B$16+(Median_of_Exp_Fitted_Params!B$17*EXP(-Median_Fitted_Curves!$A20/Median_of_Exp_Fitted_Params!B$18))</f>
        <v>6.2925348760708544E-2</v>
      </c>
      <c r="U20" s="9">
        <f>Median_of_Exp_Fitted_Params!C$16+(Median_of_Exp_Fitted_Params!C$17*EXP(-Median_Fitted_Curves!$A20/Median_of_Exp_Fitted_Params!D$18))</f>
        <v>0.15156937373279922</v>
      </c>
      <c r="V20" s="9">
        <f>Median_of_Exp_Fitted_Params!D$16+(Median_of_Exp_Fitted_Params!D$17*EXP(-Median_Fitted_Curves!$A20/Median_of_Exp_Fitted_Params!C$18))</f>
        <v>-1.7976634695897498E-2</v>
      </c>
      <c r="W20" s="9">
        <f>Median_of_Exp_Fitted_Params!E$16+(Median_of_Exp_Fitted_Params!E$17*EXP(-Median_Fitted_Curves!$A20/Median_of_Exp_Fitted_Params!E$18))</f>
        <v>8.9613467754956044E-2</v>
      </c>
      <c r="X20" s="9">
        <f>Median_of_Exp_Fitted_Params!F$16+(Median_of_Exp_Fitted_Params!F$17*EXP(-Median_Fitted_Curves!$A20/Median_of_Exp_Fitted_Params!G$18))</f>
        <v>0.26093382275924337</v>
      </c>
      <c r="Y20" s="9">
        <f>Median_of_Exp_Fitted_Params!G$16+(Median_of_Exp_Fitted_Params!G$17*EXP(-Median_Fitted_Curves!$A20/Median_of_Exp_Fitted_Params!F$18))</f>
        <v>-1.7193398892491274E-2</v>
      </c>
      <c r="Z20" s="9">
        <f>Median_of_Exp_Fitted_Params!H$16+(Median_of_Exp_Fitted_Params!H$17*EXP(-Median_Fitted_Curves!$A20/Median_of_Exp_Fitted_Params!H$18))</f>
        <v>0.11427460413138613</v>
      </c>
      <c r="AA20" s="9">
        <f>Median_of_Exp_Fitted_Params!I$16+(Median_of_Exp_Fitted_Params!I$17*EXP(-Median_Fitted_Curves!$A20/Median_of_Exp_Fitted_Params!J$18))</f>
        <v>0.24501421037193882</v>
      </c>
      <c r="AB20" s="9">
        <f>Median_of_Exp_Fitted_Params!J$16+(Median_of_Exp_Fitted_Params!J$17*EXP(-Median_Fitted_Curves!$A20/Median_of_Exp_Fitted_Params!I$18))</f>
        <v>-7.2395797426408892E-3</v>
      </c>
    </row>
    <row r="21" spans="1:28" x14ac:dyDescent="0.2">
      <c r="A21" s="9">
        <f t="shared" si="0"/>
        <v>1.9000000000000006</v>
      </c>
      <c r="B21" s="9">
        <f>Median_of_Exp_Fitted_Params!B$2+(Median_of_Exp_Fitted_Params!B$3*EXP(-Median_Fitted_Curves!$A21/Median_of_Exp_Fitted_Params!B$4))</f>
        <v>0.48155391828609206</v>
      </c>
      <c r="C21" s="9">
        <f>Median_of_Exp_Fitted_Params!C$2+(Median_of_Exp_Fitted_Params!C$3*EXP(-Median_Fitted_Curves!$A21/Median_of_Exp_Fitted_Params!D$4))</f>
        <v>0.63173248164474205</v>
      </c>
      <c r="D21" s="9">
        <f>Median_of_Exp_Fitted_Params!D$2+(Median_of_Exp_Fitted_Params!D$3*EXP(-Median_Fitted_Curves!$A21/Median_of_Exp_Fitted_Params!C$4))</f>
        <v>0.30372536603899347</v>
      </c>
      <c r="E21" s="9">
        <f>Median_of_Exp_Fitted_Params!E$2+(Median_of_Exp_Fitted_Params!E$3*EXP(-Median_Fitted_Curves!$A21/Median_of_Exp_Fitted_Params!E$4))</f>
        <v>0.3721091572010149</v>
      </c>
      <c r="F21" s="9">
        <f>Median_of_Exp_Fitted_Params!F$2+(Median_of_Exp_Fitted_Params!F$3*EXP(-Median_Fitted_Curves!$A21/Median_of_Exp_Fitted_Params!G$4))</f>
        <v>0.68970637085515429</v>
      </c>
      <c r="G21" s="9">
        <f>Median_of_Exp_Fitted_Params!G$2+(Median_of_Exp_Fitted_Params!G$3*EXP(-Median_Fitted_Curves!$A21/Median_of_Exp_Fitted_Params!F$4))</f>
        <v>-0.11594013379857326</v>
      </c>
      <c r="H21" s="9">
        <f>Median_of_Exp_Fitted_Params!H$2+(Median_of_Exp_Fitted_Params!H$3*EXP(-Median_Fitted_Curves!$A21/Median_of_Exp_Fitted_Params!H$4))</f>
        <v>0.5251383642451114</v>
      </c>
      <c r="I21" s="9">
        <f>Median_of_Exp_Fitted_Params!I$2+(Median_of_Exp_Fitted_Params!I$3*EXP(-Median_Fitted_Curves!$A21/Median_of_Exp_Fitted_Params!J$4))</f>
        <v>0.72145425914028349</v>
      </c>
      <c r="J21" s="9">
        <f>Median_of_Exp_Fitted_Params!J$2+(Median_of_Exp_Fitted_Params!J$3*EXP(-Median_Fitted_Curves!$A21/Median_of_Exp_Fitted_Params!I$4))</f>
        <v>0.26546188985245101</v>
      </c>
      <c r="K21" s="9">
        <f>Median_of_Exp_Fitted_Params!B$9+(Median_of_Exp_Fitted_Params!B$10*EXP(-Median_Fitted_Curves!$A21/Median_of_Exp_Fitted_Params!B$11))</f>
        <v>0.18751508805767081</v>
      </c>
      <c r="L21" s="9">
        <f>Median_of_Exp_Fitted_Params!C$9+(Median_of_Exp_Fitted_Params!C$10*EXP(-Median_Fitted_Curves!$A21/Median_of_Exp_Fitted_Params!D$11))</f>
        <v>0.28787426016376572</v>
      </c>
      <c r="M21" s="9">
        <f>Median_of_Exp_Fitted_Params!D$9+(Median_of_Exp_Fitted_Params!D$10*EXP(-Median_Fitted_Curves!$A21/Median_of_Exp_Fitted_Params!C$11))</f>
        <v>5.8883720714882903E-2</v>
      </c>
      <c r="N21" s="9">
        <f>Median_of_Exp_Fitted_Params!E$9+(Median_of_Exp_Fitted_Params!E$10*EXP(-Median_Fitted_Curves!$A21/Median_of_Exp_Fitted_Params!E$11))</f>
        <v>0.23459054227826259</v>
      </c>
      <c r="O21" s="9">
        <f>Median_of_Exp_Fitted_Params!F$9+(Median_of_Exp_Fitted_Params!F$10*EXP(-Median_Fitted_Curves!$A21/Median_of_Exp_Fitted_Params!G$11))</f>
        <v>0.42645330800714698</v>
      </c>
      <c r="P21" s="9">
        <f>Median_of_Exp_Fitted_Params!G$9+(Median_of_Exp_Fitted_Params!G$10*EXP(-Median_Fitted_Curves!$A21/Median_of_Exp_Fitted_Params!F$11))</f>
        <v>6.2165043612818605E-2</v>
      </c>
      <c r="Q21" s="9">
        <f>Median_of_Exp_Fitted_Params!H$9+(Median_of_Exp_Fitted_Params!H$10*EXP(-Median_Fitted_Curves!$A21/Median_of_Exp_Fitted_Params!H$11))</f>
        <v>0.2324937162459223</v>
      </c>
      <c r="R21" s="9">
        <f>Median_of_Exp_Fitted_Params!I$9+(Median_of_Exp_Fitted_Params!I$10*EXP(-Median_Fitted_Curves!$A21/Median_of_Exp_Fitted_Params!J$11))</f>
        <v>0.3792187817470809</v>
      </c>
      <c r="S21" s="9">
        <f>Median_of_Exp_Fitted_Params!J$9+(Median_of_Exp_Fitted_Params!J$10*EXP(-Median_Fitted_Curves!$A21/Median_of_Exp_Fitted_Params!I$11))</f>
        <v>0.1213276714408692</v>
      </c>
      <c r="T21" s="9">
        <f>Median_of_Exp_Fitted_Params!B$16+(Median_of_Exp_Fitted_Params!B$17*EXP(-Median_Fitted_Curves!$A21/Median_of_Exp_Fitted_Params!B$18))</f>
        <v>6.8331950717605672E-2</v>
      </c>
      <c r="U21" s="9">
        <f>Median_of_Exp_Fitted_Params!C$16+(Median_of_Exp_Fitted_Params!C$17*EXP(-Median_Fitted_Curves!$A21/Median_of_Exp_Fitted_Params!D$18))</f>
        <v>0.15781209278689401</v>
      </c>
      <c r="V21" s="9">
        <f>Median_of_Exp_Fitted_Params!D$16+(Median_of_Exp_Fitted_Params!D$17*EXP(-Median_Fitted_Curves!$A21/Median_of_Exp_Fitted_Params!C$18))</f>
        <v>-1.3985095680920434E-2</v>
      </c>
      <c r="W21" s="9">
        <f>Median_of_Exp_Fitted_Params!E$16+(Median_of_Exp_Fitted_Params!E$17*EXP(-Median_Fitted_Curves!$A21/Median_of_Exp_Fitted_Params!E$18))</f>
        <v>9.4765275614681066E-2</v>
      </c>
      <c r="X21" s="9">
        <f>Median_of_Exp_Fitted_Params!F$16+(Median_of_Exp_Fitted_Params!F$17*EXP(-Median_Fitted_Curves!$A21/Median_of_Exp_Fitted_Params!G$18))</f>
        <v>0.26703050775057313</v>
      </c>
      <c r="Y21" s="9">
        <f>Median_of_Exp_Fitted_Params!G$16+(Median_of_Exp_Fitted_Params!G$17*EXP(-Median_Fitted_Curves!$A21/Median_of_Exp_Fitted_Params!F$18))</f>
        <v>-1.3616822286968144E-2</v>
      </c>
      <c r="Z21" s="9">
        <f>Median_of_Exp_Fitted_Params!H$16+(Median_of_Exp_Fitted_Params!H$17*EXP(-Median_Fitted_Curves!$A21/Median_of_Exp_Fitted_Params!H$18))</f>
        <v>0.12010154566578601</v>
      </c>
      <c r="AA21" s="9">
        <f>Median_of_Exp_Fitted_Params!I$16+(Median_of_Exp_Fitted_Params!I$17*EXP(-Median_Fitted_Curves!$A21/Median_of_Exp_Fitted_Params!J$18))</f>
        <v>0.25160287727710351</v>
      </c>
      <c r="AB21" s="9">
        <f>Median_of_Exp_Fitted_Params!J$16+(Median_of_Exp_Fitted_Params!J$17*EXP(-Median_Fitted_Curves!$A21/Median_of_Exp_Fitted_Params!I$18))</f>
        <v>-1.9140600378614314E-3</v>
      </c>
    </row>
    <row r="22" spans="1:28" x14ac:dyDescent="0.2">
      <c r="A22" s="9">
        <f>A21+0.1</f>
        <v>2.0000000000000004</v>
      </c>
      <c r="B22" s="9">
        <f>Median_of_Exp_Fitted_Params!B$2+(Median_of_Exp_Fitted_Params!B$3*EXP(-Median_Fitted_Curves!$A22/Median_of_Exp_Fitted_Params!B$4))</f>
        <v>0.49855652549855639</v>
      </c>
      <c r="C22" s="9">
        <f>Median_of_Exp_Fitted_Params!C$2+(Median_of_Exp_Fitted_Params!C$3*EXP(-Median_Fitted_Curves!$A22/Median_of_Exp_Fitted_Params!D$4))</f>
        <v>0.64816297113470867</v>
      </c>
      <c r="D22" s="9">
        <f>Median_of_Exp_Fitted_Params!D$2+(Median_of_Exp_Fitted_Params!D$3*EXP(-Median_Fitted_Curves!$A22/Median_of_Exp_Fitted_Params!C$4))</f>
        <v>0.31960727771441222</v>
      </c>
      <c r="E22" s="9">
        <f>Median_of_Exp_Fitted_Params!E$2+(Median_of_Exp_Fitted_Params!E$3*EXP(-Median_Fitted_Curves!$A22/Median_of_Exp_Fitted_Params!E$4))</f>
        <v>0.39290899039900806</v>
      </c>
      <c r="F22" s="9">
        <f>Median_of_Exp_Fitted_Params!F$2+(Median_of_Exp_Fitted_Params!F$3*EXP(-Median_Fitted_Curves!$A22/Median_of_Exp_Fitted_Params!G$4))</f>
        <v>0.70833900633840319</v>
      </c>
      <c r="G22" s="9">
        <f>Median_of_Exp_Fitted_Params!G$2+(Median_of_Exp_Fitted_Params!G$3*EXP(-Median_Fitted_Curves!$A22/Median_of_Exp_Fitted_Params!F$4))</f>
        <v>-8.3023105722807689E-2</v>
      </c>
      <c r="H22" s="9">
        <f>Median_of_Exp_Fitted_Params!H$2+(Median_of_Exp_Fitted_Params!H$3*EXP(-Median_Fitted_Curves!$A22/Median_of_Exp_Fitted_Params!H$4))</f>
        <v>0.54361575702887022</v>
      </c>
      <c r="I22" s="9">
        <f>Median_of_Exp_Fitted_Params!I$2+(Median_of_Exp_Fitted_Params!I$3*EXP(-Median_Fitted_Curves!$A22/Median_of_Exp_Fitted_Params!J$4))</f>
        <v>0.73592112166112345</v>
      </c>
      <c r="J22" s="9">
        <f>Median_of_Exp_Fitted_Params!J$2+(Median_of_Exp_Fitted_Params!J$3*EXP(-Median_Fitted_Curves!$A22/Median_of_Exp_Fitted_Params!I$4))</f>
        <v>0.28611382393983131</v>
      </c>
      <c r="K22" s="9">
        <f>Median_of_Exp_Fitted_Params!B$9+(Median_of_Exp_Fitted_Params!B$10*EXP(-Median_Fitted_Curves!$A22/Median_of_Exp_Fitted_Params!B$11))</f>
        <v>0.19944625993930043</v>
      </c>
      <c r="L22" s="9">
        <f>Median_of_Exp_Fitted_Params!C$9+(Median_of_Exp_Fitted_Params!C$10*EXP(-Median_Fitted_Curves!$A22/Median_of_Exp_Fitted_Params!D$11))</f>
        <v>0.30192063928548396</v>
      </c>
      <c r="M22" s="9">
        <f>Median_of_Exp_Fitted_Params!D$9+(Median_of_Exp_Fitted_Params!D$10*EXP(-Median_Fitted_Curves!$A22/Median_of_Exp_Fitted_Params!C$11))</f>
        <v>6.8796453142543568E-2</v>
      </c>
      <c r="N22" s="9">
        <f>Median_of_Exp_Fitted_Params!E$9+(Median_of_Exp_Fitted_Params!E$10*EXP(-Median_Fitted_Curves!$A22/Median_of_Exp_Fitted_Params!E$11))</f>
        <v>0.24636012523834261</v>
      </c>
      <c r="O22" s="9">
        <f>Median_of_Exp_Fitted_Params!F$9+(Median_of_Exp_Fitted_Params!F$10*EXP(-Median_Fitted_Curves!$A22/Median_of_Exp_Fitted_Params!G$11))</f>
        <v>0.43805581596828125</v>
      </c>
      <c r="P22" s="9">
        <f>Median_of_Exp_Fitted_Params!G$9+(Median_of_Exp_Fitted_Params!G$10*EXP(-Median_Fitted_Curves!$A22/Median_of_Exp_Fitted_Params!F$11))</f>
        <v>7.2672283571496576E-2</v>
      </c>
      <c r="Q22" s="9">
        <f>Median_of_Exp_Fitted_Params!H$9+(Median_of_Exp_Fitted_Params!H$10*EXP(-Median_Fitted_Curves!$A22/Median_of_Exp_Fitted_Params!H$11))</f>
        <v>0.24536700039941717</v>
      </c>
      <c r="R22" s="9">
        <f>Median_of_Exp_Fitted_Params!I$9+(Median_of_Exp_Fitted_Params!I$10*EXP(-Median_Fitted_Curves!$A22/Median_of_Exp_Fitted_Params!J$11))</f>
        <v>0.39091841153908247</v>
      </c>
      <c r="S22" s="9">
        <f>Median_of_Exp_Fitted_Params!J$9+(Median_of_Exp_Fitted_Params!J$10*EXP(-Median_Fitted_Curves!$A22/Median_of_Exp_Fitted_Params!I$11))</f>
        <v>0.13251791989139772</v>
      </c>
      <c r="T22" s="9">
        <f>Median_of_Exp_Fitted_Params!B$16+(Median_of_Exp_Fitted_Params!B$17*EXP(-Median_Fitted_Curves!$A22/Median_of_Exp_Fitted_Params!B$18))</f>
        <v>7.3706435422942196E-2</v>
      </c>
      <c r="U22" s="9">
        <f>Median_of_Exp_Fitted_Params!C$16+(Median_of_Exp_Fitted_Params!C$17*EXP(-Median_Fitted_Curves!$A22/Median_of_Exp_Fitted_Params!D$18))</f>
        <v>0.16400890413294222</v>
      </c>
      <c r="V22" s="9">
        <f>Median_of_Exp_Fitted_Params!D$16+(Median_of_Exp_Fitted_Params!D$17*EXP(-Median_Fitted_Curves!$A22/Median_of_Exp_Fitted_Params!C$18))</f>
        <v>-1.0009916589510337E-2</v>
      </c>
      <c r="W22" s="9">
        <f>Median_of_Exp_Fitted_Params!E$16+(Median_of_Exp_Fitted_Params!E$17*EXP(-Median_Fitted_Curves!$A22/Median_of_Exp_Fitted_Params!E$18))</f>
        <v>9.9887188812855854E-2</v>
      </c>
      <c r="X22" s="9">
        <f>Median_of_Exp_Fitted_Params!F$16+(Median_of_Exp_Fitted_Params!F$17*EXP(-Median_Fitted_Curves!$A22/Median_of_Exp_Fitted_Params!G$18))</f>
        <v>0.27307926516743974</v>
      </c>
      <c r="Y22" s="9">
        <f>Median_of_Exp_Fitted_Params!G$16+(Median_of_Exp_Fitted_Params!G$17*EXP(-Median_Fitted_Curves!$A22/Median_of_Exp_Fitted_Params!F$18))</f>
        <v>-1.0053386626192706E-2</v>
      </c>
      <c r="Z22" s="9">
        <f>Median_of_Exp_Fitted_Params!H$16+(Median_of_Exp_Fitted_Params!H$17*EXP(-Median_Fitted_Curves!$A22/Median_of_Exp_Fitted_Params!H$18))</f>
        <v>0.12588827397582314</v>
      </c>
      <c r="AA22" s="9">
        <f>Median_of_Exp_Fitted_Params!I$16+(Median_of_Exp_Fitted_Params!I$17*EXP(-Median_Fitted_Curves!$A22/Median_of_Exp_Fitted_Params!J$18))</f>
        <v>0.25813354327934535</v>
      </c>
      <c r="AB22" s="9">
        <f>Median_of_Exp_Fitted_Params!J$16+(Median_of_Exp_Fitted_Params!J$17*EXP(-Median_Fitted_Curves!$A22/Median_of_Exp_Fitted_Params!I$18))</f>
        <v>3.3810934913748314E-3</v>
      </c>
    </row>
    <row r="23" spans="1:28" x14ac:dyDescent="0.2">
      <c r="A23">
        <f>A22+1</f>
        <v>3.0000000000000004</v>
      </c>
      <c r="B23" s="9">
        <f>Median_of_Exp_Fitted_Params!B$2+(Median_of_Exp_Fitted_Params!B$3*EXP(-Median_Fitted_Curves!$A23/Median_of_Exp_Fitted_Params!B$4))</f>
        <v>0.64027662112479566</v>
      </c>
      <c r="C23" s="9">
        <f>Median_of_Exp_Fitted_Params!C$2+(Median_of_Exp_Fitted_Params!C$3*EXP(-Median_Fitted_Curves!$A23/Median_of_Exp_Fitted_Params!D$4))</f>
        <v>0.77724030264266053</v>
      </c>
      <c r="D23" s="9">
        <f>Median_of_Exp_Fitted_Params!D$2+(Median_of_Exp_Fitted_Params!D$3*EXP(-Median_Fitted_Curves!$A23/Median_of_Exp_Fitted_Params!C$4))</f>
        <v>0.45939544917486241</v>
      </c>
      <c r="E23" s="9">
        <f>Median_of_Exp_Fitted_Params!E$2+(Median_of_Exp_Fitted_Params!E$3*EXP(-Median_Fitted_Curves!$A23/Median_of_Exp_Fitted_Params!E$4))</f>
        <v>0.56618807277750371</v>
      </c>
      <c r="F23" s="9">
        <f>Median_of_Exp_Fitted_Params!F$2+(Median_of_Exp_Fitted_Params!F$3*EXP(-Median_Fitted_Curves!$A23/Median_of_Exp_Fitted_Params!G$4))</f>
        <v>0.84553163147574162</v>
      </c>
      <c r="G23" s="9">
        <f>Median_of_Exp_Fitted_Params!G$2+(Median_of_Exp_Fitted_Params!G$3*EXP(-Median_Fitted_Curves!$A23/Median_of_Exp_Fitted_Params!F$4))</f>
        <v>0.19571340603466436</v>
      </c>
      <c r="H23" s="9">
        <f>Median_of_Exp_Fitted_Params!H$2+(Median_of_Exp_Fitted_Params!H$3*EXP(-Median_Fitted_Curves!$A23/Median_of_Exp_Fitted_Params!H$4))</f>
        <v>0.6928375001247582</v>
      </c>
      <c r="I23" s="9">
        <f>Median_of_Exp_Fitted_Params!I$2+(Median_of_Exp_Fitted_Params!I$3*EXP(-Median_Fitted_Curves!$A23/Median_of_Exp_Fitted_Params!J$4))</f>
        <v>0.84704115868996233</v>
      </c>
      <c r="J23" s="9">
        <f>Median_of_Exp_Fitted_Params!J$2+(Median_of_Exp_Fitted_Params!J$3*EXP(-Median_Fitted_Curves!$A23/Median_of_Exp_Fitted_Params!I$4))</f>
        <v>0.46183189860456009</v>
      </c>
      <c r="K23" s="9">
        <f>Median_of_Exp_Fitted_Params!B$9+(Median_of_Exp_Fitted_Params!B$10*EXP(-Median_Fitted_Curves!$A23/Median_of_Exp_Fitted_Params!B$11))</f>
        <v>0.30933777160886367</v>
      </c>
      <c r="L23" s="9">
        <f>Median_of_Exp_Fitted_Params!C$9+(Median_of_Exp_Fitted_Params!C$10*EXP(-Median_Fitted_Curves!$A23/Median_of_Exp_Fitted_Params!D$11))</f>
        <v>0.42785428644537582</v>
      </c>
      <c r="M23" s="9">
        <f>Median_of_Exp_Fitted_Params!D$9+(Median_of_Exp_Fitted_Params!D$10*EXP(-Median_Fitted_Curves!$A23/Median_of_Exp_Fitted_Params!C$11))</f>
        <v>0.16217361115200057</v>
      </c>
      <c r="N23" s="9">
        <f>Median_of_Exp_Fitted_Params!E$9+(Median_of_Exp_Fitted_Params!E$10*EXP(-Median_Fitted_Curves!$A23/Median_of_Exp_Fitted_Params!E$11))</f>
        <v>0.35440483052041927</v>
      </c>
      <c r="O23" s="9">
        <f>Median_of_Exp_Fitted_Params!F$9+(Median_of_Exp_Fitted_Params!F$10*EXP(-Median_Fitted_Curves!$A23/Median_of_Exp_Fitted_Params!G$11))</f>
        <v>0.54194416490385977</v>
      </c>
      <c r="P23" s="9">
        <f>Median_of_Exp_Fitted_Params!G$9+(Median_of_Exp_Fitted_Params!G$10*EXP(-Median_Fitted_Curves!$A23/Median_of_Exp_Fitted_Params!F$11))</f>
        <v>0.17128794219644283</v>
      </c>
      <c r="Q23" s="9">
        <f>Median_of_Exp_Fitted_Params!H$9+(Median_of_Exp_Fitted_Params!H$10*EXP(-Median_Fitted_Curves!$A23/Median_of_Exp_Fitted_Params!H$11))</f>
        <v>0.36253280909419627</v>
      </c>
      <c r="R23" s="9">
        <f>Median_of_Exp_Fitted_Params!I$9+(Median_of_Exp_Fitted_Params!I$10*EXP(-Median_Fitted_Curves!$A23/Median_of_Exp_Fitted_Params!J$11))</f>
        <v>0.49654317627137001</v>
      </c>
      <c r="S23" s="9">
        <f>Median_of_Exp_Fitted_Params!J$9+(Median_of_Exp_Fitted_Params!J$10*EXP(-Median_Fitted_Curves!$A23/Median_of_Exp_Fitted_Params!I$11))</f>
        <v>0.23655392023329924</v>
      </c>
      <c r="T23" s="9">
        <f>Median_of_Exp_Fitted_Params!B$16+(Median_of_Exp_Fitted_Params!B$17*EXP(-Median_Fitted_Curves!$A23/Median_of_Exp_Fitted_Params!B$18))</f>
        <v>0.12572625140977922</v>
      </c>
      <c r="U23" s="9">
        <f>Median_of_Exp_Fitted_Params!C$16+(Median_of_Exp_Fitted_Params!C$17*EXP(-Median_Fitted_Curves!$A23/Median_of_Exp_Fitted_Params!D$18))</f>
        <v>0.22352515023660802</v>
      </c>
      <c r="V23" s="9">
        <f>Median_of_Exp_Fitted_Params!D$16+(Median_of_Exp_Fitted_Params!D$17*EXP(-Median_Fitted_Curves!$A23/Median_of_Exp_Fitted_Params!C$18))</f>
        <v>2.8856695169904967E-2</v>
      </c>
      <c r="W23" s="9">
        <f>Median_of_Exp_Fitted_Params!E$16+(Median_of_Exp_Fitted_Params!E$17*EXP(-Median_Fitted_Curves!$A23/Median_of_Exp_Fitted_Params!E$18))</f>
        <v>0.14949978441721345</v>
      </c>
      <c r="X23" s="9">
        <f>Median_of_Exp_Fitted_Params!F$16+(Median_of_Exp_Fitted_Params!F$17*EXP(-Median_Fitted_Curves!$A23/Median_of_Exp_Fitted_Params!G$18))</f>
        <v>0.33101226443683729</v>
      </c>
      <c r="Y23" s="9">
        <f>Median_of_Exp_Fitted_Params!G$16+(Median_of_Exp_Fitted_Params!G$17*EXP(-Median_Fitted_Curves!$A23/Median_of_Exp_Fitted_Params!F$18))</f>
        <v>2.4868752772914116E-2</v>
      </c>
      <c r="Z23" s="9">
        <f>Median_of_Exp_Fitted_Params!H$16+(Median_of_Exp_Fitted_Params!H$17*EXP(-Median_Fitted_Curves!$A23/Median_of_Exp_Fitted_Params!H$18))</f>
        <v>0.18160394687246406</v>
      </c>
      <c r="AA23" s="9">
        <f>Median_of_Exp_Fitted_Params!I$16+(Median_of_Exp_Fitted_Params!I$17*EXP(-Median_Fitted_Curves!$A23/Median_of_Exp_Fitted_Params!J$18))</f>
        <v>0.3203602894498091</v>
      </c>
      <c r="AB23" s="9">
        <f>Median_of_Exp_Fitted_Params!J$16+(Median_of_Exp_Fitted_Params!J$17*EXP(-Median_Fitted_Curves!$A23/Median_of_Exp_Fitted_Params!I$18))</f>
        <v>5.4700097470898323E-2</v>
      </c>
    </row>
    <row r="24" spans="1:28" x14ac:dyDescent="0.2">
      <c r="A24" s="9">
        <f t="shared" ref="A24:A40" si="1">A23+1</f>
        <v>4</v>
      </c>
      <c r="B24" s="9">
        <f>Median_of_Exp_Fitted_Params!B$2+(Median_of_Exp_Fitted_Params!B$3*EXP(-Median_Fitted_Curves!$A24/Median_of_Exp_Fitted_Params!B$4))</f>
        <v>0.74117550646881214</v>
      </c>
      <c r="C24" s="9">
        <f>Median_of_Exp_Fitted_Params!C$2+(Median_of_Exp_Fitted_Params!C$3*EXP(-Median_Fitted_Curves!$A24/Median_of_Exp_Fitted_Params!D$4))</f>
        <v>0.8591991457326541</v>
      </c>
      <c r="D24" s="9">
        <f>Median_of_Exp_Fitted_Params!D$2+(Median_of_Exp_Fitted_Params!D$3*EXP(-Median_Fitted_Curves!$A24/Median_of_Exp_Fitted_Params!C$4))</f>
        <v>0.56976954509041433</v>
      </c>
      <c r="E24" s="9">
        <f>Median_of_Exp_Fitted_Params!E$2+(Median_of_Exp_Fitted_Params!E$3*EXP(-Median_Fitted_Curves!$A24/Median_of_Exp_Fitted_Params!E$4))</f>
        <v>0.68943075991683889</v>
      </c>
      <c r="F24" s="9">
        <f>Median_of_Exp_Fitted_Params!F$2+(Median_of_Exp_Fitted_Params!F$3*EXP(-Median_Fitted_Curves!$A24/Median_of_Exp_Fitted_Params!G$4))</f>
        <v>0.92220024782894261</v>
      </c>
      <c r="G24" s="9">
        <f>Median_of_Exp_Fitted_Params!G$2+(Median_of_Exp_Fitted_Params!G$3*EXP(-Median_Fitted_Curves!$A24/Median_of_Exp_Fitted_Params!F$4))</f>
        <v>0.40024184402036467</v>
      </c>
      <c r="H24" s="9">
        <f>Median_of_Exp_Fitted_Params!H$2+(Median_of_Exp_Fitted_Params!H$3*EXP(-Median_Fitted_Curves!$A24/Median_of_Exp_Fitted_Params!H$4))</f>
        <v>0.79280758787681349</v>
      </c>
      <c r="I24" s="9">
        <f>Median_of_Exp_Fitted_Params!I$2+(Median_of_Exp_Fitted_Params!I$3*EXP(-Median_Fitted_Curves!$A24/Median_of_Exp_Fitted_Params!J$4))</f>
        <v>0.91455474521440616</v>
      </c>
      <c r="J24" s="9">
        <f>Median_of_Exp_Fitted_Params!J$2+(Median_of_Exp_Fitted_Params!J$3*EXP(-Median_Fitted_Curves!$A24/Median_of_Exp_Fitted_Params!I$4))</f>
        <v>0.59195182199156626</v>
      </c>
      <c r="K24" s="9">
        <f>Median_of_Exp_Fitted_Params!B$9+(Median_of_Exp_Fitted_Params!B$10*EXP(-Median_Fitted_Curves!$A24/Median_of_Exp_Fitted_Params!B$11))</f>
        <v>0.40380377997363881</v>
      </c>
      <c r="L24" s="9">
        <f>Median_of_Exp_Fitted_Params!C$9+(Median_of_Exp_Fitted_Params!C$10*EXP(-Median_Fitted_Curves!$A24/Median_of_Exp_Fitted_Params!D$11))</f>
        <v>0.53079702935336637</v>
      </c>
      <c r="M24" s="9">
        <f>Median_of_Exp_Fitted_Params!D$9+(Median_of_Exp_Fitted_Params!D$10*EXP(-Median_Fitted_Curves!$A24/Median_of_Exp_Fitted_Params!C$11))</f>
        <v>0.24586157289775468</v>
      </c>
      <c r="N24" s="9">
        <f>Median_of_Exp_Fitted_Params!E$9+(Median_of_Exp_Fitted_Params!E$10*EXP(-Median_Fitted_Curves!$A24/Median_of_Exp_Fitted_Params!E$11))</f>
        <v>0.44671238605609143</v>
      </c>
      <c r="O24" s="9">
        <f>Median_of_Exp_Fitted_Params!F$9+(Median_of_Exp_Fitted_Params!F$10*EXP(-Median_Fitted_Curves!$A24/Median_of_Exp_Fitted_Params!G$11))</f>
        <v>0.62666030243417858</v>
      </c>
      <c r="P24" s="9">
        <f>Median_of_Exp_Fitted_Params!G$9+(Median_of_Exp_Fitted_Params!G$10*EXP(-Median_Fitted_Curves!$A24/Median_of_Exp_Fitted_Params!F$11))</f>
        <v>0.25907438068049293</v>
      </c>
      <c r="Q24" s="9">
        <f>Median_of_Exp_Fitted_Params!H$9+(Median_of_Exp_Fitted_Params!H$10*EXP(-Median_Fitted_Curves!$A24/Median_of_Exp_Fitted_Params!H$11))</f>
        <v>0.46104244616504264</v>
      </c>
      <c r="R24" s="9">
        <f>Median_of_Exp_Fitted_Params!I$9+(Median_of_Exp_Fitted_Params!I$10*EXP(-Median_Fitted_Curves!$A24/Median_of_Exp_Fitted_Params!J$11))</f>
        <v>0.58401516157701261</v>
      </c>
      <c r="S24" s="9">
        <f>Median_of_Exp_Fitted_Params!J$9+(Median_of_Exp_Fitted_Params!J$10*EXP(-Median_Fitted_Curves!$A24/Median_of_Exp_Fitted_Params!I$11))</f>
        <v>0.32755435552300693</v>
      </c>
      <c r="T24" s="9">
        <f>Median_of_Exp_Fitted_Params!B$16+(Median_of_Exp_Fitted_Params!B$17*EXP(-Median_Fitted_Curves!$A24/Median_of_Exp_Fitted_Params!B$18))</f>
        <v>0.17473720495000711</v>
      </c>
      <c r="U24" s="9">
        <f>Median_of_Exp_Fitted_Params!C$16+(Median_of_Exp_Fitted_Params!C$17*EXP(-Median_Fitted_Curves!$A24/Median_of_Exp_Fitted_Params!D$18))</f>
        <v>0.27880672096682257</v>
      </c>
      <c r="V24" s="9">
        <f>Median_of_Exp_Fitted_Params!D$16+(Median_of_Exp_Fitted_Params!D$17*EXP(-Median_Fitted_Curves!$A24/Median_of_Exp_Fitted_Params!C$18))</f>
        <v>6.6159362794206311E-2</v>
      </c>
      <c r="W24" s="9">
        <f>Median_of_Exp_Fitted_Params!E$16+(Median_of_Exp_Fitted_Params!E$17*EXP(-Median_Fitted_Curves!$A24/Median_of_Exp_Fitted_Params!E$18))</f>
        <v>0.19630750761322724</v>
      </c>
      <c r="X24" s="9">
        <f>Median_of_Exp_Fitted_Params!F$16+(Median_of_Exp_Fitted_Params!F$17*EXP(-Median_Fitted_Curves!$A24/Median_of_Exp_Fitted_Params!G$18))</f>
        <v>0.38454878330477404</v>
      </c>
      <c r="Y24" s="9">
        <f>Median_of_Exp_Fitted_Params!G$16+(Median_of_Exp_Fitted_Params!G$17*EXP(-Median_Fitted_Curves!$A24/Median_of_Exp_Fitted_Params!F$18))</f>
        <v>5.8528801872492653E-2</v>
      </c>
      <c r="Z24" s="9">
        <f>Median_of_Exp_Fitted_Params!H$16+(Median_of_Exp_Fitted_Params!H$17*EXP(-Median_Fitted_Curves!$A24/Median_of_Exp_Fitted_Params!H$18))</f>
        <v>0.23359177798412412</v>
      </c>
      <c r="AA24" s="9">
        <f>Median_of_Exp_Fitted_Params!I$16+(Median_of_Exp_Fitted_Params!I$17*EXP(-Median_Fitted_Curves!$A24/Median_of_Exp_Fitted_Params!J$18))</f>
        <v>0.37732111882430697</v>
      </c>
      <c r="AB24" s="9">
        <f>Median_of_Exp_Fitted_Params!J$16+(Median_of_Exp_Fitted_Params!J$17*EXP(-Median_Fitted_Curves!$A24/Median_of_Exp_Fitted_Params!I$18))</f>
        <v>0.10316683940708071</v>
      </c>
    </row>
    <row r="25" spans="1:28" x14ac:dyDescent="0.2">
      <c r="A25" s="9">
        <f t="shared" si="1"/>
        <v>5</v>
      </c>
      <c r="B25" s="9">
        <f>Median_of_Exp_Fitted_Params!B$2+(Median_of_Exp_Fitted_Params!B$3*EXP(-Median_Fitted_Curves!$A25/Median_of_Exp_Fitted_Params!B$4))</f>
        <v>0.81301136728077805</v>
      </c>
      <c r="C25" s="9">
        <f>Median_of_Exp_Fitted_Params!C$2+(Median_of_Exp_Fitted_Params!C$3*EXP(-Median_Fitted_Curves!$A25/Median_of_Exp_Fitted_Params!D$4))</f>
        <v>0.91123966967419812</v>
      </c>
      <c r="D25" s="9">
        <f>Median_of_Exp_Fitted_Params!D$2+(Median_of_Exp_Fitted_Params!D$3*EXP(-Median_Fitted_Curves!$A25/Median_of_Exp_Fitted_Params!C$4))</f>
        <v>0.65691884336006212</v>
      </c>
      <c r="E25" s="9">
        <f>Median_of_Exp_Fitted_Params!E$2+(Median_of_Exp_Fitted_Params!E$3*EXP(-Median_Fitted_Curves!$A25/Median_of_Exp_Fitted_Params!E$4))</f>
        <v>0.77708565585025036</v>
      </c>
      <c r="F25" s="9">
        <f>Median_of_Exp_Fitted_Params!F$2+(Median_of_Exp_Fitted_Params!F$3*EXP(-Median_Fitted_Curves!$A25/Median_of_Exp_Fitted_Params!G$4))</f>
        <v>0.96504567576378975</v>
      </c>
      <c r="G25" s="9">
        <f>Median_of_Exp_Fitted_Params!G$2+(Median_of_Exp_Fitted_Params!G$3*EXP(-Median_Fitted_Curves!$A25/Median_of_Exp_Fitted_Params!F$4))</f>
        <v>0.55031863762416899</v>
      </c>
      <c r="H25" s="9">
        <f>Median_of_Exp_Fitted_Params!H$2+(Median_of_Exp_Fitted_Params!H$3*EXP(-Median_Fitted_Curves!$A25/Median_of_Exp_Fitted_Params!H$4))</f>
        <v>0.85978186547074043</v>
      </c>
      <c r="I25" s="9">
        <f>Median_of_Exp_Fitted_Params!I$2+(Median_of_Exp_Fitted_Params!I$3*EXP(-Median_Fitted_Curves!$A25/Median_of_Exp_Fitted_Params!J$4))</f>
        <v>0.95557420927569514</v>
      </c>
      <c r="J25" s="9">
        <f>Median_of_Exp_Fitted_Params!J$2+(Median_of_Exp_Fitted_Params!J$3*EXP(-Median_Fitted_Curves!$A25/Median_of_Exp_Fitted_Params!I$4))</f>
        <v>0.68830613553924913</v>
      </c>
      <c r="K25" s="9">
        <f>Median_of_Exp_Fitted_Params!B$9+(Median_of_Exp_Fitted_Params!B$10*EXP(-Median_Fitted_Curves!$A25/Median_of_Exp_Fitted_Params!B$11))</f>
        <v>0.48500956739794071</v>
      </c>
      <c r="L25" s="9">
        <f>Median_of_Exp_Fitted_Params!C$9+(Median_of_Exp_Fitted_Params!C$10*EXP(-Median_Fitted_Curves!$A25/Median_of_Exp_Fitted_Params!D$11))</f>
        <v>0.61494617103561966</v>
      </c>
      <c r="M25" s="9">
        <f>Median_of_Exp_Fitted_Params!D$9+(Median_of_Exp_Fitted_Params!D$10*EXP(-Median_Fitted_Curves!$A25/Median_of_Exp_Fitted_Params!C$11))</f>
        <v>0.320865729058188</v>
      </c>
      <c r="N25" s="9">
        <f>Median_of_Exp_Fitted_Params!E$9+(Median_of_Exp_Fitted_Params!E$10*EXP(-Median_Fitted_Curves!$A25/Median_of_Exp_Fitted_Params!E$11))</f>
        <v>0.52557497156387656</v>
      </c>
      <c r="O25" s="9">
        <f>Median_of_Exp_Fitted_Params!F$9+(Median_of_Exp_Fitted_Params!F$10*EXP(-Median_Fitted_Curves!$A25/Median_of_Exp_Fitted_Params!G$11))</f>
        <v>0.69574238942072086</v>
      </c>
      <c r="P25" s="9">
        <f>Median_of_Exp_Fitted_Params!G$9+(Median_of_Exp_Fitted_Params!G$10*EXP(-Median_Fitted_Curves!$A25/Median_of_Exp_Fitted_Params!F$11))</f>
        <v>0.33722078145669232</v>
      </c>
      <c r="Q25" s="9">
        <f>Median_of_Exp_Fitted_Params!H$9+(Median_of_Exp_Fitted_Params!H$10*EXP(-Median_Fitted_Curves!$A25/Median_of_Exp_Fitted_Params!H$11))</f>
        <v>0.54386651151254983</v>
      </c>
      <c r="R25" s="9">
        <f>Median_of_Exp_Fitted_Params!I$9+(Median_of_Exp_Fitted_Params!I$10*EXP(-Median_Fitted_Curves!$A25/Median_of_Exp_Fitted_Params!J$11))</f>
        <v>0.65645412257922953</v>
      </c>
      <c r="S25" s="9">
        <f>Median_of_Exp_Fitted_Params!J$9+(Median_of_Exp_Fitted_Params!J$10*EXP(-Median_Fitted_Curves!$A25/Median_of_Exp_Fitted_Params!I$11))</f>
        <v>0.40715256379419695</v>
      </c>
      <c r="T25" s="9">
        <f>Median_of_Exp_Fitted_Params!B$16+(Median_of_Exp_Fitted_Params!B$17*EXP(-Median_Fitted_Curves!$A25/Median_of_Exp_Fitted_Params!B$18))</f>
        <v>0.22091333074657282</v>
      </c>
      <c r="U25" s="9">
        <f>Median_of_Exp_Fitted_Params!C$16+(Median_of_Exp_Fitted_Params!C$17*EXP(-Median_Fitted_Curves!$A25/Median_of_Exp_Fitted_Params!D$18))</f>
        <v>0.3301549201976115</v>
      </c>
      <c r="V25" s="9">
        <f>Median_of_Exp_Fitted_Params!D$16+(Median_of_Exp_Fitted_Params!D$17*EXP(-Median_Fitted_Curves!$A25/Median_of_Exp_Fitted_Params!C$18))</f>
        <v>0.1019610174509703</v>
      </c>
      <c r="W25" s="9">
        <f>Median_of_Exp_Fitted_Params!E$16+(Median_of_Exp_Fitted_Params!E$17*EXP(-Median_Fitted_Curves!$A25/Median_of_Exp_Fitted_Params!E$18))</f>
        <v>0.24046893323721119</v>
      </c>
      <c r="X25" s="9">
        <f>Median_of_Exp_Fitted_Params!F$16+(Median_of_Exp_Fitted_Params!F$17*EXP(-Median_Fitted_Curves!$A25/Median_of_Exp_Fitted_Params!G$18))</f>
        <v>0.43402246650161447</v>
      </c>
      <c r="Y25" s="9">
        <f>Median_of_Exp_Fitted_Params!G$16+(Median_of_Exp_Fitted_Params!G$17*EXP(-Median_Fitted_Curves!$A25/Median_of_Exp_Fitted_Params!F$18))</f>
        <v>9.0972372767093024E-2</v>
      </c>
      <c r="Z25" s="9">
        <f>Median_of_Exp_Fitted_Params!H$16+(Median_of_Exp_Fitted_Params!H$17*EXP(-Median_Fitted_Curves!$A25/Median_of_Exp_Fitted_Params!H$18))</f>
        <v>0.28210119092271269</v>
      </c>
      <c r="AA25" s="9">
        <f>Median_of_Exp_Fitted_Params!I$16+(Median_of_Exp_Fitted_Params!I$17*EXP(-Median_Fitted_Curves!$A25/Median_of_Exp_Fitted_Params!J$18))</f>
        <v>0.42946165778391443</v>
      </c>
      <c r="AB25" s="9">
        <f>Median_of_Exp_Fitted_Params!J$16+(Median_of_Exp_Fitted_Params!J$17*EXP(-Median_Fitted_Curves!$A25/Median_of_Exp_Fitted_Params!I$18))</f>
        <v>0.14893984534549987</v>
      </c>
    </row>
    <row r="26" spans="1:28" x14ac:dyDescent="0.2">
      <c r="A26" s="9">
        <f t="shared" si="1"/>
        <v>6</v>
      </c>
      <c r="B26" s="9">
        <f>Median_of_Exp_Fitted_Params!B$2+(Median_of_Exp_Fitted_Params!B$3*EXP(-Median_Fitted_Curves!$A26/Median_of_Exp_Fitted_Params!B$4))</f>
        <v>0.86415554871550537</v>
      </c>
      <c r="C26" s="9">
        <f>Median_of_Exp_Fitted_Params!C$2+(Median_of_Exp_Fitted_Params!C$3*EXP(-Median_Fitted_Curves!$A26/Median_of_Exp_Fitted_Params!D$4))</f>
        <v>0.94428328071122436</v>
      </c>
      <c r="D26" s="9">
        <f>Median_of_Exp_Fitted_Params!D$2+(Median_of_Exp_Fitted_Params!D$3*EXP(-Median_Fitted_Curves!$A26/Median_of_Exp_Fitted_Params!C$4))</f>
        <v>0.72573028073485191</v>
      </c>
      <c r="E26" s="9">
        <f>Median_of_Exp_Fitted_Params!E$2+(Median_of_Exp_Fitted_Params!E$3*EXP(-Median_Fitted_Curves!$A26/Median_of_Exp_Fitted_Params!E$4))</f>
        <v>0.83942915840963983</v>
      </c>
      <c r="F26" s="9">
        <f>Median_of_Exp_Fitted_Params!F$2+(Median_of_Exp_Fitted_Params!F$3*EXP(-Median_Fitted_Curves!$A26/Median_of_Exp_Fitted_Params!G$4))</f>
        <v>0.98898938027077121</v>
      </c>
      <c r="G26" s="9">
        <f>Median_of_Exp_Fitted_Params!G$2+(Median_of_Exp_Fitted_Params!G$3*EXP(-Median_Fitted_Curves!$A26/Median_of_Exp_Fitted_Params!F$4))</f>
        <v>0.66044045833632636</v>
      </c>
      <c r="H26" s="9">
        <f>Median_of_Exp_Fitted_Params!H$2+(Median_of_Exp_Fitted_Params!H$3*EXP(-Median_Fitted_Curves!$A26/Median_of_Exp_Fitted_Params!H$4))</f>
        <v>0.90465082537756158</v>
      </c>
      <c r="I26" s="9">
        <f>Median_of_Exp_Fitted_Params!I$2+(Median_of_Exp_Fitted_Params!I$3*EXP(-Median_Fitted_Curves!$A26/Median_of_Exp_Fitted_Params!J$4))</f>
        <v>0.98049654740783065</v>
      </c>
      <c r="J26" s="9">
        <f>Median_of_Exp_Fitted_Params!J$2+(Median_of_Exp_Fitted_Params!J$3*EXP(-Median_Fitted_Curves!$A26/Median_of_Exp_Fitted_Params!I$4))</f>
        <v>0.75965688258535657</v>
      </c>
      <c r="K26" s="9">
        <f>Median_of_Exp_Fitted_Params!B$9+(Median_of_Exp_Fitted_Params!B$10*EXP(-Median_Fitted_Curves!$A26/Median_of_Exp_Fitted_Params!B$11))</f>
        <v>0.55481647493379305</v>
      </c>
      <c r="L26" s="9">
        <f>Median_of_Exp_Fitted_Params!C$9+(Median_of_Exp_Fitted_Params!C$10*EXP(-Median_Fitted_Curves!$A26/Median_of_Exp_Fitted_Params!D$11))</f>
        <v>0.68373273962539316</v>
      </c>
      <c r="M26" s="9">
        <f>Median_of_Exp_Fitted_Params!D$9+(Median_of_Exp_Fitted_Params!D$10*EXP(-Median_Fitted_Curves!$A26/Median_of_Exp_Fitted_Params!C$11))</f>
        <v>0.38808714685815138</v>
      </c>
      <c r="N26" s="9">
        <f>Median_of_Exp_Fitted_Params!E$9+(Median_of_Exp_Fitted_Params!E$10*EXP(-Median_Fitted_Curves!$A26/Median_of_Exp_Fitted_Params!E$11))</f>
        <v>0.59295090148511975</v>
      </c>
      <c r="O26" s="9">
        <f>Median_of_Exp_Fitted_Params!F$9+(Median_of_Exp_Fitted_Params!F$10*EXP(-Median_Fitted_Curves!$A26/Median_of_Exp_Fitted_Params!G$11))</f>
        <v>0.75207563219525408</v>
      </c>
      <c r="P26" s="9">
        <f>Median_of_Exp_Fitted_Params!G$9+(Median_of_Exp_Fitted_Params!G$10*EXP(-Median_Fitted_Curves!$A26/Median_of_Exp_Fitted_Params!F$11))</f>
        <v>0.40678574000531731</v>
      </c>
      <c r="Q26" s="9">
        <f>Median_of_Exp_Fitted_Params!H$9+(Median_of_Exp_Fitted_Params!H$10*EXP(-Median_Fitted_Curves!$A26/Median_of_Exp_Fitted_Params!H$11))</f>
        <v>0.61350259996706979</v>
      </c>
      <c r="R26" s="9">
        <f>Median_of_Exp_Fitted_Params!I$9+(Median_of_Exp_Fitted_Params!I$10*EXP(-Median_Fitted_Curves!$A26/Median_of_Exp_Fitted_Params!J$11))</f>
        <v>0.71644365011476419</v>
      </c>
      <c r="S26" s="9">
        <f>Median_of_Exp_Fitted_Params!J$9+(Median_of_Exp_Fitted_Params!J$10*EXP(-Median_Fitted_Curves!$A26/Median_of_Exp_Fitted_Params!I$11))</f>
        <v>0.47677722811380113</v>
      </c>
      <c r="T26" s="9">
        <f>Median_of_Exp_Fitted_Params!B$16+(Median_of_Exp_Fitted_Params!B$17*EXP(-Median_Fitted_Curves!$A26/Median_of_Exp_Fitted_Params!B$18))</f>
        <v>0.26441859721379479</v>
      </c>
      <c r="U26" s="9">
        <f>Median_of_Exp_Fitted_Params!C$16+(Median_of_Exp_Fitted_Params!C$17*EXP(-Median_Fitted_Curves!$A26/Median_of_Exp_Fitted_Params!D$18))</f>
        <v>0.3778496135541396</v>
      </c>
      <c r="V26" s="9">
        <f>Median_of_Exp_Fitted_Params!D$16+(Median_of_Exp_Fitted_Params!D$17*EXP(-Median_Fitted_Curves!$A26/Median_of_Exp_Fitted_Params!C$18))</f>
        <v>0.13632205803583086</v>
      </c>
      <c r="W26" s="9">
        <f>Median_of_Exp_Fitted_Params!E$16+(Median_of_Exp_Fitted_Params!E$17*EXP(-Median_Fitted_Curves!$A26/Median_of_Exp_Fitted_Params!E$18))</f>
        <v>0.2821336710193888</v>
      </c>
      <c r="X26" s="9">
        <f>Median_of_Exp_Fitted_Params!F$16+(Median_of_Exp_Fitted_Params!F$17*EXP(-Median_Fitted_Curves!$A26/Median_of_Exp_Fitted_Params!G$18))</f>
        <v>0.47974163877538789</v>
      </c>
      <c r="Y26" s="9">
        <f>Median_of_Exp_Fitted_Params!G$16+(Median_of_Exp_Fitted_Params!G$17*EXP(-Median_Fitted_Curves!$A26/Median_of_Exp_Fitted_Params!F$18))</f>
        <v>0.12224342912470676</v>
      </c>
      <c r="Z26" s="9">
        <f>Median_of_Exp_Fitted_Params!H$16+(Median_of_Exp_Fitted_Params!H$17*EXP(-Median_Fitted_Curves!$A26/Median_of_Exp_Fitted_Params!H$18))</f>
        <v>0.32736492078657931</v>
      </c>
      <c r="AA26" s="9">
        <f>Median_of_Exp_Fitted_Params!I$16+(Median_of_Exp_Fitted_Params!I$17*EXP(-Median_Fitted_Curves!$A26/Median_of_Exp_Fitted_Params!J$18))</f>
        <v>0.47718982173188373</v>
      </c>
      <c r="AB26" s="9">
        <f>Median_of_Exp_Fitted_Params!J$16+(Median_of_Exp_Fitted_Params!J$17*EXP(-Median_Fitted_Curves!$A26/Median_of_Exp_Fitted_Params!I$18))</f>
        <v>0.1921688306030056</v>
      </c>
    </row>
    <row r="27" spans="1:28" x14ac:dyDescent="0.2">
      <c r="A27" s="9">
        <f t="shared" si="1"/>
        <v>7</v>
      </c>
      <c r="B27" s="9">
        <f>Median_of_Exp_Fitted_Params!B$2+(Median_of_Exp_Fitted_Params!B$3*EXP(-Median_Fitted_Curves!$A27/Median_of_Exp_Fitted_Params!B$4))</f>
        <v>0.90056810457636027</v>
      </c>
      <c r="C27" s="9">
        <f>Median_of_Exp_Fitted_Params!C$2+(Median_of_Exp_Fitted_Params!C$3*EXP(-Median_Fitted_Curves!$A27/Median_of_Exp_Fitted_Params!D$4))</f>
        <v>0.96526462654841794</v>
      </c>
      <c r="D27" s="9">
        <f>Median_of_Exp_Fitted_Params!D$2+(Median_of_Exp_Fitted_Params!D$3*EXP(-Median_Fitted_Curves!$A27/Median_of_Exp_Fitted_Params!C$4))</f>
        <v>0.78006249003083572</v>
      </c>
      <c r="E27" s="9">
        <f>Median_of_Exp_Fitted_Params!E$2+(Median_of_Exp_Fitted_Params!E$3*EXP(-Median_Fitted_Curves!$A27/Median_of_Exp_Fitted_Params!E$4))</f>
        <v>0.88377023337167282</v>
      </c>
      <c r="F27" s="9">
        <f>Median_of_Exp_Fitted_Params!F$2+(Median_of_Exp_Fitted_Params!F$3*EXP(-Median_Fitted_Curves!$A27/Median_of_Exp_Fitted_Params!G$4))</f>
        <v>1.0023700608509591</v>
      </c>
      <c r="G27" s="9">
        <f>Median_of_Exp_Fitted_Params!G$2+(Median_of_Exp_Fitted_Params!G$3*EXP(-Median_Fitted_Curves!$A27/Median_of_Exp_Fitted_Params!F$4))</f>
        <v>0.74124452607896973</v>
      </c>
      <c r="H27" s="9">
        <f>Median_of_Exp_Fitted_Params!H$2+(Median_of_Exp_Fitted_Params!H$3*EXP(-Median_Fitted_Curves!$A27/Median_of_Exp_Fitted_Params!H$4))</f>
        <v>0.93471047865708412</v>
      </c>
      <c r="I27" s="9">
        <f>Median_of_Exp_Fitted_Params!I$2+(Median_of_Exp_Fitted_Params!I$3*EXP(-Median_Fitted_Curves!$A27/Median_of_Exp_Fitted_Params!J$4))</f>
        <v>0.99563869887632495</v>
      </c>
      <c r="J27" s="9">
        <f>Median_of_Exp_Fitted_Params!J$2+(Median_of_Exp_Fitted_Params!J$3*EXP(-Median_Fitted_Curves!$A27/Median_of_Exp_Fitted_Params!I$4))</f>
        <v>0.81249239058280875</v>
      </c>
      <c r="K27" s="9">
        <f>Median_of_Exp_Fitted_Params!B$9+(Median_of_Exp_Fitted_Params!B$10*EXP(-Median_Fitted_Curves!$A27/Median_of_Exp_Fitted_Params!B$11))</f>
        <v>0.61482456665092022</v>
      </c>
      <c r="L27" s="9">
        <f>Median_of_Exp_Fitted_Params!C$9+(Median_of_Exp_Fitted_Params!C$10*EXP(-Median_Fitted_Curves!$A27/Median_of_Exp_Fitted_Params!D$11))</f>
        <v>0.73996138229203035</v>
      </c>
      <c r="M27" s="9">
        <f>Median_of_Exp_Fitted_Params!D$9+(Median_of_Exp_Fitted_Params!D$10*EXP(-Median_Fitted_Curves!$A27/Median_of_Exp_Fitted_Params!C$11))</f>
        <v>0.44833339509767178</v>
      </c>
      <c r="N27" s="9">
        <f>Median_of_Exp_Fitted_Params!E$9+(Median_of_Exp_Fitted_Params!E$10*EXP(-Median_Fitted_Curves!$A27/Median_of_Exp_Fitted_Params!E$11))</f>
        <v>0.65051325381636749</v>
      </c>
      <c r="O27" s="9">
        <f>Median_of_Exp_Fitted_Params!F$9+(Median_of_Exp_Fitted_Params!F$10*EXP(-Median_Fitted_Curves!$A27/Median_of_Exp_Fitted_Params!G$11))</f>
        <v>0.79801278290861788</v>
      </c>
      <c r="P27" s="9">
        <f>Median_of_Exp_Fitted_Params!G$9+(Median_of_Exp_Fitted_Params!G$10*EXP(-Median_Fitted_Curves!$A27/Median_of_Exp_Fitted_Params!F$11))</f>
        <v>0.46871160491790598</v>
      </c>
      <c r="Q27" s="9">
        <f>Median_of_Exp_Fitted_Params!H$9+(Median_of_Exp_Fitted_Params!H$10*EXP(-Median_Fitted_Curves!$A27/Median_of_Exp_Fitted_Params!H$11))</f>
        <v>0.67205061732047877</v>
      </c>
      <c r="R27" s="9">
        <f>Median_of_Exp_Fitted_Params!I$9+(Median_of_Exp_Fitted_Params!I$10*EXP(-Median_Fitted_Curves!$A27/Median_of_Exp_Fitted_Params!J$11))</f>
        <v>0.76612331647312781</v>
      </c>
      <c r="S27" s="9">
        <f>Median_of_Exp_Fitted_Params!J$9+(Median_of_Exp_Fitted_Params!J$10*EXP(-Median_Fitted_Curves!$A27/Median_of_Exp_Fitted_Params!I$11))</f>
        <v>0.53767801956254657</v>
      </c>
      <c r="T27" s="9">
        <f>Median_of_Exp_Fitted_Params!B$16+(Median_of_Exp_Fitted_Params!B$17*EXP(-Median_Fitted_Curves!$A27/Median_of_Exp_Fitted_Params!B$18))</f>
        <v>0.30540748871852053</v>
      </c>
      <c r="U27" s="9">
        <f>Median_of_Exp_Fitted_Params!C$16+(Median_of_Exp_Fitted_Params!C$17*EXP(-Median_Fitted_Curves!$A27/Median_of_Exp_Fitted_Params!D$18))</f>
        <v>0.42215075377814315</v>
      </c>
      <c r="V27" s="9">
        <f>Median_of_Exp_Fitted_Params!D$16+(Median_of_Exp_Fitted_Params!D$17*EXP(-Median_Fitted_Curves!$A27/Median_of_Exp_Fitted_Params!C$18))</f>
        <v>0.16930045306795483</v>
      </c>
      <c r="W27" s="9">
        <f>Median_of_Exp_Fitted_Params!E$16+(Median_of_Exp_Fitted_Params!E$17*EXP(-Median_Fitted_Curves!$A27/Median_of_Exp_Fitted_Params!E$18))</f>
        <v>0.32144287243055969</v>
      </c>
      <c r="X27" s="9">
        <f>Median_of_Exp_Fitted_Params!F$16+(Median_of_Exp_Fitted_Params!F$17*EXP(-Median_Fitted_Curves!$A27/Median_of_Exp_Fitted_Params!G$18))</f>
        <v>0.5219912264012484</v>
      </c>
      <c r="Y27" s="9">
        <f>Median_of_Exp_Fitted_Params!G$16+(Median_of_Exp_Fitted_Params!G$17*EXP(-Median_Fitted_Curves!$A27/Median_of_Exp_Fitted_Params!F$18))</f>
        <v>0.1523843457610996</v>
      </c>
      <c r="Z27" s="9">
        <f>Median_of_Exp_Fitted_Params!H$16+(Median_of_Exp_Fitted_Params!H$17*EXP(-Median_Fitted_Curves!$A27/Median_of_Exp_Fitted_Params!H$18))</f>
        <v>0.36960013076083353</v>
      </c>
      <c r="AA27" s="9">
        <f>Median_of_Exp_Fitted_Params!I$16+(Median_of_Exp_Fitted_Params!I$17*EXP(-Median_Fitted_Curves!$A27/Median_of_Exp_Fitted_Params!J$18))</f>
        <v>0.52087900637205309</v>
      </c>
      <c r="AB27" s="9">
        <f>Median_of_Exp_Fitted_Params!J$16+(Median_of_Exp_Fitted_Params!J$17*EXP(-Median_Fitted_Curves!$A27/Median_of_Exp_Fitted_Params!I$18))</f>
        <v>0.23299518945974662</v>
      </c>
    </row>
    <row r="28" spans="1:28" x14ac:dyDescent="0.2">
      <c r="A28" s="9">
        <f t="shared" si="1"/>
        <v>8</v>
      </c>
      <c r="B28" s="9">
        <f>Median_of_Exp_Fitted_Params!B$2+(Median_of_Exp_Fitted_Params!B$3*EXP(-Median_Fitted_Curves!$A28/Median_of_Exp_Fitted_Params!B$4))</f>
        <v>0.92649234829530658</v>
      </c>
      <c r="C28" s="9">
        <f>Median_of_Exp_Fitted_Params!C$2+(Median_of_Exp_Fitted_Params!C$3*EXP(-Median_Fitted_Curves!$A28/Median_of_Exp_Fitted_Params!D$4))</f>
        <v>0.97858692575617223</v>
      </c>
      <c r="D28" s="9">
        <f>Median_of_Exp_Fitted_Params!D$2+(Median_of_Exp_Fitted_Params!D$3*EXP(-Median_Fitted_Curves!$A28/Median_of_Exp_Fitted_Params!C$4))</f>
        <v>0.8229621747286604</v>
      </c>
      <c r="E28" s="9">
        <f>Median_of_Exp_Fitted_Params!E$2+(Median_of_Exp_Fitted_Params!E$3*EXP(-Median_Fitted_Curves!$A28/Median_of_Exp_Fitted_Params!E$4))</f>
        <v>0.9153072957450239</v>
      </c>
      <c r="F28" s="9">
        <f>Median_of_Exp_Fitted_Params!F$2+(Median_of_Exp_Fitted_Params!F$3*EXP(-Median_Fitted_Curves!$A28/Median_of_Exp_Fitted_Params!G$4))</f>
        <v>1.0098477096306961</v>
      </c>
      <c r="G28" s="9">
        <f>Median_of_Exp_Fitted_Params!G$2+(Median_of_Exp_Fitted_Params!G$3*EXP(-Median_Fitted_Curves!$A28/Median_of_Exp_Fitted_Params!F$4))</f>
        <v>0.80053611172051442</v>
      </c>
      <c r="H28" s="9">
        <f>Median_of_Exp_Fitted_Params!H$2+(Median_of_Exp_Fitted_Params!H$3*EXP(-Median_Fitted_Curves!$A28/Median_of_Exp_Fitted_Params!H$4))</f>
        <v>0.95484873809437798</v>
      </c>
      <c r="I28" s="9">
        <f>Median_of_Exp_Fitted_Params!I$2+(Median_of_Exp_Fitted_Params!I$3*EXP(-Median_Fitted_Curves!$A28/Median_of_Exp_Fitted_Params!J$4))</f>
        <v>1.0048386683927957</v>
      </c>
      <c r="J28" s="9">
        <f>Median_of_Exp_Fitted_Params!J$2+(Median_of_Exp_Fitted_Params!J$3*EXP(-Median_Fitted_Curves!$A28/Median_of_Exp_Fitted_Params!I$4))</f>
        <v>0.85161729145518339</v>
      </c>
      <c r="K28" s="9">
        <f>Median_of_Exp_Fitted_Params!B$9+(Median_of_Exp_Fitted_Params!B$10*EXP(-Median_Fitted_Curves!$A28/Median_of_Exp_Fitted_Params!B$11))</f>
        <v>0.66640930516238783</v>
      </c>
      <c r="L28" s="9">
        <f>Median_of_Exp_Fitted_Params!C$9+(Median_of_Exp_Fitted_Params!C$10*EXP(-Median_Fitted_Curves!$A28/Median_of_Exp_Fitted_Params!D$11))</f>
        <v>0.78592471962591781</v>
      </c>
      <c r="M28" s="9">
        <f>Median_of_Exp_Fitted_Params!D$9+(Median_of_Exp_Fitted_Params!D$10*EXP(-Median_Fitted_Curves!$A28/Median_of_Exp_Fitted_Params!C$11))</f>
        <v>0.50232824593135805</v>
      </c>
      <c r="N28" s="9">
        <f>Median_of_Exp_Fitted_Params!E$9+(Median_of_Exp_Fitted_Params!E$10*EXP(-Median_Fitted_Curves!$A28/Median_of_Exp_Fitted_Params!E$11))</f>
        <v>0.69969141595497997</v>
      </c>
      <c r="O28" s="9">
        <f>Median_of_Exp_Fitted_Params!F$9+(Median_of_Exp_Fitted_Params!F$10*EXP(-Median_Fitted_Curves!$A28/Median_of_Exp_Fitted_Params!G$11))</f>
        <v>0.83547240198483885</v>
      </c>
      <c r="P28" s="9">
        <f>Median_of_Exp_Fitted_Params!G$9+(Median_of_Exp_Fitted_Params!G$10*EXP(-Median_Fitted_Curves!$A28/Median_of_Exp_Fitted_Params!F$11))</f>
        <v>0.52383724324473224</v>
      </c>
      <c r="Q28" s="9">
        <f>Median_of_Exp_Fitted_Params!H$9+(Median_of_Exp_Fitted_Params!H$10*EXP(-Median_Fitted_Curves!$A28/Median_of_Exp_Fitted_Params!H$11))</f>
        <v>0.72127610387625896</v>
      </c>
      <c r="R28" s="9">
        <f>Median_of_Exp_Fitted_Params!I$9+(Median_of_Exp_Fitted_Params!I$10*EXP(-Median_Fitted_Curves!$A28/Median_of_Exp_Fitted_Params!J$11))</f>
        <v>0.80726498487543985</v>
      </c>
      <c r="S28" s="9">
        <f>Median_of_Exp_Fitted_Params!J$9+(Median_of_Exp_Fitted_Params!J$10*EXP(-Median_Fitted_Curves!$A28/Median_of_Exp_Fitted_Params!I$11))</f>
        <v>0.59094802718596984</v>
      </c>
      <c r="T28" s="9">
        <f>Median_of_Exp_Fitted_Params!B$16+(Median_of_Exp_Fitted_Params!B$17*EXP(-Median_Fitted_Curves!$A28/Median_of_Exp_Fitted_Params!B$18))</f>
        <v>0.34402555414404767</v>
      </c>
      <c r="U28" s="9">
        <f>Median_of_Exp_Fitted_Params!C$16+(Median_of_Exp_Fitted_Params!C$17*EXP(-Median_Fitted_Curves!$A28/Median_of_Exp_Fitted_Params!D$18))</f>
        <v>0.463299797561191</v>
      </c>
      <c r="V28" s="9">
        <f>Median_of_Exp_Fitted_Params!D$16+(Median_of_Exp_Fitted_Params!D$17*EXP(-Median_Fitted_Curves!$A28/Median_of_Exp_Fitted_Params!C$18))</f>
        <v>0.20095183848536835</v>
      </c>
      <c r="W28" s="9">
        <f>Median_of_Exp_Fitted_Params!E$16+(Median_of_Exp_Fitted_Params!E$17*EXP(-Median_Fitted_Curves!$A28/Median_of_Exp_Fitted_Params!E$18))</f>
        <v>0.35852970887394098</v>
      </c>
      <c r="X28" s="9">
        <f>Median_of_Exp_Fitted_Params!F$16+(Median_of_Exp_Fitted_Params!F$17*EXP(-Median_Fitted_Curves!$A28/Median_of_Exp_Fitted_Params!G$18))</f>
        <v>0.56103453286940252</v>
      </c>
      <c r="Y28" s="9">
        <f>Median_of_Exp_Fitted_Params!G$16+(Median_of_Exp_Fitted_Params!G$17*EXP(-Median_Fitted_Curves!$A28/Median_of_Exp_Fitted_Params!F$18))</f>
        <v>0.18143596606112167</v>
      </c>
      <c r="Z28" s="9">
        <f>Median_of_Exp_Fitted_Params!H$16+(Median_of_Exp_Fitted_Params!H$17*EXP(-Median_Fitted_Curves!$A28/Median_of_Exp_Fitted_Params!H$18))</f>
        <v>0.40900945400781907</v>
      </c>
      <c r="AA28" s="9">
        <f>Median_of_Exp_Fitted_Params!I$16+(Median_of_Exp_Fitted_Params!I$17*EXP(-Median_Fitted_Curves!$A28/Median_of_Exp_Fitted_Params!J$18))</f>
        <v>0.56087100892642794</v>
      </c>
      <c r="AB28" s="9">
        <f>Median_of_Exp_Fitted_Params!J$16+(Median_of_Exp_Fitted_Params!J$17*EXP(-Median_Fitted_Curves!$A28/Median_of_Exp_Fitted_Params!I$18))</f>
        <v>0.27155245763457636</v>
      </c>
    </row>
    <row r="29" spans="1:28" x14ac:dyDescent="0.2">
      <c r="A29" s="9">
        <f t="shared" si="1"/>
        <v>9</v>
      </c>
      <c r="B29" s="9">
        <f>Median_of_Exp_Fitted_Params!B$2+(Median_of_Exp_Fitted_Params!B$3*EXP(-Median_Fitted_Curves!$A29/Median_of_Exp_Fitted_Params!B$4))</f>
        <v>0.94494934469422809</v>
      </c>
      <c r="C29" s="9">
        <f>Median_of_Exp_Fitted_Params!C$2+(Median_of_Exp_Fitted_Params!C$3*EXP(-Median_Fitted_Curves!$A29/Median_of_Exp_Fitted_Params!D$4))</f>
        <v>0.98704604260969209</v>
      </c>
      <c r="D29" s="9">
        <f>Median_of_Exp_Fitted_Params!D$2+(Median_of_Exp_Fitted_Params!D$3*EXP(-Median_Fitted_Curves!$A29/Median_of_Exp_Fitted_Params!C$4))</f>
        <v>0.85683495426440448</v>
      </c>
      <c r="E29" s="9">
        <f>Median_of_Exp_Fitted_Params!E$2+(Median_of_Exp_Fitted_Params!E$3*EXP(-Median_Fitted_Curves!$A29/Median_of_Exp_Fitted_Params!E$4))</f>
        <v>0.93773765639803575</v>
      </c>
      <c r="F29" s="9">
        <f>Median_of_Exp_Fitted_Params!F$2+(Median_of_Exp_Fitted_Params!F$3*EXP(-Median_Fitted_Curves!$A29/Median_of_Exp_Fitted_Params!G$4))</f>
        <v>1.0140265128640604</v>
      </c>
      <c r="G29" s="9">
        <f>Median_of_Exp_Fitted_Params!G$2+(Median_of_Exp_Fitted_Params!G$3*EXP(-Median_Fitted_Curves!$A29/Median_of_Exp_Fitted_Params!F$4))</f>
        <v>0.84404248740305166</v>
      </c>
      <c r="H29" s="9">
        <f>Median_of_Exp_Fitted_Params!H$2+(Median_of_Exp_Fitted_Params!H$3*EXP(-Median_Fitted_Curves!$A29/Median_of_Exp_Fitted_Params!H$4))</f>
        <v>0.96834022748025295</v>
      </c>
      <c r="I29" s="9">
        <f>Median_of_Exp_Fitted_Params!I$2+(Median_of_Exp_Fitted_Params!I$3*EXP(-Median_Fitted_Curves!$A29/Median_of_Exp_Fitted_Params!J$4))</f>
        <v>1.0104283257991491</v>
      </c>
      <c r="J29" s="9">
        <f>Median_of_Exp_Fitted_Params!J$2+(Median_of_Exp_Fitted_Params!J$3*EXP(-Median_Fitted_Curves!$A29/Median_of_Exp_Fitted_Params!I$4))</f>
        <v>0.88058943398378287</v>
      </c>
      <c r="K29" s="9">
        <f>Median_of_Exp_Fitted_Params!B$9+(Median_of_Exp_Fitted_Params!B$10*EXP(-Median_Fitted_Curves!$A29/Median_of_Exp_Fitted_Params!B$11))</f>
        <v>0.71075307899609252</v>
      </c>
      <c r="L29" s="9">
        <f>Median_of_Exp_Fitted_Params!C$9+(Median_of_Exp_Fitted_Params!C$10*EXP(-Median_Fitted_Curves!$A29/Median_of_Exp_Fitted_Params!D$11))</f>
        <v>0.82349682307137861</v>
      </c>
      <c r="M29" s="9">
        <f>Median_of_Exp_Fitted_Params!D$9+(Median_of_Exp_Fitted_Params!D$10*EXP(-Median_Fitted_Curves!$A29/Median_of_Exp_Fitted_Params!C$11))</f>
        <v>0.55072036995144857</v>
      </c>
      <c r="N29" s="9">
        <f>Median_of_Exp_Fitted_Params!E$9+(Median_of_Exp_Fitted_Params!E$10*EXP(-Median_Fitted_Curves!$A29/Median_of_Exp_Fitted_Params!E$11))</f>
        <v>0.74170657922374705</v>
      </c>
      <c r="O29" s="9">
        <f>Median_of_Exp_Fitted_Params!F$9+(Median_of_Exp_Fitted_Params!F$10*EXP(-Median_Fitted_Curves!$A29/Median_of_Exp_Fitted_Params!G$11))</f>
        <v>0.86601898660196808</v>
      </c>
      <c r="P29" s="9">
        <f>Median_of_Exp_Fitted_Params!G$9+(Median_of_Exp_Fitted_Params!G$10*EXP(-Median_Fitted_Curves!$A29/Median_of_Exp_Fitted_Params!F$11))</f>
        <v>0.5729094040490994</v>
      </c>
      <c r="Q29" s="9">
        <f>Median_of_Exp_Fitted_Params!H$9+(Median_of_Exp_Fitted_Params!H$10*EXP(-Median_Fitted_Curves!$A29/Median_of_Exp_Fitted_Params!H$11))</f>
        <v>0.76266347506641574</v>
      </c>
      <c r="R29" s="9">
        <f>Median_of_Exp_Fitted_Params!I$9+(Median_of_Exp_Fitted_Params!I$10*EXP(-Median_Fitted_Curves!$A29/Median_of_Exp_Fitted_Params!J$11))</f>
        <v>0.84133600432867017</v>
      </c>
      <c r="S29" s="9">
        <f>Median_of_Exp_Fitted_Params!J$9+(Median_of_Exp_Fitted_Params!J$10*EXP(-Median_Fitted_Curves!$A29/Median_of_Exp_Fitted_Params!I$11))</f>
        <v>0.63754337750399948</v>
      </c>
      <c r="T29" s="9">
        <f>Median_of_Exp_Fitted_Params!B$16+(Median_of_Exp_Fitted_Params!B$17*EXP(-Median_Fitted_Curves!$A29/Median_of_Exp_Fitted_Params!B$18))</f>
        <v>0.3804099237247266</v>
      </c>
      <c r="U29" s="9">
        <f>Median_of_Exp_Fitted_Params!C$16+(Median_of_Exp_Fitted_Params!C$17*EXP(-Median_Fitted_Curves!$A29/Median_of_Exp_Fitted_Params!D$18))</f>
        <v>0.50152102156801126</v>
      </c>
      <c r="V29" s="9">
        <f>Median_of_Exp_Fitted_Params!D$16+(Median_of_Exp_Fitted_Params!D$17*EXP(-Median_Fitted_Curves!$A29/Median_of_Exp_Fitted_Params!C$18))</f>
        <v>0.23132961150512277</v>
      </c>
      <c r="W29" s="9">
        <f>Median_of_Exp_Fitted_Params!E$16+(Median_of_Exp_Fitted_Params!E$17*EXP(-Median_Fitted_Curves!$A29/Median_of_Exp_Fitted_Params!E$18))</f>
        <v>0.3935198228422</v>
      </c>
      <c r="X29" s="9">
        <f>Median_of_Exp_Fitted_Params!F$16+(Median_of_Exp_Fitted_Params!F$17*EXP(-Median_Fitted_Curves!$A29/Median_of_Exp_Fitted_Params!G$18))</f>
        <v>0.5971148798177629</v>
      </c>
      <c r="Y29" s="9">
        <f>Median_of_Exp_Fitted_Params!G$16+(Median_of_Exp_Fitted_Params!G$17*EXP(-Median_Fitted_Curves!$A29/Median_of_Exp_Fitted_Params!F$18))</f>
        <v>0.20943765732480379</v>
      </c>
      <c r="Z29" s="9">
        <f>Median_of_Exp_Fitted_Params!H$16+(Median_of_Exp_Fitted_Params!H$17*EXP(-Median_Fitted_Curves!$A29/Median_of_Exp_Fitted_Params!H$18))</f>
        <v>0.44578196584645136</v>
      </c>
      <c r="AA29" s="9">
        <f>Median_of_Exp_Fitted_Params!I$16+(Median_of_Exp_Fitted_Params!I$17*EXP(-Median_Fitted_Curves!$A29/Median_of_Exp_Fitted_Params!J$18))</f>
        <v>0.59747870214573817</v>
      </c>
      <c r="AB29" s="9">
        <f>Median_of_Exp_Fitted_Params!J$16+(Median_of_Exp_Fitted_Params!J$17*EXP(-Median_Fitted_Curves!$A29/Median_of_Exp_Fitted_Params!I$18))</f>
        <v>0.30796674905650812</v>
      </c>
    </row>
    <row r="30" spans="1:28" x14ac:dyDescent="0.2">
      <c r="A30" s="9">
        <f t="shared" si="1"/>
        <v>10</v>
      </c>
      <c r="B30" s="9">
        <f>Median_of_Exp_Fitted_Params!B$2+(Median_of_Exp_Fitted_Params!B$3*EXP(-Median_Fitted_Curves!$A30/Median_of_Exp_Fitted_Params!B$4))</f>
        <v>0.95808996780219691</v>
      </c>
      <c r="C30" s="9">
        <f>Median_of_Exp_Fitted_Params!C$2+(Median_of_Exp_Fitted_Params!C$3*EXP(-Median_Fitted_Curves!$A30/Median_of_Exp_Fitted_Params!D$4))</f>
        <v>0.9924172369377593</v>
      </c>
      <c r="D30" s="9">
        <f>Median_of_Exp_Fitted_Params!D$2+(Median_of_Exp_Fitted_Params!D$3*EXP(-Median_Fitted_Curves!$A30/Median_of_Exp_Fitted_Params!C$4))</f>
        <v>0.88358026023946923</v>
      </c>
      <c r="E30" s="9">
        <f>Median_of_Exp_Fitted_Params!E$2+(Median_of_Exp_Fitted_Params!E$3*EXP(-Median_Fitted_Curves!$A30/Median_of_Exp_Fitted_Params!E$4))</f>
        <v>0.9536909837266242</v>
      </c>
      <c r="F30" s="9">
        <f>Median_of_Exp_Fitted_Params!F$2+(Median_of_Exp_Fitted_Params!F$3*EXP(-Median_Fitted_Curves!$A30/Median_of_Exp_Fitted_Params!G$4))</f>
        <v>1.0163617919039767</v>
      </c>
      <c r="G30" s="9">
        <f>Median_of_Exp_Fitted_Params!G$2+(Median_of_Exp_Fitted_Params!G$3*EXP(-Median_Fitted_Curves!$A30/Median_of_Exp_Fitted_Params!F$4))</f>
        <v>0.87596615253275945</v>
      </c>
      <c r="H30" s="9">
        <f>Median_of_Exp_Fitted_Params!H$2+(Median_of_Exp_Fitted_Params!H$3*EXP(-Median_Fitted_Curves!$A30/Median_of_Exp_Fitted_Params!H$4))</f>
        <v>0.97737875866096136</v>
      </c>
      <c r="I30" s="9">
        <f>Median_of_Exp_Fitted_Params!I$2+(Median_of_Exp_Fitted_Params!I$3*EXP(-Median_Fitted_Curves!$A30/Median_of_Exp_Fitted_Params!J$4))</f>
        <v>1.0138244533476657</v>
      </c>
      <c r="J30" s="9">
        <f>Median_of_Exp_Fitted_Params!J$2+(Median_of_Exp_Fitted_Params!J$3*EXP(-Median_Fitted_Curves!$A30/Median_of_Exp_Fitted_Params!I$4))</f>
        <v>0.90204341914365727</v>
      </c>
      <c r="K30" s="9">
        <f>Median_of_Exp_Fitted_Params!B$9+(Median_of_Exp_Fitted_Params!B$10*EXP(-Median_Fitted_Curves!$A30/Median_of_Exp_Fitted_Params!B$11))</f>
        <v>0.74887230445998854</v>
      </c>
      <c r="L30" s="9">
        <f>Median_of_Exp_Fitted_Params!C$9+(Median_of_Exp_Fitted_Params!C$10*EXP(-Median_Fitted_Curves!$A30/Median_of_Exp_Fitted_Params!D$11))</f>
        <v>0.85420962677972967</v>
      </c>
      <c r="M30" s="9">
        <f>Median_of_Exp_Fitted_Params!D$9+(Median_of_Exp_Fitted_Params!D$10*EXP(-Median_Fitted_Curves!$A30/Median_of_Exp_Fitted_Params!C$11))</f>
        <v>0.59409112903343897</v>
      </c>
      <c r="N30" s="9">
        <f>Median_of_Exp_Fitted_Params!E$9+(Median_of_Exp_Fitted_Params!E$10*EXP(-Median_Fitted_Curves!$A30/Median_of_Exp_Fitted_Params!E$11))</f>
        <v>0.77760206347396355</v>
      </c>
      <c r="O30" s="9">
        <f>Median_of_Exp_Fitted_Params!F$9+(Median_of_Exp_Fitted_Params!F$10*EXP(-Median_Fitted_Curves!$A30/Median_of_Exp_Fitted_Params!G$11))</f>
        <v>0.8909283117574861</v>
      </c>
      <c r="P30" s="9">
        <f>Median_of_Exp_Fitted_Params!G$9+(Median_of_Exp_Fitted_Params!G$10*EXP(-Median_Fitted_Curves!$A30/Median_of_Exp_Fitted_Params!F$11))</f>
        <v>0.61659283410269383</v>
      </c>
      <c r="Q30" s="9">
        <f>Median_of_Exp_Fitted_Params!H$9+(Median_of_Exp_Fitted_Params!H$10*EXP(-Median_Fitted_Curves!$A30/Median_of_Exp_Fitted_Params!H$11))</f>
        <v>0.79746078462862457</v>
      </c>
      <c r="R30" s="9">
        <f>Median_of_Exp_Fitted_Params!I$9+(Median_of_Exp_Fitted_Params!I$10*EXP(-Median_Fitted_Curves!$A30/Median_of_Exp_Fitted_Params!J$11))</f>
        <v>0.86955154374799937</v>
      </c>
      <c r="S30" s="9">
        <f>Median_of_Exp_Fitted_Params!J$9+(Median_of_Exp_Fitted_Params!J$10*EXP(-Median_Fitted_Curves!$A30/Median_of_Exp_Fitted_Params!I$11))</f>
        <v>0.67830039572348355</v>
      </c>
      <c r="T30" s="9">
        <f>Median_of_Exp_Fitted_Params!B$16+(Median_of_Exp_Fitted_Params!B$17*EXP(-Median_Fitted_Curves!$A30/Median_of_Exp_Fitted_Params!B$18))</f>
        <v>0.4146897959864887</v>
      </c>
      <c r="U30" s="9">
        <f>Median_of_Exp_Fitted_Params!C$16+(Median_of_Exp_Fitted_Params!C$17*EXP(-Median_Fitted_Curves!$A30/Median_of_Exp_Fitted_Params!D$18))</f>
        <v>0.5370227448226681</v>
      </c>
      <c r="V30" s="9">
        <f>Median_of_Exp_Fitted_Params!D$16+(Median_of_Exp_Fitted_Params!D$17*EXP(-Median_Fitted_Curves!$A30/Median_of_Exp_Fitted_Params!C$18))</f>
        <v>0.26048502070664314</v>
      </c>
      <c r="W30" s="9">
        <f>Median_of_Exp_Fitted_Params!E$16+(Median_of_Exp_Fitted_Params!E$17*EXP(-Median_Fitted_Curves!$A30/Median_of_Exp_Fitted_Params!E$18))</f>
        <v>0.42653175356810191</v>
      </c>
      <c r="X30" s="9">
        <f>Median_of_Exp_Fitted_Params!F$16+(Median_of_Exp_Fitted_Params!F$17*EXP(-Median_Fitted_Curves!$A30/Median_of_Exp_Fitted_Params!G$18))</f>
        <v>0.63045712343577909</v>
      </c>
      <c r="Y30" s="9">
        <f>Median_of_Exp_Fitted_Params!G$16+(Median_of_Exp_Fitted_Params!G$17*EXP(-Median_Fitted_Curves!$A30/Median_of_Exp_Fitted_Params!F$18))</f>
        <v>0.23642736411323961</v>
      </c>
      <c r="Z30" s="9">
        <f>Median_of_Exp_Fitted_Params!H$16+(Median_of_Exp_Fitted_Params!H$17*EXP(-Median_Fitted_Curves!$A30/Median_of_Exp_Fitted_Params!H$18))</f>
        <v>0.48009409088467525</v>
      </c>
      <c r="AA30" s="9">
        <f>Median_of_Exp_Fitted_Params!I$16+(Median_of_Exp_Fitted_Params!I$17*EXP(-Median_Fitted_Curves!$A30/Median_of_Exp_Fitted_Params!J$18))</f>
        <v>0.63098848203278068</v>
      </c>
      <c r="AB30" s="9">
        <f>Median_of_Exp_Fitted_Params!J$16+(Median_of_Exp_Fitted_Params!J$17*EXP(-Median_Fitted_Curves!$A30/Median_of_Exp_Fitted_Params!I$18))</f>
        <v>0.34235716836082442</v>
      </c>
    </row>
    <row r="31" spans="1:28" x14ac:dyDescent="0.2">
      <c r="A31" s="9">
        <f t="shared" si="1"/>
        <v>11</v>
      </c>
      <c r="B31" s="9">
        <f>Median_of_Exp_Fitted_Params!B$2+(Median_of_Exp_Fitted_Params!B$3*EXP(-Median_Fitted_Curves!$A31/Median_of_Exp_Fitted_Params!B$4))</f>
        <v>0.96744555155664647</v>
      </c>
      <c r="C31" s="9">
        <f>Median_of_Exp_Fitted_Params!C$2+(Median_of_Exp_Fitted_Params!C$3*EXP(-Median_Fitted_Curves!$A31/Median_of_Exp_Fitted_Params!D$4))</f>
        <v>0.99582772635520433</v>
      </c>
      <c r="D31" s="9">
        <f>Median_of_Exp_Fitted_Params!D$2+(Median_of_Exp_Fitted_Params!D$3*EXP(-Median_Fitted_Curves!$A31/Median_of_Exp_Fitted_Params!C$4))</f>
        <v>0.90469784791617613</v>
      </c>
      <c r="E31" s="9">
        <f>Median_of_Exp_Fitted_Params!E$2+(Median_of_Exp_Fitted_Params!E$3*EXP(-Median_Fitted_Curves!$A31/Median_of_Exp_Fitted_Params!E$4))</f>
        <v>0.96503759811193124</v>
      </c>
      <c r="F31" s="9">
        <f>Median_of_Exp_Fitted_Params!F$2+(Median_of_Exp_Fitted_Params!F$3*EXP(-Median_Fitted_Curves!$A31/Median_of_Exp_Fitted_Params!G$4))</f>
        <v>1.0176668373654933</v>
      </c>
      <c r="G31" s="9">
        <f>Median_of_Exp_Fitted_Params!G$2+(Median_of_Exp_Fitted_Params!G$3*EXP(-Median_Fitted_Curves!$A31/Median_of_Exp_Fitted_Params!F$4))</f>
        <v>0.89939077431118952</v>
      </c>
      <c r="H31" s="9">
        <f>Median_of_Exp_Fitted_Params!H$2+(Median_of_Exp_Fitted_Params!H$3*EXP(-Median_Fitted_Curves!$A31/Median_of_Exp_Fitted_Params!H$4))</f>
        <v>0.98343406090136254</v>
      </c>
      <c r="I31" s="9">
        <f>Median_of_Exp_Fitted_Params!I$2+(Median_of_Exp_Fitted_Params!I$3*EXP(-Median_Fitted_Curves!$A31/Median_of_Exp_Fitted_Params!J$4))</f>
        <v>1.0158878503481124</v>
      </c>
      <c r="J31" s="9">
        <f>Median_of_Exp_Fitted_Params!J$2+(Median_of_Exp_Fitted_Params!J$3*EXP(-Median_Fitted_Curves!$A31/Median_of_Exp_Fitted_Params!I$4))</f>
        <v>0.9179301792887089</v>
      </c>
      <c r="K31" s="9">
        <f>Median_of_Exp_Fitted_Params!B$9+(Median_of_Exp_Fitted_Params!B$10*EXP(-Median_Fitted_Curves!$A31/Median_of_Exp_Fitted_Params!B$11))</f>
        <v>0.78164072321064704</v>
      </c>
      <c r="L31" s="9">
        <f>Median_of_Exp_Fitted_Params!C$9+(Median_of_Exp_Fitted_Params!C$10*EXP(-Median_Fitted_Curves!$A31/Median_of_Exp_Fitted_Params!D$11))</f>
        <v>0.87931538943677523</v>
      </c>
      <c r="M31" s="9">
        <f>Median_of_Exp_Fitted_Params!D$9+(Median_of_Exp_Fitted_Params!D$10*EXP(-Median_Fitted_Curves!$A31/Median_of_Exp_Fitted_Params!C$11))</f>
        <v>0.63296156056413855</v>
      </c>
      <c r="N31" s="9">
        <f>Median_of_Exp_Fitted_Params!E$9+(Median_of_Exp_Fitted_Params!E$10*EXP(-Median_Fitted_Curves!$A31/Median_of_Exp_Fitted_Params!E$11))</f>
        <v>0.80826922478701635</v>
      </c>
      <c r="O31" s="9">
        <f>Median_of_Exp_Fitted_Params!F$9+(Median_of_Exp_Fitted_Params!F$10*EXP(-Median_Fitted_Curves!$A31/Median_of_Exp_Fitted_Params!G$11))</f>
        <v>0.91124071288122377</v>
      </c>
      <c r="P31" s="9">
        <f>Median_of_Exp_Fitted_Params!G$9+(Median_of_Exp_Fitted_Params!G$10*EXP(-Median_Fitted_Curves!$A31/Median_of_Exp_Fitted_Params!F$11))</f>
        <v>0.65547928275236189</v>
      </c>
      <c r="Q31" s="9">
        <f>Median_of_Exp_Fitted_Params!H$9+(Median_of_Exp_Fitted_Params!H$10*EXP(-Median_Fitted_Curves!$A31/Median_of_Exp_Fitted_Params!H$11))</f>
        <v>0.82671736019620168</v>
      </c>
      <c r="R31" s="9">
        <f>Median_of_Exp_Fitted_Params!I$9+(Median_of_Exp_Fitted_Params!I$10*EXP(-Median_Fitted_Curves!$A31/Median_of_Exp_Fitted_Params!J$11))</f>
        <v>0.89291793188371538</v>
      </c>
      <c r="S31" s="9">
        <f>Median_of_Exp_Fitted_Params!J$9+(Median_of_Exp_Fitted_Params!J$10*EXP(-Median_Fitted_Curves!$A31/Median_of_Exp_Fitted_Params!I$11))</f>
        <v>0.71395061667483428</v>
      </c>
      <c r="T31" s="9">
        <f>Median_of_Exp_Fitted_Params!B$16+(Median_of_Exp_Fitted_Params!B$17*EXP(-Median_Fitted_Curves!$A31/Median_of_Exp_Fitted_Params!B$18))</f>
        <v>0.44698689652239387</v>
      </c>
      <c r="U31" s="9">
        <f>Median_of_Exp_Fitted_Params!C$16+(Median_of_Exp_Fitted_Params!C$17*EXP(-Median_Fitted_Curves!$A31/Median_of_Exp_Fitted_Params!D$18))</f>
        <v>0.56999846412002375</v>
      </c>
      <c r="V31" s="9">
        <f>Median_of_Exp_Fitted_Params!D$16+(Median_of_Exp_Fitted_Params!D$17*EXP(-Median_Fitted_Curves!$A31/Median_of_Exp_Fitted_Params!C$18))</f>
        <v>0.28846725249023442</v>
      </c>
      <c r="W31" s="9">
        <f>Median_of_Exp_Fitted_Params!E$16+(Median_of_Exp_Fitted_Params!E$17*EXP(-Median_Fitted_Curves!$A31/Median_of_Exp_Fitted_Params!E$18))</f>
        <v>0.45767733861078952</v>
      </c>
      <c r="X31" s="9">
        <f>Median_of_Exp_Fitted_Params!F$16+(Median_of_Exp_Fitted_Params!F$17*EXP(-Median_Fitted_Curves!$A31/Median_of_Exp_Fitted_Params!G$18))</f>
        <v>0.66126905578981809</v>
      </c>
      <c r="Y31" s="9">
        <f>Median_of_Exp_Fitted_Params!G$16+(Median_of_Exp_Fitted_Params!G$17*EXP(-Median_Fitted_Curves!$A31/Median_of_Exp_Fitted_Params!F$18))</f>
        <v>0.26244165966654198</v>
      </c>
      <c r="Z31" s="9">
        <f>Median_of_Exp_Fitted_Params!H$16+(Median_of_Exp_Fitted_Params!H$17*EXP(-Median_Fitted_Curves!$A31/Median_of_Exp_Fitted_Params!H$18))</f>
        <v>0.51211044945721784</v>
      </c>
      <c r="AA31" s="9">
        <f>Median_of_Exp_Fitted_Params!I$16+(Median_of_Exp_Fitted_Params!I$17*EXP(-Median_Fitted_Curves!$A31/Median_of_Exp_Fitted_Params!J$18))</f>
        <v>0.66166250842802232</v>
      </c>
      <c r="AB31" s="9">
        <f>Median_of_Exp_Fitted_Params!J$16+(Median_of_Exp_Fitted_Params!J$17*EXP(-Median_Fitted_Curves!$A31/Median_of_Exp_Fitted_Params!I$18))</f>
        <v>0.3748362004590402</v>
      </c>
    </row>
    <row r="32" spans="1:28" x14ac:dyDescent="0.2">
      <c r="A32" s="9">
        <f t="shared" si="1"/>
        <v>12</v>
      </c>
      <c r="B32" s="9">
        <f>Median_of_Exp_Fitted_Params!B$2+(Median_of_Exp_Fitted_Params!B$3*EXP(-Median_Fitted_Curves!$A32/Median_of_Exp_Fitted_Params!B$4))</f>
        <v>0.97410634280431885</v>
      </c>
      <c r="C32" s="9">
        <f>Median_of_Exp_Fitted_Params!C$2+(Median_of_Exp_Fitted_Params!C$3*EXP(-Median_Fitted_Curves!$A32/Median_of_Exp_Fitted_Params!D$4))</f>
        <v>0.99799324809135248</v>
      </c>
      <c r="D32" s="9">
        <f>Median_of_Exp_Fitted_Params!D$2+(Median_of_Exp_Fitted_Params!D$3*EXP(-Median_Fitted_Curves!$A32/Median_of_Exp_Fitted_Params!C$4))</f>
        <v>0.92137189567989097</v>
      </c>
      <c r="E32" s="9">
        <f>Median_of_Exp_Fitted_Params!E$2+(Median_of_Exp_Fitted_Params!E$3*EXP(-Median_Fitted_Curves!$A32/Median_of_Exp_Fitted_Params!E$4))</f>
        <v>0.97310774268786193</v>
      </c>
      <c r="F32" s="9">
        <f>Median_of_Exp_Fitted_Params!F$2+(Median_of_Exp_Fitted_Params!F$3*EXP(-Median_Fitted_Curves!$A32/Median_of_Exp_Fitted_Params!G$4))</f>
        <v>1.0183961479221819</v>
      </c>
      <c r="G32" s="9">
        <f>Median_of_Exp_Fitted_Params!G$2+(Median_of_Exp_Fitted_Params!G$3*EXP(-Median_Fitted_Curves!$A32/Median_of_Exp_Fitted_Params!F$4))</f>
        <v>0.91657905464281964</v>
      </c>
      <c r="H32" s="9">
        <f>Median_of_Exp_Fitted_Params!H$2+(Median_of_Exp_Fitted_Params!H$3*EXP(-Median_Fitted_Curves!$A32/Median_of_Exp_Fitted_Params!H$4))</f>
        <v>0.98749076928567048</v>
      </c>
      <c r="I32" s="9">
        <f>Median_of_Exp_Fitted_Params!I$2+(Median_of_Exp_Fitted_Params!I$3*EXP(-Median_Fitted_Curves!$A32/Median_of_Exp_Fitted_Params!J$4))</f>
        <v>1.0171415156244097</v>
      </c>
      <c r="J32" s="9">
        <f>Median_of_Exp_Fitted_Params!J$2+(Median_of_Exp_Fitted_Params!J$3*EXP(-Median_Fitted_Curves!$A32/Median_of_Exp_Fitted_Params!I$4))</f>
        <v>0.92969438747779864</v>
      </c>
      <c r="K32" s="9">
        <f>Median_of_Exp_Fitted_Params!B$9+(Median_of_Exp_Fitted_Params!B$10*EXP(-Median_Fitted_Curves!$A32/Median_of_Exp_Fitted_Params!B$11))</f>
        <v>0.80980942953537338</v>
      </c>
      <c r="L32" s="9">
        <f>Median_of_Exp_Fitted_Params!C$9+(Median_of_Exp_Fitted_Params!C$10*EXP(-Median_Fitted_Curves!$A32/Median_of_Exp_Fitted_Params!D$11))</f>
        <v>0.89983775283209477</v>
      </c>
      <c r="M32" s="9">
        <f>Median_of_Exp_Fitted_Params!D$9+(Median_of_Exp_Fitted_Params!D$10*EXP(-Median_Fitted_Curves!$A32/Median_of_Exp_Fitted_Params!C$11))</f>
        <v>0.66779863695762531</v>
      </c>
      <c r="N32" s="9">
        <f>Median_of_Exp_Fitted_Params!E$9+(Median_of_Exp_Fitted_Params!E$10*EXP(-Median_Fitted_Curves!$A32/Median_of_Exp_Fitted_Params!E$11))</f>
        <v>0.83446958961410833</v>
      </c>
      <c r="O32" s="9">
        <f>Median_of_Exp_Fitted_Params!F$9+(Median_of_Exp_Fitted_Params!F$10*EXP(-Median_Fitted_Curves!$A32/Median_of_Exp_Fitted_Params!G$11))</f>
        <v>0.92780453533870277</v>
      </c>
      <c r="P32" s="9">
        <f>Median_of_Exp_Fitted_Params!G$9+(Median_of_Exp_Fitted_Params!G$10*EXP(-Median_Fitted_Curves!$A32/Median_of_Exp_Fitted_Params!F$11))</f>
        <v>0.6900955179410373</v>
      </c>
      <c r="Q32" s="9">
        <f>Median_of_Exp_Fitted_Params!H$9+(Median_of_Exp_Fitted_Params!H$10*EXP(-Median_Fitted_Curves!$A32/Median_of_Exp_Fitted_Params!H$11))</f>
        <v>0.85131544621808597</v>
      </c>
      <c r="R32" s="9">
        <f>Median_of_Exp_Fitted_Params!I$9+(Median_of_Exp_Fitted_Params!I$10*EXP(-Median_Fitted_Curves!$A32/Median_of_Exp_Fitted_Params!J$11))</f>
        <v>0.91226854880422359</v>
      </c>
      <c r="S32" s="9">
        <f>Median_of_Exp_Fitted_Params!J$9+(Median_of_Exp_Fitted_Params!J$10*EXP(-Median_Fitted_Curves!$A32/Median_of_Exp_Fitted_Params!I$11))</f>
        <v>0.74513391489934855</v>
      </c>
      <c r="T32" s="9">
        <f>Median_of_Exp_Fitted_Params!B$16+(Median_of_Exp_Fitted_Params!B$17*EXP(-Median_Fitted_Curves!$A32/Median_of_Exp_Fitted_Params!B$18))</f>
        <v>0.47741591023228219</v>
      </c>
      <c r="U32" s="9">
        <f>Median_of_Exp_Fitted_Params!C$16+(Median_of_Exp_Fitted_Params!C$17*EXP(-Median_Fitted_Curves!$A32/Median_of_Exp_Fitted_Params!D$18))</f>
        <v>0.60062790865087057</v>
      </c>
      <c r="V32" s="9">
        <f>Median_of_Exp_Fitted_Params!D$16+(Median_of_Exp_Fitted_Params!D$17*EXP(-Median_Fitted_Curves!$A32/Median_of_Exp_Fitted_Params!C$18))</f>
        <v>0.31532351405660586</v>
      </c>
      <c r="W32" s="9">
        <f>Median_of_Exp_Fitted_Params!E$16+(Median_of_Exp_Fitted_Params!E$17*EXP(-Median_Fitted_Curves!$A32/Median_of_Exp_Fitted_Params!E$18))</f>
        <v>0.48706209273818646</v>
      </c>
      <c r="X32" s="9">
        <f>Median_of_Exp_Fitted_Params!F$16+(Median_of_Exp_Fitted_Params!F$17*EXP(-Median_Fitted_Curves!$A32/Median_of_Exp_Fitted_Params!G$18))</f>
        <v>0.68974269980329095</v>
      </c>
      <c r="Y32" s="9">
        <f>Median_of_Exp_Fitted_Params!G$16+(Median_of_Exp_Fitted_Params!G$17*EXP(-Median_Fitted_Curves!$A32/Median_of_Exp_Fitted_Params!F$18))</f>
        <v>0.28751579546354578</v>
      </c>
      <c r="Z32" s="9">
        <f>Median_of_Exp_Fitted_Params!H$16+(Median_of_Exp_Fitted_Params!H$17*EXP(-Median_Fitted_Curves!$A32/Median_of_Exp_Fitted_Params!H$18))</f>
        <v>0.54198464742961705</v>
      </c>
      <c r="AA32" s="9">
        <f>Median_of_Exp_Fitted_Params!I$16+(Median_of_Exp_Fitted_Params!I$17*EXP(-Median_Fitted_Curves!$A32/Median_of_Exp_Fitted_Params!J$18))</f>
        <v>0.68974075598642548</v>
      </c>
      <c r="AB32" s="9">
        <f>Median_of_Exp_Fitted_Params!J$16+(Median_of_Exp_Fitted_Params!J$17*EXP(-Median_Fitted_Curves!$A32/Median_of_Exp_Fitted_Params!I$18))</f>
        <v>0.40551007845693143</v>
      </c>
    </row>
    <row r="33" spans="1:28" x14ac:dyDescent="0.2">
      <c r="A33" s="9">
        <f t="shared" si="1"/>
        <v>13</v>
      </c>
      <c r="B33" s="9">
        <f>Median_of_Exp_Fitted_Params!B$2+(Median_of_Exp_Fitted_Params!B$3*EXP(-Median_Fitted_Curves!$A33/Median_of_Exp_Fitted_Params!B$4))</f>
        <v>0.97884855250598157</v>
      </c>
      <c r="C33" s="9">
        <f>Median_of_Exp_Fitted_Params!C$2+(Median_of_Exp_Fitted_Params!C$3*EXP(-Median_Fitted_Curves!$A33/Median_of_Exp_Fitted_Params!D$4))</f>
        <v>0.99936826610658003</v>
      </c>
      <c r="D33" s="9">
        <f>Median_of_Exp_Fitted_Params!D$2+(Median_of_Exp_Fitted_Params!D$3*EXP(-Median_Fitted_Curves!$A33/Median_of_Exp_Fitted_Params!C$4))</f>
        <v>0.93453740838347088</v>
      </c>
      <c r="E33" s="9">
        <f>Median_of_Exp_Fitted_Params!E$2+(Median_of_Exp_Fitted_Params!E$3*EXP(-Median_Fitted_Curves!$A33/Median_of_Exp_Fitted_Params!E$4))</f>
        <v>0.97884753706747518</v>
      </c>
      <c r="F33" s="9">
        <f>Median_of_Exp_Fitted_Params!F$2+(Median_of_Exp_Fitted_Params!F$3*EXP(-Median_Fitted_Curves!$A33/Median_of_Exp_Fitted_Params!G$4))</f>
        <v>1.0188037152474454</v>
      </c>
      <c r="G33" s="9">
        <f>Median_of_Exp_Fitted_Params!G$2+(Median_of_Exp_Fitted_Params!G$3*EXP(-Median_Fitted_Curves!$A33/Median_of_Exp_Fitted_Params!F$4))</f>
        <v>0.92919129587997573</v>
      </c>
      <c r="H33" s="9">
        <f>Median_of_Exp_Fitted_Params!H$2+(Median_of_Exp_Fitted_Params!H$3*EXP(-Median_Fitted_Curves!$A33/Median_of_Exp_Fitted_Params!H$4))</f>
        <v>0.99020853336448278</v>
      </c>
      <c r="I33" s="9">
        <f>Median_of_Exp_Fitted_Params!I$2+(Median_of_Exp_Fitted_Params!I$3*EXP(-Median_Fitted_Curves!$A33/Median_of_Exp_Fitted_Params!J$4))</f>
        <v>1.0179032093870028</v>
      </c>
      <c r="J33" s="9">
        <f>Median_of_Exp_Fitted_Params!J$2+(Median_of_Exp_Fitted_Params!J$3*EXP(-Median_Fitted_Curves!$A33/Median_of_Exp_Fitted_Params!I$4))</f>
        <v>0.93840582977645703</v>
      </c>
      <c r="K33" s="9">
        <f>Median_of_Exp_Fitted_Params!B$9+(Median_of_Exp_Fitted_Params!B$10*EXP(-Median_Fitted_Curves!$A33/Median_of_Exp_Fitted_Params!B$11))</f>
        <v>0.83402408639893455</v>
      </c>
      <c r="L33" s="9">
        <f>Median_of_Exp_Fitted_Params!C$9+(Median_of_Exp_Fitted_Params!C$10*EXP(-Median_Fitted_Curves!$A33/Median_of_Exp_Fitted_Params!D$11))</f>
        <v>0.91661347899038226</v>
      </c>
      <c r="M33" s="9">
        <f>Median_of_Exp_Fitted_Params!D$9+(Median_of_Exp_Fitted_Params!D$10*EXP(-Median_Fitted_Curves!$A33/Median_of_Exp_Fitted_Params!C$11))</f>
        <v>0.69902087565819437</v>
      </c>
      <c r="N33" s="9">
        <f>Median_of_Exp_Fitted_Params!E$9+(Median_of_Exp_Fitted_Params!E$10*EXP(-Median_Fitted_Curves!$A33/Median_of_Exp_Fitted_Params!E$11))</f>
        <v>0.85685376498871468</v>
      </c>
      <c r="O33" s="9">
        <f>Median_of_Exp_Fitted_Params!F$9+(Median_of_Exp_Fitted_Params!F$10*EXP(-Median_Fitted_Curves!$A33/Median_of_Exp_Fitted_Params!G$11))</f>
        <v>0.94131156548898198</v>
      </c>
      <c r="P33" s="9">
        <f>Median_of_Exp_Fitted_Params!G$9+(Median_of_Exp_Fitted_Params!G$10*EXP(-Median_Fitted_Curves!$A33/Median_of_Exp_Fitted_Params!F$11))</f>
        <v>0.72091046197033515</v>
      </c>
      <c r="Q33" s="9">
        <f>Median_of_Exp_Fitted_Params!H$9+(Median_of_Exp_Fitted_Params!H$10*EXP(-Median_Fitted_Curves!$A33/Median_of_Exp_Fitted_Params!H$11))</f>
        <v>0.87199680841450689</v>
      </c>
      <c r="R33" s="9">
        <f>Median_of_Exp_Fitted_Params!I$9+(Median_of_Exp_Fitted_Params!I$10*EXP(-Median_Fitted_Curves!$A33/Median_of_Exp_Fitted_Params!J$11))</f>
        <v>0.92829354903230354</v>
      </c>
      <c r="S33" s="9">
        <f>Median_of_Exp_Fitted_Params!J$9+(Median_of_Exp_Fitted_Params!J$10*EXP(-Median_Fitted_Curves!$A33/Median_of_Exp_Fitted_Params!I$11))</f>
        <v>0.77240998955498541</v>
      </c>
      <c r="T33" s="9">
        <f>Median_of_Exp_Fitted_Params!B$16+(Median_of_Exp_Fitted_Params!B$17*EXP(-Median_Fitted_Curves!$A33/Median_of_Exp_Fitted_Params!B$18))</f>
        <v>0.50608488856138001</v>
      </c>
      <c r="U33" s="9">
        <f>Median_of_Exp_Fitted_Params!C$16+(Median_of_Exp_Fitted_Params!C$17*EXP(-Median_Fitted_Curves!$A33/Median_of_Exp_Fitted_Params!D$18))</f>
        <v>0.62907801958881326</v>
      </c>
      <c r="V33" s="9">
        <f>Median_of_Exp_Fitted_Params!D$16+(Median_of_Exp_Fitted_Params!D$17*EXP(-Median_Fitted_Curves!$A33/Median_of_Exp_Fitted_Params!C$18))</f>
        <v>0.34109911304740226</v>
      </c>
      <c r="W33" s="9">
        <f>Median_of_Exp_Fitted_Params!E$16+(Median_of_Exp_Fitted_Params!E$17*EXP(-Median_Fitted_Curves!$A33/Median_of_Exp_Fitted_Params!E$18))</f>
        <v>0.51478556538909737</v>
      </c>
      <c r="X33" s="9">
        <f>Median_of_Exp_Fitted_Params!F$16+(Median_of_Exp_Fitted_Params!F$17*EXP(-Median_Fitted_Curves!$A33/Median_of_Exp_Fitted_Params!G$18))</f>
        <v>0.71605550596196388</v>
      </c>
      <c r="Y33" s="9">
        <f>Median_of_Exp_Fitted_Params!G$16+(Median_of_Exp_Fitted_Params!G$17*EXP(-Median_Fitted_Curves!$A33/Median_of_Exp_Fitted_Params!F$18))</f>
        <v>0.3116837489904204</v>
      </c>
      <c r="Z33" s="9">
        <f>Median_of_Exp_Fitted_Params!H$16+(Median_of_Exp_Fitted_Params!H$17*EXP(-Median_Fitted_Curves!$A33/Median_of_Exp_Fitted_Params!H$18))</f>
        <v>0.56986001315779489</v>
      </c>
      <c r="AA33" s="9">
        <f>Median_of_Exp_Fitted_Params!I$16+(Median_of_Exp_Fitted_Params!I$17*EXP(-Median_Fitted_Curves!$A33/Median_of_Exp_Fitted_Params!J$18))</f>
        <v>0.71544289159107111</v>
      </c>
      <c r="AB33" s="9">
        <f>Median_of_Exp_Fitted_Params!J$16+(Median_of_Exp_Fitted_Params!J$17*EXP(-Median_Fitted_Curves!$A33/Median_of_Exp_Fitted_Params!I$18))</f>
        <v>0.43447913112402758</v>
      </c>
    </row>
    <row r="34" spans="1:28" x14ac:dyDescent="0.2">
      <c r="A34" s="9">
        <f t="shared" si="1"/>
        <v>14</v>
      </c>
      <c r="B34" s="9">
        <f>Median_of_Exp_Fitted_Params!B$2+(Median_of_Exp_Fitted_Params!B$3*EXP(-Median_Fitted_Curves!$A34/Median_of_Exp_Fitted_Params!B$4))</f>
        <v>0.98222481097413328</v>
      </c>
      <c r="C34" s="9">
        <f>Median_of_Exp_Fitted_Params!C$2+(Median_of_Exp_Fitted_Params!C$3*EXP(-Median_Fitted_Curves!$A34/Median_of_Exp_Fitted_Params!D$4))</f>
        <v>1.00024134648746</v>
      </c>
      <c r="D34" s="9">
        <f>Median_of_Exp_Fitted_Params!D$2+(Median_of_Exp_Fitted_Params!D$3*EXP(-Median_Fitted_Curves!$A34/Median_of_Exp_Fitted_Params!C$4))</f>
        <v>0.94493264817193523</v>
      </c>
      <c r="E34" s="9">
        <f>Median_of_Exp_Fitted_Params!E$2+(Median_of_Exp_Fitted_Params!E$3*EXP(-Median_Fitted_Curves!$A34/Median_of_Exp_Fitted_Params!E$4))</f>
        <v>0.98292989757666605</v>
      </c>
      <c r="F34" s="9">
        <f>Median_of_Exp_Fitted_Params!F$2+(Median_of_Exp_Fitted_Params!F$3*EXP(-Median_Fitted_Curves!$A34/Median_of_Exp_Fitted_Params!G$4))</f>
        <v>1.0190314798438838</v>
      </c>
      <c r="G34" s="9">
        <f>Median_of_Exp_Fitted_Params!G$2+(Median_of_Exp_Fitted_Params!G$3*EXP(-Median_Fitted_Curves!$A34/Median_of_Exp_Fitted_Params!F$4))</f>
        <v>0.93844577776851579</v>
      </c>
      <c r="H34" s="9">
        <f>Median_of_Exp_Fitted_Params!H$2+(Median_of_Exp_Fitted_Params!H$3*EXP(-Median_Fitted_Curves!$A34/Median_of_Exp_Fitted_Params!H$4))</f>
        <v>0.99202928084947661</v>
      </c>
      <c r="I34" s="9">
        <f>Median_of_Exp_Fitted_Params!I$2+(Median_of_Exp_Fitted_Params!I$3*EXP(-Median_Fitted_Curves!$A34/Median_of_Exp_Fitted_Params!J$4))</f>
        <v>1.0183659943096952</v>
      </c>
      <c r="J34" s="9">
        <f>Median_of_Exp_Fitted_Params!J$2+(Median_of_Exp_Fitted_Params!J$3*EXP(-Median_Fitted_Curves!$A34/Median_of_Exp_Fitted_Params!I$4))</f>
        <v>0.94485668696149361</v>
      </c>
      <c r="K34" s="9">
        <f>Median_of_Exp_Fitted_Params!B$9+(Median_of_Exp_Fitted_Params!B$10*EXP(-Median_Fitted_Curves!$A34/Median_of_Exp_Fitted_Params!B$11))</f>
        <v>0.85483972486882431</v>
      </c>
      <c r="L34" s="9">
        <f>Median_of_Exp_Fitted_Params!C$9+(Median_of_Exp_Fitted_Params!C$10*EXP(-Median_Fitted_Curves!$A34/Median_of_Exp_Fitted_Params!D$11))</f>
        <v>0.93032656762041954</v>
      </c>
      <c r="M34" s="9">
        <f>Median_of_Exp_Fitted_Params!D$9+(Median_of_Exp_Fitted_Params!D$10*EXP(-Median_Fitted_Curves!$A34/Median_of_Exp_Fitted_Params!C$11))</f>
        <v>0.72700336702643031</v>
      </c>
      <c r="N34" s="9">
        <f>Median_of_Exp_Fitted_Params!E$9+(Median_of_Exp_Fitted_Params!E$10*EXP(-Median_Fitted_Curves!$A34/Median_of_Exp_Fitted_Params!E$11))</f>
        <v>0.87597759438986234</v>
      </c>
      <c r="O34" s="9">
        <f>Median_of_Exp_Fitted_Params!F$9+(Median_of_Exp_Fitted_Params!F$10*EXP(-Median_Fitted_Curves!$A34/Median_of_Exp_Fitted_Params!G$11))</f>
        <v>0.95232592307153219</v>
      </c>
      <c r="P34" s="9">
        <f>Median_of_Exp_Fitted_Params!G$9+(Median_of_Exp_Fitted_Params!G$10*EXP(-Median_Fitted_Curves!$A34/Median_of_Exp_Fitted_Params!F$11))</f>
        <v>0.7483415436680757</v>
      </c>
      <c r="Q34" s="9">
        <f>Median_of_Exp_Fitted_Params!H$9+(Median_of_Exp_Fitted_Params!H$10*EXP(-Median_Fitted_Curves!$A34/Median_of_Exp_Fitted_Params!H$11))</f>
        <v>0.88938510203698695</v>
      </c>
      <c r="R34" s="9">
        <f>Median_of_Exp_Fitted_Params!I$9+(Median_of_Exp_Fitted_Params!I$10*EXP(-Median_Fitted_Curves!$A34/Median_of_Exp_Fitted_Params!J$11))</f>
        <v>0.94156447643295926</v>
      </c>
      <c r="S34" s="9">
        <f>Median_of_Exp_Fitted_Params!J$9+(Median_of_Exp_Fitted_Params!J$10*EXP(-Median_Fitted_Curves!$A34/Median_of_Exp_Fitted_Params!I$11))</f>
        <v>0.79626841027954498</v>
      </c>
      <c r="T34" s="9">
        <f>Median_of_Exp_Fitted_Params!B$16+(Median_of_Exp_Fitted_Params!B$17*EXP(-Median_Fitted_Curves!$A34/Median_of_Exp_Fitted_Params!B$18))</f>
        <v>0.53309563318394393</v>
      </c>
      <c r="U34" s="9">
        <f>Median_of_Exp_Fitted_Params!C$16+(Median_of_Exp_Fitted_Params!C$17*EXP(-Median_Fitted_Curves!$A34/Median_of_Exp_Fitted_Params!D$18))</f>
        <v>0.6555038599779881</v>
      </c>
      <c r="V34" s="9">
        <f>Median_of_Exp_Fitted_Params!D$16+(Median_of_Exp_Fitted_Params!D$17*EXP(-Median_Fitted_Curves!$A34/Median_of_Exp_Fitted_Params!C$18))</f>
        <v>0.36583753398109831</v>
      </c>
      <c r="W34" s="9">
        <f>Median_of_Exp_Fitted_Params!E$16+(Median_of_Exp_Fitted_Params!E$17*EXP(-Median_Fitted_Curves!$A34/Median_of_Exp_Fitted_Params!E$18))</f>
        <v>0.54094167792601366</v>
      </c>
      <c r="X34" s="9">
        <f>Median_of_Exp_Fitted_Params!F$16+(Median_of_Exp_Fitted_Params!F$17*EXP(-Median_Fitted_Curves!$A34/Median_of_Exp_Fitted_Params!G$18))</f>
        <v>0.74037145820243921</v>
      </c>
      <c r="Y34" s="9">
        <f>Median_of_Exp_Fitted_Params!G$16+(Median_of_Exp_Fitted_Params!G$17*EXP(-Median_Fitted_Curves!$A34/Median_of_Exp_Fitted_Params!F$18))</f>
        <v>0.33497826978291645</v>
      </c>
      <c r="Z34" s="9">
        <f>Median_of_Exp_Fitted_Params!H$16+(Median_of_Exp_Fitted_Params!H$17*EXP(-Median_Fitted_Curves!$A34/Median_of_Exp_Fitted_Params!H$18))</f>
        <v>0.59587028513890594</v>
      </c>
      <c r="AA34" s="9">
        <f>Median_of_Exp_Fitted_Params!I$16+(Median_of_Exp_Fitted_Params!I$17*EXP(-Median_Fitted_Curves!$A34/Median_of_Exp_Fitted_Params!J$18))</f>
        <v>0.73896999289130494</v>
      </c>
      <c r="AB34" s="9">
        <f>Median_of_Exp_Fitted_Params!J$16+(Median_of_Exp_Fitted_Params!J$17*EXP(-Median_Fitted_Curves!$A34/Median_of_Exp_Fitted_Params!I$18))</f>
        <v>0.46183811105107436</v>
      </c>
    </row>
    <row r="35" spans="1:28" x14ac:dyDescent="0.2">
      <c r="A35" s="9">
        <f t="shared" si="1"/>
        <v>15</v>
      </c>
      <c r="B35" s="9">
        <f>Median_of_Exp_Fitted_Params!B$2+(Median_of_Exp_Fitted_Params!B$3*EXP(-Median_Fitted_Curves!$A35/Median_of_Exp_Fitted_Params!B$4))</f>
        <v>0.98462856828578671</v>
      </c>
      <c r="C35" s="9">
        <f>Median_of_Exp_Fitted_Params!C$2+(Median_of_Exp_Fitted_Params!C$3*EXP(-Median_Fitted_Curves!$A35/Median_of_Exp_Fitted_Params!D$4))</f>
        <v>1.0007957169342732</v>
      </c>
      <c r="D35" s="9">
        <f>Median_of_Exp_Fitted_Params!D$2+(Median_of_Exp_Fitted_Params!D$3*EXP(-Median_Fitted_Curves!$A35/Median_of_Exp_Fitted_Params!C$4))</f>
        <v>0.95314053286983147</v>
      </c>
      <c r="E35" s="9">
        <f>Median_of_Exp_Fitted_Params!E$2+(Median_of_Exp_Fitted_Params!E$3*EXP(-Median_Fitted_Curves!$A35/Median_of_Exp_Fitted_Params!E$4))</f>
        <v>0.98583342795158568</v>
      </c>
      <c r="F35" s="9">
        <f>Median_of_Exp_Fitted_Params!F$2+(Median_of_Exp_Fitted_Params!F$3*EXP(-Median_Fitted_Curves!$A35/Median_of_Exp_Fitted_Params!G$4))</f>
        <v>1.0191587636278752</v>
      </c>
      <c r="G35" s="9">
        <f>Median_of_Exp_Fitted_Params!G$2+(Median_of_Exp_Fitted_Params!G$3*EXP(-Median_Fitted_Curves!$A35/Median_of_Exp_Fitted_Params!F$4))</f>
        <v>0.94523643720920292</v>
      </c>
      <c r="H35" s="9">
        <f>Median_of_Exp_Fitted_Params!H$2+(Median_of_Exp_Fitted_Params!H$3*EXP(-Median_Fitted_Curves!$A35/Median_of_Exp_Fitted_Params!H$4))</f>
        <v>0.99324907819316677</v>
      </c>
      <c r="I35" s="9">
        <f>Median_of_Exp_Fitted_Params!I$2+(Median_of_Exp_Fitted_Params!I$3*EXP(-Median_Fitted_Curves!$A35/Median_of_Exp_Fitted_Params!J$4))</f>
        <v>1.018647170151207</v>
      </c>
      <c r="J35" s="9">
        <f>Median_of_Exp_Fitted_Params!J$2+(Median_of_Exp_Fitted_Params!J$3*EXP(-Median_Fitted_Curves!$A35/Median_of_Exp_Fitted_Params!I$4))</f>
        <v>0.94963357200475995</v>
      </c>
      <c r="K35" s="9">
        <f>Median_of_Exp_Fitted_Params!B$9+(Median_of_Exp_Fitted_Params!B$10*EXP(-Median_Fitted_Curves!$A35/Median_of_Exp_Fitted_Params!B$11))</f>
        <v>0.87273346614092095</v>
      </c>
      <c r="L35" s="9">
        <f>Median_of_Exp_Fitted_Params!C$9+(Median_of_Exp_Fitted_Params!C$10*EXP(-Median_Fitted_Curves!$A35/Median_of_Exp_Fitted_Params!D$11))</f>
        <v>0.94153614495858784</v>
      </c>
      <c r="M35" s="9">
        <f>Median_of_Exp_Fitted_Params!D$9+(Median_of_Exp_Fitted_Params!D$10*EXP(-Median_Fitted_Curves!$A35/Median_of_Exp_Fitted_Params!C$11))</f>
        <v>0.75208228051123172</v>
      </c>
      <c r="N35" s="9">
        <f>Median_of_Exp_Fitted_Params!E$9+(Median_of_Exp_Fitted_Params!E$10*EXP(-Median_Fitted_Curves!$A35/Median_of_Exp_Fitted_Params!E$11))</f>
        <v>0.89231596043836492</v>
      </c>
      <c r="O35" s="9">
        <f>Median_of_Exp_Fitted_Params!F$9+(Median_of_Exp_Fitted_Params!F$10*EXP(-Median_Fitted_Curves!$A35/Median_of_Exp_Fitted_Params!G$11))</f>
        <v>0.96130762160973937</v>
      </c>
      <c r="P35" s="9">
        <f>Median_of_Exp_Fitted_Params!G$9+(Median_of_Exp_Fitted_Params!G$10*EXP(-Median_Fitted_Curves!$A35/Median_of_Exp_Fitted_Params!F$11))</f>
        <v>0.77276035300917667</v>
      </c>
      <c r="Q35" s="9">
        <f>Median_of_Exp_Fitted_Params!H$9+(Median_of_Exp_Fitted_Params!H$10*EXP(-Median_Fitted_Curves!$A35/Median_of_Exp_Fitted_Params!H$11))</f>
        <v>0.90400467845705013</v>
      </c>
      <c r="R35" s="9">
        <f>Median_of_Exp_Fitted_Params!I$9+(Median_of_Exp_Fitted_Params!I$10*EXP(-Median_Fitted_Curves!$A35/Median_of_Exp_Fitted_Params!J$11))</f>
        <v>0.95255464876162299</v>
      </c>
      <c r="S35" s="9">
        <f>Median_of_Exp_Fitted_Params!J$9+(Median_of_Exp_Fitted_Params!J$10*EXP(-Median_Fitted_Curves!$A35/Median_of_Exp_Fitted_Params!I$11))</f>
        <v>0.81713740432126869</v>
      </c>
      <c r="T35" s="9">
        <f>Median_of_Exp_Fitted_Params!B$16+(Median_of_Exp_Fitted_Params!B$17*EXP(-Median_Fitted_Curves!$A35/Median_of_Exp_Fitted_Params!B$18))</f>
        <v>0.5585440574943723</v>
      </c>
      <c r="U35" s="9">
        <f>Median_of_Exp_Fitted_Params!C$16+(Median_of_Exp_Fitted_Params!C$17*EXP(-Median_Fitted_Curves!$A35/Median_of_Exp_Fitted_Params!D$18))</f>
        <v>0.68004945988082788</v>
      </c>
      <c r="V35" s="9">
        <f>Median_of_Exp_Fitted_Params!D$16+(Median_of_Exp_Fitted_Params!D$17*EXP(-Median_Fitted_Curves!$A35/Median_of_Exp_Fitted_Params!C$18))</f>
        <v>0.38958051161320884</v>
      </c>
      <c r="W35" s="9">
        <f>Median_of_Exp_Fitted_Params!E$16+(Median_of_Exp_Fitted_Params!E$17*EXP(-Median_Fitted_Curves!$A35/Median_of_Exp_Fitted_Params!E$18))</f>
        <v>0.56561904182116574</v>
      </c>
      <c r="X35" s="9">
        <f>Median_of_Exp_Fitted_Params!F$16+(Median_of_Exp_Fitted_Params!F$17*EXP(-Median_Fitted_Curves!$A35/Median_of_Exp_Fitted_Params!G$18))</f>
        <v>0.7628420958758062</v>
      </c>
      <c r="Y35" s="9">
        <f>Median_of_Exp_Fitted_Params!G$16+(Median_of_Exp_Fitted_Params!G$17*EXP(-Median_Fitted_Curves!$A35/Median_of_Exp_Fitted_Params!F$18))</f>
        <v>0.3574309238046407</v>
      </c>
      <c r="Z35" s="9">
        <f>Median_of_Exp_Fitted_Params!H$16+(Median_of_Exp_Fitted_Params!H$17*EXP(-Median_Fitted_Curves!$A35/Median_of_Exp_Fitted_Params!H$18))</f>
        <v>0.62014025365262881</v>
      </c>
      <c r="AA35" s="9">
        <f>Median_of_Exp_Fitted_Params!I$16+(Median_of_Exp_Fitted_Params!I$17*EXP(-Median_Fitted_Curves!$A35/Median_of_Exp_Fitted_Params!J$18))</f>
        <v>0.76050612141018981</v>
      </c>
      <c r="AB35" s="9">
        <f>Median_of_Exp_Fitted_Params!J$16+(Median_of_Exp_Fitted_Params!J$17*EXP(-Median_Fitted_Curves!$A35/Median_of_Exp_Fitted_Params!I$18))</f>
        <v>0.4876765045688139</v>
      </c>
    </row>
    <row r="36" spans="1:28" x14ac:dyDescent="0.2">
      <c r="A36" s="9">
        <f t="shared" si="1"/>
        <v>16</v>
      </c>
      <c r="B36" s="9">
        <f>Median_of_Exp_Fitted_Params!B$2+(Median_of_Exp_Fitted_Params!B$3*EXP(-Median_Fitted_Curves!$A36/Median_of_Exp_Fitted_Params!B$4))</f>
        <v>0.98633994473040199</v>
      </c>
      <c r="C36" s="9">
        <f>Median_of_Exp_Fitted_Params!C$2+(Median_of_Exp_Fitted_Params!C$3*EXP(-Median_Fitted_Curves!$A36/Median_of_Exp_Fitted_Params!D$4))</f>
        <v>1.0011477195665965</v>
      </c>
      <c r="D36" s="9">
        <f>Median_of_Exp_Fitted_Params!D$2+(Median_of_Exp_Fitted_Params!D$3*EXP(-Median_Fitted_Curves!$A36/Median_of_Exp_Fitted_Params!C$4))</f>
        <v>0.95962132336479622</v>
      </c>
      <c r="E36" s="9">
        <f>Median_of_Exp_Fitted_Params!E$2+(Median_of_Exp_Fitted_Params!E$3*EXP(-Median_Fitted_Curves!$A36/Median_of_Exp_Fitted_Params!E$4))</f>
        <v>0.98789852940921097</v>
      </c>
      <c r="F36" s="9">
        <f>Median_of_Exp_Fitted_Params!F$2+(Median_of_Exp_Fitted_Params!F$3*EXP(-Median_Fitted_Curves!$A36/Median_of_Exp_Fitted_Params!G$4))</f>
        <v>1.0192298947954073</v>
      </c>
      <c r="G36" s="9">
        <f>Median_of_Exp_Fitted_Params!G$2+(Median_of_Exp_Fitted_Params!G$3*EXP(-Median_Fitted_Curves!$A36/Median_of_Exp_Fitted_Params!F$4))</f>
        <v>0.95021921811414956</v>
      </c>
      <c r="H36" s="9">
        <f>Median_of_Exp_Fitted_Params!H$2+(Median_of_Exp_Fitted_Params!H$3*EXP(-Median_Fitted_Curves!$A36/Median_of_Exp_Fitted_Params!H$4))</f>
        <v>0.99406627309357798</v>
      </c>
      <c r="I36" s="9">
        <f>Median_of_Exp_Fitted_Params!I$2+(Median_of_Exp_Fitted_Params!I$3*EXP(-Median_Fitted_Curves!$A36/Median_of_Exp_Fitted_Params!J$4))</f>
        <v>1.0188180051330165</v>
      </c>
      <c r="J36" s="9">
        <f>Median_of_Exp_Fitted_Params!J$2+(Median_of_Exp_Fitted_Params!J$3*EXP(-Median_Fitted_Curves!$A36/Median_of_Exp_Fitted_Params!I$4))</f>
        <v>0.95317087411237911</v>
      </c>
      <c r="K36" s="9">
        <f>Median_of_Exp_Fitted_Params!B$9+(Median_of_Exp_Fitted_Params!B$10*EXP(-Median_Fitted_Curves!$A36/Median_of_Exp_Fitted_Params!B$11))</f>
        <v>0.88811545777071821</v>
      </c>
      <c r="L36" s="9">
        <f>Median_of_Exp_Fitted_Params!C$9+(Median_of_Exp_Fitted_Params!C$10*EXP(-Median_Fitted_Curves!$A36/Median_of_Exp_Fitted_Params!D$11))</f>
        <v>0.95069926112376324</v>
      </c>
      <c r="M36" s="9">
        <f>Median_of_Exp_Fitted_Params!D$9+(Median_of_Exp_Fitted_Params!D$10*EXP(-Median_Fitted_Curves!$A36/Median_of_Exp_Fitted_Params!C$11))</f>
        <v>0.77455890324297716</v>
      </c>
      <c r="N36" s="9">
        <f>Median_of_Exp_Fitted_Params!E$9+(Median_of_Exp_Fitted_Params!E$10*EXP(-Median_Fitted_Curves!$A36/Median_of_Exp_Fitted_Params!E$11))</f>
        <v>0.90627457717434379</v>
      </c>
      <c r="O36" s="9">
        <f>Median_of_Exp_Fitted_Params!F$9+(Median_of_Exp_Fitted_Params!F$10*EXP(-Median_Fitted_Curves!$A36/Median_of_Exp_Fitted_Params!G$11))</f>
        <v>0.96863178082888768</v>
      </c>
      <c r="P36" s="9">
        <f>Median_of_Exp_Fitted_Params!G$9+(Median_of_Exp_Fitted_Params!G$10*EXP(-Median_Fitted_Curves!$A36/Median_of_Exp_Fitted_Params!F$11))</f>
        <v>0.79449767478916877</v>
      </c>
      <c r="Q36" s="9">
        <f>Median_of_Exp_Fitted_Params!H$9+(Median_of_Exp_Fitted_Params!H$10*EXP(-Median_Fitted_Curves!$A36/Median_of_Exp_Fitted_Params!H$11))</f>
        <v>0.91629639720429679</v>
      </c>
      <c r="R36" s="9">
        <f>Median_of_Exp_Fitted_Params!I$9+(Median_of_Exp_Fitted_Params!I$10*EXP(-Median_Fitted_Curves!$A36/Median_of_Exp_Fitted_Params!J$11))</f>
        <v>0.96165603890318585</v>
      </c>
      <c r="S36" s="9">
        <f>Median_of_Exp_Fitted_Params!J$9+(Median_of_Exp_Fitted_Params!J$10*EXP(-Median_Fitted_Curves!$A36/Median_of_Exp_Fitted_Params!I$11))</f>
        <v>0.83539154265428861</v>
      </c>
      <c r="T36" s="9">
        <f>Median_of_Exp_Fitted_Params!B$16+(Median_of_Exp_Fitted_Params!B$17*EXP(-Median_Fitted_Curves!$A36/Median_of_Exp_Fitted_Params!B$18))</f>
        <v>0.58252052718942116</v>
      </c>
      <c r="U36" s="9">
        <f>Median_of_Exp_Fitted_Params!C$16+(Median_of_Exp_Fitted_Params!C$17*EXP(-Median_Fitted_Curves!$A36/Median_of_Exp_Fitted_Params!D$18))</f>
        <v>0.70284860139222105</v>
      </c>
      <c r="V36" s="9">
        <f>Median_of_Exp_Fitted_Params!D$16+(Median_of_Exp_Fitted_Params!D$17*EXP(-Median_Fitted_Curves!$A36/Median_of_Exp_Fitted_Params!C$18))</f>
        <v>0.41236810134457502</v>
      </c>
      <c r="W36" s="9">
        <f>Median_of_Exp_Fitted_Params!E$16+(Median_of_Exp_Fitted_Params!E$17*EXP(-Median_Fitted_Curves!$A36/Median_of_Exp_Fitted_Params!E$18))</f>
        <v>0.58890125885377187</v>
      </c>
      <c r="X36" s="9">
        <f>Median_of_Exp_Fitted_Params!F$16+(Median_of_Exp_Fitted_Params!F$17*EXP(-Median_Fitted_Curves!$A36/Median_of_Exp_Fitted_Params!G$18))</f>
        <v>0.78360745815543953</v>
      </c>
      <c r="Y36" s="9">
        <f>Median_of_Exp_Fitted_Params!G$16+(Median_of_Exp_Fitted_Params!G$17*EXP(-Median_Fitted_Curves!$A36/Median_of_Exp_Fitted_Params!F$18))</f>
        <v>0.3790721362214956</v>
      </c>
      <c r="Z36" s="9">
        <f>Median_of_Exp_Fitted_Params!H$16+(Median_of_Exp_Fitted_Params!H$17*EXP(-Median_Fitted_Curves!$A36/Median_of_Exp_Fitted_Params!H$18))</f>
        <v>0.64278635947131635</v>
      </c>
      <c r="AA36" s="9">
        <f>Median_of_Exp_Fitted_Params!I$16+(Median_of_Exp_Fitted_Params!I$17*EXP(-Median_Fitted_Curves!$A36/Median_of_Exp_Fitted_Params!J$18))</f>
        <v>0.78021976252828718</v>
      </c>
      <c r="AB36" s="9">
        <f>Median_of_Exp_Fitted_Params!J$16+(Median_of_Exp_Fitted_Params!J$17*EXP(-Median_Fitted_Curves!$A36/Median_of_Exp_Fitted_Params!I$18))</f>
        <v>0.51207882444176922</v>
      </c>
    </row>
    <row r="37" spans="1:28" x14ac:dyDescent="0.2">
      <c r="A37" s="9">
        <f>A36+1</f>
        <v>17</v>
      </c>
      <c r="B37" s="9">
        <f>Median_of_Exp_Fitted_Params!B$2+(Median_of_Exp_Fitted_Params!B$3*EXP(-Median_Fitted_Curves!$A37/Median_of_Exp_Fitted_Params!B$4))</f>
        <v>0.98755837444499295</v>
      </c>
      <c r="C37" s="9">
        <f>Median_of_Exp_Fitted_Params!C$2+(Median_of_Exp_Fitted_Params!C$3*EXP(-Median_Fitted_Curves!$A37/Median_of_Exp_Fitted_Params!D$4))</f>
        <v>1.0013712268871526</v>
      </c>
      <c r="D37" s="9">
        <f>Median_of_Exp_Fitted_Params!D$2+(Median_of_Exp_Fitted_Params!D$3*EXP(-Median_Fitted_Curves!$A37/Median_of_Exp_Fitted_Params!C$4))</f>
        <v>0.96473843294729211</v>
      </c>
      <c r="E37" s="9">
        <f>Median_of_Exp_Fitted_Params!E$2+(Median_of_Exp_Fitted_Params!E$3*EXP(-Median_Fitted_Curves!$A37/Median_of_Exp_Fitted_Params!E$4))</f>
        <v>0.98936730826791452</v>
      </c>
      <c r="F37" s="9">
        <f>Median_of_Exp_Fitted_Params!F$2+(Median_of_Exp_Fitted_Params!F$3*EXP(-Median_Fitted_Curves!$A37/Median_of_Exp_Fitted_Params!G$4))</f>
        <v>1.019269645679894</v>
      </c>
      <c r="G37" s="9">
        <f>Median_of_Exp_Fitted_Params!G$2+(Median_of_Exp_Fitted_Params!G$3*EXP(-Median_Fitted_Curves!$A37/Median_of_Exp_Fitted_Params!F$4))</f>
        <v>0.9538754323247961</v>
      </c>
      <c r="H37" s="9">
        <f>Median_of_Exp_Fitted_Params!H$2+(Median_of_Exp_Fitted_Params!H$3*EXP(-Median_Fitted_Curves!$A37/Median_of_Exp_Fitted_Params!H$4))</f>
        <v>0.99461374723648588</v>
      </c>
      <c r="I37" s="9">
        <f>Median_of_Exp_Fitted_Params!I$2+(Median_of_Exp_Fitted_Params!I$3*EXP(-Median_Fitted_Curves!$A37/Median_of_Exp_Fitted_Params!J$4))</f>
        <v>1.0189217999357736</v>
      </c>
      <c r="J37" s="9">
        <f>Median_of_Exp_Fitted_Params!J$2+(Median_of_Exp_Fitted_Params!J$3*EXP(-Median_Fitted_Curves!$A37/Median_of_Exp_Fitted_Params!I$4))</f>
        <v>0.9557902601949908</v>
      </c>
      <c r="K37" s="9">
        <f>Median_of_Exp_Fitted_Params!B$9+(Median_of_Exp_Fitted_Params!B$10*EXP(-Median_Fitted_Curves!$A37/Median_of_Exp_Fitted_Params!B$11))</f>
        <v>0.90133827478261486</v>
      </c>
      <c r="L37" s="9">
        <f>Median_of_Exp_Fitted_Params!C$9+(Median_of_Exp_Fitted_Params!C$10*EXP(-Median_Fitted_Curves!$A37/Median_of_Exp_Fitted_Params!D$11))</f>
        <v>0.95818952550425929</v>
      </c>
      <c r="M37" s="9">
        <f>Median_of_Exp_Fitted_Params!D$9+(Median_of_Exp_Fitted_Params!D$10*EXP(-Median_Fitted_Curves!$A37/Median_of_Exp_Fitted_Params!C$11))</f>
        <v>0.79470325956572507</v>
      </c>
      <c r="N37" s="9">
        <f>Median_of_Exp_Fitted_Params!E$9+(Median_of_Exp_Fitted_Params!E$10*EXP(-Median_Fitted_Curves!$A37/Median_of_Exp_Fitted_Params!E$11))</f>
        <v>0.91820006474167648</v>
      </c>
      <c r="O37" s="9">
        <f>Median_of_Exp_Fitted_Params!F$9+(Median_of_Exp_Fitted_Params!F$10*EXP(-Median_Fitted_Curves!$A37/Median_of_Exp_Fitted_Params!G$11))</f>
        <v>0.97460429349330668</v>
      </c>
      <c r="P37" s="9">
        <f>Median_of_Exp_Fitted_Params!G$9+(Median_of_Exp_Fitted_Params!G$10*EXP(-Median_Fitted_Curves!$A37/Median_of_Exp_Fitted_Params!F$11))</f>
        <v>0.81384796953804506</v>
      </c>
      <c r="Q37" s="9">
        <f>Median_of_Exp_Fitted_Params!H$9+(Median_of_Exp_Fitted_Params!H$10*EXP(-Median_Fitted_Curves!$A37/Median_of_Exp_Fitted_Params!H$11))</f>
        <v>0.92663092027256244</v>
      </c>
      <c r="R37" s="9">
        <f>Median_of_Exp_Fitted_Params!I$9+(Median_of_Exp_Fitted_Params!I$10*EXP(-Median_Fitted_Curves!$A37/Median_of_Exp_Fitted_Params!J$11))</f>
        <v>0.96919325488413055</v>
      </c>
      <c r="S37" s="9">
        <f>Median_of_Exp_Fitted_Params!J$9+(Median_of_Exp_Fitted_Params!J$10*EXP(-Median_Fitted_Curves!$A37/Median_of_Exp_Fitted_Params!I$11))</f>
        <v>0.8513584630345824</v>
      </c>
      <c r="T37" s="9">
        <f>Median_of_Exp_Fitted_Params!B$16+(Median_of_Exp_Fitted_Params!B$17*EXP(-Median_Fitted_Curves!$A37/Median_of_Exp_Fitted_Params!B$18))</f>
        <v>0.6051101811509052</v>
      </c>
      <c r="U37" s="9">
        <f>Median_of_Exp_Fitted_Params!C$16+(Median_of_Exp_Fitted_Params!C$17*EXP(-Median_Fitted_Curves!$A37/Median_of_Exp_Fitted_Params!D$18))</f>
        <v>0.72402554779866835</v>
      </c>
      <c r="V37" s="9">
        <f>Median_of_Exp_Fitted_Params!D$16+(Median_of_Exp_Fitted_Params!D$17*EXP(-Median_Fitted_Curves!$A37/Median_of_Exp_Fitted_Params!C$18))</f>
        <v>0.43423874679650776</v>
      </c>
      <c r="W37" s="9">
        <f>Median_of_Exp_Fitted_Params!E$16+(Median_of_Exp_Fitted_Params!E$17*EXP(-Median_Fitted_Curves!$A37/Median_of_Exp_Fitted_Params!E$18))</f>
        <v>0.61086720433548791</v>
      </c>
      <c r="X37" s="9">
        <f>Median_of_Exp_Fitted_Params!F$16+(Median_of_Exp_Fitted_Params!F$17*EXP(-Median_Fitted_Curves!$A37/Median_of_Exp_Fitted_Params!G$18))</f>
        <v>0.8027969567745864</v>
      </c>
      <c r="Y37" s="9">
        <f>Median_of_Exp_Fitted_Params!G$16+(Median_of_Exp_Fitted_Params!G$17*EXP(-Median_Fitted_Curves!$A37/Median_of_Exp_Fitted_Params!F$18))</f>
        <v>0.39993123263024477</v>
      </c>
      <c r="Z37" s="9">
        <f>Median_of_Exp_Fitted_Params!H$16+(Median_of_Exp_Fitted_Params!H$17*EXP(-Median_Fitted_Curves!$A37/Median_of_Exp_Fitted_Params!H$18))</f>
        <v>0.66391725251146316</v>
      </c>
      <c r="AA37" s="9">
        <f>Median_of_Exp_Fitted_Params!I$16+(Median_of_Exp_Fitted_Params!I$17*EXP(-Median_Fitted_Curves!$A37/Median_of_Exp_Fitted_Params!J$18))</f>
        <v>0.79826514360930889</v>
      </c>
      <c r="AB37" s="9">
        <f>Median_of_Exp_Fitted_Params!J$16+(Median_of_Exp_Fitted_Params!J$17*EXP(-Median_Fitted_Curves!$A37/Median_of_Exp_Fitted_Params!I$18))</f>
        <v>0.53512488629438437</v>
      </c>
    </row>
    <row r="38" spans="1:28" x14ac:dyDescent="0.2">
      <c r="A38" s="9">
        <f t="shared" si="1"/>
        <v>18</v>
      </c>
      <c r="B38" s="9">
        <f>Median_of_Exp_Fitted_Params!B$2+(Median_of_Exp_Fitted_Params!B$3*EXP(-Median_Fitted_Curves!$A38/Median_of_Exp_Fitted_Params!B$4))</f>
        <v>0.98842584634112041</v>
      </c>
      <c r="C38" s="9">
        <f>Median_of_Exp_Fitted_Params!C$2+(Median_of_Exp_Fitted_Params!C$3*EXP(-Median_Fitted_Curves!$A38/Median_of_Exp_Fitted_Params!D$4))</f>
        <v>1.0015131449234251</v>
      </c>
      <c r="D38" s="9">
        <f>Median_of_Exp_Fitted_Params!D$2+(Median_of_Exp_Fitted_Params!D$3*EXP(-Median_Fitted_Curves!$A38/Median_of_Exp_Fitted_Params!C$4))</f>
        <v>0.96877880587704723</v>
      </c>
      <c r="E38" s="9">
        <f>Median_of_Exp_Fitted_Params!E$2+(Median_of_Exp_Fitted_Params!E$3*EXP(-Median_Fitted_Curves!$A38/Median_of_Exp_Fitted_Params!E$4))</f>
        <v>0.99041195976811502</v>
      </c>
      <c r="F38" s="9">
        <f>Median_of_Exp_Fitted_Params!F$2+(Median_of_Exp_Fitted_Params!F$3*EXP(-Median_Fitted_Curves!$A38/Median_of_Exp_Fitted_Params!G$4))</f>
        <v>1.0192918600322278</v>
      </c>
      <c r="G38" s="9">
        <f>Median_of_Exp_Fitted_Params!G$2+(Median_of_Exp_Fitted_Params!G$3*EXP(-Median_Fitted_Curves!$A38/Median_of_Exp_Fitted_Params!F$4))</f>
        <v>0.95655825194081878</v>
      </c>
      <c r="H38" s="9">
        <f>Median_of_Exp_Fitted_Params!H$2+(Median_of_Exp_Fitted_Params!H$3*EXP(-Median_Fitted_Curves!$A38/Median_of_Exp_Fitted_Params!H$4))</f>
        <v>0.99498052379982693</v>
      </c>
      <c r="I38" s="9">
        <f>Median_of_Exp_Fitted_Params!I$2+(Median_of_Exp_Fitted_Params!I$3*EXP(-Median_Fitted_Curves!$A38/Median_of_Exp_Fitted_Params!J$4))</f>
        <v>1.0189848629042906</v>
      </c>
      <c r="J38" s="9">
        <f>Median_of_Exp_Fitted_Params!J$2+(Median_of_Exp_Fitted_Params!J$3*EXP(-Median_Fitted_Curves!$A38/Median_of_Exp_Fitted_Params!I$4))</f>
        <v>0.95772992586137562</v>
      </c>
      <c r="K38" s="9">
        <f>Median_of_Exp_Fitted_Params!B$9+(Median_of_Exp_Fitted_Params!B$10*EXP(-Median_Fitted_Curves!$A38/Median_of_Exp_Fitted_Params!B$11))</f>
        <v>0.91270500114276987</v>
      </c>
      <c r="L38" s="9">
        <f>Median_of_Exp_Fitted_Params!C$9+(Median_of_Exp_Fitted_Params!C$10*EXP(-Median_Fitted_Curves!$A38/Median_of_Exp_Fitted_Params!D$11))</f>
        <v>0.96431234000081156</v>
      </c>
      <c r="M38" s="9">
        <f>Median_of_Exp_Fitted_Params!D$9+(Median_of_Exp_Fitted_Params!D$10*EXP(-Median_Fitted_Curves!$A38/Median_of_Exp_Fitted_Params!C$11))</f>
        <v>0.81275735499193458</v>
      </c>
      <c r="N38" s="9">
        <f>Median_of_Exp_Fitted_Params!E$9+(Median_of_Exp_Fitted_Params!E$10*EXP(-Median_Fitted_Curves!$A38/Median_of_Exp_Fitted_Params!E$11))</f>
        <v>0.92838855665377529</v>
      </c>
      <c r="O38" s="9">
        <f>Median_of_Exp_Fitted_Params!F$9+(Median_of_Exp_Fitted_Params!F$10*EXP(-Median_Fitted_Curves!$A38/Median_of_Exp_Fitted_Params!G$11))</f>
        <v>0.97947460098653905</v>
      </c>
      <c r="P38" s="9">
        <f>Median_of_Exp_Fitted_Params!G$9+(Median_of_Exp_Fitted_Params!G$10*EXP(-Median_Fitted_Curves!$A38/Median_of_Exp_Fitted_Params!F$11))</f>
        <v>0.83107336237429752</v>
      </c>
      <c r="Q38" s="9">
        <f>Median_of_Exp_Fitted_Params!H$9+(Median_of_Exp_Fitted_Params!H$10*EXP(-Median_Fitted_Curves!$A38/Median_of_Exp_Fitted_Params!H$11))</f>
        <v>0.93531988958960255</v>
      </c>
      <c r="R38" s="9">
        <f>Median_of_Exp_Fitted_Params!I$9+(Median_of_Exp_Fitted_Params!I$10*EXP(-Median_Fitted_Curves!$A38/Median_of_Exp_Fitted_Params!J$11))</f>
        <v>0.97543511726556786</v>
      </c>
      <c r="S38" s="9">
        <f>Median_of_Exp_Fitted_Params!J$9+(Median_of_Exp_Fitted_Params!J$10*EXP(-Median_Fitted_Curves!$A38/Median_of_Exp_Fitted_Params!I$11))</f>
        <v>0.8653247506664381</v>
      </c>
      <c r="T38" s="9">
        <f>Median_of_Exp_Fitted_Params!B$16+(Median_of_Exp_Fitted_Params!B$17*EXP(-Median_Fitted_Curves!$A38/Median_of_Exp_Fitted_Params!B$18))</f>
        <v>0.62639323376832068</v>
      </c>
      <c r="U38" s="9">
        <f>Median_of_Exp_Fitted_Params!C$16+(Median_of_Exp_Fitted_Params!C$17*EXP(-Median_Fitted_Curves!$A38/Median_of_Exp_Fitted_Params!D$18))</f>
        <v>0.74369572085660685</v>
      </c>
      <c r="V38" s="9">
        <f>Median_of_Exp_Fitted_Params!D$16+(Median_of_Exp_Fitted_Params!D$17*EXP(-Median_Fitted_Curves!$A38/Median_of_Exp_Fitted_Params!C$18))</f>
        <v>0.4552293446667931</v>
      </c>
      <c r="W38" s="9">
        <f>Median_of_Exp_Fitted_Params!E$16+(Median_of_Exp_Fitted_Params!E$17*EXP(-Median_Fitted_Curves!$A38/Median_of_Exp_Fitted_Params!E$18))</f>
        <v>0.63159129432356709</v>
      </c>
      <c r="X38" s="9">
        <f>Median_of_Exp_Fitted_Params!F$16+(Median_of_Exp_Fitted_Params!F$17*EXP(-Median_Fitted_Curves!$A38/Median_of_Exp_Fitted_Params!G$18))</f>
        <v>0.82053018253272336</v>
      </c>
      <c r="Y38" s="9">
        <f>Median_of_Exp_Fitted_Params!G$16+(Median_of_Exp_Fitted_Params!G$17*EXP(-Median_Fitted_Curves!$A38/Median_of_Exp_Fitted_Params!F$18))</f>
        <v>0.42003647879707329</v>
      </c>
      <c r="Z38" s="9">
        <f>Median_of_Exp_Fitted_Params!H$16+(Median_of_Exp_Fitted_Params!H$17*EXP(-Median_Fitted_Curves!$A38/Median_of_Exp_Fitted_Params!H$18))</f>
        <v>0.68363431310673994</v>
      </c>
      <c r="AA38" s="9">
        <f>Median_of_Exp_Fitted_Params!I$16+(Median_of_Exp_Fitted_Params!I$17*EXP(-Median_Fitted_Curves!$A38/Median_of_Exp_Fitted_Params!J$18))</f>
        <v>0.81478344057984486</v>
      </c>
      <c r="AB38" s="9">
        <f>Median_of_Exp_Fitted_Params!J$16+(Median_of_Exp_Fitted_Params!J$17*EXP(-Median_Fitted_Curves!$A38/Median_of_Exp_Fitted_Params!I$18))</f>
        <v>0.55689006967365773</v>
      </c>
    </row>
    <row r="39" spans="1:28" x14ac:dyDescent="0.2">
      <c r="A39" s="9">
        <f t="shared" si="1"/>
        <v>19</v>
      </c>
      <c r="B39" s="9">
        <f>Median_of_Exp_Fitted_Params!B$2+(Median_of_Exp_Fitted_Params!B$3*EXP(-Median_Fitted_Curves!$A39/Median_of_Exp_Fitted_Params!B$4))</f>
        <v>0.98904345069002908</v>
      </c>
      <c r="C39" s="9">
        <f>Median_of_Exp_Fitted_Params!C$2+(Median_of_Exp_Fitted_Params!C$3*EXP(-Median_Fitted_Curves!$A39/Median_of_Exp_Fitted_Params!D$4))</f>
        <v>1.0016032570905316</v>
      </c>
      <c r="D39" s="9">
        <f>Median_of_Exp_Fitted_Params!D$2+(Median_of_Exp_Fitted_Params!D$3*EXP(-Median_Fitted_Curves!$A39/Median_of_Exp_Fitted_Params!C$4))</f>
        <v>0.97196900791363072</v>
      </c>
      <c r="E39" s="9">
        <f>Median_of_Exp_Fitted_Params!E$2+(Median_of_Exp_Fitted_Params!E$3*EXP(-Median_Fitted_Curves!$A39/Median_of_Exp_Fitted_Params!E$4))</f>
        <v>0.99115495572724432</v>
      </c>
      <c r="F39" s="9">
        <f>Median_of_Exp_Fitted_Params!F$2+(Median_of_Exp_Fitted_Params!F$3*EXP(-Median_Fitted_Curves!$A39/Median_of_Exp_Fitted_Params!G$4))</f>
        <v>1.0193042742830298</v>
      </c>
      <c r="G39" s="9">
        <f>Median_of_Exp_Fitted_Params!G$2+(Median_of_Exp_Fitted_Params!G$3*EXP(-Median_Fitted_Curves!$A39/Median_of_Exp_Fitted_Params!F$4))</f>
        <v>0.95852682398759792</v>
      </c>
      <c r="H39" s="9">
        <f>Median_of_Exp_Fitted_Params!H$2+(Median_of_Exp_Fitted_Params!H$3*EXP(-Median_Fitted_Curves!$A39/Median_of_Exp_Fitted_Params!H$4))</f>
        <v>0.99522624325372078</v>
      </c>
      <c r="I39" s="9">
        <f>Median_of_Exp_Fitted_Params!I$2+(Median_of_Exp_Fitted_Params!I$3*EXP(-Median_Fitted_Curves!$A39/Median_of_Exp_Fitted_Params!J$4))</f>
        <v>1.0190231782909238</v>
      </c>
      <c r="J39" s="9">
        <f>Median_of_Exp_Fitted_Params!J$2+(Median_of_Exp_Fitted_Params!J$3*EXP(-Median_Fitted_Curves!$A39/Median_of_Exp_Fitted_Params!I$4))</f>
        <v>0.95916625589394611</v>
      </c>
      <c r="K39" s="9">
        <f>Median_of_Exp_Fitted_Params!B$9+(Median_of_Exp_Fitted_Params!B$10*EXP(-Median_Fitted_Curves!$A39/Median_of_Exp_Fitted_Params!B$11))</f>
        <v>0.9224761768332751</v>
      </c>
      <c r="L39" s="9">
        <f>Median_of_Exp_Fitted_Params!C$9+(Median_of_Exp_Fitted_Params!C$10*EXP(-Median_Fitted_Curves!$A39/Median_of_Exp_Fitted_Params!D$11))</f>
        <v>0.96931735123336671</v>
      </c>
      <c r="M39" s="9">
        <f>Median_of_Exp_Fitted_Params!D$9+(Median_of_Exp_Fitted_Params!D$10*EXP(-Median_Fitted_Curves!$A39/Median_of_Exp_Fitted_Params!C$11))</f>
        <v>0.82893808355115872</v>
      </c>
      <c r="N39" s="9">
        <f>Median_of_Exp_Fitted_Params!E$9+(Median_of_Exp_Fitted_Params!E$10*EXP(-Median_Fitted_Curves!$A39/Median_of_Exp_Fitted_Params!E$11))</f>
        <v>0.93709305337617799</v>
      </c>
      <c r="O39" s="9">
        <f>Median_of_Exp_Fitted_Params!F$9+(Median_of_Exp_Fitted_Params!F$10*EXP(-Median_Fitted_Curves!$A39/Median_of_Exp_Fitted_Params!G$11))</f>
        <v>0.9834461112053362</v>
      </c>
      <c r="P39" s="9">
        <f>Median_of_Exp_Fitted_Params!G$9+(Median_of_Exp_Fitted_Params!G$10*EXP(-Median_Fitted_Curves!$A39/Median_of_Exp_Fitted_Params!F$11))</f>
        <v>0.84640719383339968</v>
      </c>
      <c r="Q39" s="9">
        <f>Median_of_Exp_Fitted_Params!H$9+(Median_of_Exp_Fitted_Params!H$10*EXP(-Median_Fitted_Curves!$A39/Median_of_Exp_Fitted_Params!H$11))</f>
        <v>0.94262532471164506</v>
      </c>
      <c r="R39" s="9">
        <f>Median_of_Exp_Fitted_Params!I$9+(Median_of_Exp_Fitted_Params!I$10*EXP(-Median_Fitted_Curves!$A39/Median_of_Exp_Fitted_Params!J$11))</f>
        <v>0.98060424683374048</v>
      </c>
      <c r="S39" s="9">
        <f>Median_of_Exp_Fitted_Params!J$9+(Median_of_Exp_Fitted_Params!J$10*EXP(-Median_Fitted_Curves!$A39/Median_of_Exp_Fitted_Params!I$11))</f>
        <v>0.8775410820296522</v>
      </c>
      <c r="T39" s="9">
        <f>Median_of_Exp_Fitted_Params!B$16+(Median_of_Exp_Fitted_Params!B$17*EXP(-Median_Fitted_Curves!$A39/Median_of_Exp_Fitted_Params!B$18))</f>
        <v>0.64644525977491618</v>
      </c>
      <c r="U39" s="9">
        <f>Median_of_Exp_Fitted_Params!C$16+(Median_of_Exp_Fitted_Params!C$17*EXP(-Median_Fitted_Curves!$A39/Median_of_Exp_Fitted_Params!D$18))</f>
        <v>0.76196632988130841</v>
      </c>
      <c r="V39" s="9">
        <f>Median_of_Exp_Fitted_Params!D$16+(Median_of_Exp_Fitted_Params!D$17*EXP(-Median_Fitted_Curves!$A39/Median_of_Exp_Fitted_Params!C$18))</f>
        <v>0.47537530697597086</v>
      </c>
      <c r="W39" s="9">
        <f>Median_of_Exp_Fitted_Params!E$16+(Median_of_Exp_Fitted_Params!E$17*EXP(-Median_Fitted_Curves!$A39/Median_of_Exp_Fitted_Params!E$18))</f>
        <v>0.65114373772699352</v>
      </c>
      <c r="X39" s="9">
        <f>Median_of_Exp_Fitted_Params!F$16+(Median_of_Exp_Fitted_Params!F$17*EXP(-Median_Fitted_Curves!$A39/Median_of_Exp_Fitted_Params!G$18))</f>
        <v>0.83691765059691126</v>
      </c>
      <c r="Y39" s="9">
        <f>Median_of_Exp_Fitted_Params!G$16+(Median_of_Exp_Fitted_Params!G$17*EXP(-Median_Fitted_Curves!$A39/Median_of_Exp_Fitted_Params!F$18))</f>
        <v>0.43941511895999152</v>
      </c>
      <c r="Z39" s="9">
        <f>Median_of_Exp_Fitted_Params!H$16+(Median_of_Exp_Fitted_Params!H$17*EXP(-Median_Fitted_Curves!$A39/Median_of_Exp_Fitted_Params!H$18))</f>
        <v>0.70203213840353218</v>
      </c>
      <c r="AA39" s="9">
        <f>Median_of_Exp_Fitted_Params!I$16+(Median_of_Exp_Fitted_Params!I$17*EXP(-Median_Fitted_Curves!$A39/Median_of_Exp_Fitted_Params!J$18))</f>
        <v>0.82990388240269852</v>
      </c>
      <c r="AB39" s="9">
        <f>Median_of_Exp_Fitted_Params!J$16+(Median_of_Exp_Fitted_Params!J$17*EXP(-Median_Fitted_Curves!$A39/Median_of_Exp_Fitted_Params!I$18))</f>
        <v>0.57744556460216079</v>
      </c>
    </row>
    <row r="40" spans="1:28" x14ac:dyDescent="0.2">
      <c r="A40" s="9">
        <f t="shared" si="1"/>
        <v>20</v>
      </c>
      <c r="B40" s="9">
        <f>Median_of_Exp_Fitted_Params!B$2+(Median_of_Exp_Fitted_Params!B$3*EXP(-Median_Fitted_Curves!$A40/Median_of_Exp_Fitted_Params!B$4))</f>
        <v>0.98948315961142896</v>
      </c>
      <c r="C40" s="9">
        <f>Median_of_Exp_Fitted_Params!C$2+(Median_of_Exp_Fitted_Params!C$3*EXP(-Median_Fitted_Curves!$A40/Median_of_Exp_Fitted_Params!D$4))</f>
        <v>1.0016604746428168</v>
      </c>
      <c r="D40" s="9">
        <f>Median_of_Exp_Fitted_Params!D$2+(Median_of_Exp_Fitted_Params!D$3*EXP(-Median_Fitted_Curves!$A40/Median_of_Exp_Fitted_Params!C$4))</f>
        <v>0.97448793109502074</v>
      </c>
      <c r="E40" s="9">
        <f>Median_of_Exp_Fitted_Params!E$2+(Median_of_Exp_Fitted_Params!E$3*EXP(-Median_Fitted_Curves!$A40/Median_of_Exp_Fitted_Params!E$4))</f>
        <v>0.99168340276932154</v>
      </c>
      <c r="F40" s="9">
        <f>Median_of_Exp_Fitted_Params!F$2+(Median_of_Exp_Fitted_Params!F$3*EXP(-Median_Fitted_Curves!$A40/Median_of_Exp_Fitted_Params!G$4))</f>
        <v>1.019311211852969</v>
      </c>
      <c r="G40" s="9">
        <f>Median_of_Exp_Fitted_Params!G$2+(Median_of_Exp_Fitted_Params!G$3*EXP(-Median_Fitted_Curves!$A40/Median_of_Exp_Fitted_Params!F$4))</f>
        <v>0.95997130272937248</v>
      </c>
      <c r="H40" s="9">
        <f>Median_of_Exp_Fitted_Params!H$2+(Median_of_Exp_Fitted_Params!H$3*EXP(-Median_Fitted_Curves!$A40/Median_of_Exp_Fitted_Params!H$4))</f>
        <v>0.99539086132383925</v>
      </c>
      <c r="I40" s="9">
        <f>Median_of_Exp_Fitted_Params!I$2+(Median_of_Exp_Fitted_Params!I$3*EXP(-Median_Fitted_Curves!$A40/Median_of_Exp_Fitted_Params!J$4))</f>
        <v>1.0190464577033487</v>
      </c>
      <c r="J40" s="9">
        <f>Median_of_Exp_Fitted_Params!J$2+(Median_of_Exp_Fitted_Params!J$3*EXP(-Median_Fitted_Curves!$A40/Median_of_Exp_Fitted_Params!I$4))</f>
        <v>0.96022986391579079</v>
      </c>
      <c r="K40" s="9">
        <f>Median_of_Exp_Fitted_Params!B$9+(Median_of_Exp_Fitted_Params!B$10*EXP(-Median_Fitted_Curves!$A40/Median_of_Exp_Fitted_Params!B$11))</f>
        <v>0.93087576976351427</v>
      </c>
      <c r="L40" s="9">
        <f>Median_of_Exp_Fitted_Params!C$9+(Median_of_Exp_Fitted_Params!C$10*EXP(-Median_Fitted_Curves!$A40/Median_of_Exp_Fitted_Params!D$11))</f>
        <v>0.97340862942775086</v>
      </c>
      <c r="M40" s="9">
        <f>Median_of_Exp_Fitted_Params!D$9+(Median_of_Exp_Fitted_Params!D$10*EXP(-Median_Fitted_Curves!$A40/Median_of_Exp_Fitted_Params!C$11))</f>
        <v>0.84343983346033502</v>
      </c>
      <c r="N40" s="9">
        <f>Median_of_Exp_Fitted_Params!E$9+(Median_of_Exp_Fitted_Params!E$10*EXP(-Median_Fitted_Curves!$A40/Median_of_Exp_Fitted_Params!E$11))</f>
        <v>0.94452970482999576</v>
      </c>
      <c r="O40" s="9">
        <f>Median_of_Exp_Fitted_Params!F$9+(Median_of_Exp_Fitted_Params!F$10*EXP(-Median_Fitted_Curves!$A40/Median_of_Exp_Fitted_Params!G$11))</f>
        <v>0.9866846938697631</v>
      </c>
      <c r="P40" s="9">
        <f>Median_of_Exp_Fitted_Params!G$9+(Median_of_Exp_Fitted_Params!G$10*EXP(-Median_Fitted_Curves!$A40/Median_of_Exp_Fitted_Params!F$11))</f>
        <v>0.86005718077136384</v>
      </c>
      <c r="Q40" s="9">
        <f>Median_of_Exp_Fitted_Params!H$9+(Median_of_Exp_Fitted_Params!H$10*EXP(-Median_Fitted_Curves!$A40/Median_of_Exp_Fitted_Params!H$11))</f>
        <v>0.94876752413427479</v>
      </c>
      <c r="R40" s="9">
        <f>Median_of_Exp_Fitted_Params!I$9+(Median_of_Exp_Fitted_Params!I$10*EXP(-Median_Fitted_Curves!$A40/Median_of_Exp_Fitted_Params!J$11))</f>
        <v>0.98488500454028927</v>
      </c>
      <c r="S40" s="9">
        <f>Median_of_Exp_Fitted_Params!J$9+(Median_of_Exp_Fitted_Params!J$10*EXP(-Median_Fitted_Curves!$A40/Median_of_Exp_Fitted_Params!I$11))</f>
        <v>0.8882267241923878</v>
      </c>
      <c r="T40" s="9">
        <f>Median_of_Exp_Fitted_Params!B$16+(Median_of_Exp_Fitted_Params!B$17*EXP(-Median_Fitted_Curves!$A40/Median_of_Exp_Fitted_Params!B$18))</f>
        <v>0.66533746260864746</v>
      </c>
      <c r="U40" s="9">
        <f>Median_of_Exp_Fitted_Params!C$16+(Median_of_Exp_Fitted_Params!C$17*EXP(-Median_Fitted_Curves!$A40/Median_of_Exp_Fitted_Params!D$18))</f>
        <v>0.77893695607510183</v>
      </c>
      <c r="V40" s="9">
        <f>Median_of_Exp_Fitted_Params!D$16+(Median_of_Exp_Fitted_Params!D$17*EXP(-Median_Fitted_Curves!$A40/Median_of_Exp_Fitted_Params!C$18))</f>
        <v>0.49471062080890138</v>
      </c>
      <c r="W40" s="9">
        <f>Median_of_Exp_Fitted_Params!E$16+(Median_of_Exp_Fitted_Params!E$17*EXP(-Median_Fitted_Curves!$A40/Median_of_Exp_Fitted_Params!E$18))</f>
        <v>0.6695907741596715</v>
      </c>
      <c r="X40" s="9">
        <f>Median_of_Exp_Fitted_Params!F$16+(Median_of_Exp_Fitted_Params!F$17*EXP(-Median_Fitted_Curves!$A40/Median_of_Exp_Fitted_Params!G$18))</f>
        <v>0.85206148924293745</v>
      </c>
      <c r="Y40" s="9">
        <f>Median_of_Exp_Fitted_Params!G$16+(Median_of_Exp_Fitted_Params!G$17*EXP(-Median_Fitted_Curves!$A40/Median_of_Exp_Fitted_Params!F$18))</f>
        <v>0.45809341274698617</v>
      </c>
      <c r="Z40" s="9">
        <f>Median_of_Exp_Fitted_Params!H$16+(Median_of_Exp_Fitted_Params!H$17*EXP(-Median_Fitted_Curves!$A40/Median_of_Exp_Fitted_Params!H$18))</f>
        <v>0.71919899621256922</v>
      </c>
      <c r="AA40" s="9">
        <f>Median_of_Exp_Fitted_Params!I$16+(Median_of_Exp_Fitted_Params!I$17*EXP(-Median_Fitted_Curves!$A40/Median_of_Exp_Fitted_Params!J$18))</f>
        <v>0.8437447620845514</v>
      </c>
      <c r="AB40" s="9">
        <f>Median_of_Exp_Fitted_Params!J$16+(Median_of_Exp_Fitted_Params!J$17*EXP(-Median_Fitted_Curves!$A40/Median_of_Exp_Fitted_Params!I$18))</f>
        <v>0.59685860442787075</v>
      </c>
    </row>
    <row r="41" spans="1:28" x14ac:dyDescent="0.2">
      <c r="A41">
        <f>A40+2</f>
        <v>22</v>
      </c>
      <c r="B41" s="9">
        <f>Median_of_Exp_Fitted_Params!B$2+(Median_of_Exp_Fitted_Params!B$3*EXP(-Median_Fitted_Curves!$A41/Median_of_Exp_Fitted_Params!B$4))</f>
        <v>0.99001909637173746</v>
      </c>
      <c r="C41" s="9">
        <f>Median_of_Exp_Fitted_Params!C$2+(Median_of_Exp_Fitted_Params!C$3*EXP(-Median_Fitted_Curves!$A41/Median_of_Exp_Fitted_Params!D$4))</f>
        <v>1.0017198740408344</v>
      </c>
      <c r="D41" s="9">
        <f>Median_of_Exp_Fitted_Params!D$2+(Median_of_Exp_Fitted_Params!D$3*EXP(-Median_Fitted_Curves!$A41/Median_of_Exp_Fitted_Params!C$4))</f>
        <v>0.9780472183457356</v>
      </c>
      <c r="E41" s="9">
        <f>Median_of_Exp_Fitted_Params!E$2+(Median_of_Exp_Fitted_Params!E$3*EXP(-Median_Fitted_Curves!$A41/Median_of_Exp_Fitted_Params!E$4))</f>
        <v>0.99232657448068007</v>
      </c>
      <c r="F41" s="9">
        <f>Median_of_Exp_Fitted_Params!F$2+(Median_of_Exp_Fitted_Params!F$3*EXP(-Median_Fitted_Curves!$A41/Median_of_Exp_Fitted_Params!G$4))</f>
        <v>1.0193172554507217</v>
      </c>
      <c r="G41" s="9">
        <f>Median_of_Exp_Fitted_Params!G$2+(Median_of_Exp_Fitted_Params!G$3*EXP(-Median_Fitted_Curves!$A41/Median_of_Exp_Fitted_Params!F$4))</f>
        <v>0.96180895117924181</v>
      </c>
      <c r="H41" s="9">
        <f>Median_of_Exp_Fitted_Params!H$2+(Median_of_Exp_Fitted_Params!H$3*EXP(-Median_Fitted_Curves!$A41/Median_of_Exp_Fitted_Params!H$4))</f>
        <v>0.99557503059213914</v>
      </c>
      <c r="I41" s="9">
        <f>Median_of_Exp_Fitted_Params!I$2+(Median_of_Exp_Fitted_Params!I$3*EXP(-Median_Fitted_Curves!$A41/Median_of_Exp_Fitted_Params!J$4))</f>
        <v>1.0190691951475928</v>
      </c>
      <c r="J41" s="9">
        <f>Median_of_Exp_Fitted_Params!J$2+(Median_of_Exp_Fitted_Params!J$3*EXP(-Median_Fitted_Curves!$A41/Median_of_Exp_Fitted_Params!I$4))</f>
        <v>0.96160069509297341</v>
      </c>
      <c r="K41" s="9">
        <f>Median_of_Exp_Fitted_Params!B$9+(Median_of_Exp_Fitted_Params!B$10*EXP(-Median_Fitted_Curves!$A41/Median_of_Exp_Fitted_Params!B$11))</f>
        <v>0.94430329980231564</v>
      </c>
      <c r="L41" s="9">
        <f>Median_of_Exp_Fitted_Params!C$9+(Median_of_Exp_Fitted_Params!C$10*EXP(-Median_Fitted_Curves!$A41/Median_of_Exp_Fitted_Params!D$11))</f>
        <v>0.97948679014994811</v>
      </c>
      <c r="M41" s="9">
        <f>Median_of_Exp_Fitted_Params!D$9+(Median_of_Exp_Fitted_Params!D$10*EXP(-Median_Fitted_Curves!$A41/Median_of_Exp_Fitted_Params!C$11))</f>
        <v>0.86808519058503952</v>
      </c>
      <c r="N41" s="9">
        <f>Median_of_Exp_Fitted_Params!E$9+(Median_of_Exp_Fitted_Params!E$10*EXP(-Median_Fitted_Curves!$A41/Median_of_Exp_Fitted_Params!E$11))</f>
        <v>0.95631124169399773</v>
      </c>
      <c r="O41" s="9">
        <f>Median_of_Exp_Fitted_Params!F$9+(Median_of_Exp_Fitted_Params!F$10*EXP(-Median_Fitted_Curves!$A41/Median_of_Exp_Fitted_Params!G$11))</f>
        <v>0.99147915127372843</v>
      </c>
      <c r="P41" s="9">
        <f>Median_of_Exp_Fitted_Params!G$9+(Median_of_Exp_Fitted_Params!G$10*EXP(-Median_Fitted_Curves!$A41/Median_of_Exp_Fitted_Params!F$11))</f>
        <v>0.88302494390415276</v>
      </c>
      <c r="Q41" s="9">
        <f>Median_of_Exp_Fitted_Params!H$9+(Median_of_Exp_Fitted_Params!H$10*EXP(-Median_Fitted_Curves!$A41/Median_of_Exp_Fitted_Params!H$11))</f>
        <v>0.95827360594009225</v>
      </c>
      <c r="R41" s="9">
        <f>Median_of_Exp_Fitted_Params!I$9+(Median_of_Exp_Fitted_Params!I$10*EXP(-Median_Fitted_Curves!$A41/Median_of_Exp_Fitted_Params!J$11))</f>
        <v>0.99136587119598207</v>
      </c>
      <c r="S41" s="9">
        <f>Median_of_Exp_Fitted_Params!J$9+(Median_of_Exp_Fitted_Params!J$10*EXP(-Median_Fitted_Curves!$A41/Median_of_Exp_Fitted_Params!I$11))</f>
        <v>0.9057490823429214</v>
      </c>
      <c r="T41" s="9">
        <f>Median_of_Exp_Fitted_Params!B$16+(Median_of_Exp_Fitted_Params!B$17*EXP(-Median_Fitted_Curves!$A41/Median_of_Exp_Fitted_Params!B$18))</f>
        <v>0.69990685844111655</v>
      </c>
      <c r="U41" s="9">
        <f>Median_of_Exp_Fitted_Params!C$16+(Median_of_Exp_Fitted_Params!C$17*EXP(-Median_Fitted_Curves!$A41/Median_of_Exp_Fitted_Params!D$18))</f>
        <v>0.80934166211093694</v>
      </c>
      <c r="V41" s="9">
        <f>Median_of_Exp_Fitted_Params!D$16+(Median_of_Exp_Fitted_Params!D$17*EXP(-Median_Fitted_Curves!$A41/Median_of_Exp_Fitted_Params!C$18))</f>
        <v>0.53107846842571038</v>
      </c>
      <c r="W41" s="9">
        <f>Median_of_Exp_Fitted_Params!E$16+(Median_of_Exp_Fitted_Params!E$17*EXP(-Median_Fitted_Curves!$A41/Median_of_Exp_Fitted_Params!E$18))</f>
        <v>0.7034150718423513</v>
      </c>
      <c r="X41" s="9">
        <f>Median_of_Exp_Fitted_Params!F$16+(Median_of_Exp_Fitted_Params!F$17*EXP(-Median_Fitted_Curves!$A41/Median_of_Exp_Fitted_Params!G$18))</f>
        <v>0.87898862746530781</v>
      </c>
      <c r="Y41" s="9">
        <f>Median_of_Exp_Fitted_Params!G$16+(Median_of_Exp_Fitted_Params!G$17*EXP(-Median_Fitted_Curves!$A41/Median_of_Exp_Fitted_Params!F$18))</f>
        <v>0.49344928887256823</v>
      </c>
      <c r="Z41" s="9">
        <f>Median_of_Exp_Fitted_Params!H$16+(Median_of_Exp_Fitted_Params!H$17*EXP(-Median_Fitted_Curves!$A41/Median_of_Exp_Fitted_Params!H$18))</f>
        <v>0.75016374650843665</v>
      </c>
      <c r="AA41" s="9">
        <f>Median_of_Exp_Fitted_Params!I$16+(Median_of_Exp_Fitted_Params!I$17*EXP(-Median_Fitted_Curves!$A41/Median_of_Exp_Fitted_Params!J$18))</f>
        <v>0.86801180166430414</v>
      </c>
      <c r="AB41" s="9">
        <f>Median_of_Exp_Fitted_Params!J$16+(Median_of_Exp_Fitted_Params!J$17*EXP(-Median_Fitted_Curves!$A41/Median_of_Exp_Fitted_Params!I$18))</f>
        <v>0.63250777601710273</v>
      </c>
    </row>
    <row r="42" spans="1:28" x14ac:dyDescent="0.2">
      <c r="A42" s="9">
        <f t="shared" ref="A42:A55" si="2">A41+2</f>
        <v>24</v>
      </c>
      <c r="B42" s="9">
        <f>Median_of_Exp_Fitted_Params!B$2+(Median_of_Exp_Fitted_Params!B$3*EXP(-Median_Fitted_Curves!$A42/Median_of_Exp_Fitted_Params!B$4))</f>
        <v>0.99029075494173346</v>
      </c>
      <c r="C42" s="9">
        <f>Median_of_Exp_Fitted_Params!C$2+(Median_of_Exp_Fitted_Params!C$3*EXP(-Median_Fitted_Curves!$A42/Median_of_Exp_Fitted_Params!D$4))</f>
        <v>1.0017438222876609</v>
      </c>
      <c r="D42" s="9">
        <f>Median_of_Exp_Fitted_Params!D$2+(Median_of_Exp_Fitted_Params!D$3*EXP(-Median_Fitted_Curves!$A42/Median_of_Exp_Fitted_Params!C$4))</f>
        <v>0.98026621429510086</v>
      </c>
      <c r="E42" s="9">
        <f>Median_of_Exp_Fitted_Params!E$2+(Median_of_Exp_Fitted_Params!E$3*EXP(-Median_Fitted_Curves!$A42/Median_of_Exp_Fitted_Params!E$4))</f>
        <v>0.99265192909736322</v>
      </c>
      <c r="F42" s="9">
        <f>Median_of_Exp_Fitted_Params!F$2+(Median_of_Exp_Fitted_Params!F$3*EXP(-Median_Fitted_Curves!$A42/Median_of_Exp_Fitted_Params!G$4))</f>
        <v>1.0193191428738375</v>
      </c>
      <c r="G42" s="9">
        <f>Median_of_Exp_Fitted_Params!G$2+(Median_of_Exp_Fitted_Params!G$3*EXP(-Median_Fitted_Curves!$A42/Median_of_Exp_Fitted_Params!F$4))</f>
        <v>0.96279837443559413</v>
      </c>
      <c r="H42" s="9">
        <f>Median_of_Exp_Fitted_Params!H$2+(Median_of_Exp_Fitted_Params!H$3*EXP(-Median_Fitted_Curves!$A42/Median_of_Exp_Fitted_Params!H$4))</f>
        <v>0.99565769015262595</v>
      </c>
      <c r="I42" s="9">
        <f>Median_of_Exp_Fitted_Params!I$2+(Median_of_Exp_Fitted_Params!I$3*EXP(-Median_Fitted_Curves!$A42/Median_of_Exp_Fitted_Params!J$4))</f>
        <v>1.0190775885733145</v>
      </c>
      <c r="J42" s="9">
        <f>Median_of_Exp_Fitted_Params!J$2+(Median_of_Exp_Fitted_Params!J$3*EXP(-Median_Fitted_Curves!$A42/Median_of_Exp_Fitted_Params!I$4))</f>
        <v>0.96235238496505515</v>
      </c>
      <c r="K42" s="9">
        <f>Median_of_Exp_Fitted_Params!B$9+(Median_of_Exp_Fitted_Params!B$10*EXP(-Median_Fitted_Curves!$A42/Median_of_Exp_Fitted_Params!B$11))</f>
        <v>0.95422575089428963</v>
      </c>
      <c r="L42" s="9">
        <f>Median_of_Exp_Fitted_Params!C$9+(Median_of_Exp_Fitted_Params!C$10*EXP(-Median_Fitted_Curves!$A42/Median_of_Exp_Fitted_Params!D$11))</f>
        <v>0.98354823059350394</v>
      </c>
      <c r="M42" s="9">
        <f>Median_of_Exp_Fitted_Params!D$9+(Median_of_Exp_Fitted_Params!D$10*EXP(-Median_Fitted_Curves!$A42/Median_of_Exp_Fitted_Params!C$11))</f>
        <v>0.88788129761823686</v>
      </c>
      <c r="N42" s="9">
        <f>Median_of_Exp_Fitted_Params!E$9+(Median_of_Exp_Fitted_Params!E$10*EXP(-Median_Fitted_Curves!$A42/Median_of_Exp_Fitted_Params!E$11))</f>
        <v>0.96491066779197066</v>
      </c>
      <c r="O42" s="9">
        <f>Median_of_Exp_Fitted_Params!F$9+(Median_of_Exp_Fitted_Params!F$10*EXP(-Median_Fitted_Curves!$A42/Median_of_Exp_Fitted_Params!G$11))</f>
        <v>0.99466729630469242</v>
      </c>
      <c r="P42" s="9">
        <f>Median_of_Exp_Fitted_Params!G$9+(Median_of_Exp_Fitted_Params!G$10*EXP(-Median_Fitted_Curves!$A42/Median_of_Exp_Fitted_Params!F$11))</f>
        <v>0.90122538030273591</v>
      </c>
      <c r="Q42" s="9">
        <f>Median_of_Exp_Fitted_Params!H$9+(Median_of_Exp_Fitted_Params!H$10*EXP(-Median_Fitted_Curves!$A42/Median_of_Exp_Fitted_Params!H$11))</f>
        <v>0.96499341907887926</v>
      </c>
      <c r="R42" s="9">
        <f>Median_of_Exp_Fitted_Params!I$9+(Median_of_Exp_Fitted_Params!I$10*EXP(-Median_Fitted_Curves!$A42/Median_of_Exp_Fitted_Params!J$11))</f>
        <v>0.99581054142196745</v>
      </c>
      <c r="S42" s="9">
        <f>Median_of_Exp_Fitted_Params!J$9+(Median_of_Exp_Fitted_Params!J$10*EXP(-Median_Fitted_Curves!$A42/Median_of_Exp_Fitted_Params!I$11))</f>
        <v>0.91915548309732253</v>
      </c>
      <c r="T42" s="9">
        <f>Median_of_Exp_Fitted_Params!B$16+(Median_of_Exp_Fitted_Params!B$17*EXP(-Median_Fitted_Curves!$A42/Median_of_Exp_Fitted_Params!B$18))</f>
        <v>0.73059287184560995</v>
      </c>
      <c r="U42" s="9">
        <f>Median_of_Exp_Fitted_Params!C$16+(Median_of_Exp_Fitted_Params!C$17*EXP(-Median_Fitted_Curves!$A42/Median_of_Exp_Fitted_Params!D$18))</f>
        <v>0.83557360725684349</v>
      </c>
      <c r="V42" s="9">
        <f>Median_of_Exp_Fitted_Params!D$16+(Median_of_Exp_Fitted_Params!D$17*EXP(-Median_Fitted_Curves!$A42/Median_of_Exp_Fitted_Params!C$18))</f>
        <v>0.56457840737192933</v>
      </c>
      <c r="W42" s="9">
        <f>Median_of_Exp_Fitted_Params!E$16+(Median_of_Exp_Fitted_Params!E$17*EXP(-Median_Fitted_Curves!$A42/Median_of_Exp_Fitted_Params!E$18))</f>
        <v>0.7335229343357611</v>
      </c>
      <c r="X42" s="9">
        <f>Median_of_Exp_Fitted_Params!F$16+(Median_of_Exp_Fitted_Params!F$17*EXP(-Median_Fitted_Curves!$A42/Median_of_Exp_Fitted_Params!G$18))</f>
        <v>0.90198389307577986</v>
      </c>
      <c r="Y42" s="9">
        <f>Median_of_Exp_Fitted_Params!G$16+(Median_of_Exp_Fitted_Params!G$17*EXP(-Median_Fitted_Curves!$A42/Median_of_Exp_Fitted_Params!F$18))</f>
        <v>0.52629581240630041</v>
      </c>
      <c r="Z42" s="9">
        <f>Median_of_Exp_Fitted_Params!H$16+(Median_of_Exp_Fitted_Params!H$17*EXP(-Median_Fitted_Curves!$A42/Median_of_Exp_Fitted_Params!H$18))</f>
        <v>0.77712351887677988</v>
      </c>
      <c r="AA42" s="9">
        <f>Median_of_Exp_Fitted_Params!I$16+(Median_of_Exp_Fitted_Params!I$17*EXP(-Median_Fitted_Curves!$A42/Median_of_Exp_Fitted_Params!J$18))</f>
        <v>0.88834544596536213</v>
      </c>
      <c r="AB42" s="9">
        <f>Median_of_Exp_Fitted_Params!J$16+(Median_of_Exp_Fitted_Params!J$17*EXP(-Median_Fitted_Curves!$A42/Median_of_Exp_Fitted_Params!I$18))</f>
        <v>0.66430437408640108</v>
      </c>
    </row>
    <row r="43" spans="1:28" x14ac:dyDescent="0.2">
      <c r="A43" s="9">
        <f t="shared" si="2"/>
        <v>26</v>
      </c>
      <c r="B43" s="9">
        <f>Median_of_Exp_Fitted_Params!B$2+(Median_of_Exp_Fitted_Params!B$3*EXP(-Median_Fitted_Curves!$A43/Median_of_Exp_Fitted_Params!B$4))</f>
        <v>0.99042845473043595</v>
      </c>
      <c r="C43" s="9">
        <f>Median_of_Exp_Fitted_Params!C$2+(Median_of_Exp_Fitted_Params!C$3*EXP(-Median_Fitted_Curves!$A43/Median_of_Exp_Fitted_Params!D$4))</f>
        <v>1.0017534775795527</v>
      </c>
      <c r="D43" s="9">
        <f>Median_of_Exp_Fitted_Params!D$2+(Median_of_Exp_Fitted_Params!D$3*EXP(-Median_Fitted_Curves!$A43/Median_of_Exp_Fitted_Params!C$4))</f>
        <v>0.98164962133040268</v>
      </c>
      <c r="E43" s="9">
        <f>Median_of_Exp_Fitted_Params!E$2+(Median_of_Exp_Fitted_Params!E$3*EXP(-Median_Fitted_Curves!$A43/Median_of_Exp_Fitted_Params!E$4))</f>
        <v>0.99281651286982631</v>
      </c>
      <c r="F43" s="9">
        <f>Median_of_Exp_Fitted_Params!F$2+(Median_of_Exp_Fitted_Params!F$3*EXP(-Median_Fitted_Curves!$A43/Median_of_Exp_Fitted_Params!G$4))</f>
        <v>1.0193197323184304</v>
      </c>
      <c r="G43" s="9">
        <f>Median_of_Exp_Fitted_Params!G$2+(Median_of_Exp_Fitted_Params!G$3*EXP(-Median_Fitted_Curves!$A43/Median_of_Exp_Fitted_Params!F$4))</f>
        <v>0.96333109786279836</v>
      </c>
      <c r="H43" s="9">
        <f>Median_of_Exp_Fitted_Params!H$2+(Median_of_Exp_Fitted_Params!H$3*EXP(-Median_Fitted_Curves!$A43/Median_of_Exp_Fitted_Params!H$4))</f>
        <v>0.99569478973499903</v>
      </c>
      <c r="I43" s="9">
        <f>Median_of_Exp_Fitted_Params!I$2+(Median_of_Exp_Fitted_Params!I$3*EXP(-Median_Fitted_Curves!$A43/Median_of_Exp_Fitted_Params!J$4))</f>
        <v>1.0190806869688331</v>
      </c>
      <c r="J43" s="9">
        <f>Median_of_Exp_Fitted_Params!J$2+(Median_of_Exp_Fitted_Params!J$3*EXP(-Median_Fitted_Curves!$A43/Median_of_Exp_Fitted_Params!I$4))</f>
        <v>0.96276457114318958</v>
      </c>
      <c r="K43" s="9">
        <f>Median_of_Exp_Fitted_Params!B$9+(Median_of_Exp_Fitted_Params!B$10*EXP(-Median_Fitted_Curves!$A43/Median_of_Exp_Fitted_Params!B$11))</f>
        <v>0.9615580774940522</v>
      </c>
      <c r="L43" s="9">
        <f>Median_of_Exp_Fitted_Params!C$9+(Median_of_Exp_Fitted_Params!C$10*EXP(-Median_Fitted_Curves!$A43/Median_of_Exp_Fitted_Params!D$11))</f>
        <v>0.9862620940845287</v>
      </c>
      <c r="M43" s="9">
        <f>Median_of_Exp_Fitted_Params!D$9+(Median_of_Exp_Fitted_Params!D$10*EXP(-Median_Fitted_Curves!$A43/Median_of_Exp_Fitted_Params!C$11))</f>
        <v>0.9037822988367169</v>
      </c>
      <c r="N43" s="9">
        <f>Median_of_Exp_Fitted_Params!E$9+(Median_of_Exp_Fitted_Params!E$10*EXP(-Median_Fitted_Curves!$A43/Median_of_Exp_Fitted_Params!E$11))</f>
        <v>0.97118744900210696</v>
      </c>
      <c r="O43" s="9">
        <f>Median_of_Exp_Fitted_Params!F$9+(Median_of_Exp_Fitted_Params!F$10*EXP(-Median_Fitted_Curves!$A43/Median_of_Exp_Fitted_Params!G$11))</f>
        <v>0.99678730027637297</v>
      </c>
      <c r="P43" s="9">
        <f>Median_of_Exp_Fitted_Params!G$9+(Median_of_Exp_Fitted_Params!G$10*EXP(-Median_Fitted_Curves!$A43/Median_of_Exp_Fitted_Params!F$11))</f>
        <v>0.91564802491047192</v>
      </c>
      <c r="Q43" s="9">
        <f>Median_of_Exp_Fitted_Params!H$9+(Median_of_Exp_Fitted_Params!H$10*EXP(-Median_Fitted_Curves!$A43/Median_of_Exp_Fitted_Params!H$11))</f>
        <v>0.96974362947498371</v>
      </c>
      <c r="R43" s="9">
        <f>Median_of_Exp_Fitted_Params!I$9+(Median_of_Exp_Fitted_Params!I$10*EXP(-Median_Fitted_Curves!$A43/Median_of_Exp_Fitted_Params!J$11))</f>
        <v>0.99885875927110457</v>
      </c>
      <c r="S43" s="9">
        <f>Median_of_Exp_Fitted_Params!J$9+(Median_of_Exp_Fitted_Params!J$10*EXP(-Median_Fitted_Curves!$A43/Median_of_Exp_Fitted_Params!I$11))</f>
        <v>0.92941275438715398</v>
      </c>
      <c r="T43" s="9">
        <f>Median_of_Exp_Fitted_Params!B$16+(Median_of_Exp_Fitted_Params!B$17*EXP(-Median_Fitted_Curves!$A43/Median_of_Exp_Fitted_Params!B$18))</f>
        <v>0.75783174588390978</v>
      </c>
      <c r="U43" s="9">
        <f>Median_of_Exp_Fitted_Params!C$16+(Median_of_Exp_Fitted_Params!C$17*EXP(-Median_Fitted_Curves!$A43/Median_of_Exp_Fitted_Params!D$18))</f>
        <v>0.85820546382953433</v>
      </c>
      <c r="V43" s="9">
        <f>Median_of_Exp_Fitted_Params!D$16+(Median_of_Exp_Fitted_Params!D$17*EXP(-Median_Fitted_Curves!$A43/Median_of_Exp_Fitted_Params!C$18))</f>
        <v>0.59543659621018519</v>
      </c>
      <c r="W43" s="9">
        <f>Median_of_Exp_Fitted_Params!E$16+(Median_of_Exp_Fitted_Params!E$17*EXP(-Median_Fitted_Curves!$A43/Median_of_Exp_Fitted_Params!E$18))</f>
        <v>0.76032270391046708</v>
      </c>
      <c r="X43" s="9">
        <f>Median_of_Exp_Fitted_Params!F$16+(Median_of_Exp_Fitted_Params!F$17*EXP(-Median_Fitted_Curves!$A43/Median_of_Exp_Fitted_Params!G$18))</f>
        <v>0.92162141400835573</v>
      </c>
      <c r="Y43" s="9">
        <f>Median_of_Exp_Fitted_Params!G$16+(Median_of_Exp_Fitted_Params!G$17*EXP(-Median_Fitted_Curves!$A43/Median_of_Exp_Fitted_Params!F$18))</f>
        <v>0.5568110824683361</v>
      </c>
      <c r="Z43" s="9">
        <f>Median_of_Exp_Fitted_Params!H$16+(Median_of_Exp_Fitted_Params!H$17*EXP(-Median_Fitted_Curves!$A43/Median_of_Exp_Fitted_Params!H$18))</f>
        <v>0.80059631679079657</v>
      </c>
      <c r="AA43" s="9">
        <f>Median_of_Exp_Fitted_Params!I$16+(Median_of_Exp_Fitted_Params!I$17*EXP(-Median_Fitted_Curves!$A43/Median_of_Exp_Fitted_Params!J$18))</f>
        <v>0.905383251059104</v>
      </c>
      <c r="AB43" s="9">
        <f>Median_of_Exp_Fitted_Params!J$16+(Median_of_Exp_Fitted_Params!J$17*EXP(-Median_Fitted_Curves!$A43/Median_of_Exp_Fitted_Params!I$18))</f>
        <v>0.69266474274882173</v>
      </c>
    </row>
    <row r="44" spans="1:28" x14ac:dyDescent="0.2">
      <c r="A44" s="9">
        <f t="shared" si="2"/>
        <v>28</v>
      </c>
      <c r="B44" s="9">
        <f>Median_of_Exp_Fitted_Params!B$2+(Median_of_Exp_Fitted_Params!B$3*EXP(-Median_Fitted_Curves!$A44/Median_of_Exp_Fitted_Params!B$4))</f>
        <v>0.99049825275598302</v>
      </c>
      <c r="C44" s="9">
        <f>Median_of_Exp_Fitted_Params!C$2+(Median_of_Exp_Fitted_Params!C$3*EXP(-Median_Fitted_Curves!$A44/Median_of_Exp_Fitted_Params!D$4))</f>
        <v>1.0017573703347173</v>
      </c>
      <c r="D44" s="9">
        <f>Median_of_Exp_Fitted_Params!D$2+(Median_of_Exp_Fitted_Params!D$3*EXP(-Median_Fitted_Curves!$A44/Median_of_Exp_Fitted_Params!C$4))</f>
        <v>0.98251209024381836</v>
      </c>
      <c r="E44" s="9">
        <f>Median_of_Exp_Fitted_Params!E$2+(Median_of_Exp_Fitted_Params!E$3*EXP(-Median_Fitted_Curves!$A44/Median_of_Exp_Fitted_Params!E$4))</f>
        <v>0.99289976915933087</v>
      </c>
      <c r="F44" s="9">
        <f>Median_of_Exp_Fitted_Params!F$2+(Median_of_Exp_Fitted_Params!F$3*EXP(-Median_Fitted_Curves!$A44/Median_of_Exp_Fitted_Params!G$4))</f>
        <v>1.019319916402712</v>
      </c>
      <c r="G44" s="9">
        <f>Median_of_Exp_Fitted_Params!G$2+(Median_of_Exp_Fitted_Params!G$3*EXP(-Median_Fitted_Curves!$A44/Median_of_Exp_Fitted_Params!F$4))</f>
        <v>0.96361792581844852</v>
      </c>
      <c r="H44" s="9">
        <f>Median_of_Exp_Fitted_Params!H$2+(Median_of_Exp_Fitted_Params!H$3*EXP(-Median_Fitted_Curves!$A44/Median_of_Exp_Fitted_Params!H$4))</f>
        <v>0.99571144091248109</v>
      </c>
      <c r="I44" s="9">
        <f>Median_of_Exp_Fitted_Params!I$2+(Median_of_Exp_Fitted_Params!I$3*EXP(-Median_Fitted_Curves!$A44/Median_of_Exp_Fitted_Params!J$4))</f>
        <v>1.0190818307276637</v>
      </c>
      <c r="J44" s="9">
        <f>Median_of_Exp_Fitted_Params!J$2+(Median_of_Exp_Fitted_Params!J$3*EXP(-Median_Fitted_Curves!$A44/Median_of_Exp_Fitted_Params!I$4))</f>
        <v>0.96299059180909863</v>
      </c>
      <c r="K44" s="9">
        <f>Median_of_Exp_Fitted_Params!B$9+(Median_of_Exp_Fitted_Params!B$10*EXP(-Median_Fitted_Curves!$A44/Median_of_Exp_Fitted_Params!B$11))</f>
        <v>0.96697639730911034</v>
      </c>
      <c r="L44" s="9">
        <f>Median_of_Exp_Fitted_Params!C$9+(Median_of_Exp_Fitted_Params!C$10*EXP(-Median_Fitted_Curves!$A44/Median_of_Exp_Fitted_Params!D$11))</f>
        <v>0.98807550367412456</v>
      </c>
      <c r="M44" s="9">
        <f>Median_of_Exp_Fitted_Params!D$9+(Median_of_Exp_Fitted_Params!D$10*EXP(-Median_Fitted_Curves!$A44/Median_of_Exp_Fitted_Params!C$11))</f>
        <v>0.91655459994248989</v>
      </c>
      <c r="N44" s="9">
        <f>Median_of_Exp_Fitted_Params!E$9+(Median_of_Exp_Fitted_Params!E$10*EXP(-Median_Fitted_Curves!$A44/Median_of_Exp_Fitted_Params!E$11))</f>
        <v>0.97576891547569045</v>
      </c>
      <c r="O44" s="9">
        <f>Median_of_Exp_Fitted_Params!F$9+(Median_of_Exp_Fitted_Params!F$10*EXP(-Median_Fitted_Curves!$A44/Median_of_Exp_Fitted_Params!G$11))</f>
        <v>0.99819702812635802</v>
      </c>
      <c r="P44" s="9">
        <f>Median_of_Exp_Fitted_Params!G$9+(Median_of_Exp_Fitted_Params!G$10*EXP(-Median_Fitted_Curves!$A44/Median_of_Exp_Fitted_Params!F$11))</f>
        <v>0.92707701886015814</v>
      </c>
      <c r="Q44" s="9">
        <f>Median_of_Exp_Fitted_Params!H$9+(Median_of_Exp_Fitted_Params!H$10*EXP(-Median_Fitted_Curves!$A44/Median_of_Exp_Fitted_Params!H$11))</f>
        <v>0.9731015351698632</v>
      </c>
      <c r="R44" s="9">
        <f>Median_of_Exp_Fitted_Params!I$9+(Median_of_Exp_Fitted_Params!I$10*EXP(-Median_Fitted_Curves!$A44/Median_of_Exp_Fitted_Params!J$11))</f>
        <v>1.0009492702839295</v>
      </c>
      <c r="S44" s="9">
        <f>Median_of_Exp_Fitted_Params!J$9+(Median_of_Exp_Fitted_Params!J$10*EXP(-Median_Fitted_Curves!$A44/Median_of_Exp_Fitted_Params!I$11))</f>
        <v>0.9372606187200665</v>
      </c>
      <c r="T44" s="9">
        <f>Median_of_Exp_Fitted_Params!B$16+(Median_of_Exp_Fitted_Params!B$17*EXP(-Median_Fitted_Curves!$A44/Median_of_Exp_Fitted_Params!B$18))</f>
        <v>0.78201071788311105</v>
      </c>
      <c r="U44" s="9">
        <f>Median_of_Exp_Fitted_Params!C$16+(Median_of_Exp_Fitted_Params!C$17*EXP(-Median_Fitted_Curves!$A44/Median_of_Exp_Fitted_Params!D$18))</f>
        <v>0.87773131023847972</v>
      </c>
      <c r="V44" s="9">
        <f>Median_of_Exp_Fitted_Params!D$16+(Median_of_Exp_Fitted_Params!D$17*EXP(-Median_Fitted_Curves!$A44/Median_of_Exp_Fitted_Params!C$18))</f>
        <v>0.62386135901068362</v>
      </c>
      <c r="W44" s="9">
        <f>Median_of_Exp_Fitted_Params!E$16+(Median_of_Exp_Fitted_Params!E$17*EXP(-Median_Fitted_Curves!$A44/Median_of_Exp_Fitted_Params!E$18))</f>
        <v>0.78417785634496973</v>
      </c>
      <c r="X44" s="9">
        <f>Median_of_Exp_Fitted_Params!F$16+(Median_of_Exp_Fitted_Params!F$17*EXP(-Median_Fitted_Curves!$A44/Median_of_Exp_Fitted_Params!G$18))</f>
        <v>0.93839148463549105</v>
      </c>
      <c r="Y44" s="9">
        <f>Median_of_Exp_Fitted_Params!G$16+(Median_of_Exp_Fitted_Params!G$17*EXP(-Median_Fitted_Curves!$A44/Median_of_Exp_Fitted_Params!F$18))</f>
        <v>0.58516055774850351</v>
      </c>
      <c r="Z44" s="9">
        <f>Median_of_Exp_Fitted_Params!H$16+(Median_of_Exp_Fitted_Params!H$17*EXP(-Median_Fitted_Curves!$A44/Median_of_Exp_Fitted_Params!H$18))</f>
        <v>0.82103314520256876</v>
      </c>
      <c r="AA44" s="9">
        <f>Median_of_Exp_Fitted_Params!I$16+(Median_of_Exp_Fitted_Params!I$17*EXP(-Median_Fitted_Curves!$A44/Median_of_Exp_Fitted_Params!J$18))</f>
        <v>0.91965943284503382</v>
      </c>
      <c r="AB44" s="9">
        <f>Median_of_Exp_Fitted_Params!J$16+(Median_of_Exp_Fitted_Params!J$17*EXP(-Median_Fitted_Curves!$A44/Median_of_Exp_Fitted_Params!I$18))</f>
        <v>0.71796023218814708</v>
      </c>
    </row>
    <row r="45" spans="1:28" x14ac:dyDescent="0.2">
      <c r="A45" s="9">
        <f t="shared" si="2"/>
        <v>30</v>
      </c>
      <c r="B45" s="9">
        <f>Median_of_Exp_Fitted_Params!B$2+(Median_of_Exp_Fitted_Params!B$3*EXP(-Median_Fitted_Curves!$A45/Median_of_Exp_Fitted_Params!B$4))</f>
        <v>0.99053363236270708</v>
      </c>
      <c r="C45" s="9">
        <f>Median_of_Exp_Fitted_Params!C$2+(Median_of_Exp_Fitted_Params!C$3*EXP(-Median_Fitted_Curves!$A45/Median_of_Exp_Fitted_Params!D$4))</f>
        <v>1.0017589397893689</v>
      </c>
      <c r="D45" s="9">
        <f>Median_of_Exp_Fitted_Params!D$2+(Median_of_Exp_Fitted_Params!D$3*EXP(-Median_Fitted_Curves!$A45/Median_of_Exp_Fitted_Params!C$4))</f>
        <v>0.98304978638647678</v>
      </c>
      <c r="E45" s="9">
        <f>Median_of_Exp_Fitted_Params!E$2+(Median_of_Exp_Fitted_Params!E$3*EXP(-Median_Fitted_Curves!$A45/Median_of_Exp_Fitted_Params!E$4))</f>
        <v>0.99294188515678516</v>
      </c>
      <c r="F45" s="9">
        <f>Median_of_Exp_Fitted_Params!F$2+(Median_of_Exp_Fitted_Params!F$3*EXP(-Median_Fitted_Curves!$A45/Median_of_Exp_Fitted_Params!G$4))</f>
        <v>1.0193199738924628</v>
      </c>
      <c r="G45" s="9">
        <f>Median_of_Exp_Fitted_Params!G$2+(Median_of_Exp_Fitted_Params!G$3*EXP(-Median_Fitted_Curves!$A45/Median_of_Exp_Fitted_Params!F$4))</f>
        <v>0.96377235919220527</v>
      </c>
      <c r="H45" s="9">
        <f>Median_of_Exp_Fitted_Params!H$2+(Median_of_Exp_Fitted_Params!H$3*EXP(-Median_Fitted_Curves!$A45/Median_of_Exp_Fitted_Params!H$4))</f>
        <v>0.99571891435810511</v>
      </c>
      <c r="I45" s="9">
        <f>Median_of_Exp_Fitted_Params!I$2+(Median_of_Exp_Fitted_Params!I$3*EXP(-Median_Fitted_Curves!$A45/Median_of_Exp_Fitted_Params!J$4))</f>
        <v>1.0190822529411143</v>
      </c>
      <c r="J45" s="9">
        <f>Median_of_Exp_Fitted_Params!J$2+(Median_of_Exp_Fitted_Params!J$3*EXP(-Median_Fitted_Curves!$A45/Median_of_Exp_Fitted_Params!I$4))</f>
        <v>0.96311452935025832</v>
      </c>
      <c r="K45" s="9">
        <f>Median_of_Exp_Fitted_Params!B$9+(Median_of_Exp_Fitted_Params!B$10*EXP(-Median_Fitted_Curves!$A45/Median_of_Exp_Fitted_Params!B$11))</f>
        <v>0.97098033647068571</v>
      </c>
      <c r="L45" s="9">
        <f>Median_of_Exp_Fitted_Params!C$9+(Median_of_Exp_Fitted_Params!C$10*EXP(-Median_Fitted_Curves!$A45/Median_of_Exp_Fitted_Params!D$11))</f>
        <v>0.9892872279743754</v>
      </c>
      <c r="M45" s="9">
        <f>Median_of_Exp_Fitted_Params!D$9+(Median_of_Exp_Fitted_Params!D$10*EXP(-Median_Fitted_Curves!$A45/Median_of_Exp_Fitted_Params!C$11))</f>
        <v>0.92681380773042066</v>
      </c>
      <c r="N45" s="9">
        <f>Median_of_Exp_Fitted_Params!E$9+(Median_of_Exp_Fitted_Params!E$10*EXP(-Median_Fitted_Curves!$A45/Median_of_Exp_Fitted_Params!E$11))</f>
        <v>0.97911295987454139</v>
      </c>
      <c r="O45" s="9">
        <f>Median_of_Exp_Fitted_Params!F$9+(Median_of_Exp_Fitted_Params!F$10*EXP(-Median_Fitted_Curves!$A45/Median_of_Exp_Fitted_Params!G$11))</f>
        <v>0.99913444741310031</v>
      </c>
      <c r="P45" s="9">
        <f>Median_of_Exp_Fitted_Params!G$9+(Median_of_Exp_Fitted_Params!G$10*EXP(-Median_Fitted_Curves!$A45/Median_of_Exp_Fitted_Params!F$11))</f>
        <v>0.93613374224581924</v>
      </c>
      <c r="Q45" s="9">
        <f>Median_of_Exp_Fitted_Params!H$9+(Median_of_Exp_Fitted_Params!H$10*EXP(-Median_Fitted_Curves!$A45/Median_of_Exp_Fitted_Params!H$11))</f>
        <v>0.97547522595731784</v>
      </c>
      <c r="R45" s="9">
        <f>Median_of_Exp_Fitted_Params!I$9+(Median_of_Exp_Fitted_Params!I$10*EXP(-Median_Fitted_Curves!$A45/Median_of_Exp_Fitted_Params!J$11))</f>
        <v>1.0023829723718496</v>
      </c>
      <c r="S45" s="9">
        <f>Median_of_Exp_Fitted_Params!J$9+(Median_of_Exp_Fitted_Params!J$10*EXP(-Median_Fitted_Curves!$A45/Median_of_Exp_Fitted_Params!I$11))</f>
        <v>0.94326503966668407</v>
      </c>
      <c r="T45" s="9">
        <f>Median_of_Exp_Fitted_Params!B$16+(Median_of_Exp_Fitted_Params!B$17*EXP(-Median_Fitted_Curves!$A45/Median_of_Exp_Fitted_Params!B$18))</f>
        <v>0.80347352453643095</v>
      </c>
      <c r="U45" s="9">
        <f>Median_of_Exp_Fitted_Params!C$16+(Median_of_Exp_Fitted_Params!C$17*EXP(-Median_Fitted_Curves!$A45/Median_of_Exp_Fitted_Params!D$18))</f>
        <v>0.89457741726293738</v>
      </c>
      <c r="V45" s="9">
        <f>Median_of_Exp_Fitted_Params!D$16+(Median_of_Exp_Fitted_Params!D$17*EXP(-Median_Fitted_Curves!$A45/Median_of_Exp_Fitted_Params!C$18))</f>
        <v>0.65004459174996021</v>
      </c>
      <c r="W45" s="9">
        <f>Median_of_Exp_Fitted_Params!E$16+(Median_of_Exp_Fitted_Params!E$17*EXP(-Median_Fitted_Curves!$A45/Median_of_Exp_Fitted_Params!E$18))</f>
        <v>0.8054119306188936</v>
      </c>
      <c r="X45" s="9">
        <f>Median_of_Exp_Fitted_Params!F$16+(Median_of_Exp_Fitted_Params!F$17*EXP(-Median_Fitted_Curves!$A45/Median_of_Exp_Fitted_Params!G$18))</f>
        <v>0.95271280705723216</v>
      </c>
      <c r="Y45" s="9">
        <f>Median_of_Exp_Fitted_Params!G$16+(Median_of_Exp_Fitted_Params!G$17*EXP(-Median_Fitted_Curves!$A45/Median_of_Exp_Fitted_Params!F$18))</f>
        <v>0.6114979536498657</v>
      </c>
      <c r="Z45" s="9">
        <f>Median_of_Exp_Fitted_Params!H$16+(Median_of_Exp_Fitted_Params!H$17*EXP(-Median_Fitted_Curves!$A45/Median_of_Exp_Fitted_Params!H$18))</f>
        <v>0.83882667612556161</v>
      </c>
      <c r="AA45" s="9">
        <f>Median_of_Exp_Fitted_Params!I$16+(Median_of_Exp_Fitted_Params!I$17*EXP(-Median_Fitted_Curves!$A45/Median_of_Exp_Fitted_Params!J$18))</f>
        <v>0.93162161724986492</v>
      </c>
      <c r="AB45" s="9">
        <f>Median_of_Exp_Fitted_Params!J$16+(Median_of_Exp_Fitted_Params!J$17*EXP(-Median_Fitted_Curves!$A45/Median_of_Exp_Fitted_Params!I$18))</f>
        <v>0.74052206111186214</v>
      </c>
    </row>
    <row r="46" spans="1:28" x14ac:dyDescent="0.2">
      <c r="A46" s="9">
        <f t="shared" si="2"/>
        <v>32</v>
      </c>
      <c r="B46" s="9">
        <f>Median_of_Exp_Fitted_Params!B$2+(Median_of_Exp_Fitted_Params!B$3*EXP(-Median_Fitted_Curves!$A46/Median_of_Exp_Fitted_Params!B$4))</f>
        <v>0.99055156577217163</v>
      </c>
      <c r="C46" s="9">
        <f>Median_of_Exp_Fitted_Params!C$2+(Median_of_Exp_Fitted_Params!C$3*EXP(-Median_Fitted_Curves!$A46/Median_of_Exp_Fitted_Params!D$4))</f>
        <v>1.0017595725514612</v>
      </c>
      <c r="D46" s="9">
        <f>Median_of_Exp_Fitted_Params!D$2+(Median_of_Exp_Fitted_Params!D$3*EXP(-Median_Fitted_Curves!$A46/Median_of_Exp_Fitted_Params!C$4))</f>
        <v>0.98338500674901108</v>
      </c>
      <c r="E46" s="9">
        <f>Median_of_Exp_Fitted_Params!E$2+(Median_of_Exp_Fitted_Params!E$3*EXP(-Median_Fitted_Curves!$A46/Median_of_Exp_Fitted_Params!E$4))</f>
        <v>0.99296318994050925</v>
      </c>
      <c r="F46" s="9">
        <f>Median_of_Exp_Fitted_Params!F$2+(Median_of_Exp_Fitted_Params!F$3*EXP(-Median_Fitted_Curves!$A46/Median_of_Exp_Fitted_Params!G$4))</f>
        <v>1.0193199918465836</v>
      </c>
      <c r="G46" s="9">
        <f>Median_of_Exp_Fitted_Params!G$2+(Median_of_Exp_Fitted_Params!G$3*EXP(-Median_Fitted_Curves!$A46/Median_of_Exp_Fitted_Params!F$4))</f>
        <v>0.96385550892172123</v>
      </c>
      <c r="H46" s="9">
        <f>Median_of_Exp_Fitted_Params!H$2+(Median_of_Exp_Fitted_Params!H$3*EXP(-Median_Fitted_Curves!$A46/Median_of_Exp_Fitted_Params!H$4))</f>
        <v>0.99572226861876056</v>
      </c>
      <c r="I46" s="9">
        <f>Median_of_Exp_Fitted_Params!I$2+(Median_of_Exp_Fitted_Params!I$3*EXP(-Median_Fitted_Curves!$A46/Median_of_Exp_Fitted_Params!J$4))</f>
        <v>1.0190824087993187</v>
      </c>
      <c r="J46" s="9">
        <f>Median_of_Exp_Fitted_Params!J$2+(Median_of_Exp_Fitted_Params!J$3*EXP(-Median_Fitted_Curves!$A46/Median_of_Exp_Fitted_Params!I$4))</f>
        <v>0.96318249001238154</v>
      </c>
      <c r="K46" s="9">
        <f>Median_of_Exp_Fitted_Params!B$9+(Median_of_Exp_Fitted_Params!B$10*EXP(-Median_Fitted_Curves!$A46/Median_of_Exp_Fitted_Params!B$11))</f>
        <v>0.97393910032309705</v>
      </c>
      <c r="L46" s="9">
        <f>Median_of_Exp_Fitted_Params!C$9+(Median_of_Exp_Fitted_Params!C$10*EXP(-Median_Fitted_Curves!$A46/Median_of_Exp_Fitted_Params!D$11))</f>
        <v>0.99009690483295298</v>
      </c>
      <c r="M46" s="9">
        <f>Median_of_Exp_Fitted_Params!D$9+(Median_of_Exp_Fitted_Params!D$10*EXP(-Median_Fitted_Curves!$A46/Median_of_Exp_Fitted_Params!C$11))</f>
        <v>0.93505440146245911</v>
      </c>
      <c r="N46" s="9">
        <f>Median_of_Exp_Fitted_Params!E$9+(Median_of_Exp_Fitted_Params!E$10*EXP(-Median_Fitted_Curves!$A46/Median_of_Exp_Fitted_Params!E$11))</f>
        <v>0.98155380125272562</v>
      </c>
      <c r="O46" s="9">
        <f>Median_of_Exp_Fitted_Params!F$9+(Median_of_Exp_Fitted_Params!F$10*EXP(-Median_Fitted_Curves!$A46/Median_of_Exp_Fitted_Params!G$11))</f>
        <v>0.99975779816776245</v>
      </c>
      <c r="P46" s="9">
        <f>Median_of_Exp_Fitted_Params!G$9+(Median_of_Exp_Fitted_Params!G$10*EXP(-Median_Fitted_Curves!$A46/Median_of_Exp_Fitted_Params!F$11))</f>
        <v>0.94331059778056514</v>
      </c>
      <c r="Q46" s="9">
        <f>Median_of_Exp_Fitted_Params!H$9+(Median_of_Exp_Fitted_Params!H$10*EXP(-Median_Fitted_Curves!$A46/Median_of_Exp_Fitted_Params!H$11))</f>
        <v>0.97715317896327591</v>
      </c>
      <c r="R46" s="9">
        <f>Median_of_Exp_Fitted_Params!I$9+(Median_of_Exp_Fitted_Params!I$10*EXP(-Median_Fitted_Curves!$A46/Median_of_Exp_Fitted_Params!J$11))</f>
        <v>1.0033662255880709</v>
      </c>
      <c r="S46" s="9">
        <f>Median_of_Exp_Fitted_Params!J$9+(Median_of_Exp_Fitted_Params!J$10*EXP(-Median_Fitted_Curves!$A46/Median_of_Exp_Fitted_Params!I$11))</f>
        <v>0.94785903739329858</v>
      </c>
      <c r="T46" s="9">
        <f>Median_of_Exp_Fitted_Params!B$16+(Median_of_Exp_Fitted_Params!B$17*EXP(-Median_Fitted_Curves!$A46/Median_of_Exp_Fitted_Params!B$18))</f>
        <v>0.82252528858384388</v>
      </c>
      <c r="U46" s="9">
        <f>Median_of_Exp_Fitted_Params!C$16+(Median_of_Exp_Fitted_Params!C$17*EXP(-Median_Fitted_Curves!$A46/Median_of_Exp_Fitted_Params!D$18))</f>
        <v>0.90911155401357102</v>
      </c>
      <c r="V46" s="9">
        <f>Median_of_Exp_Fitted_Params!D$16+(Median_of_Exp_Fitted_Params!D$17*EXP(-Median_Fitted_Curves!$A46/Median_of_Exp_Fitted_Params!C$18))</f>
        <v>0.67416305780333774</v>
      </c>
      <c r="W46" s="9">
        <f>Median_of_Exp_Fitted_Params!E$16+(Median_of_Exp_Fitted_Params!E$17*EXP(-Median_Fitted_Curves!$A46/Median_of_Exp_Fitted_Params!E$18))</f>
        <v>0.82431291695752562</v>
      </c>
      <c r="X46" s="9">
        <f>Median_of_Exp_Fitted_Params!F$16+(Median_of_Exp_Fitted_Params!F$17*EXP(-Median_Fitted_Curves!$A46/Median_of_Exp_Fitted_Params!G$18))</f>
        <v>0.96494294493009214</v>
      </c>
      <c r="Y46" s="9">
        <f>Median_of_Exp_Fitted_Params!G$16+(Median_of_Exp_Fitted_Params!G$17*EXP(-Median_Fitted_Curves!$A46/Median_of_Exp_Fitted_Params!F$18))</f>
        <v>0.63596607575829711</v>
      </c>
      <c r="Z46" s="9">
        <f>Median_of_Exp_Fitted_Params!H$16+(Median_of_Exp_Fitted_Params!H$17*EXP(-Median_Fitted_Curves!$A46/Median_of_Exp_Fitted_Params!H$18))</f>
        <v>0.85431879341148675</v>
      </c>
      <c r="AA46" s="9">
        <f>Median_of_Exp_Fitted_Params!I$16+(Median_of_Exp_Fitted_Params!I$17*EXP(-Median_Fitted_Curves!$A46/Median_of_Exp_Fitted_Params!J$18))</f>
        <v>0.94164487542077269</v>
      </c>
      <c r="AB46" s="9">
        <f>Median_of_Exp_Fitted_Params!J$16+(Median_of_Exp_Fitted_Params!J$17*EXP(-Median_Fitted_Curves!$A46/Median_of_Exp_Fitted_Params!I$18))</f>
        <v>0.7606456537232632</v>
      </c>
    </row>
    <row r="47" spans="1:28" x14ac:dyDescent="0.2">
      <c r="A47" s="9">
        <f t="shared" si="2"/>
        <v>34</v>
      </c>
      <c r="B47" s="9">
        <f>Median_of_Exp_Fitted_Params!B$2+(Median_of_Exp_Fitted_Params!B$3*EXP(-Median_Fitted_Curves!$A47/Median_of_Exp_Fitted_Params!B$4))</f>
        <v>0.99056065595730369</v>
      </c>
      <c r="C47" s="9">
        <f>Median_of_Exp_Fitted_Params!C$2+(Median_of_Exp_Fitted_Params!C$3*EXP(-Median_Fitted_Curves!$A47/Median_of_Exp_Fitted_Params!D$4))</f>
        <v>1.0017598276641944</v>
      </c>
      <c r="D47" s="9">
        <f>Median_of_Exp_Fitted_Params!D$2+(Median_of_Exp_Fitted_Params!D$3*EXP(-Median_Fitted_Curves!$A47/Median_of_Exp_Fitted_Params!C$4))</f>
        <v>0.98359399595786434</v>
      </c>
      <c r="E47" s="9">
        <f>Median_of_Exp_Fitted_Params!E$2+(Median_of_Exp_Fitted_Params!E$3*EXP(-Median_Fitted_Curves!$A47/Median_of_Exp_Fitted_Params!E$4))</f>
        <v>0.99297396717094344</v>
      </c>
      <c r="F47" s="9">
        <f>Median_of_Exp_Fitted_Params!F$2+(Median_of_Exp_Fitted_Params!F$3*EXP(-Median_Fitted_Curves!$A47/Median_of_Exp_Fitted_Params!G$4))</f>
        <v>1.019319997453678</v>
      </c>
      <c r="G47" s="9">
        <f>Median_of_Exp_Fitted_Params!G$2+(Median_of_Exp_Fitted_Params!G$3*EXP(-Median_Fitted_Curves!$A47/Median_of_Exp_Fitted_Params!F$4))</f>
        <v>0.96390027824424762</v>
      </c>
      <c r="H47" s="9">
        <f>Median_of_Exp_Fitted_Params!H$2+(Median_of_Exp_Fitted_Params!H$3*EXP(-Median_Fitted_Curves!$A47/Median_of_Exp_Fitted_Params!H$4))</f>
        <v>0.99572377409094981</v>
      </c>
      <c r="I47" s="9">
        <f>Median_of_Exp_Fitted_Params!I$2+(Median_of_Exp_Fitted_Params!I$3*EXP(-Median_Fitted_Curves!$A47/Median_of_Exp_Fitted_Params!J$4))</f>
        <v>1.0190824663336771</v>
      </c>
      <c r="J47" s="9">
        <f>Median_of_Exp_Fitted_Params!J$2+(Median_of_Exp_Fitted_Params!J$3*EXP(-Median_Fitted_Curves!$A47/Median_of_Exp_Fitted_Params!I$4))</f>
        <v>0.96321975597355036</v>
      </c>
      <c r="K47" s="9">
        <f>Median_of_Exp_Fitted_Params!B$9+(Median_of_Exp_Fitted_Params!B$10*EXP(-Median_Fitted_Curves!$A47/Median_of_Exp_Fitted_Params!B$11))</f>
        <v>0.97612551804351277</v>
      </c>
      <c r="L47" s="9">
        <f>Median_of_Exp_Fitted_Params!C$9+(Median_of_Exp_Fitted_Params!C$10*EXP(-Median_Fitted_Curves!$A47/Median_of_Exp_Fitted_Params!D$11))</f>
        <v>0.99063793270140488</v>
      </c>
      <c r="M47" s="9">
        <f>Median_of_Exp_Fitted_Params!D$9+(Median_of_Exp_Fitted_Params!D$10*EXP(-Median_Fitted_Curves!$A47/Median_of_Exp_Fitted_Params!C$11))</f>
        <v>0.94167356606661112</v>
      </c>
      <c r="N47" s="9">
        <f>Median_of_Exp_Fitted_Params!E$9+(Median_of_Exp_Fitted_Params!E$10*EXP(-Median_Fitted_Curves!$A47/Median_of_Exp_Fitted_Params!E$11))</f>
        <v>0.98333538843365642</v>
      </c>
      <c r="O47" s="9">
        <f>Median_of_Exp_Fitted_Params!F$9+(Median_of_Exp_Fitted_Params!F$10*EXP(-Median_Fitted_Curves!$A47/Median_of_Exp_Fitted_Params!G$11))</f>
        <v>1.00017230442855</v>
      </c>
      <c r="P47" s="9">
        <f>Median_of_Exp_Fitted_Params!G$9+(Median_of_Exp_Fitted_Params!G$10*EXP(-Median_Fitted_Curves!$A47/Median_of_Exp_Fitted_Params!F$11))</f>
        <v>0.94899778211570351</v>
      </c>
      <c r="Q47" s="9">
        <f>Median_of_Exp_Fitted_Params!H$9+(Median_of_Exp_Fitted_Params!H$10*EXP(-Median_Fitted_Curves!$A47/Median_of_Exp_Fitted_Params!H$11))</f>
        <v>0.97833931757285575</v>
      </c>
      <c r="R47" s="9">
        <f>Median_of_Exp_Fitted_Params!I$9+(Median_of_Exp_Fitted_Params!I$10*EXP(-Median_Fitted_Curves!$A47/Median_of_Exp_Fitted_Params!J$11))</f>
        <v>1.004040554582466</v>
      </c>
      <c r="S47" s="9">
        <f>Median_of_Exp_Fitted_Params!J$9+(Median_of_Exp_Fitted_Params!J$10*EXP(-Median_Fitted_Curves!$A47/Median_of_Exp_Fitted_Params!I$11))</f>
        <v>0.95137391672966953</v>
      </c>
      <c r="T47" s="9">
        <f>Median_of_Exp_Fitted_Params!B$16+(Median_of_Exp_Fitted_Params!B$17*EXP(-Median_Fitted_Curves!$A47/Median_of_Exp_Fitted_Params!B$18))</f>
        <v>0.83943685654330058</v>
      </c>
      <c r="U47" s="9">
        <f>Median_of_Exp_Fitted_Params!C$16+(Median_of_Exp_Fitted_Params!C$17*EXP(-Median_Fitted_Curves!$A47/Median_of_Exp_Fitted_Params!D$18))</f>
        <v>0.92165101673807059</v>
      </c>
      <c r="V47" s="9">
        <f>Median_of_Exp_Fitted_Params!D$16+(Median_of_Exp_Fitted_Params!D$17*EXP(-Median_Fitted_Curves!$A47/Median_of_Exp_Fitted_Params!C$18))</f>
        <v>0.69637958127697763</v>
      </c>
      <c r="W47" s="9">
        <f>Median_of_Exp_Fitted_Params!E$16+(Median_of_Exp_Fitted_Params!E$17*EXP(-Median_Fitted_Curves!$A47/Median_of_Exp_Fitted_Params!E$18))</f>
        <v>0.84113716274119366</v>
      </c>
      <c r="X47" s="9">
        <f>Median_of_Exp_Fitted_Params!F$16+(Median_of_Exp_Fitted_Params!F$17*EXP(-Median_Fitted_Curves!$A47/Median_of_Exp_Fitted_Params!G$18))</f>
        <v>0.97538725083874844</v>
      </c>
      <c r="Y47" s="9">
        <f>Median_of_Exp_Fitted_Params!G$16+(Median_of_Exp_Fitted_Params!G$17*EXP(-Median_Fitted_Curves!$A47/Median_of_Exp_Fitted_Params!F$18))</f>
        <v>0.6586975941572798</v>
      </c>
      <c r="Z47" s="9">
        <f>Median_of_Exp_Fitted_Params!H$16+(Median_of_Exp_Fitted_Params!H$17*EXP(-Median_Fitted_Curves!$A47/Median_of_Exp_Fitted_Params!H$18))</f>
        <v>0.8678071616864268</v>
      </c>
      <c r="AA47" s="9">
        <f>Median_of_Exp_Fitted_Params!I$16+(Median_of_Exp_Fitted_Params!I$17*EXP(-Median_Fitted_Curves!$A47/Median_of_Exp_Fitted_Params!J$18))</f>
        <v>0.95004348398260818</v>
      </c>
      <c r="AB47" s="9">
        <f>Median_of_Exp_Fitted_Params!J$16+(Median_of_Exp_Fitted_Params!J$17*EXP(-Median_Fitted_Curves!$A47/Median_of_Exp_Fitted_Params!I$18))</f>
        <v>0.77859450800094021</v>
      </c>
    </row>
    <row r="48" spans="1:28" x14ac:dyDescent="0.2">
      <c r="A48" s="9">
        <f t="shared" si="2"/>
        <v>36</v>
      </c>
      <c r="B48" s="9">
        <f>Median_of_Exp_Fitted_Params!B$2+(Median_of_Exp_Fitted_Params!B$3*EXP(-Median_Fitted_Curves!$A48/Median_of_Exp_Fitted_Params!B$4))</f>
        <v>0.99056526364029329</v>
      </c>
      <c r="C48" s="9">
        <f>Median_of_Exp_Fitted_Params!C$2+(Median_of_Exp_Fitted_Params!C$3*EXP(-Median_Fitted_Curves!$A48/Median_of_Exp_Fitted_Params!D$4))</f>
        <v>1.0017599305188176</v>
      </c>
      <c r="D48" s="9">
        <f>Median_of_Exp_Fitted_Params!D$2+(Median_of_Exp_Fitted_Params!D$3*EXP(-Median_Fitted_Curves!$A48/Median_of_Exp_Fitted_Params!C$4))</f>
        <v>0.98372428783239996</v>
      </c>
      <c r="E48" s="9">
        <f>Median_of_Exp_Fitted_Params!E$2+(Median_of_Exp_Fitted_Params!E$3*EXP(-Median_Fitted_Curves!$A48/Median_of_Exp_Fitted_Params!E$4))</f>
        <v>0.99297941893695685</v>
      </c>
      <c r="F48" s="9">
        <f>Median_of_Exp_Fitted_Params!F$2+(Median_of_Exp_Fitted_Params!F$3*EXP(-Median_Fitted_Curves!$A48/Median_of_Exp_Fitted_Params!G$4))</f>
        <v>1.0193199992047803</v>
      </c>
      <c r="G48" s="9">
        <f>Median_of_Exp_Fitted_Params!G$2+(Median_of_Exp_Fitted_Params!G$3*EXP(-Median_Fitted_Curves!$A48/Median_of_Exp_Fitted_Params!F$4))</f>
        <v>0.96392438285951398</v>
      </c>
      <c r="H48" s="9">
        <f>Median_of_Exp_Fitted_Params!H$2+(Median_of_Exp_Fitted_Params!H$3*EXP(-Median_Fitted_Curves!$A48/Median_of_Exp_Fitted_Params!H$4))</f>
        <v>0.99572444978277741</v>
      </c>
      <c r="I48" s="9">
        <f>Median_of_Exp_Fitted_Params!I$2+(Median_of_Exp_Fitted_Params!I$3*EXP(-Median_Fitted_Curves!$A48/Median_of_Exp_Fitted_Params!J$4))</f>
        <v>1.0190824875722277</v>
      </c>
      <c r="J48" s="9">
        <f>Median_of_Exp_Fitted_Params!J$2+(Median_of_Exp_Fitted_Params!J$3*EXP(-Median_Fitted_Curves!$A48/Median_of_Exp_Fitted_Params!I$4))</f>
        <v>0.96324019061645194</v>
      </c>
      <c r="K48" s="9">
        <f>Median_of_Exp_Fitted_Params!B$9+(Median_of_Exp_Fitted_Params!B$10*EXP(-Median_Fitted_Curves!$A48/Median_of_Exp_Fitted_Params!B$11))</f>
        <v>0.97774120036444312</v>
      </c>
      <c r="L48" s="9">
        <f>Median_of_Exp_Fitted_Params!C$9+(Median_of_Exp_Fitted_Params!C$10*EXP(-Median_Fitted_Curves!$A48/Median_of_Exp_Fitted_Params!D$11))</f>
        <v>0.99099944872022228</v>
      </c>
      <c r="M48" s="9">
        <f>Median_of_Exp_Fitted_Params!D$9+(Median_of_Exp_Fitted_Params!D$10*EXP(-Median_Fitted_Curves!$A48/Median_of_Exp_Fitted_Params!C$11))</f>
        <v>0.94699033588703274</v>
      </c>
      <c r="N48" s="9">
        <f>Median_of_Exp_Fitted_Params!E$9+(Median_of_Exp_Fitted_Params!E$10*EXP(-Median_Fitted_Curves!$A48/Median_of_Exp_Fitted_Params!E$11))</f>
        <v>0.98463578136849683</v>
      </c>
      <c r="O48" s="9">
        <f>Median_of_Exp_Fitted_Params!F$9+(Median_of_Exp_Fitted_Params!F$10*EXP(-Median_Fitted_Curves!$A48/Median_of_Exp_Fitted_Params!G$11))</f>
        <v>1.0004479364686931</v>
      </c>
      <c r="P48" s="9">
        <f>Median_of_Exp_Fitted_Params!G$9+(Median_of_Exp_Fitted_Params!G$10*EXP(-Median_Fitted_Curves!$A48/Median_of_Exp_Fitted_Params!F$11))</f>
        <v>0.95350450034421619</v>
      </c>
      <c r="Q48" s="9">
        <f>Median_of_Exp_Fitted_Params!H$9+(Median_of_Exp_Fitted_Params!H$10*EXP(-Median_Fitted_Curves!$A48/Median_of_Exp_Fitted_Params!H$11))</f>
        <v>0.97917779445280428</v>
      </c>
      <c r="R48" s="9">
        <f>Median_of_Exp_Fitted_Params!I$9+(Median_of_Exp_Fitted_Params!I$10*EXP(-Median_Fitted_Curves!$A48/Median_of_Exp_Fitted_Params!J$11))</f>
        <v>1.0045030189661877</v>
      </c>
      <c r="S48" s="9">
        <f>Median_of_Exp_Fitted_Params!J$9+(Median_of_Exp_Fitted_Params!J$10*EXP(-Median_Fitted_Curves!$A48/Median_of_Exp_Fitted_Params!I$11))</f>
        <v>0.954063159843064</v>
      </c>
      <c r="T48" s="9">
        <f>Median_of_Exp_Fitted_Params!B$16+(Median_of_Exp_Fitted_Params!B$17*EXP(-Median_Fitted_Curves!$A48/Median_of_Exp_Fitted_Params!B$18))</f>
        <v>0.85444864915922691</v>
      </c>
      <c r="U48" s="9">
        <f>Median_of_Exp_Fitted_Params!C$16+(Median_of_Exp_Fitted_Params!C$17*EXP(-Median_Fitted_Curves!$A48/Median_of_Exp_Fitted_Params!D$18))</f>
        <v>0.93246955574846369</v>
      </c>
      <c r="V48" s="9">
        <f>Median_of_Exp_Fitted_Params!D$16+(Median_of_Exp_Fitted_Params!D$17*EXP(-Median_Fitted_Curves!$A48/Median_of_Exp_Fitted_Params!C$18))</f>
        <v>0.71684414623572967</v>
      </c>
      <c r="W48" s="9">
        <f>Median_of_Exp_Fitted_Params!E$16+(Median_of_Exp_Fitted_Params!E$17*EXP(-Median_Fitted_Curves!$A48/Median_of_Exp_Fitted_Params!E$18))</f>
        <v>0.85611284925395115</v>
      </c>
      <c r="X48" s="9">
        <f>Median_of_Exp_Fitted_Params!F$16+(Median_of_Exp_Fitted_Params!F$17*EXP(-Median_Fitted_Curves!$A48/Median_of_Exp_Fitted_Params!G$18))</f>
        <v>0.98430649010224547</v>
      </c>
      <c r="Y48" s="9">
        <f>Median_of_Exp_Fitted_Params!G$16+(Median_of_Exp_Fitted_Params!G$17*EXP(-Median_Fitted_Curves!$A48/Median_of_Exp_Fitted_Params!F$18))</f>
        <v>0.67981576278638089</v>
      </c>
      <c r="Z48" s="9">
        <f>Median_of_Exp_Fitted_Params!H$16+(Median_of_Exp_Fitted_Params!H$17*EXP(-Median_Fitted_Curves!$A48/Median_of_Exp_Fitted_Params!H$18))</f>
        <v>0.87955094566137126</v>
      </c>
      <c r="AA48" s="9">
        <f>Median_of_Exp_Fitted_Params!I$16+(Median_of_Exp_Fitted_Params!I$17*EXP(-Median_Fitted_Curves!$A48/Median_of_Exp_Fitted_Params!J$18))</f>
        <v>0.9570807790988477</v>
      </c>
      <c r="AB48" s="9">
        <f>Median_of_Exp_Fitted_Params!J$16+(Median_of_Exp_Fitted_Params!J$17*EXP(-Median_Fitted_Curves!$A48/Median_of_Exp_Fitted_Params!I$18))</f>
        <v>0.79460364593681554</v>
      </c>
    </row>
    <row r="49" spans="1:28" x14ac:dyDescent="0.2">
      <c r="A49" s="9">
        <f t="shared" si="2"/>
        <v>38</v>
      </c>
      <c r="B49" s="9">
        <f>Median_of_Exp_Fitted_Params!B$2+(Median_of_Exp_Fitted_Params!B$3*EXP(-Median_Fitted_Curves!$A49/Median_of_Exp_Fitted_Params!B$4))</f>
        <v>0.99056759920796589</v>
      </c>
      <c r="C49" s="9">
        <f>Median_of_Exp_Fitted_Params!C$2+(Median_of_Exp_Fitted_Params!C$3*EXP(-Median_Fitted_Curves!$A49/Median_of_Exp_Fitted_Params!D$4))</f>
        <v>1.0017599719870476</v>
      </c>
      <c r="D49" s="9">
        <f>Median_of_Exp_Fitted_Params!D$2+(Median_of_Exp_Fitted_Params!D$3*EXP(-Median_Fitted_Curves!$A49/Median_of_Exp_Fitted_Params!C$4))</f>
        <v>0.98380551677557437</v>
      </c>
      <c r="E49" s="9">
        <f>Median_of_Exp_Fitted_Params!E$2+(Median_of_Exp_Fitted_Params!E$3*EXP(-Median_Fitted_Curves!$A49/Median_of_Exp_Fitted_Params!E$4))</f>
        <v>0.99298217676540335</v>
      </c>
      <c r="F49" s="9">
        <f>Median_of_Exp_Fitted_Params!F$2+(Median_of_Exp_Fitted_Params!F$3*EXP(-Median_Fitted_Curves!$A49/Median_of_Exp_Fitted_Params!G$4))</f>
        <v>1.019319999751652</v>
      </c>
      <c r="G49" s="9">
        <f>Median_of_Exp_Fitted_Params!G$2+(Median_of_Exp_Fitted_Params!G$3*EXP(-Median_Fitted_Curves!$A49/Median_of_Exp_Fitted_Params!F$4))</f>
        <v>0.96393736122157858</v>
      </c>
      <c r="H49" s="9">
        <f>Median_of_Exp_Fitted_Params!H$2+(Median_of_Exp_Fitted_Params!H$3*EXP(-Median_Fitted_Curves!$A49/Median_of_Exp_Fitted_Params!H$4))</f>
        <v>0.99572475304938646</v>
      </c>
      <c r="I49" s="9">
        <f>Median_of_Exp_Fitted_Params!I$2+(Median_of_Exp_Fitted_Params!I$3*EXP(-Median_Fitted_Curves!$A49/Median_of_Exp_Fitted_Params!J$4))</f>
        <v>1.0190824954123436</v>
      </c>
      <c r="J49" s="9">
        <f>Median_of_Exp_Fitted_Params!J$2+(Median_of_Exp_Fitted_Params!J$3*EXP(-Median_Fitted_Curves!$A49/Median_of_Exp_Fitted_Params!I$4))</f>
        <v>0.96325139587233199</v>
      </c>
      <c r="K49" s="9">
        <f>Median_of_Exp_Fitted_Params!B$9+(Median_of_Exp_Fitted_Params!B$10*EXP(-Median_Fitted_Curves!$A49/Median_of_Exp_Fitted_Params!B$11))</f>
        <v>0.97893513020584144</v>
      </c>
      <c r="L49" s="9">
        <f>Median_of_Exp_Fitted_Params!C$9+(Median_of_Exp_Fitted_Params!C$10*EXP(-Median_Fitted_Curves!$A49/Median_of_Exp_Fitted_Params!D$11))</f>
        <v>0.99124101452391289</v>
      </c>
      <c r="M49" s="9">
        <f>Median_of_Exp_Fitted_Params!D$9+(Median_of_Exp_Fitted_Params!D$10*EXP(-Median_Fitted_Curves!$A49/Median_of_Exp_Fitted_Params!C$11))</f>
        <v>0.95126097168684576</v>
      </c>
      <c r="N49" s="9">
        <f>Median_of_Exp_Fitted_Params!E$9+(Median_of_Exp_Fitted_Params!E$10*EXP(-Median_Fitted_Curves!$A49/Median_of_Exp_Fitted_Params!E$11))</f>
        <v>0.98558494726005841</v>
      </c>
      <c r="O49" s="9">
        <f>Median_of_Exp_Fitted_Params!F$9+(Median_of_Exp_Fitted_Params!F$10*EXP(-Median_Fitted_Curves!$A49/Median_of_Exp_Fitted_Params!G$11))</f>
        <v>1.0006312220514224</v>
      </c>
      <c r="P49" s="9">
        <f>Median_of_Exp_Fitted_Params!G$9+(Median_of_Exp_Fitted_Params!G$10*EXP(-Median_Fitted_Curves!$A49/Median_of_Exp_Fitted_Params!F$11))</f>
        <v>0.95707577709459701</v>
      </c>
      <c r="Q49" s="9">
        <f>Median_of_Exp_Fitted_Params!H$9+(Median_of_Exp_Fitted_Params!H$10*EXP(-Median_Fitted_Curves!$A49/Median_of_Exp_Fitted_Params!H$11))</f>
        <v>0.97977051057597064</v>
      </c>
      <c r="R49" s="9">
        <f>Median_of_Exp_Fitted_Params!I$9+(Median_of_Exp_Fitted_Params!I$10*EXP(-Median_Fitted_Curves!$A49/Median_of_Exp_Fitted_Params!J$11))</f>
        <v>1.0048201835964923</v>
      </c>
      <c r="S49" s="9">
        <f>Median_of_Exp_Fitted_Params!J$9+(Median_of_Exp_Fitted_Params!J$10*EXP(-Median_Fitted_Curves!$A49/Median_of_Exp_Fitted_Params!I$11))</f>
        <v>0.95612070658388792</v>
      </c>
      <c r="T49" s="9">
        <f>Median_of_Exp_Fitted_Params!B$16+(Median_of_Exp_Fitted_Params!B$17*EXP(-Median_Fitted_Curves!$A49/Median_of_Exp_Fitted_Params!B$18))</f>
        <v>0.86777407930762207</v>
      </c>
      <c r="U49" s="9">
        <f>Median_of_Exp_Fitted_Params!C$16+(Median_of_Exp_Fitted_Params!C$17*EXP(-Median_Fitted_Curves!$A49/Median_of_Exp_Fitted_Params!D$18))</f>
        <v>0.941803351692585</v>
      </c>
      <c r="V49" s="9">
        <f>Median_of_Exp_Fitted_Params!D$16+(Median_of_Exp_Fitted_Params!D$17*EXP(-Median_Fitted_Curves!$A49/Median_of_Exp_Fitted_Params!C$18))</f>
        <v>0.73569490924767833</v>
      </c>
      <c r="W49" s="9">
        <f>Median_of_Exp_Fitted_Params!E$16+(Median_of_Exp_Fitted_Params!E$17*EXP(-Median_Fitted_Curves!$A49/Median_of_Exp_Fitted_Params!E$18))</f>
        <v>0.86944308642548018</v>
      </c>
      <c r="X49" s="9">
        <f>Median_of_Exp_Fitted_Params!F$16+(Median_of_Exp_Fitted_Params!F$17*EXP(-Median_Fitted_Curves!$A49/Median_of_Exp_Fitted_Params!G$18))</f>
        <v>0.99192335135997356</v>
      </c>
      <c r="Y49" s="9">
        <f>Median_of_Exp_Fitted_Params!G$16+(Median_of_Exp_Fitted_Params!G$17*EXP(-Median_Fitted_Curves!$A49/Median_of_Exp_Fitted_Params!F$18))</f>
        <v>0.69943508774388596</v>
      </c>
      <c r="Z49" s="9">
        <f>Median_of_Exp_Fitted_Params!H$16+(Median_of_Exp_Fitted_Params!H$17*EXP(-Median_Fitted_Curves!$A49/Median_of_Exp_Fitted_Params!H$18))</f>
        <v>0.88977578970765958</v>
      </c>
      <c r="AA49" s="9">
        <f>Median_of_Exp_Fitted_Params!I$16+(Median_of_Exp_Fitted_Params!I$17*EXP(-Median_Fitted_Curves!$A49/Median_of_Exp_Fitted_Params!J$18))</f>
        <v>0.96297741330776765</v>
      </c>
      <c r="AB49" s="9">
        <f>Median_of_Exp_Fitted_Params!J$16+(Median_of_Exp_Fitted_Params!J$17*EXP(-Median_Fitted_Curves!$A49/Median_of_Exp_Fitted_Params!I$18))</f>
        <v>0.80888269091010012</v>
      </c>
    </row>
    <row r="50" spans="1:28" x14ac:dyDescent="0.2">
      <c r="A50" s="9">
        <f t="shared" si="2"/>
        <v>40</v>
      </c>
      <c r="B50" s="9">
        <f>Median_of_Exp_Fitted_Params!B$2+(Median_of_Exp_Fitted_Params!B$3*EXP(-Median_Fitted_Curves!$A50/Median_of_Exp_Fitted_Params!B$4))</f>
        <v>0.99056878307334162</v>
      </c>
      <c r="C50" s="9">
        <f>Median_of_Exp_Fitted_Params!C$2+(Median_of_Exp_Fitted_Params!C$3*EXP(-Median_Fitted_Curves!$A50/Median_of_Exp_Fitted_Params!D$4))</f>
        <v>1.0017599887059276</v>
      </c>
      <c r="D50" s="9">
        <f>Median_of_Exp_Fitted_Params!D$2+(Median_of_Exp_Fitted_Params!D$3*EXP(-Median_Fitted_Curves!$A50/Median_of_Exp_Fitted_Params!C$4))</f>
        <v>0.98385615800882653</v>
      </c>
      <c r="E50" s="9">
        <f>Median_of_Exp_Fitted_Params!E$2+(Median_of_Exp_Fitted_Params!E$3*EXP(-Median_Fitted_Curves!$A50/Median_of_Exp_Fitted_Params!E$4))</f>
        <v>0.99298357183953556</v>
      </c>
      <c r="F50" s="9">
        <f>Median_of_Exp_Fitted_Params!F$2+(Median_of_Exp_Fitted_Params!F$3*EXP(-Median_Fitted_Curves!$A50/Median_of_Exp_Fitted_Params!G$4))</f>
        <v>1.0193199999224405</v>
      </c>
      <c r="G50" s="9">
        <f>Median_of_Exp_Fitted_Params!G$2+(Median_of_Exp_Fitted_Params!G$3*EXP(-Median_Fitted_Curves!$A50/Median_of_Exp_Fitted_Params!F$4))</f>
        <v>0.96394434900711345</v>
      </c>
      <c r="H50" s="9">
        <f>Median_of_Exp_Fitted_Params!H$2+(Median_of_Exp_Fitted_Params!H$3*EXP(-Median_Fitted_Curves!$A50/Median_of_Exp_Fitted_Params!H$4))</f>
        <v>0.99572488916267432</v>
      </c>
      <c r="I50" s="9">
        <f>Median_of_Exp_Fitted_Params!I$2+(Median_of_Exp_Fitted_Params!I$3*EXP(-Median_Fitted_Curves!$A50/Median_of_Exp_Fitted_Params!J$4))</f>
        <v>1.0190824983064872</v>
      </c>
      <c r="J50" s="9">
        <f>Median_of_Exp_Fitted_Params!J$2+(Median_of_Exp_Fitted_Params!J$3*EXP(-Median_Fitted_Curves!$A50/Median_of_Exp_Fitted_Params!I$4))</f>
        <v>0.96325754023022181</v>
      </c>
      <c r="K50" s="9">
        <f>Median_of_Exp_Fitted_Params!B$9+(Median_of_Exp_Fitted_Params!B$10*EXP(-Median_Fitted_Curves!$A50/Median_of_Exp_Fitted_Params!B$11))</f>
        <v>0.97981740046882271</v>
      </c>
      <c r="L50" s="9">
        <f>Median_of_Exp_Fitted_Params!C$9+(Median_of_Exp_Fitted_Params!C$10*EXP(-Median_Fitted_Curves!$A50/Median_of_Exp_Fitted_Params!D$11))</f>
        <v>0.99140242932844524</v>
      </c>
      <c r="M50" s="9">
        <f>Median_of_Exp_Fitted_Params!D$9+(Median_of_Exp_Fitted_Params!D$10*EXP(-Median_Fitted_Curves!$A50/Median_of_Exp_Fitted_Params!C$11))</f>
        <v>0.9546913120533953</v>
      </c>
      <c r="N50" s="9">
        <f>Median_of_Exp_Fitted_Params!E$9+(Median_of_Exp_Fitted_Params!E$10*EXP(-Median_Fitted_Curves!$A50/Median_of_Exp_Fitted_Params!E$11))</f>
        <v>0.98627775007801166</v>
      </c>
      <c r="O50" s="9">
        <f>Median_of_Exp_Fitted_Params!F$9+(Median_of_Exp_Fitted_Params!F$10*EXP(-Median_Fitted_Curves!$A50/Median_of_Exp_Fitted_Params!G$11))</f>
        <v>1.0007531004978429</v>
      </c>
      <c r="P50" s="9">
        <f>Median_of_Exp_Fitted_Params!G$9+(Median_of_Exp_Fitted_Params!G$10*EXP(-Median_Fitted_Curves!$A50/Median_of_Exp_Fitted_Params!F$11))</f>
        <v>0.95990577821317591</v>
      </c>
      <c r="Q50" s="9">
        <f>Median_of_Exp_Fitted_Params!H$9+(Median_of_Exp_Fitted_Params!H$10*EXP(-Median_Fitted_Curves!$A50/Median_of_Exp_Fitted_Params!H$11))</f>
        <v>0.9801894993531961</v>
      </c>
      <c r="R50" s="9">
        <f>Median_of_Exp_Fitted_Params!I$9+(Median_of_Exp_Fitted_Params!I$10*EXP(-Median_Fitted_Curves!$A50/Median_of_Exp_Fitted_Params!J$11))</f>
        <v>1.0050376995961174</v>
      </c>
      <c r="S50" s="9">
        <f>Median_of_Exp_Fitted_Params!J$9+(Median_of_Exp_Fitted_Params!J$10*EXP(-Median_Fitted_Curves!$A50/Median_of_Exp_Fitted_Params!I$11))</f>
        <v>0.95769494082458906</v>
      </c>
      <c r="T50" s="9">
        <f>Median_of_Exp_Fitted_Params!B$16+(Median_of_Exp_Fitted_Params!B$17*EXP(-Median_Fitted_Curves!$A50/Median_of_Exp_Fitted_Params!B$18))</f>
        <v>0.87960258594788665</v>
      </c>
      <c r="U50" s="9">
        <f>Median_of_Exp_Fitted_Params!C$16+(Median_of_Exp_Fitted_Params!C$17*EXP(-Median_Fitted_Curves!$A50/Median_of_Exp_Fitted_Params!D$18))</f>
        <v>0.94985617163830993</v>
      </c>
      <c r="V50" s="9">
        <f>Median_of_Exp_Fitted_Params!D$16+(Median_of_Exp_Fitted_Params!D$17*EXP(-Median_Fitted_Curves!$A50/Median_of_Exp_Fitted_Params!C$18))</f>
        <v>0.75305913208109254</v>
      </c>
      <c r="W50" s="9">
        <f>Median_of_Exp_Fitted_Params!E$16+(Median_of_Exp_Fitted_Params!E$17*EXP(-Median_Fitted_Curves!$A50/Median_of_Exp_Fitted_Params!E$18))</f>
        <v>0.8813086675390962</v>
      </c>
      <c r="X50" s="9">
        <f>Median_of_Exp_Fitted_Params!F$16+(Median_of_Exp_Fitted_Params!F$17*EXP(-Median_Fitted_Curves!$A50/Median_of_Exp_Fitted_Params!G$18))</f>
        <v>0.99842800648868169</v>
      </c>
      <c r="Y50" s="9">
        <f>Median_of_Exp_Fitted_Params!G$16+(Median_of_Exp_Fitted_Params!G$17*EXP(-Median_Fitted_Curves!$A50/Median_of_Exp_Fitted_Params!F$18))</f>
        <v>0.71766194815723472</v>
      </c>
      <c r="Z50" s="9">
        <f>Median_of_Exp_Fitted_Params!H$16+(Median_of_Exp_Fitted_Params!H$17*EXP(-Median_Fitted_Curves!$A50/Median_of_Exp_Fitted_Params!H$18))</f>
        <v>0.89867815337459767</v>
      </c>
      <c r="AA50" s="9">
        <f>Median_of_Exp_Fitted_Params!I$16+(Median_of_Exp_Fitted_Params!I$17*EXP(-Median_Fitted_Curves!$A50/Median_of_Exp_Fitted_Params!J$18))</f>
        <v>0.96791827402477371</v>
      </c>
      <c r="AB50" s="9">
        <f>Median_of_Exp_Fitted_Params!J$16+(Median_of_Exp_Fitted_Params!J$17*EXP(-Median_Fitted_Curves!$A50/Median_of_Exp_Fitted_Params!I$18))</f>
        <v>0.82161861249224732</v>
      </c>
    </row>
    <row r="51" spans="1:28" x14ac:dyDescent="0.2">
      <c r="A51" s="9">
        <f t="shared" si="2"/>
        <v>42</v>
      </c>
      <c r="B51" s="9">
        <f>Median_of_Exp_Fitted_Params!B$2+(Median_of_Exp_Fitted_Params!B$3*EXP(-Median_Fitted_Curves!$A51/Median_of_Exp_Fitted_Params!B$4))</f>
        <v>0.9905693831575284</v>
      </c>
      <c r="C51" s="9">
        <f>Median_of_Exp_Fitted_Params!C$2+(Median_of_Exp_Fitted_Params!C$3*EXP(-Median_Fitted_Curves!$A51/Median_of_Exp_Fitted_Params!D$4))</f>
        <v>1.0017599954465324</v>
      </c>
      <c r="D51" s="9">
        <f>Median_of_Exp_Fitted_Params!D$2+(Median_of_Exp_Fitted_Params!D$3*EXP(-Median_Fitted_Curves!$A51/Median_of_Exp_Fitted_Params!C$4))</f>
        <v>0.98388772969257732</v>
      </c>
      <c r="E51" s="9">
        <f>Median_of_Exp_Fitted_Params!E$2+(Median_of_Exp_Fitted_Params!E$3*EXP(-Median_Fitted_Curves!$A51/Median_of_Exp_Fitted_Params!E$4))</f>
        <v>0.99298427755124763</v>
      </c>
      <c r="F51" s="9">
        <f>Median_of_Exp_Fitted_Params!F$2+(Median_of_Exp_Fitted_Params!F$3*EXP(-Median_Fitted_Curves!$A51/Median_of_Exp_Fitted_Params!G$4))</f>
        <v>1.019319999975778</v>
      </c>
      <c r="G51" s="9">
        <f>Median_of_Exp_Fitted_Params!G$2+(Median_of_Exp_Fitted_Params!G$3*EXP(-Median_Fitted_Curves!$A51/Median_of_Exp_Fitted_Params!F$4))</f>
        <v>0.96394811135758862</v>
      </c>
      <c r="H51" s="9">
        <f>Median_of_Exp_Fitted_Params!H$2+(Median_of_Exp_Fitted_Params!H$3*EXP(-Median_Fitted_Curves!$A51/Median_of_Exp_Fitted_Params!H$4))</f>
        <v>0.99572495025356444</v>
      </c>
      <c r="I51" s="9">
        <f>Median_of_Exp_Fitted_Params!I$2+(Median_of_Exp_Fitted_Params!I$3*EXP(-Median_Fitted_Curves!$A51/Median_of_Exp_Fitted_Params!J$4))</f>
        <v>1.0190824993748475</v>
      </c>
      <c r="J51" s="9">
        <f>Median_of_Exp_Fitted_Params!J$2+(Median_of_Exp_Fitted_Params!J$3*EXP(-Median_Fitted_Curves!$A51/Median_of_Exp_Fitted_Params!I$4))</f>
        <v>0.96326090946464915</v>
      </c>
      <c r="K51" s="9">
        <f>Median_of_Exp_Fitted_Params!B$9+(Median_of_Exp_Fitted_Params!B$10*EXP(-Median_Fitted_Curves!$A51/Median_of_Exp_Fitted_Params!B$11))</f>
        <v>0.98046936576020827</v>
      </c>
      <c r="L51" s="9">
        <f>Median_of_Exp_Fitted_Params!C$9+(Median_of_Exp_Fitted_Params!C$10*EXP(-Median_Fitted_Curves!$A51/Median_of_Exp_Fitted_Params!D$11))</f>
        <v>0.99151028705799193</v>
      </c>
      <c r="M51" s="9">
        <f>Median_of_Exp_Fitted_Params!D$9+(Median_of_Exp_Fitted_Params!D$10*EXP(-Median_Fitted_Curves!$A51/Median_of_Exp_Fitted_Params!C$11))</f>
        <v>0.95744669452616304</v>
      </c>
      <c r="N51" s="9">
        <f>Median_of_Exp_Fitted_Params!E$9+(Median_of_Exp_Fitted_Params!E$10*EXP(-Median_Fitted_Curves!$A51/Median_of_Exp_Fitted_Params!E$11))</f>
        <v>0.98678343169682148</v>
      </c>
      <c r="O51" s="9">
        <f>Median_of_Exp_Fitted_Params!F$9+(Median_of_Exp_Fitted_Params!F$10*EXP(-Median_Fitted_Curves!$A51/Median_of_Exp_Fitted_Params!G$11))</f>
        <v>1.0008341453649883</v>
      </c>
      <c r="P51" s="9">
        <f>Median_of_Exp_Fitted_Params!G$9+(Median_of_Exp_Fitted_Params!G$10*EXP(-Median_Fitted_Curves!$A51/Median_of_Exp_Fitted_Params!F$11))</f>
        <v>0.96214836731812359</v>
      </c>
      <c r="Q51" s="9">
        <f>Median_of_Exp_Fitted_Params!H$9+(Median_of_Exp_Fitted_Params!H$10*EXP(-Median_Fitted_Curves!$A51/Median_of_Exp_Fitted_Params!H$11))</f>
        <v>0.98048568092913002</v>
      </c>
      <c r="R51" s="9">
        <f>Median_of_Exp_Fitted_Params!I$9+(Median_of_Exp_Fitted_Params!I$10*EXP(-Median_Fitted_Curves!$A51/Median_of_Exp_Fitted_Params!J$11))</f>
        <v>1.0051868751521922</v>
      </c>
      <c r="S51" s="9">
        <f>Median_of_Exp_Fitted_Params!J$9+(Median_of_Exp_Fitted_Params!J$10*EXP(-Median_Fitted_Curves!$A51/Median_of_Exp_Fitted_Params!I$11))</f>
        <v>0.95889939144309755</v>
      </c>
      <c r="T51" s="9">
        <f>Median_of_Exp_Fitted_Params!B$16+(Median_of_Exp_Fitted_Params!B$17*EXP(-Median_Fitted_Curves!$A51/Median_of_Exp_Fitted_Params!B$18))</f>
        <v>0.89010232725309579</v>
      </c>
      <c r="U51" s="9">
        <f>Median_of_Exp_Fitted_Params!C$16+(Median_of_Exp_Fitted_Params!C$17*EXP(-Median_Fitted_Curves!$A51/Median_of_Exp_Fitted_Params!D$18))</f>
        <v>0.95680381753355881</v>
      </c>
      <c r="V51" s="9">
        <f>Median_of_Exp_Fitted_Params!D$16+(Median_of_Exp_Fitted_Params!D$17*EXP(-Median_Fitted_Curves!$A51/Median_of_Exp_Fitted_Params!C$18))</f>
        <v>0.76905404085042706</v>
      </c>
      <c r="W51" s="9">
        <f>Median_of_Exp_Fitted_Params!E$16+(Median_of_Exp_Fitted_Params!E$17*EXP(-Median_Fitted_Curves!$A51/Median_of_Exp_Fitted_Params!E$18))</f>
        <v>0.89187052126698874</v>
      </c>
      <c r="X51" s="9">
        <f>Median_of_Exp_Fitted_Params!F$16+(Median_of_Exp_Fitted_Params!F$17*EXP(-Median_Fitted_Curves!$A51/Median_of_Exp_Fitted_Params!G$18))</f>
        <v>1.003982858666211</v>
      </c>
      <c r="Y51" s="9">
        <f>Median_of_Exp_Fitted_Params!G$16+(Median_of_Exp_Fitted_Params!G$17*EXP(-Median_Fitted_Curves!$A51/Median_of_Exp_Fitted_Params!F$18))</f>
        <v>0.73459517298771537</v>
      </c>
      <c r="Z51" s="9">
        <f>Median_of_Exp_Fitted_Params!H$16+(Median_of_Exp_Fitted_Params!H$17*EXP(-Median_Fitted_Curves!$A51/Median_of_Exp_Fitted_Params!H$18))</f>
        <v>0.90642908615162998</v>
      </c>
      <c r="AA51" s="9">
        <f>Median_of_Exp_Fitted_Params!I$16+(Median_of_Exp_Fitted_Params!I$17*EXP(-Median_Fitted_Curves!$A51/Median_of_Exp_Fitted_Params!J$18))</f>
        <v>0.97205828063870336</v>
      </c>
      <c r="AB51" s="9">
        <f>Median_of_Exp_Fitted_Params!J$16+(Median_of_Exp_Fitted_Params!J$17*EXP(-Median_Fitted_Curves!$A51/Median_of_Exp_Fitted_Params!I$18))</f>
        <v>0.83297817462333368</v>
      </c>
    </row>
    <row r="52" spans="1:28" x14ac:dyDescent="0.2">
      <c r="A52" s="9">
        <f t="shared" si="2"/>
        <v>44</v>
      </c>
      <c r="B52" s="9">
        <f>Median_of_Exp_Fitted_Params!B$2+(Median_of_Exp_Fitted_Params!B$3*EXP(-Median_Fitted_Curves!$A52/Median_of_Exp_Fitted_Params!B$4))</f>
        <v>0.99056968733149853</v>
      </c>
      <c r="C52" s="9">
        <f>Median_of_Exp_Fitted_Params!C$2+(Median_of_Exp_Fitted_Params!C$3*EXP(-Median_Fitted_Curves!$A52/Median_of_Exp_Fitted_Params!D$4))</f>
        <v>1.0017599981641638</v>
      </c>
      <c r="D52" s="9">
        <f>Median_of_Exp_Fitted_Params!D$2+(Median_of_Exp_Fitted_Params!D$3*EXP(-Median_Fitted_Curves!$A52/Median_of_Exp_Fitted_Params!C$4))</f>
        <v>0.98390741268903781</v>
      </c>
      <c r="E52" s="9">
        <f>Median_of_Exp_Fitted_Params!E$2+(Median_of_Exp_Fitted_Params!E$3*EXP(-Median_Fitted_Curves!$A52/Median_of_Exp_Fitted_Params!E$4))</f>
        <v>0.9929846345423271</v>
      </c>
      <c r="F52" s="9">
        <f>Median_of_Exp_Fitted_Params!F$2+(Median_of_Exp_Fitted_Params!F$3*EXP(-Median_Fitted_Curves!$A52/Median_of_Exp_Fitted_Params!G$4))</f>
        <v>1.0193199999924354</v>
      </c>
      <c r="G52" s="9">
        <f>Median_of_Exp_Fitted_Params!G$2+(Median_of_Exp_Fitted_Params!G$3*EXP(-Median_Fitted_Curves!$A52/Median_of_Exp_Fitted_Params!F$4))</f>
        <v>0.96395013707532529</v>
      </c>
      <c r="H52" s="9">
        <f>Median_of_Exp_Fitted_Params!H$2+(Median_of_Exp_Fitted_Params!H$3*EXP(-Median_Fitted_Curves!$A52/Median_of_Exp_Fitted_Params!H$4))</f>
        <v>0.99572497767261314</v>
      </c>
      <c r="I52" s="9">
        <f>Median_of_Exp_Fitted_Params!I$2+(Median_of_Exp_Fitted_Params!I$3*EXP(-Median_Fitted_Curves!$A52/Median_of_Exp_Fitted_Params!J$4))</f>
        <v>1.0190824997692278</v>
      </c>
      <c r="J52" s="9">
        <f>Median_of_Exp_Fitted_Params!J$2+(Median_of_Exp_Fitted_Params!J$3*EXP(-Median_Fitted_Curves!$A52/Median_of_Exp_Fitted_Params!I$4))</f>
        <v>0.96326275697106556</v>
      </c>
      <c r="K52" s="9">
        <f>Median_of_Exp_Fitted_Params!B$9+(Median_of_Exp_Fitted_Params!B$10*EXP(-Median_Fitted_Curves!$A52/Median_of_Exp_Fitted_Params!B$11))</f>
        <v>0.98095114414377882</v>
      </c>
      <c r="L52" s="9">
        <f>Median_of_Exp_Fitted_Params!C$9+(Median_of_Exp_Fitted_Params!C$10*EXP(-Median_Fitted_Curves!$A52/Median_of_Exp_Fitted_Params!D$11))</f>
        <v>0.99158235783152893</v>
      </c>
      <c r="M52" s="9">
        <f>Median_of_Exp_Fitted_Params!D$9+(Median_of_Exp_Fitted_Params!D$10*EXP(-Median_Fitted_Curves!$A52/Median_of_Exp_Fitted_Params!C$11))</f>
        <v>0.95965992463162686</v>
      </c>
      <c r="N52" s="9">
        <f>Median_of_Exp_Fitted_Params!E$9+(Median_of_Exp_Fitted_Params!E$10*EXP(-Median_Fitted_Curves!$A52/Median_of_Exp_Fitted_Params!E$11))</f>
        <v>0.98715253224458999</v>
      </c>
      <c r="O52" s="9">
        <f>Median_of_Exp_Fitted_Params!F$9+(Median_of_Exp_Fitted_Params!F$10*EXP(-Median_Fitted_Curves!$A52/Median_of_Exp_Fitted_Params!G$11))</f>
        <v>1.0008880373424747</v>
      </c>
      <c r="P52" s="9">
        <f>Median_of_Exp_Fitted_Params!G$9+(Median_of_Exp_Fitted_Params!G$10*EXP(-Median_Fitted_Curves!$A52/Median_of_Exp_Fitted_Params!F$11))</f>
        <v>0.96392547117176308</v>
      </c>
      <c r="Q52" s="9">
        <f>Median_of_Exp_Fitted_Params!H$9+(Median_of_Exp_Fitted_Params!H$10*EXP(-Median_Fitted_Curves!$A52/Median_of_Exp_Fitted_Params!H$11))</f>
        <v>0.98069505056070738</v>
      </c>
      <c r="R52" s="9">
        <f>Median_of_Exp_Fitted_Params!I$9+(Median_of_Exp_Fitted_Params!I$10*EXP(-Median_Fitted_Curves!$A52/Median_of_Exp_Fitted_Params!J$11))</f>
        <v>1.0052891818632781</v>
      </c>
      <c r="S52" s="9">
        <f>Median_of_Exp_Fitted_Params!J$9+(Median_of_Exp_Fitted_Params!J$10*EXP(-Median_Fitted_Curves!$A52/Median_of_Exp_Fitted_Params!I$11))</f>
        <v>0.9598209196724542</v>
      </c>
      <c r="T52" s="9">
        <f>Median_of_Exp_Fitted_Params!B$16+(Median_of_Exp_Fitted_Params!B$17*EXP(-Median_Fitted_Curves!$A52/Median_of_Exp_Fitted_Params!B$18))</f>
        <v>0.89942257120519686</v>
      </c>
      <c r="U52" s="9">
        <f>Median_of_Exp_Fitted_Params!C$16+(Median_of_Exp_Fitted_Params!C$17*EXP(-Median_Fitted_Curves!$A52/Median_of_Exp_Fitted_Params!D$18))</f>
        <v>0.96279796415686614</v>
      </c>
      <c r="V52" s="9">
        <f>Median_of_Exp_Fitted_Params!D$16+(Median_of_Exp_Fitted_Params!D$17*EXP(-Median_Fitted_Curves!$A52/Median_of_Exp_Fitted_Params!C$18))</f>
        <v>0.7837876174114824</v>
      </c>
      <c r="W52" s="9">
        <f>Median_of_Exp_Fitted_Params!E$16+(Median_of_Exp_Fitted_Params!E$17*EXP(-Median_Fitted_Curves!$A52/Median_of_Exp_Fitted_Params!E$18))</f>
        <v>0.90127189428877741</v>
      </c>
      <c r="X52" s="9">
        <f>Median_of_Exp_Fitted_Params!F$16+(Median_of_Exp_Fitted_Params!F$17*EXP(-Median_Fitted_Curves!$A52/Median_of_Exp_Fitted_Params!G$18))</f>
        <v>1.0087265971279191</v>
      </c>
      <c r="Y52" s="9">
        <f>Median_of_Exp_Fitted_Params!G$16+(Median_of_Exp_Fitted_Params!G$17*EXP(-Median_Fitted_Curves!$A52/Median_of_Exp_Fitted_Params!F$18))</f>
        <v>0.75032657689694915</v>
      </c>
      <c r="Z52" s="9">
        <f>Median_of_Exp_Fitted_Params!H$16+(Median_of_Exp_Fitted_Params!H$17*EXP(-Median_Fitted_Curves!$A52/Median_of_Exp_Fitted_Params!H$18))</f>
        <v>0.91317751400312186</v>
      </c>
      <c r="AA52" s="9">
        <f>Median_of_Exp_Fitted_Params!I$16+(Median_of_Exp_Fitted_Params!I$17*EXP(-Median_Fitted_Curves!$A52/Median_of_Exp_Fitted_Params!J$18))</f>
        <v>0.9755272419685358</v>
      </c>
      <c r="AB52" s="9">
        <f>Median_of_Exp_Fitted_Params!J$16+(Median_of_Exp_Fitted_Params!J$17*EXP(-Median_Fitted_Curves!$A52/Median_of_Exp_Fitted_Params!I$18))</f>
        <v>0.84311011921624746</v>
      </c>
    </row>
    <row r="53" spans="1:28" x14ac:dyDescent="0.2">
      <c r="A53" s="9">
        <f t="shared" si="2"/>
        <v>46</v>
      </c>
      <c r="B53" s="9">
        <f>Median_of_Exp_Fitted_Params!B$2+(Median_of_Exp_Fitted_Params!B$3*EXP(-Median_Fitted_Curves!$A53/Median_of_Exp_Fitted_Params!B$4))</f>
        <v>0.99056984151287186</v>
      </c>
      <c r="C53" s="9">
        <f>Median_of_Exp_Fitted_Params!C$2+(Median_of_Exp_Fitted_Params!C$3*EXP(-Median_Fitted_Curves!$A53/Median_of_Exp_Fitted_Params!D$4))</f>
        <v>1.0017599992598401</v>
      </c>
      <c r="D53" s="9">
        <f>Median_of_Exp_Fitted_Params!D$2+(Median_of_Exp_Fitted_Params!D$3*EXP(-Median_Fitted_Curves!$A53/Median_of_Exp_Fitted_Params!C$4))</f>
        <v>0.98391968382264983</v>
      </c>
      <c r="E53" s="9">
        <f>Median_of_Exp_Fitted_Params!E$2+(Median_of_Exp_Fitted_Params!E$3*EXP(-Median_Fitted_Curves!$A53/Median_of_Exp_Fitted_Params!E$4))</f>
        <v>0.9929848151297096</v>
      </c>
      <c r="F53" s="9">
        <f>Median_of_Exp_Fitted_Params!F$2+(Median_of_Exp_Fitted_Params!F$3*EXP(-Median_Fitted_Curves!$A53/Median_of_Exp_Fitted_Params!G$4))</f>
        <v>1.0193199999976377</v>
      </c>
      <c r="G53" s="9">
        <f>Median_of_Exp_Fitted_Params!G$2+(Median_of_Exp_Fitted_Params!G$3*EXP(-Median_Fitted_Curves!$A53/Median_of_Exp_Fitted_Params!F$4))</f>
        <v>0.96395122775849684</v>
      </c>
      <c r="H53" s="9">
        <f>Median_of_Exp_Fitted_Params!H$2+(Median_of_Exp_Fitted_Params!H$3*EXP(-Median_Fitted_Curves!$A53/Median_of_Exp_Fitted_Params!H$4))</f>
        <v>0.99572498997893621</v>
      </c>
      <c r="I53" s="9">
        <f>Median_of_Exp_Fitted_Params!I$2+(Median_of_Exp_Fitted_Params!I$3*EXP(-Median_Fitted_Curves!$A53/Median_of_Exp_Fitted_Params!J$4))</f>
        <v>1.0190824999148116</v>
      </c>
      <c r="J53" s="9">
        <f>Median_of_Exp_Fitted_Params!J$2+(Median_of_Exp_Fitted_Params!J$3*EXP(-Median_Fitted_Curves!$A53/Median_of_Exp_Fitted_Params!I$4))</f>
        <v>0.96326377004392605</v>
      </c>
      <c r="K53" s="9">
        <f>Median_of_Exp_Fitted_Params!B$9+(Median_of_Exp_Fitted_Params!B$10*EXP(-Median_Fitted_Curves!$A53/Median_of_Exp_Fitted_Params!B$11))</f>
        <v>0.98130716065868018</v>
      </c>
      <c r="L53" s="9">
        <f>Median_of_Exp_Fitted_Params!C$9+(Median_of_Exp_Fitted_Params!C$10*EXP(-Median_Fitted_Curves!$A53/Median_of_Exp_Fitted_Params!D$11))</f>
        <v>0.99163051568187544</v>
      </c>
      <c r="M53" s="9">
        <f>Median_of_Exp_Fitted_Params!D$9+(Median_of_Exp_Fitted_Params!D$10*EXP(-Median_Fitted_Curves!$A53/Median_of_Exp_Fitted_Params!C$11))</f>
        <v>0.96143767692124338</v>
      </c>
      <c r="N53" s="9">
        <f>Median_of_Exp_Fitted_Params!E$9+(Median_of_Exp_Fitted_Params!E$10*EXP(-Median_Fitted_Curves!$A53/Median_of_Exp_Fitted_Params!E$11))</f>
        <v>0.98742194131404304</v>
      </c>
      <c r="O53" s="9">
        <f>Median_of_Exp_Fitted_Params!F$9+(Median_of_Exp_Fitted_Params!F$10*EXP(-Median_Fitted_Curves!$A53/Median_of_Exp_Fitted_Params!G$11))</f>
        <v>1.0009238736062591</v>
      </c>
      <c r="P53" s="9">
        <f>Median_of_Exp_Fitted_Params!G$9+(Median_of_Exp_Fitted_Params!G$10*EXP(-Median_Fitted_Curves!$A53/Median_of_Exp_Fitted_Params!F$11))</f>
        <v>0.9653337086860061</v>
      </c>
      <c r="Q53" s="9">
        <f>Median_of_Exp_Fitted_Params!H$9+(Median_of_Exp_Fitted_Params!H$10*EXP(-Median_Fitted_Curves!$A53/Median_of_Exp_Fitted_Params!H$11))</f>
        <v>0.98084305315839959</v>
      </c>
      <c r="R53" s="9">
        <f>Median_of_Exp_Fitted_Params!I$9+(Median_of_Exp_Fitted_Params!I$10*EXP(-Median_Fitted_Curves!$A53/Median_of_Exp_Fitted_Params!J$11))</f>
        <v>1.0053593452560525</v>
      </c>
      <c r="S53" s="9">
        <f>Median_of_Exp_Fitted_Params!J$9+(Median_of_Exp_Fitted_Params!J$10*EXP(-Median_Fitted_Curves!$A53/Median_of_Exp_Fitted_Params!I$11))</f>
        <v>0.96052598326281746</v>
      </c>
      <c r="T53" s="9">
        <f>Median_of_Exp_Fitted_Params!B$16+(Median_of_Exp_Fitted_Params!B$17*EXP(-Median_Fitted_Curves!$A53/Median_of_Exp_Fitted_Params!B$18))</f>
        <v>0.90769581764066687</v>
      </c>
      <c r="U53" s="9">
        <f>Median_of_Exp_Fitted_Params!C$16+(Median_of_Exp_Fitted_Params!C$17*EXP(-Median_Fitted_Curves!$A53/Median_of_Exp_Fitted_Params!D$18))</f>
        <v>0.96796947034521064</v>
      </c>
      <c r="V53" s="9">
        <f>Median_of_Exp_Fitted_Params!D$16+(Median_of_Exp_Fitted_Params!D$17*EXP(-Median_Fitted_Curves!$A53/Median_of_Exp_Fitted_Params!C$18))</f>
        <v>0.79735932834844392</v>
      </c>
      <c r="W53" s="9">
        <f>Median_of_Exp_Fitted_Params!E$16+(Median_of_Exp_Fitted_Params!E$17*EXP(-Median_Fitted_Curves!$A53/Median_of_Exp_Fitted_Params!E$18))</f>
        <v>0.90964029409547065</v>
      </c>
      <c r="X53" s="9">
        <f>Median_of_Exp_Fitted_Params!F$16+(Median_of_Exp_Fitted_Params!F$17*EXP(-Median_Fitted_Curves!$A53/Median_of_Exp_Fitted_Params!G$18))</f>
        <v>1.0127776598518061</v>
      </c>
      <c r="Y53" s="9">
        <f>Median_of_Exp_Fitted_Params!G$16+(Median_of_Exp_Fitted_Params!G$17*EXP(-Median_Fitted_Curves!$A53/Median_of_Exp_Fitted_Params!F$18))</f>
        <v>0.7649414580807139</v>
      </c>
      <c r="Z53" s="9">
        <f>Median_of_Exp_Fitted_Params!H$16+(Median_of_Exp_Fitted_Params!H$17*EXP(-Median_Fitted_Curves!$A53/Median_of_Exp_Fitted_Params!H$18))</f>
        <v>0.91905310082303859</v>
      </c>
      <c r="AA53" s="9">
        <f>Median_of_Exp_Fitted_Params!I$16+(Median_of_Exp_Fitted_Params!I$17*EXP(-Median_Fitted_Curves!$A53/Median_of_Exp_Fitted_Params!J$18))</f>
        <v>0.97843392638478355</v>
      </c>
      <c r="AB53" s="9">
        <f>Median_of_Exp_Fitted_Params!J$16+(Median_of_Exp_Fitted_Params!J$17*EXP(-Median_Fitted_Curves!$A53/Median_of_Exp_Fitted_Params!I$18))</f>
        <v>0.85214711378076058</v>
      </c>
    </row>
    <row r="54" spans="1:28" x14ac:dyDescent="0.2">
      <c r="A54" s="9">
        <f>A53+2</f>
        <v>48</v>
      </c>
      <c r="B54" s="9">
        <f>Median_of_Exp_Fitted_Params!B$2+(Median_of_Exp_Fitted_Params!B$3*EXP(-Median_Fitted_Curves!$A54/Median_of_Exp_Fitted_Params!B$4))</f>
        <v>0.9905699196651736</v>
      </c>
      <c r="C54" s="9">
        <f>Median_of_Exp_Fitted_Params!C$2+(Median_of_Exp_Fitted_Params!C$3*EXP(-Median_Fitted_Curves!$A54/Median_of_Exp_Fitted_Params!D$4))</f>
        <v>1.0017599997015874</v>
      </c>
      <c r="D54" s="9">
        <f>Median_of_Exp_Fitted_Params!D$2+(Median_of_Exp_Fitted_Params!D$3*EXP(-Median_Fitted_Curves!$A54/Median_of_Exp_Fitted_Params!C$4))</f>
        <v>0.98392733411717825</v>
      </c>
      <c r="E54" s="9">
        <f>Median_of_Exp_Fitted_Params!E$2+(Median_of_Exp_Fitted_Params!E$3*EXP(-Median_Fitted_Curves!$A54/Median_of_Exp_Fitted_Params!E$4))</f>
        <v>0.99298490648157967</v>
      </c>
      <c r="F54" s="9">
        <f>Median_of_Exp_Fitted_Params!F$2+(Median_of_Exp_Fitted_Params!F$3*EXP(-Median_Fitted_Curves!$A54/Median_of_Exp_Fitted_Params!G$4))</f>
        <v>1.0193199999992621</v>
      </c>
      <c r="G54" s="9">
        <f>Median_of_Exp_Fitted_Params!G$2+(Median_of_Exp_Fitted_Params!G$3*EXP(-Median_Fitted_Curves!$A54/Median_of_Exp_Fitted_Params!F$4))</f>
        <v>0.96395181500209903</v>
      </c>
      <c r="H54" s="9">
        <f>Median_of_Exp_Fitted_Params!H$2+(Median_of_Exp_Fitted_Params!H$3*EXP(-Median_Fitted_Curves!$A54/Median_of_Exp_Fitted_Params!H$4))</f>
        <v>0.99572499550230753</v>
      </c>
      <c r="I54" s="9">
        <f>Median_of_Exp_Fitted_Params!I$2+(Median_of_Exp_Fitted_Params!I$3*EXP(-Median_Fitted_Curves!$A54/Median_of_Exp_Fitted_Params!J$4))</f>
        <v>1.019082499968553</v>
      </c>
      <c r="J54" s="9">
        <f>Median_of_Exp_Fitted_Params!J$2+(Median_of_Exp_Fitted_Params!J$3*EXP(-Median_Fitted_Curves!$A54/Median_of_Exp_Fitted_Params!I$4))</f>
        <v>0.96326432555843544</v>
      </c>
      <c r="K54" s="9">
        <f>Median_of_Exp_Fitted_Params!B$9+(Median_of_Exp_Fitted_Params!B$10*EXP(-Median_Fitted_Curves!$A54/Median_of_Exp_Fitted_Params!B$11))</f>
        <v>0.98157024377574176</v>
      </c>
      <c r="L54" s="9">
        <f>Median_of_Exp_Fitted_Params!C$9+(Median_of_Exp_Fitted_Params!C$10*EXP(-Median_Fitted_Curves!$A54/Median_of_Exp_Fitted_Params!D$11))</f>
        <v>0.99166269486403458</v>
      </c>
      <c r="M54" s="9">
        <f>Median_of_Exp_Fitted_Params!D$9+(Median_of_Exp_Fitted_Params!D$10*EXP(-Median_Fitted_Curves!$A54/Median_of_Exp_Fitted_Params!C$11))</f>
        <v>0.96286563653350155</v>
      </c>
      <c r="N54" s="9">
        <f>Median_of_Exp_Fitted_Params!E$9+(Median_of_Exp_Fitted_Params!E$10*EXP(-Median_Fitted_Curves!$A54/Median_of_Exp_Fitted_Params!E$11))</f>
        <v>0.9876185848767316</v>
      </c>
      <c r="O54" s="9">
        <f>Median_of_Exp_Fitted_Params!F$9+(Median_of_Exp_Fitted_Params!F$10*EXP(-Median_Fitted_Curves!$A54/Median_of_Exp_Fitted_Params!G$11))</f>
        <v>1.0009477034574157</v>
      </c>
      <c r="P54" s="9">
        <f>Median_of_Exp_Fitted_Params!G$9+(Median_of_Exp_Fitted_Params!G$10*EXP(-Median_Fitted_Curves!$A54/Median_of_Exp_Fitted_Params!F$11))</f>
        <v>0.96644964397164523</v>
      </c>
      <c r="Q54" s="9">
        <f>Median_of_Exp_Fitted_Params!H$9+(Median_of_Exp_Fitted_Params!H$10*EXP(-Median_Fitted_Curves!$A54/Median_of_Exp_Fitted_Params!H$11))</f>
        <v>0.98094767563281782</v>
      </c>
      <c r="R54" s="9">
        <f>Median_of_Exp_Fitted_Params!I$9+(Median_of_Exp_Fitted_Params!I$10*EXP(-Median_Fitted_Curves!$A54/Median_of_Exp_Fitted_Params!J$11))</f>
        <v>1.0054074643054616</v>
      </c>
      <c r="S54" s="9">
        <f>Median_of_Exp_Fitted_Params!J$9+(Median_of_Exp_Fitted_Params!J$10*EXP(-Median_Fitted_Curves!$A54/Median_of_Exp_Fitted_Params!I$11))</f>
        <v>0.96106542920773785</v>
      </c>
      <c r="T54" s="9">
        <f>Median_of_Exp_Fitted_Params!B$16+(Median_of_Exp_Fitted_Params!B$17*EXP(-Median_Fitted_Curves!$A54/Median_of_Exp_Fitted_Params!B$18))</f>
        <v>0.91503968191436813</v>
      </c>
      <c r="U54" s="9">
        <f>Median_of_Exp_Fitted_Params!C$16+(Median_of_Exp_Fitted_Params!C$17*EXP(-Median_Fitted_Curves!$A54/Median_of_Exp_Fitted_Params!D$18))</f>
        <v>0.97243123578686563</v>
      </c>
      <c r="V54" s="9">
        <f>Median_of_Exp_Fitted_Params!D$16+(Median_of_Exp_Fitted_Params!D$17*EXP(-Median_Fitted_Curves!$A54/Median_of_Exp_Fitted_Params!C$18))</f>
        <v>0.80986079647420151</v>
      </c>
      <c r="W54" s="9">
        <f>Median_of_Exp_Fitted_Params!E$16+(Median_of_Exp_Fitted_Params!E$17*EXP(-Median_Fitted_Curves!$A54/Median_of_Exp_Fitted_Params!E$18))</f>
        <v>0.91708921832838408</v>
      </c>
      <c r="X54" s="9">
        <f>Median_of_Exp_Fitted_Params!F$16+(Median_of_Exp_Fitted_Params!F$17*EXP(-Median_Fitted_Curves!$A54/Median_of_Exp_Fitted_Params!G$18))</f>
        <v>1.0162371906259702</v>
      </c>
      <c r="Y54" s="9">
        <f>Median_of_Exp_Fitted_Params!G$16+(Median_of_Exp_Fitted_Params!G$17*EXP(-Median_Fitted_Curves!$A54/Median_of_Exp_Fitted_Params!F$18))</f>
        <v>0.77851906076944744</v>
      </c>
      <c r="Z54" s="9">
        <f>Median_of_Exp_Fitted_Params!H$16+(Median_of_Exp_Fitted_Params!H$17*EXP(-Median_Fitted_Curves!$A54/Median_of_Exp_Fitted_Params!H$18))</f>
        <v>0.92416873978934189</v>
      </c>
      <c r="AA54" s="9">
        <f>Median_of_Exp_Fitted_Params!I$16+(Median_of_Exp_Fitted_Params!I$17*EXP(-Median_Fitted_Curves!$A54/Median_of_Exp_Fitted_Params!J$18))</f>
        <v>0.9808694722131559</v>
      </c>
      <c r="AB54" s="9">
        <f>Median_of_Exp_Fitted_Params!J$16+(Median_of_Exp_Fitted_Params!J$17*EXP(-Median_Fitted_Curves!$A54/Median_of_Exp_Fitted_Params!I$18))</f>
        <v>0.86020748856963924</v>
      </c>
    </row>
    <row r="55" spans="1:28" x14ac:dyDescent="0.2">
      <c r="A55" s="9">
        <f t="shared" si="2"/>
        <v>50</v>
      </c>
      <c r="B55" s="9">
        <f>Median_of_Exp_Fitted_Params!B$2+(Median_of_Exp_Fitted_Params!B$3*EXP(-Median_Fitted_Curves!$A55/Median_of_Exp_Fitted_Params!B$4))</f>
        <v>0.99056995927944169</v>
      </c>
      <c r="C55" s="9">
        <f>Median_of_Exp_Fitted_Params!C$2+(Median_of_Exp_Fitted_Params!C$3*EXP(-Median_Fitted_Curves!$A55/Median_of_Exp_Fitted_Params!D$4))</f>
        <v>1.001759999879688</v>
      </c>
      <c r="D55" s="9">
        <f>Median_of_Exp_Fitted_Params!D$2+(Median_of_Exp_Fitted_Params!D$3*EXP(-Median_Fitted_Curves!$A55/Median_of_Exp_Fitted_Params!C$4))</f>
        <v>0.9839321036037002</v>
      </c>
      <c r="E55" s="9">
        <f>Median_of_Exp_Fitted_Params!E$2+(Median_of_Exp_Fitted_Params!E$3*EXP(-Median_Fitted_Curves!$A55/Median_of_Exp_Fitted_Params!E$4))</f>
        <v>0.99298495269280462</v>
      </c>
      <c r="F55" s="9">
        <f>Median_of_Exp_Fitted_Params!F$2+(Median_of_Exp_Fitted_Params!F$3*EXP(-Median_Fitted_Curves!$A55/Median_of_Exp_Fitted_Params!G$4))</f>
        <v>1.0193199999997695</v>
      </c>
      <c r="G55" s="9">
        <f>Median_of_Exp_Fitted_Params!G$2+(Median_of_Exp_Fitted_Params!G$3*EXP(-Median_Fitted_Curves!$A55/Median_of_Exp_Fitted_Params!F$4))</f>
        <v>0.96395213118470569</v>
      </c>
      <c r="H55" s="9">
        <f>Median_of_Exp_Fitted_Params!H$2+(Median_of_Exp_Fitted_Params!H$3*EXP(-Median_Fitted_Curves!$A55/Median_of_Exp_Fitted_Params!H$4))</f>
        <v>0.9957249979813283</v>
      </c>
      <c r="I55" s="9">
        <f>Median_of_Exp_Fitted_Params!I$2+(Median_of_Exp_Fitted_Params!I$3*EXP(-Median_Fitted_Curves!$A55/Median_of_Exp_Fitted_Params!J$4))</f>
        <v>1.0190824999883916</v>
      </c>
      <c r="J55" s="9">
        <f>Median_of_Exp_Fitted_Params!J$2+(Median_of_Exp_Fitted_Params!J$3*EXP(-Median_Fitted_Curves!$A55/Median_of_Exp_Fitted_Params!I$4))</f>
        <v>0.96326463017262676</v>
      </c>
      <c r="K55" s="9">
        <f>Median_of_Exp_Fitted_Params!B$9+(Median_of_Exp_Fitted_Params!B$10*EXP(-Median_Fitted_Curves!$A55/Median_of_Exp_Fitted_Params!B$11))</f>
        <v>0.98176465252810519</v>
      </c>
      <c r="L55" s="9">
        <f>Median_of_Exp_Fitted_Params!C$9+(Median_of_Exp_Fitted_Params!C$10*EXP(-Median_Fitted_Curves!$A55/Median_of_Exp_Fitted_Params!D$11))</f>
        <v>0.9916841970647553</v>
      </c>
      <c r="M55" s="9">
        <f>Median_of_Exp_Fitted_Params!D$9+(Median_of_Exp_Fitted_Params!D$10*EXP(-Median_Fitted_Curves!$A55/Median_of_Exp_Fitted_Params!C$11))</f>
        <v>0.96401262909604835</v>
      </c>
      <c r="N55" s="9">
        <f>Median_of_Exp_Fitted_Params!E$9+(Median_of_Exp_Fitted_Params!E$10*EXP(-Median_Fitted_Curves!$A55/Median_of_Exp_Fitted_Params!E$11))</f>
        <v>0.98776211638747624</v>
      </c>
      <c r="O55" s="9">
        <f>Median_of_Exp_Fitted_Params!F$9+(Median_of_Exp_Fitted_Params!F$10*EXP(-Median_Fitted_Curves!$A55/Median_of_Exp_Fitted_Params!G$11))</f>
        <v>1.0009635494677465</v>
      </c>
      <c r="P55" s="9">
        <f>Median_of_Exp_Fitted_Params!G$9+(Median_of_Exp_Fitted_Params!G$10*EXP(-Median_Fitted_Curves!$A55/Median_of_Exp_Fitted_Params!F$11))</f>
        <v>0.96733394903321279</v>
      </c>
      <c r="Q55" s="9">
        <f>Median_of_Exp_Fitted_Params!H$9+(Median_of_Exp_Fitted_Params!H$10*EXP(-Median_Fitted_Curves!$A55/Median_of_Exp_Fitted_Params!H$11))</f>
        <v>0.98102163286278588</v>
      </c>
      <c r="R55" s="9">
        <f>Median_of_Exp_Fitted_Params!I$9+(Median_of_Exp_Fitted_Params!I$10*EXP(-Median_Fitted_Curves!$A55/Median_of_Exp_Fitted_Params!J$11))</f>
        <v>1.0054404650316875</v>
      </c>
      <c r="S55" s="9">
        <f>Median_of_Exp_Fitted_Params!J$9+(Median_of_Exp_Fitted_Params!J$10*EXP(-Median_Fitted_Curves!$A55/Median_of_Exp_Fitted_Params!I$11))</f>
        <v>0.96147816067120928</v>
      </c>
      <c r="T55" s="9">
        <f>Median_of_Exp_Fitted_Params!B$16+(Median_of_Exp_Fitted_Params!B$17*EXP(-Median_Fitted_Curves!$A55/Median_of_Exp_Fitted_Params!B$18))</f>
        <v>0.92155856696042715</v>
      </c>
      <c r="U55" s="9">
        <f>Median_of_Exp_Fitted_Params!C$16+(Median_of_Exp_Fitted_Params!C$17*EXP(-Median_Fitted_Curves!$A55/Median_of_Exp_Fitted_Params!D$18))</f>
        <v>0.97628066574620975</v>
      </c>
      <c r="V55" s="9">
        <f>Median_of_Exp_Fitted_Params!D$16+(Median_of_Exp_Fitted_Params!D$17*EXP(-Median_Fitted_Curves!$A55/Median_of_Exp_Fitted_Params!C$18))</f>
        <v>0.82137641937725758</v>
      </c>
      <c r="W55" s="9">
        <f>Median_of_Exp_Fitted_Params!E$16+(Median_of_Exp_Fitted_Params!E$17*EXP(-Median_Fitted_Curves!$A55/Median_of_Exp_Fitted_Params!E$18))</f>
        <v>0.92371969410743426</v>
      </c>
      <c r="X55" s="9">
        <f>Median_of_Exp_Fitted_Params!F$16+(Median_of_Exp_Fitted_Params!F$17*EXP(-Median_Fitted_Curves!$A55/Median_of_Exp_Fitted_Params!G$18))</f>
        <v>1.0191915643281639</v>
      </c>
      <c r="Y55" s="9">
        <f>Median_of_Exp_Fitted_Params!G$16+(Median_of_Exp_Fitted_Params!G$17*EXP(-Median_Fitted_Curves!$A55/Median_of_Exp_Fitted_Params!F$18))</f>
        <v>0.79113300490317684</v>
      </c>
      <c r="Z55" s="9">
        <f>Median_of_Exp_Fitted_Params!H$16+(Median_of_Exp_Fitted_Params!H$17*EXP(-Median_Fitted_Curves!$A55/Median_of_Exp_Fitted_Params!H$18))</f>
        <v>0.92862272248684063</v>
      </c>
      <c r="AA55" s="9">
        <f>Median_of_Exp_Fitted_Params!I$16+(Median_of_Exp_Fitted_Params!I$17*EXP(-Median_Fitted_Curves!$A55/Median_of_Exp_Fitted_Params!J$18))</f>
        <v>0.98291024535280025</v>
      </c>
      <c r="AB55" s="9">
        <f>Median_of_Exp_Fitted_Params!J$16+(Median_of_Exp_Fitted_Params!J$17*EXP(-Median_Fitted_Curves!$A55/Median_of_Exp_Fitted_Params!I$18))</f>
        <v>0.86739678599295711</v>
      </c>
    </row>
    <row r="56" spans="1:28" x14ac:dyDescent="0.2">
      <c r="A56" s="9">
        <f>A55+10</f>
        <v>60</v>
      </c>
      <c r="B56" s="9">
        <f>Median_of_Exp_Fitted_Params!B$2+(Median_of_Exp_Fitted_Params!B$3*EXP(-Median_Fitted_Curves!$A56/Median_of_Exp_Fitted_Params!B$4))</f>
        <v>0.99056999863741668</v>
      </c>
      <c r="C56" s="9">
        <f>Median_of_Exp_Fitted_Params!C$2+(Median_of_Exp_Fitted_Params!C$3*EXP(-Median_Fitted_Curves!$A56/Median_of_Exp_Fitted_Params!D$4))</f>
        <v>1.0017599999987183</v>
      </c>
      <c r="D56" s="9">
        <f>Median_of_Exp_Fitted_Params!D$2+(Median_of_Exp_Fitted_Params!D$3*EXP(-Median_Fitted_Curves!$A56/Median_of_Exp_Fitted_Params!C$4))</f>
        <v>0.98393925630255619</v>
      </c>
      <c r="E56" s="9">
        <f>Median_of_Exp_Fitted_Params!E$2+(Median_of_Exp_Fitted_Params!E$3*EXP(-Median_Fitted_Curves!$A56/Median_of_Exp_Fitted_Params!E$4))</f>
        <v>0.99298499843296972</v>
      </c>
      <c r="F56" s="9">
        <f>Median_of_Exp_Fitted_Params!F$2+(Median_of_Exp_Fitted_Params!F$3*EXP(-Median_Fitted_Curves!$A56/Median_of_Exp_Fitted_Params!G$4))</f>
        <v>1.0193199999999993</v>
      </c>
      <c r="G56" s="9">
        <f>Median_of_Exp_Fitted_Params!G$2+(Median_of_Exp_Fitted_Params!G$3*EXP(-Median_Fitted_Curves!$A56/Median_of_Exp_Fitted_Params!F$4))</f>
        <v>0.96395248331188321</v>
      </c>
      <c r="H56" s="9">
        <f>Median_of_Exp_Fitted_Params!H$2+(Median_of_Exp_Fitted_Params!H$3*EXP(-Median_Fitted_Curves!$A56/Median_of_Exp_Fitted_Params!H$4))</f>
        <v>0.99572499996323405</v>
      </c>
      <c r="I56" s="9">
        <f>Median_of_Exp_Fitted_Params!I$2+(Median_of_Exp_Fitted_Params!I$3*EXP(-Median_Fitted_Curves!$A56/Median_of_Exp_Fitted_Params!J$4))</f>
        <v>1.0190824999999206</v>
      </c>
      <c r="J56" s="9">
        <f>Median_of_Exp_Fitted_Params!J$2+(Median_of_Exp_Fitted_Params!J$3*EXP(-Median_Fitted_Curves!$A56/Median_of_Exp_Fitted_Params!I$4))</f>
        <v>0.96326498166534757</v>
      </c>
      <c r="K56" s="9">
        <f>Median_of_Exp_Fitted_Params!B$9+(Median_of_Exp_Fitted_Params!B$10*EXP(-Median_Fitted_Curves!$A56/Median_of_Exp_Fitted_Params!B$11))</f>
        <v>0.98219373062272786</v>
      </c>
      <c r="L56" s="9">
        <f>Median_of_Exp_Fitted_Params!C$9+(Median_of_Exp_Fitted_Params!C$10*EXP(-Median_Fitted_Curves!$A56/Median_of_Exp_Fitted_Params!D$11))</f>
        <v>0.9917217315798843</v>
      </c>
      <c r="M56" s="9">
        <f>Median_of_Exp_Fitted_Params!D$9+(Median_of_Exp_Fitted_Params!D$10*EXP(-Median_Fitted_Curves!$A56/Median_of_Exp_Fitted_Params!C$11))</f>
        <v>0.96712936976275321</v>
      </c>
      <c r="N56" s="9">
        <f>Median_of_Exp_Fitted_Params!E$9+(Median_of_Exp_Fitted_Params!E$10*EXP(-Median_Fitted_Curves!$A56/Median_of_Exp_Fitted_Params!E$11))</f>
        <v>0.98806964016390253</v>
      </c>
      <c r="O56" s="9">
        <f>Median_of_Exp_Fitted_Params!F$9+(Median_of_Exp_Fitted_Params!F$10*EXP(-Median_Fitted_Curves!$A56/Median_of_Exp_Fitted_Params!G$11))</f>
        <v>1.0009909109631472</v>
      </c>
      <c r="P56" s="9">
        <f>Median_of_Exp_Fitted_Params!G$9+(Median_of_Exp_Fitted_Params!G$10*EXP(-Median_Fitted_Curves!$A56/Median_of_Exp_Fitted_Params!F$11))</f>
        <v>0.96965506792296274</v>
      </c>
      <c r="Q56" s="9">
        <f>Median_of_Exp_Fitted_Params!H$9+(Median_of_Exp_Fitted_Params!H$10*EXP(-Median_Fitted_Curves!$A56/Median_of_Exp_Fitted_Params!H$11))</f>
        <v>0.9811685157691501</v>
      </c>
      <c r="R56" s="9">
        <f>Median_of_Exp_Fitted_Params!I$9+(Median_of_Exp_Fitted_Params!I$10*EXP(-Median_Fitted_Curves!$A56/Median_of_Exp_Fitted_Params!J$11))</f>
        <v>1.0055015711199542</v>
      </c>
      <c r="S56" s="9">
        <f>Median_of_Exp_Fitted_Params!J$9+(Median_of_Exp_Fitted_Params!J$10*EXP(-Median_Fitted_Curves!$A56/Median_of_Exp_Fitted_Params!I$11))</f>
        <v>0.96247004219910326</v>
      </c>
      <c r="T56" s="9">
        <f>Median_of_Exp_Fitted_Params!B$16+(Median_of_Exp_Fitted_Params!B$17*EXP(-Median_Fitted_Curves!$A56/Median_of_Exp_Fitted_Params!B$18))</f>
        <v>0.94468119989570953</v>
      </c>
      <c r="U56" s="9">
        <f>Median_of_Exp_Fitted_Params!C$16+(Median_of_Exp_Fitted_Params!C$17*EXP(-Median_Fitted_Curves!$A56/Median_of_Exp_Fitted_Params!D$18))</f>
        <v>0.98891217122690334</v>
      </c>
      <c r="V56" s="9">
        <f>Median_of_Exp_Fitted_Params!D$16+(Median_of_Exp_Fitted_Params!D$17*EXP(-Median_Fitted_Curves!$A56/Median_of_Exp_Fitted_Params!C$18))</f>
        <v>0.86668314722853212</v>
      </c>
      <c r="W56" s="9">
        <f>Median_of_Exp_Fitted_Params!E$16+(Median_of_Exp_Fitted_Params!E$17*EXP(-Median_Fitted_Curves!$A56/Median_of_Exp_Fitted_Params!E$18))</f>
        <v>0.94741893662521737</v>
      </c>
      <c r="X56" s="9">
        <f>Median_of_Exp_Fitted_Params!F$16+(Median_of_Exp_Fitted_Params!F$17*EXP(-Median_Fitted_Curves!$A56/Median_of_Exp_Fitted_Params!G$18))</f>
        <v>1.0286222425164981</v>
      </c>
      <c r="Y56" s="9">
        <f>Median_of_Exp_Fitted_Params!G$16+(Median_of_Exp_Fitted_Params!G$17*EXP(-Median_Fitted_Curves!$A56/Median_of_Exp_Fitted_Params!F$18))</f>
        <v>0.84197883266628692</v>
      </c>
      <c r="Z56" s="9">
        <f>Median_of_Exp_Fitted_Params!H$16+(Median_of_Exp_Fitted_Params!H$17*EXP(-Median_Fitted_Curves!$A56/Median_of_Exp_Fitted_Params!H$18))</f>
        <v>0.94360442821127766</v>
      </c>
      <c r="AA56" s="9">
        <f>Median_of_Exp_Fitted_Params!I$16+(Median_of_Exp_Fitted_Params!I$17*EXP(-Median_Fitted_Curves!$A56/Median_of_Exp_Fitted_Params!J$18))</f>
        <v>0.98910252927840259</v>
      </c>
      <c r="AB56" s="9">
        <f>Median_of_Exp_Fitted_Params!J$16+(Median_of_Exp_Fitted_Params!J$17*EXP(-Median_Fitted_Curves!$A56/Median_of_Exp_Fitted_Params!I$18))</f>
        <v>0.89323809654673691</v>
      </c>
    </row>
    <row r="57" spans="1:28" x14ac:dyDescent="0.2">
      <c r="A57" s="9">
        <f t="shared" ref="A57:A60" si="3">A56+10</f>
        <v>70</v>
      </c>
      <c r="B57" s="9">
        <f>Median_of_Exp_Fitted_Params!B$2+(Median_of_Exp_Fitted_Params!B$3*EXP(-Median_Fitted_Curves!$A57/Median_of_Exp_Fitted_Params!B$4))</f>
        <v>0.99056999995440542</v>
      </c>
      <c r="C57" s="9">
        <f>Median_of_Exp_Fitted_Params!C$2+(Median_of_Exp_Fitted_Params!C$3*EXP(-Median_Fitted_Curves!$A57/Median_of_Exp_Fitted_Params!D$4))</f>
        <v>1.0017599999999864</v>
      </c>
      <c r="D57" s="9">
        <f>Median_of_Exp_Fitted_Params!D$2+(Median_of_Exp_Fitted_Params!D$3*EXP(-Median_Fitted_Curves!$A57/Median_of_Exp_Fitted_Params!C$4))</f>
        <v>0.98393992995717705</v>
      </c>
      <c r="E57" s="9">
        <f>Median_of_Exp_Fitted_Params!E$2+(Median_of_Exp_Fitted_Params!E$3*EXP(-Median_Fitted_Curves!$A57/Median_of_Exp_Fitted_Params!E$4))</f>
        <v>0.99298499994809286</v>
      </c>
      <c r="F57" s="9">
        <f>Median_of_Exp_Fitted_Params!F$2+(Median_of_Exp_Fitted_Params!F$3*EXP(-Median_Fitted_Curves!$A57/Median_of_Exp_Fitted_Params!G$4))</f>
        <v>1.01932</v>
      </c>
      <c r="G57" s="9">
        <f>Median_of_Exp_Fitted_Params!G$2+(Median_of_Exp_Fitted_Params!G$3*EXP(-Median_Fitted_Curves!$A57/Median_of_Exp_Fitted_Params!F$4))</f>
        <v>0.96395249924489779</v>
      </c>
      <c r="H57" s="9">
        <f>Median_of_Exp_Fitted_Params!H$2+(Median_of_Exp_Fitted_Params!H$3*EXP(-Median_Fitted_Curves!$A57/Median_of_Exp_Fitted_Params!H$4))</f>
        <v>0.9957249999993304</v>
      </c>
      <c r="I57" s="9">
        <f>Median_of_Exp_Fitted_Params!I$2+(Median_of_Exp_Fitted_Params!I$3*EXP(-Median_Fitted_Curves!$A57/Median_of_Exp_Fitted_Params!J$4))</f>
        <v>1.0190824999999997</v>
      </c>
      <c r="J57" s="9">
        <f>Median_of_Exp_Fitted_Params!J$2+(Median_of_Exp_Fitted_Params!J$3*EXP(-Median_Fitted_Curves!$A57/Median_of_Exp_Fitted_Params!I$4))</f>
        <v>0.9632649990910368</v>
      </c>
      <c r="K57" s="9">
        <f>Median_of_Exp_Fitted_Params!B$9+(Median_of_Exp_Fitted_Params!B$10*EXP(-Median_Fitted_Curves!$A57/Median_of_Exp_Fitted_Params!B$11))</f>
        <v>0.982288278224004</v>
      </c>
      <c r="L57" s="9">
        <f>Median_of_Exp_Fitted_Params!C$9+(Median_of_Exp_Fitted_Params!C$10*EXP(-Median_Fitted_Curves!$A57/Median_of_Exp_Fitted_Params!D$11))</f>
        <v>0.99172673158394586</v>
      </c>
      <c r="M57" s="9">
        <f>Median_of_Exp_Fitted_Params!D$9+(Median_of_Exp_Fitted_Params!D$10*EXP(-Median_Fitted_Curves!$A57/Median_of_Exp_Fitted_Params!C$11))</f>
        <v>0.96817150493947135</v>
      </c>
      <c r="N57" s="9">
        <f>Median_of_Exp_Fitted_Params!E$9+(Median_of_Exp_Fitted_Params!E$10*EXP(-Median_Fitted_Curves!$A57/Median_of_Exp_Fitted_Params!E$11))</f>
        <v>0.98813335144087266</v>
      </c>
      <c r="O57" s="9">
        <f>Median_of_Exp_Fitted_Params!F$9+(Median_of_Exp_Fitted_Params!F$10*EXP(-Median_Fitted_Curves!$A57/Median_of_Exp_Fitted_Params!G$11))</f>
        <v>1.0009944683644065</v>
      </c>
      <c r="P57" s="9">
        <f>Median_of_Exp_Fitted_Params!G$9+(Median_of_Exp_Fitted_Params!G$10*EXP(-Median_Fitted_Curves!$A57/Median_of_Exp_Fitted_Params!F$11))</f>
        <v>0.97038035992699445</v>
      </c>
      <c r="Q57" s="9">
        <f>Median_of_Exp_Fitted_Params!H$9+(Median_of_Exp_Fitted_Params!H$10*EXP(-Median_Fitted_Curves!$A57/Median_of_Exp_Fitted_Params!H$11))</f>
        <v>0.98119444260412714</v>
      </c>
      <c r="R57" s="9">
        <f>Median_of_Exp_Fitted_Params!I$9+(Median_of_Exp_Fitted_Params!I$10*EXP(-Median_Fitted_Curves!$A57/Median_of_Exp_Fitted_Params!J$11))</f>
        <v>1.0055108419105769</v>
      </c>
      <c r="S57" s="9">
        <f>Median_of_Exp_Fitted_Params!J$9+(Median_of_Exp_Fitted_Params!J$10*EXP(-Median_Fitted_Curves!$A57/Median_of_Exp_Fitted_Params!I$11))</f>
        <v>0.96273009289804845</v>
      </c>
      <c r="T57" s="9">
        <f>Median_of_Exp_Fitted_Params!B$16+(Median_of_Exp_Fitted_Params!B$17*EXP(-Median_Fitted_Curves!$A57/Median_of_Exp_Fitted_Params!B$18))</f>
        <v>0.95742446416832894</v>
      </c>
      <c r="U57" s="9">
        <f>Median_of_Exp_Fitted_Params!C$16+(Median_of_Exp_Fitted_Params!C$17*EXP(-Median_Fitted_Curves!$A57/Median_of_Exp_Fitted_Params!D$18))</f>
        <v>0.99495031636819831</v>
      </c>
      <c r="V57" s="9">
        <f>Median_of_Exp_Fitted_Params!D$16+(Median_of_Exp_Fitted_Params!D$17*EXP(-Median_Fitted_Curves!$A57/Median_of_Exp_Fitted_Params!C$18))</f>
        <v>0.89672970893831894</v>
      </c>
      <c r="W57" s="9">
        <f>Median_of_Exp_Fitted_Params!E$16+(Median_of_Exp_Fitted_Params!E$17*EXP(-Median_Fitted_Curves!$A57/Median_of_Exp_Fitted_Params!E$18))</f>
        <v>0.96066205147912676</v>
      </c>
      <c r="X57" s="9">
        <f>Median_of_Exp_Fitted_Params!F$16+(Median_of_Exp_Fitted_Params!F$17*EXP(-Median_Fitted_Curves!$A57/Median_of_Exp_Fitted_Params!G$18))</f>
        <v>1.0329055976033035</v>
      </c>
      <c r="Y57" s="9">
        <f>Median_of_Exp_Fitted_Params!G$16+(Median_of_Exp_Fitted_Params!G$17*EXP(-Median_Fitted_Curves!$A57/Median_of_Exp_Fitted_Params!F$18))</f>
        <v>0.87716681437526989</v>
      </c>
      <c r="Z57" s="9">
        <f>Median_of_Exp_Fitted_Params!H$16+(Median_of_Exp_Fitted_Params!H$17*EXP(-Median_Fitted_Curves!$A57/Median_of_Exp_Fitted_Params!H$18))</f>
        <v>0.95109999462174444</v>
      </c>
      <c r="AA57" s="9">
        <f>Median_of_Exp_Fitted_Params!I$16+(Median_of_Exp_Fitted_Params!I$17*EXP(-Median_Fitted_Curves!$A57/Median_of_Exp_Fitted_Params!J$18))</f>
        <v>0.99166019026749419</v>
      </c>
      <c r="AB57" s="9">
        <f>Median_of_Exp_Fitted_Params!J$16+(Median_of_Exp_Fitted_Params!J$17*EXP(-Median_Fitted_Curves!$A57/Median_of_Exp_Fitted_Params!I$18))</f>
        <v>0.90782525195446695</v>
      </c>
    </row>
    <row r="58" spans="1:28" x14ac:dyDescent="0.2">
      <c r="A58" s="9">
        <f t="shared" si="3"/>
        <v>80</v>
      </c>
      <c r="B58" s="9">
        <f>Median_of_Exp_Fitted_Params!B$2+(Median_of_Exp_Fitted_Params!B$3*EXP(-Median_Fitted_Curves!$A58/Median_of_Exp_Fitted_Params!B$4))</f>
        <v>0.99056999999847428</v>
      </c>
      <c r="C58" s="9">
        <f>Median_of_Exp_Fitted_Params!C$2+(Median_of_Exp_Fitted_Params!C$3*EXP(-Median_Fitted_Curves!$A58/Median_of_Exp_Fitted_Params!D$4))</f>
        <v>1.0017599999999998</v>
      </c>
      <c r="D58" s="9">
        <f>Median_of_Exp_Fitted_Params!D$2+(Median_of_Exp_Fitted_Params!D$3*EXP(-Median_Fitted_Curves!$A58/Median_of_Exp_Fitted_Params!C$4))</f>
        <v>0.98393999340323535</v>
      </c>
      <c r="E58" s="9">
        <f>Median_of_Exp_Fitted_Params!E$2+(Median_of_Exp_Fitted_Params!E$3*EXP(-Median_Fitted_Curves!$A58/Median_of_Exp_Fitted_Params!E$4))</f>
        <v>0.9929849999982806</v>
      </c>
      <c r="F58" s="9">
        <f>Median_of_Exp_Fitted_Params!F$2+(Median_of_Exp_Fitted_Params!F$3*EXP(-Median_Fitted_Curves!$A58/Median_of_Exp_Fitted_Params!G$4))</f>
        <v>1.01932</v>
      </c>
      <c r="G58" s="9">
        <f>Median_of_Exp_Fitted_Params!G$2+(Median_of_Exp_Fitted_Params!G$3*EXP(-Median_Fitted_Curves!$A58/Median_of_Exp_Fitted_Params!F$4))</f>
        <v>0.96395249996583321</v>
      </c>
      <c r="H58" s="9">
        <f>Median_of_Exp_Fitted_Params!H$2+(Median_of_Exp_Fitted_Params!H$3*EXP(-Median_Fitted_Curves!$A58/Median_of_Exp_Fitted_Params!H$4))</f>
        <v>0.99572499999998776</v>
      </c>
      <c r="I58" s="9">
        <f>Median_of_Exp_Fitted_Params!I$2+(Median_of_Exp_Fitted_Params!I$3*EXP(-Median_Fitted_Curves!$A58/Median_of_Exp_Fitted_Params!J$4))</f>
        <v>1.0190825000000001</v>
      </c>
      <c r="J58" s="9">
        <f>Median_of_Exp_Fitted_Params!J$2+(Median_of_Exp_Fitted_Params!J$3*EXP(-Median_Fitted_Curves!$A58/Median_of_Exp_Fitted_Params!I$4))</f>
        <v>0.96326499995493708</v>
      </c>
      <c r="K58" s="9">
        <f>Median_of_Exp_Fitted_Params!B$9+(Median_of_Exp_Fitted_Params!B$10*EXP(-Median_Fitted_Curves!$A58/Median_of_Exp_Fitted_Params!B$11))</f>
        <v>0.98230911184151815</v>
      </c>
      <c r="L58" s="9">
        <f>Median_of_Exp_Fitted_Params!C$9+(Median_of_Exp_Fitted_Params!C$10*EXP(-Median_Fitted_Curves!$A58/Median_of_Exp_Fitted_Params!D$11))</f>
        <v>0.99172739763865658</v>
      </c>
      <c r="M58" s="9">
        <f>Median_of_Exp_Fitted_Params!D$9+(Median_of_Exp_Fitted_Params!D$10*EXP(-Median_Fitted_Curves!$A58/Median_of_Exp_Fitted_Params!C$11))</f>
        <v>0.96851996053545841</v>
      </c>
      <c r="N58" s="9">
        <f>Median_of_Exp_Fitted_Params!E$9+(Median_of_Exp_Fitted_Params!E$10*EXP(-Median_Fitted_Curves!$A58/Median_of_Exp_Fitted_Params!E$11))</f>
        <v>0.98814655083267366</v>
      </c>
      <c r="O58" s="9">
        <f>Median_of_Exp_Fitted_Params!F$9+(Median_of_Exp_Fitted_Params!F$10*EXP(-Median_Fitted_Curves!$A58/Median_of_Exp_Fitted_Params!G$11))</f>
        <v>1.0009949308794677</v>
      </c>
      <c r="P58" s="9">
        <f>Median_of_Exp_Fitted_Params!G$9+(Median_of_Exp_Fitted_Params!G$10*EXP(-Median_Fitted_Curves!$A58/Median_of_Exp_Fitted_Params!F$11))</f>
        <v>0.97060699566436892</v>
      </c>
      <c r="Q58" s="9">
        <f>Median_of_Exp_Fitted_Params!H$9+(Median_of_Exp_Fitted_Params!H$10*EXP(-Median_Fitted_Curves!$A58/Median_of_Exp_Fitted_Params!H$11))</f>
        <v>0.98119901904388163</v>
      </c>
      <c r="R58" s="9">
        <f>Median_of_Exp_Fitted_Params!I$9+(Median_of_Exp_Fitted_Params!I$10*EXP(-Median_Fitted_Curves!$A58/Median_of_Exp_Fitted_Params!J$11))</f>
        <v>1.0055122484407804</v>
      </c>
      <c r="S58" s="9">
        <f>Median_of_Exp_Fitted_Params!J$9+(Median_of_Exp_Fitted_Params!J$10*EXP(-Median_Fitted_Curves!$A58/Median_of_Exp_Fitted_Params!I$11))</f>
        <v>0.96279827278054464</v>
      </c>
      <c r="T58" s="9">
        <f>Median_of_Exp_Fitted_Params!B$16+(Median_of_Exp_Fitted_Params!B$17*EXP(-Median_Fitted_Curves!$A58/Median_of_Exp_Fitted_Params!B$18))</f>
        <v>0.96444748722873608</v>
      </c>
      <c r="U58" s="9">
        <f>Median_of_Exp_Fitted_Params!C$16+(Median_of_Exp_Fitted_Params!C$17*EXP(-Median_Fitted_Curves!$A58/Median_of_Exp_Fitted_Params!D$18))</f>
        <v>0.99783668623147936</v>
      </c>
      <c r="V58" s="9">
        <f>Median_of_Exp_Fitted_Params!D$16+(Median_of_Exp_Fitted_Params!D$17*EXP(-Median_Fitted_Curves!$A58/Median_of_Exp_Fitted_Params!C$18))</f>
        <v>0.91665601819515985</v>
      </c>
      <c r="W58" s="9">
        <f>Median_of_Exp_Fitted_Params!E$16+(Median_of_Exp_Fitted_Params!E$17*EXP(-Median_Fitted_Curves!$A58/Median_of_Exp_Fitted_Params!E$18))</f>
        <v>0.96806229184133386</v>
      </c>
      <c r="X58" s="9">
        <f>Median_of_Exp_Fitted_Params!F$16+(Median_of_Exp_Fitted_Params!F$17*EXP(-Median_Fitted_Curves!$A58/Median_of_Exp_Fitted_Params!G$18))</f>
        <v>1.0348510707106731</v>
      </c>
      <c r="Y58" s="9">
        <f>Median_of_Exp_Fitted_Params!G$16+(Median_of_Exp_Fitted_Params!G$17*EXP(-Median_Fitted_Curves!$A58/Median_of_Exp_Fitted_Params!F$18))</f>
        <v>0.90151874473463867</v>
      </c>
      <c r="Z58" s="9">
        <f>Median_of_Exp_Fitted_Params!H$16+(Median_of_Exp_Fitted_Params!H$17*EXP(-Median_Fitted_Curves!$A58/Median_of_Exp_Fitted_Params!H$18))</f>
        <v>0.95485013608407976</v>
      </c>
      <c r="AA58" s="9">
        <f>Median_of_Exp_Fitted_Params!I$16+(Median_of_Exp_Fitted_Params!I$17*EXP(-Median_Fitted_Curves!$A58/Median_of_Exp_Fitted_Params!J$18))</f>
        <v>0.99271660657748839</v>
      </c>
      <c r="AB58" s="9">
        <f>Median_of_Exp_Fitted_Params!J$16+(Median_of_Exp_Fitted_Params!J$17*EXP(-Median_Fitted_Curves!$A58/Median_of_Exp_Fitted_Params!I$18))</f>
        <v>0.91605955193110455</v>
      </c>
    </row>
    <row r="59" spans="1:28" x14ac:dyDescent="0.2">
      <c r="A59" s="9">
        <f t="shared" si="3"/>
        <v>90</v>
      </c>
      <c r="B59" s="9">
        <f>Median_of_Exp_Fitted_Params!B$2+(Median_of_Exp_Fitted_Params!B$3*EXP(-Median_Fitted_Curves!$A59/Median_of_Exp_Fitted_Params!B$4))</f>
        <v>0.99056999999994888</v>
      </c>
      <c r="C59" s="9">
        <f>Median_of_Exp_Fitted_Params!C$2+(Median_of_Exp_Fitted_Params!C$3*EXP(-Median_Fitted_Curves!$A59/Median_of_Exp_Fitted_Params!D$4))</f>
        <v>1.00176</v>
      </c>
      <c r="D59" s="9">
        <f>Median_of_Exp_Fitted_Params!D$2+(Median_of_Exp_Fitted_Params!D$3*EXP(-Median_Fitted_Curves!$A59/Median_of_Exp_Fitted_Params!C$4))</f>
        <v>0.98393999937870436</v>
      </c>
      <c r="E59" s="9">
        <f>Median_of_Exp_Fitted_Params!E$2+(Median_of_Exp_Fitted_Params!E$3*EXP(-Median_Fitted_Curves!$A59/Median_of_Exp_Fitted_Params!E$4))</f>
        <v>0.99298499999994305</v>
      </c>
      <c r="F59" s="9">
        <f>Median_of_Exp_Fitted_Params!F$2+(Median_of_Exp_Fitted_Params!F$3*EXP(-Median_Fitted_Curves!$A59/Median_of_Exp_Fitted_Params!G$4))</f>
        <v>1.01932</v>
      </c>
      <c r="G59" s="9">
        <f>Median_of_Exp_Fitted_Params!G$2+(Median_of_Exp_Fitted_Params!G$3*EXP(-Median_Fitted_Curves!$A59/Median_of_Exp_Fitted_Params!F$4))</f>
        <v>0.963952499998454</v>
      </c>
      <c r="H59" s="9">
        <f>Median_of_Exp_Fitted_Params!H$2+(Median_of_Exp_Fitted_Params!H$3*EXP(-Median_Fitted_Curves!$A59/Median_of_Exp_Fitted_Params!H$4))</f>
        <v>0.99572499999999975</v>
      </c>
      <c r="I59" s="9">
        <f>Median_of_Exp_Fitted_Params!I$2+(Median_of_Exp_Fitted_Params!I$3*EXP(-Median_Fitted_Curves!$A59/Median_of_Exp_Fitted_Params!J$4))</f>
        <v>1.0190825000000001</v>
      </c>
      <c r="J59" s="9">
        <f>Median_of_Exp_Fitted_Params!J$2+(Median_of_Exp_Fitted_Params!J$3*EXP(-Median_Fitted_Curves!$A59/Median_of_Exp_Fitted_Params!I$4))</f>
        <v>0.96326499999776594</v>
      </c>
      <c r="K59" s="9">
        <f>Median_of_Exp_Fitted_Params!B$9+(Median_of_Exp_Fitted_Params!B$10*EXP(-Median_Fitted_Curves!$A59/Median_of_Exp_Fitted_Params!B$11))</f>
        <v>0.98231370254094219</v>
      </c>
      <c r="L59" s="9">
        <f>Median_of_Exp_Fitted_Params!C$9+(Median_of_Exp_Fitted_Params!C$10*EXP(-Median_Fitted_Curves!$A59/Median_of_Exp_Fitted_Params!D$11))</f>
        <v>0.99172748636436003</v>
      </c>
      <c r="M59" s="9">
        <f>Median_of_Exp_Fitted_Params!D$9+(Median_of_Exp_Fitted_Params!D$10*EXP(-Median_Fitted_Curves!$A59/Median_of_Exp_Fitted_Params!C$11))</f>
        <v>0.96863647258215557</v>
      </c>
      <c r="N59" s="9">
        <f>Median_of_Exp_Fitted_Params!E$9+(Median_of_Exp_Fitted_Params!E$10*EXP(-Median_Fitted_Curves!$A59/Median_of_Exp_Fitted_Params!E$11))</f>
        <v>0.98814928541832636</v>
      </c>
      <c r="O59" s="9">
        <f>Median_of_Exp_Fitted_Params!F$9+(Median_of_Exp_Fitted_Params!F$10*EXP(-Median_Fitted_Curves!$A59/Median_of_Exp_Fitted_Params!G$11))</f>
        <v>1.0009949910133031</v>
      </c>
      <c r="P59" s="9">
        <f>Median_of_Exp_Fitted_Params!G$9+(Median_of_Exp_Fitted_Params!G$10*EXP(-Median_Fitted_Curves!$A59/Median_of_Exp_Fitted_Params!F$11))</f>
        <v>0.97067781370340667</v>
      </c>
      <c r="Q59" s="9">
        <f>Median_of_Exp_Fitted_Params!H$9+(Median_of_Exp_Fitted_Params!H$10*EXP(-Median_Fitted_Curves!$A59/Median_of_Exp_Fitted_Params!H$11))</f>
        <v>0.98119982684787477</v>
      </c>
      <c r="R59" s="9">
        <f>Median_of_Exp_Fitted_Params!I$9+(Median_of_Exp_Fitted_Params!I$10*EXP(-Median_Fitted_Curves!$A59/Median_of_Exp_Fitted_Params!J$11))</f>
        <v>1.0055124618343618</v>
      </c>
      <c r="S59" s="9">
        <f>Median_of_Exp_Fitted_Params!J$9+(Median_of_Exp_Fitted_Params!J$10*EXP(-Median_Fitted_Curves!$A59/Median_of_Exp_Fitted_Params!I$11))</f>
        <v>0.96281614812714456</v>
      </c>
      <c r="T59" s="9">
        <f>Median_of_Exp_Fitted_Params!B$16+(Median_of_Exp_Fitted_Params!B$17*EXP(-Median_Fitted_Curves!$A59/Median_of_Exp_Fitted_Params!B$18))</f>
        <v>0.96831799103779437</v>
      </c>
      <c r="U59" s="9">
        <f>Median_of_Exp_Fitted_Params!C$16+(Median_of_Exp_Fitted_Params!C$17*EXP(-Median_Fitted_Curves!$A59/Median_of_Exp_Fitted_Params!D$18))</f>
        <v>0.99921643626939749</v>
      </c>
      <c r="V59" s="9">
        <f>Median_of_Exp_Fitted_Params!D$16+(Median_of_Exp_Fitted_Params!D$17*EXP(-Median_Fitted_Curves!$A59/Median_of_Exp_Fitted_Params!C$18))</f>
        <v>0.92987076817002756</v>
      </c>
      <c r="W59" s="9">
        <f>Median_of_Exp_Fitted_Params!E$16+(Median_of_Exp_Fitted_Params!E$17*EXP(-Median_Fitted_Curves!$A59/Median_of_Exp_Fitted_Params!E$18))</f>
        <v>0.97219753932824016</v>
      </c>
      <c r="X59" s="9">
        <f>Median_of_Exp_Fitted_Params!F$16+(Median_of_Exp_Fitted_Params!F$17*EXP(-Median_Fitted_Curves!$A59/Median_of_Exp_Fitted_Params!G$18))</f>
        <v>1.035734692435885</v>
      </c>
      <c r="Y59" s="9">
        <f>Median_of_Exp_Fitted_Params!G$16+(Median_of_Exp_Fitted_Params!G$17*EXP(-Median_Fitted_Curves!$A59/Median_of_Exp_Fitted_Params!F$18))</f>
        <v>0.91837155877586452</v>
      </c>
      <c r="Z59" s="9">
        <f>Median_of_Exp_Fitted_Params!H$16+(Median_of_Exp_Fitted_Params!H$17*EXP(-Median_Fitted_Curves!$A59/Median_of_Exp_Fitted_Params!H$18))</f>
        <v>0.95672638668575383</v>
      </c>
      <c r="AA59" s="9">
        <f>Median_of_Exp_Fitted_Params!I$16+(Median_of_Exp_Fitted_Params!I$17*EXP(-Median_Fitted_Curves!$A59/Median_of_Exp_Fitted_Params!J$18))</f>
        <v>0.9931529487763886</v>
      </c>
      <c r="AB59" s="9">
        <f>Median_of_Exp_Fitted_Params!J$16+(Median_of_Exp_Fitted_Params!J$17*EXP(-Median_Fitted_Curves!$A59/Median_of_Exp_Fitted_Params!I$18))</f>
        <v>0.92070773001723916</v>
      </c>
    </row>
    <row r="60" spans="1:28" x14ac:dyDescent="0.2">
      <c r="A60" s="9">
        <f t="shared" si="3"/>
        <v>100</v>
      </c>
      <c r="B60" s="9">
        <f>Median_of_Exp_Fitted_Params!B$2+(Median_of_Exp_Fitted_Params!B$3*EXP(-Median_Fitted_Curves!$A60/Median_of_Exp_Fitted_Params!B$4))</f>
        <v>0.99056999999999829</v>
      </c>
      <c r="C60" s="9">
        <f>Median_of_Exp_Fitted_Params!C$2+(Median_of_Exp_Fitted_Params!C$3*EXP(-Median_Fitted_Curves!$A60/Median_of_Exp_Fitted_Params!D$4))</f>
        <v>1.00176</v>
      </c>
      <c r="D60" s="9">
        <f>Median_of_Exp_Fitted_Params!D$2+(Median_of_Exp_Fitted_Params!D$3*EXP(-Median_Fitted_Curves!$A60/Median_of_Exp_Fitted_Params!C$4))</f>
        <v>0.98393999994148529</v>
      </c>
      <c r="E60" s="9">
        <f>Median_of_Exp_Fitted_Params!E$2+(Median_of_Exp_Fitted_Params!E$3*EXP(-Median_Fitted_Curves!$A60/Median_of_Exp_Fitted_Params!E$4))</f>
        <v>0.99298499999999812</v>
      </c>
      <c r="F60" s="9">
        <f>Median_of_Exp_Fitted_Params!F$2+(Median_of_Exp_Fitted_Params!F$3*EXP(-Median_Fitted_Curves!$A60/Median_of_Exp_Fitted_Params!G$4))</f>
        <v>1.01932</v>
      </c>
      <c r="G60" s="9">
        <f>Median_of_Exp_Fitted_Params!G$2+(Median_of_Exp_Fitted_Params!G$3*EXP(-Median_Fitted_Curves!$A60/Median_of_Exp_Fitted_Params!F$4))</f>
        <v>0.96395249999993005</v>
      </c>
      <c r="H60" s="9">
        <f>Median_of_Exp_Fitted_Params!H$2+(Median_of_Exp_Fitted_Params!H$3*EXP(-Median_Fitted_Curves!$A60/Median_of_Exp_Fitted_Params!H$4))</f>
        <v>0.99572499999999997</v>
      </c>
      <c r="I60" s="9">
        <f>Median_of_Exp_Fitted_Params!I$2+(Median_of_Exp_Fitted_Params!I$3*EXP(-Median_Fitted_Curves!$A60/Median_of_Exp_Fitted_Params!J$4))</f>
        <v>1.0190825000000001</v>
      </c>
      <c r="J60" s="9">
        <f>Median_of_Exp_Fitted_Params!J$2+(Median_of_Exp_Fitted_Params!J$3*EXP(-Median_Fitted_Curves!$A60/Median_of_Exp_Fitted_Params!I$4))</f>
        <v>0.96326499999988924</v>
      </c>
      <c r="K60" s="9">
        <f>Median_of_Exp_Fitted_Params!B$9+(Median_of_Exp_Fitted_Params!B$10*EXP(-Median_Fitted_Curves!$A60/Median_of_Exp_Fitted_Params!B$11))</f>
        <v>0.98231471410416149</v>
      </c>
      <c r="L60" s="9">
        <f>Median_of_Exp_Fitted_Params!C$9+(Median_of_Exp_Fitted_Params!C$10*EXP(-Median_Fitted_Curves!$A60/Median_of_Exp_Fitted_Params!D$11))</f>
        <v>0.99172749818358497</v>
      </c>
      <c r="M60" s="9">
        <f>Median_of_Exp_Fitted_Params!D$9+(Median_of_Exp_Fitted_Params!D$10*EXP(-Median_Fitted_Curves!$A60/Median_of_Exp_Fitted_Params!C$11))</f>
        <v>0.96867543036381254</v>
      </c>
      <c r="N60" s="9">
        <f>Median_of_Exp_Fitted_Params!E$9+(Median_of_Exp_Fitted_Params!E$10*EXP(-Median_Fitted_Curves!$A60/Median_of_Exp_Fitted_Params!E$11))</f>
        <v>0.98814985195645211</v>
      </c>
      <c r="O60" s="9">
        <f>Median_of_Exp_Fitted_Params!F$9+(Median_of_Exp_Fitted_Params!F$10*EXP(-Median_Fitted_Curves!$A60/Median_of_Exp_Fitted_Params!G$11))</f>
        <v>1.0009949988315958</v>
      </c>
      <c r="P60" s="9">
        <f>Median_of_Exp_Fitted_Params!G$9+(Median_of_Exp_Fitted_Params!G$10*EXP(-Median_Fitted_Curves!$A60/Median_of_Exp_Fitted_Params!F$11))</f>
        <v>0.9706999425817171</v>
      </c>
      <c r="Q60" s="9">
        <f>Median_of_Exp_Fitted_Params!H$9+(Median_of_Exp_Fitted_Params!H$10*EXP(-Median_Fitted_Curves!$A60/Median_of_Exp_Fitted_Params!H$11))</f>
        <v>0.98119996943628995</v>
      </c>
      <c r="R60" s="9">
        <f>Median_of_Exp_Fitted_Params!I$9+(Median_of_Exp_Fitted_Params!I$10*EXP(-Median_Fitted_Curves!$A60/Median_of_Exp_Fitted_Params!J$11))</f>
        <v>1.0055124942096501</v>
      </c>
      <c r="S60" s="9">
        <f>Median_of_Exp_Fitted_Params!J$9+(Median_of_Exp_Fitted_Params!J$10*EXP(-Median_Fitted_Curves!$A60/Median_of_Exp_Fitted_Params!I$11))</f>
        <v>0.96282083467109814</v>
      </c>
      <c r="T60" s="9">
        <f>Median_of_Exp_Fitted_Params!B$16+(Median_of_Exp_Fitted_Params!B$17*EXP(-Median_Fitted_Curves!$A60/Median_of_Exp_Fitted_Params!B$18))</f>
        <v>0.97045108950651371</v>
      </c>
      <c r="U60" s="9">
        <f>Median_of_Exp_Fitted_Params!C$16+(Median_of_Exp_Fitted_Params!C$17*EXP(-Median_Fitted_Curves!$A60/Median_of_Exp_Fitted_Params!D$18))</f>
        <v>0.99987598797528021</v>
      </c>
      <c r="V60" s="9">
        <f>Median_of_Exp_Fitted_Params!D$16+(Median_of_Exp_Fitted_Params!D$17*EXP(-Median_Fitted_Curves!$A60/Median_of_Exp_Fitted_Params!C$18))</f>
        <v>0.93863453945588737</v>
      </c>
      <c r="W60" s="9">
        <f>Median_of_Exp_Fitted_Params!E$16+(Median_of_Exp_Fitted_Params!E$17*EXP(-Median_Fitted_Curves!$A60/Median_of_Exp_Fitted_Params!E$18))</f>
        <v>0.97450831180872544</v>
      </c>
      <c r="X60" s="9">
        <f>Median_of_Exp_Fitted_Params!F$16+(Median_of_Exp_Fitted_Params!F$17*EXP(-Median_Fitted_Curves!$A60/Median_of_Exp_Fitted_Params!G$18))</f>
        <v>1.0361360279004097</v>
      </c>
      <c r="Y60" s="9">
        <f>Median_of_Exp_Fitted_Params!G$16+(Median_of_Exp_Fitted_Params!G$17*EXP(-Median_Fitted_Curves!$A60/Median_of_Exp_Fitted_Params!F$18))</f>
        <v>0.93003459069640682</v>
      </c>
      <c r="Z60" s="9">
        <f>Median_of_Exp_Fitted_Params!H$16+(Median_of_Exp_Fitted_Params!H$17*EXP(-Median_Fitted_Curves!$A60/Median_of_Exp_Fitted_Params!H$18))</f>
        <v>0.95766510229305524</v>
      </c>
      <c r="AA60" s="9">
        <f>Median_of_Exp_Fitted_Params!I$16+(Median_of_Exp_Fitted_Params!I$17*EXP(-Median_Fitted_Curves!$A60/Median_of_Exp_Fitted_Params!J$18))</f>
        <v>0.99333317556079159</v>
      </c>
      <c r="AB60" s="9">
        <f>Median_of_Exp_Fitted_Params!J$16+(Median_of_Exp_Fitted_Params!J$17*EXP(-Median_Fitted_Curves!$A60/Median_of_Exp_Fitted_Params!I$18))</f>
        <v>0.92333157898821694</v>
      </c>
    </row>
    <row r="61" spans="1:28" x14ac:dyDescent="0.2">
      <c r="A61" s="9"/>
    </row>
    <row r="62" spans="1:28" x14ac:dyDescent="0.2">
      <c r="A62" s="9"/>
    </row>
    <row r="63" spans="1:28" x14ac:dyDescent="0.2">
      <c r="A63" s="9"/>
    </row>
    <row r="64" spans="1:28" x14ac:dyDescent="0.2">
      <c r="A64" s="9"/>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5F99D-BD6F-2840-BCE5-8C264F5521FC}">
  <dimension ref="A1:BH37"/>
  <sheetViews>
    <sheetView workbookViewId="0">
      <pane xSplit="1" topLeftCell="AR1" activePane="topRight" state="frozen"/>
      <selection pane="topRight" sqref="A1:A1048576"/>
    </sheetView>
  </sheetViews>
  <sheetFormatPr baseColWidth="10" defaultRowHeight="15" x14ac:dyDescent="0.2"/>
  <cols>
    <col min="1" max="1" width="20" bestFit="1" customWidth="1"/>
  </cols>
  <sheetData>
    <row r="1" spans="1:60"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c r="Z1" s="9" t="s">
        <v>16</v>
      </c>
      <c r="AA1" s="9" t="s">
        <v>16</v>
      </c>
      <c r="AB1" s="9" t="s">
        <v>16</v>
      </c>
      <c r="AC1" s="9" t="s">
        <v>16</v>
      </c>
      <c r="AD1" s="9" t="s">
        <v>16</v>
      </c>
      <c r="AE1" s="9" t="s">
        <v>16</v>
      </c>
      <c r="AF1" s="9" t="s">
        <v>16</v>
      </c>
      <c r="AG1" s="9" t="s">
        <v>16</v>
      </c>
      <c r="AH1" s="9" t="s">
        <v>16</v>
      </c>
      <c r="AI1" s="9" t="s">
        <v>16</v>
      </c>
      <c r="AJ1" s="9" t="s">
        <v>16</v>
      </c>
      <c r="AK1" s="9" t="s">
        <v>16</v>
      </c>
      <c r="AL1" s="9" t="s">
        <v>16</v>
      </c>
      <c r="AM1" s="9" t="s">
        <v>16</v>
      </c>
      <c r="AN1" s="9" t="s">
        <v>16</v>
      </c>
      <c r="AO1" s="9" t="s">
        <v>16</v>
      </c>
      <c r="AP1" s="9" t="s">
        <v>16</v>
      </c>
      <c r="AQ1" s="9" t="s">
        <v>16</v>
      </c>
      <c r="AR1" s="9" t="s">
        <v>16</v>
      </c>
      <c r="AS1" s="9" t="s">
        <v>16</v>
      </c>
      <c r="AT1" s="9" t="s">
        <v>16</v>
      </c>
      <c r="AU1" s="9" t="s">
        <v>16</v>
      </c>
      <c r="AV1" s="9" t="s">
        <v>16</v>
      </c>
      <c r="AW1" s="9" t="s">
        <v>16</v>
      </c>
      <c r="AX1" s="9" t="s">
        <v>16</v>
      </c>
      <c r="AY1" s="9" t="s">
        <v>16</v>
      </c>
      <c r="AZ1" s="9" t="s">
        <v>16</v>
      </c>
      <c r="BA1" s="9" t="s">
        <v>16</v>
      </c>
      <c r="BB1" s="9" t="s">
        <v>16</v>
      </c>
      <c r="BC1" s="9" t="s">
        <v>16</v>
      </c>
      <c r="BD1" s="9" t="s">
        <v>16</v>
      </c>
      <c r="BE1" s="9" t="s">
        <v>16</v>
      </c>
      <c r="BF1" s="9" t="s">
        <v>16</v>
      </c>
      <c r="BG1" s="9" t="s">
        <v>16</v>
      </c>
      <c r="BH1" s="9" t="s">
        <v>16</v>
      </c>
    </row>
    <row r="2" spans="1:60" x14ac:dyDescent="0.2">
      <c r="A2" s="1" t="s">
        <v>2</v>
      </c>
      <c r="B2" s="9" t="s">
        <v>15</v>
      </c>
      <c r="C2" s="9" t="s">
        <v>21</v>
      </c>
      <c r="D2" s="9" t="s">
        <v>23</v>
      </c>
      <c r="E2" s="9" t="s">
        <v>25</v>
      </c>
      <c r="F2" s="9" t="s">
        <v>27</v>
      </c>
      <c r="G2" s="9" t="s">
        <v>29</v>
      </c>
      <c r="H2" s="9" t="s">
        <v>31</v>
      </c>
      <c r="I2" s="9" t="s">
        <v>33</v>
      </c>
      <c r="J2" s="9" t="s">
        <v>35</v>
      </c>
      <c r="K2" s="9" t="s">
        <v>37</v>
      </c>
      <c r="L2" s="9" t="s">
        <v>39</v>
      </c>
      <c r="M2" s="9" t="s">
        <v>41</v>
      </c>
      <c r="N2" s="9" t="s">
        <v>43</v>
      </c>
      <c r="O2" s="9" t="s">
        <v>46</v>
      </c>
      <c r="P2" s="9" t="s">
        <v>47</v>
      </c>
      <c r="Q2" s="9" t="s">
        <v>49</v>
      </c>
      <c r="R2" s="9" t="s">
        <v>52</v>
      </c>
      <c r="S2" s="9" t="s">
        <v>55</v>
      </c>
      <c r="T2" s="9" t="s">
        <v>56</v>
      </c>
      <c r="U2" s="9" t="s">
        <v>60</v>
      </c>
      <c r="V2" s="9" t="s">
        <v>62</v>
      </c>
      <c r="W2" s="9" t="s">
        <v>64</v>
      </c>
      <c r="X2" s="9" t="s">
        <v>66</v>
      </c>
      <c r="Y2" s="9" t="s">
        <v>68</v>
      </c>
      <c r="Z2" s="9" t="s">
        <v>69</v>
      </c>
      <c r="AA2" s="9" t="s">
        <v>71</v>
      </c>
      <c r="AB2" s="9" t="s">
        <v>73</v>
      </c>
      <c r="AC2" s="9" t="s">
        <v>261</v>
      </c>
      <c r="AD2" s="9" t="s">
        <v>267</v>
      </c>
      <c r="AE2" s="9" t="s">
        <v>151</v>
      </c>
      <c r="AF2" s="9" t="s">
        <v>152</v>
      </c>
      <c r="AG2" s="9" t="s">
        <v>144</v>
      </c>
      <c r="AH2" s="9" t="s">
        <v>153</v>
      </c>
      <c r="AI2" s="9" t="s">
        <v>146</v>
      </c>
      <c r="AJ2" s="9" t="s">
        <v>147</v>
      </c>
      <c r="AK2" s="9" t="s">
        <v>145</v>
      </c>
      <c r="AL2" s="9" t="s">
        <v>148</v>
      </c>
      <c r="AM2" s="9" t="s">
        <v>150</v>
      </c>
      <c r="AN2" s="9" t="s">
        <v>270</v>
      </c>
      <c r="AO2" s="9" t="s">
        <v>274</v>
      </c>
      <c r="AP2" s="9" t="s">
        <v>275</v>
      </c>
      <c r="AQ2" s="9" t="s">
        <v>174</v>
      </c>
      <c r="AR2" s="9" t="s">
        <v>176</v>
      </c>
      <c r="AS2" s="9" t="s">
        <v>177</v>
      </c>
      <c r="AT2" s="9" t="s">
        <v>178</v>
      </c>
      <c r="AU2" s="9" t="s">
        <v>179</v>
      </c>
      <c r="AV2" s="9" t="s">
        <v>180</v>
      </c>
      <c r="AW2" s="9" t="s">
        <v>181</v>
      </c>
      <c r="AX2" s="9" t="s">
        <v>182</v>
      </c>
      <c r="AY2" s="9" t="s">
        <v>183</v>
      </c>
      <c r="AZ2" s="9" t="s">
        <v>164</v>
      </c>
      <c r="BA2" s="9" t="s">
        <v>165</v>
      </c>
      <c r="BB2" s="9" t="s">
        <v>166</v>
      </c>
      <c r="BC2" s="9" t="s">
        <v>168</v>
      </c>
      <c r="BD2" s="9" t="s">
        <v>169</v>
      </c>
      <c r="BE2" s="9" t="s">
        <v>170</v>
      </c>
      <c r="BF2" s="9" t="s">
        <v>171</v>
      </c>
      <c r="BG2" s="9" t="s">
        <v>172</v>
      </c>
      <c r="BH2" s="9" t="s">
        <v>175</v>
      </c>
    </row>
    <row r="3" spans="1:60" x14ac:dyDescent="0.2">
      <c r="A3" s="1" t="s">
        <v>4</v>
      </c>
      <c r="B3" s="9">
        <v>6.391800536699999</v>
      </c>
      <c r="C3" s="9">
        <v>3.1770135480600001</v>
      </c>
      <c r="D3" s="9">
        <v>12.816808360899998</v>
      </c>
      <c r="E3" s="9">
        <v>6.4393644018000007</v>
      </c>
      <c r="F3" s="9">
        <v>4.1415547519999993</v>
      </c>
      <c r="G3" s="9">
        <v>5.2679979476000014</v>
      </c>
      <c r="H3" s="9">
        <v>7.2663764387999992</v>
      </c>
      <c r="I3" s="9">
        <v>9.8133792090527017</v>
      </c>
      <c r="J3" s="9">
        <v>5.9634416576470928</v>
      </c>
      <c r="K3" s="9">
        <v>8.621972916599999</v>
      </c>
      <c r="L3" s="9">
        <v>6.9784064186600006</v>
      </c>
      <c r="M3" s="9">
        <v>9.3769842030999975</v>
      </c>
      <c r="N3" s="9">
        <v>5.7659015617000007</v>
      </c>
      <c r="O3" s="9">
        <v>4.9435101709999989</v>
      </c>
      <c r="P3" s="9">
        <v>6.3687977963999991</v>
      </c>
      <c r="Q3" s="9">
        <v>5.6914977681000014</v>
      </c>
      <c r="R3" s="9">
        <v>3.5272978020000001</v>
      </c>
      <c r="S3" s="9">
        <v>4.3809950771999997</v>
      </c>
      <c r="T3" s="9">
        <v>3.900568452299999</v>
      </c>
      <c r="U3" s="9">
        <v>5.8217415102857135</v>
      </c>
      <c r="V3" s="9">
        <v>5.4120773374000004</v>
      </c>
      <c r="W3" s="9">
        <v>3.1308680299499994</v>
      </c>
      <c r="X3" s="9">
        <v>8.7737657630000001</v>
      </c>
      <c r="Y3" s="9"/>
      <c r="Z3" s="9">
        <v>4.5696121390500002</v>
      </c>
      <c r="AA3" s="9">
        <v>5.4771448991999998</v>
      </c>
      <c r="AB3" s="9">
        <v>3.7316714412600001</v>
      </c>
      <c r="AC3" s="9">
        <v>5.2424940364182175</v>
      </c>
      <c r="AD3" s="9">
        <v>7.8035580797046311</v>
      </c>
      <c r="AE3" s="9">
        <v>4.3081732437999998</v>
      </c>
      <c r="AF3" s="9">
        <v>5.9116515077315306</v>
      </c>
      <c r="AG3" s="9">
        <v>6.3690267548859678</v>
      </c>
      <c r="AH3" s="9">
        <v>5.0152046884003711</v>
      </c>
      <c r="AI3" s="9">
        <v>6.8148693932681876</v>
      </c>
      <c r="AJ3" s="9">
        <v>5.5692706669773777</v>
      </c>
      <c r="AK3" s="9">
        <v>4.7930427101559818</v>
      </c>
      <c r="AL3" s="9">
        <v>4.9504883473366341</v>
      </c>
      <c r="AM3" s="9">
        <v>35.71199974920625</v>
      </c>
      <c r="AN3" s="9">
        <v>7.4679808898985423</v>
      </c>
      <c r="AO3" s="9">
        <v>11.63469362221954</v>
      </c>
      <c r="AP3" s="9">
        <v>5.9677120734438471</v>
      </c>
      <c r="AQ3" s="9">
        <v>19.946134186819162</v>
      </c>
      <c r="AR3" s="9">
        <v>6.4223087544769069</v>
      </c>
      <c r="AS3" s="9">
        <v>3.6916910040154773</v>
      </c>
      <c r="AT3" s="9">
        <v>3.9347221929654719</v>
      </c>
      <c r="AU3" s="9">
        <v>3.6236144062996232</v>
      </c>
      <c r="AV3" s="9">
        <v>4.5734651714511285</v>
      </c>
      <c r="AW3" s="9">
        <v>6.030428868010616</v>
      </c>
      <c r="AX3" s="9">
        <v>6.5530017198397887</v>
      </c>
      <c r="AY3" s="9">
        <v>3.777933176509281</v>
      </c>
      <c r="AZ3" s="9">
        <v>21.360497201093356</v>
      </c>
      <c r="BA3" s="9">
        <v>3.2428538967767278</v>
      </c>
      <c r="BB3" s="9">
        <v>7.618925827711827</v>
      </c>
      <c r="BC3" s="9">
        <v>3.010194052165716</v>
      </c>
      <c r="BD3" s="9">
        <v>4.5653243432231205</v>
      </c>
      <c r="BE3" s="9">
        <v>2.6636050095151971</v>
      </c>
      <c r="BF3" s="9">
        <v>2.6636050095151971</v>
      </c>
      <c r="BG3" s="9">
        <v>4.3495176746170765</v>
      </c>
      <c r="BH3" s="9">
        <v>4.424043523818284</v>
      </c>
    </row>
    <row r="4" spans="1:60" x14ac:dyDescent="0.2">
      <c r="A4" s="2" t="s">
        <v>6</v>
      </c>
      <c r="B4" s="9" t="s">
        <v>17</v>
      </c>
      <c r="C4" s="9" t="s">
        <v>17</v>
      </c>
      <c r="D4" s="9" t="s">
        <v>17</v>
      </c>
      <c r="E4" s="9" t="s">
        <v>17</v>
      </c>
      <c r="F4" s="9" t="s">
        <v>17</v>
      </c>
      <c r="G4" s="9" t="s">
        <v>17</v>
      </c>
      <c r="H4" s="9" t="s">
        <v>17</v>
      </c>
      <c r="I4" s="9" t="s">
        <v>17</v>
      </c>
      <c r="J4" s="9" t="s">
        <v>17</v>
      </c>
      <c r="K4" s="9" t="s">
        <v>17</v>
      </c>
      <c r="L4" s="9" t="s">
        <v>17</v>
      </c>
      <c r="M4" s="9" t="s">
        <v>17</v>
      </c>
      <c r="N4" s="9" t="s">
        <v>17</v>
      </c>
      <c r="O4" s="9" t="s">
        <v>17</v>
      </c>
      <c r="P4" s="9" t="s">
        <v>17</v>
      </c>
      <c r="Q4" s="9" t="s">
        <v>17</v>
      </c>
      <c r="R4" s="9" t="s">
        <v>17</v>
      </c>
      <c r="S4" s="9" t="s">
        <v>17</v>
      </c>
      <c r="T4" s="9" t="s">
        <v>17</v>
      </c>
      <c r="U4" s="9" t="s">
        <v>17</v>
      </c>
      <c r="V4" s="9" t="s">
        <v>17</v>
      </c>
      <c r="W4" s="9" t="s">
        <v>17</v>
      </c>
      <c r="X4" s="9" t="s">
        <v>17</v>
      </c>
      <c r="Y4" s="9" t="s">
        <v>17</v>
      </c>
      <c r="Z4" s="9" t="s">
        <v>17</v>
      </c>
      <c r="AA4" s="9" t="s">
        <v>17</v>
      </c>
      <c r="AB4" s="9" t="s">
        <v>17</v>
      </c>
      <c r="AC4" s="9" t="s">
        <v>17</v>
      </c>
      <c r="AD4" s="9" t="s">
        <v>17</v>
      </c>
      <c r="AE4" s="9" t="s">
        <v>155</v>
      </c>
      <c r="AF4" s="9" t="s">
        <v>155</v>
      </c>
      <c r="AG4" s="9" t="s">
        <v>155</v>
      </c>
      <c r="AH4" s="9" t="s">
        <v>155</v>
      </c>
      <c r="AI4" s="9" t="s">
        <v>155</v>
      </c>
      <c r="AJ4" s="9" t="s">
        <v>155</v>
      </c>
      <c r="AK4" s="9" t="s">
        <v>155</v>
      </c>
      <c r="AL4" s="9" t="s">
        <v>155</v>
      </c>
      <c r="AM4" s="9" t="s">
        <v>155</v>
      </c>
      <c r="AN4" s="9" t="s">
        <v>155</v>
      </c>
      <c r="AO4" s="9" t="s">
        <v>155</v>
      </c>
      <c r="AP4" s="9" t="s">
        <v>155</v>
      </c>
      <c r="AQ4" s="9" t="s">
        <v>201</v>
      </c>
      <c r="AR4" s="9" t="s">
        <v>201</v>
      </c>
      <c r="AS4" s="9" t="s">
        <v>201</v>
      </c>
      <c r="AT4" s="9" t="s">
        <v>201</v>
      </c>
      <c r="AU4" s="9" t="s">
        <v>201</v>
      </c>
      <c r="AV4" s="9" t="s">
        <v>201</v>
      </c>
      <c r="AW4" s="9" t="s">
        <v>201</v>
      </c>
      <c r="AX4" s="9" t="s">
        <v>201</v>
      </c>
      <c r="AY4" s="9" t="s">
        <v>201</v>
      </c>
      <c r="AZ4" s="9" t="s">
        <v>201</v>
      </c>
      <c r="BA4" s="9" t="s">
        <v>201</v>
      </c>
      <c r="BB4" s="9" t="s">
        <v>201</v>
      </c>
      <c r="BC4" s="9" t="s">
        <v>201</v>
      </c>
      <c r="BD4" s="9" t="s">
        <v>201</v>
      </c>
      <c r="BE4" s="9" t="s">
        <v>201</v>
      </c>
      <c r="BF4" s="9" t="s">
        <v>201</v>
      </c>
      <c r="BG4" s="9" t="s">
        <v>201</v>
      </c>
      <c r="BH4" s="9" t="s">
        <v>201</v>
      </c>
    </row>
    <row r="5" spans="1:60" x14ac:dyDescent="0.2">
      <c r="A5" s="2" t="s">
        <v>8</v>
      </c>
      <c r="B5" s="9" t="s">
        <v>18</v>
      </c>
      <c r="C5" s="9" t="s">
        <v>22</v>
      </c>
      <c r="D5" s="9" t="s">
        <v>24</v>
      </c>
      <c r="E5" s="9" t="s">
        <v>26</v>
      </c>
      <c r="F5" s="9" t="s">
        <v>28</v>
      </c>
      <c r="G5" s="9" t="s">
        <v>30</v>
      </c>
      <c r="H5" s="9" t="s">
        <v>32</v>
      </c>
      <c r="I5" s="9" t="s">
        <v>34</v>
      </c>
      <c r="J5" s="9" t="s">
        <v>36</v>
      </c>
      <c r="K5" s="9" t="s">
        <v>38</v>
      </c>
      <c r="L5" s="9" t="s">
        <v>40</v>
      </c>
      <c r="M5" s="9" t="s">
        <v>42</v>
      </c>
      <c r="N5" s="9" t="s">
        <v>44</v>
      </c>
      <c r="O5" s="9" t="s">
        <v>45</v>
      </c>
      <c r="P5" s="9" t="s">
        <v>48</v>
      </c>
      <c r="Q5" s="9" t="s">
        <v>50</v>
      </c>
      <c r="R5" s="9" t="s">
        <v>51</v>
      </c>
      <c r="S5" s="9" t="s">
        <v>53</v>
      </c>
      <c r="T5" s="9" t="s">
        <v>57</v>
      </c>
      <c r="U5" s="9" t="s">
        <v>61</v>
      </c>
      <c r="V5" s="9" t="s">
        <v>63</v>
      </c>
      <c r="W5" s="9" t="s">
        <v>65</v>
      </c>
      <c r="X5" s="9" t="s">
        <v>67</v>
      </c>
      <c r="Y5" s="9" t="s">
        <v>202</v>
      </c>
      <c r="Z5" s="9" t="s">
        <v>70</v>
      </c>
      <c r="AA5" s="9" t="s">
        <v>72</v>
      </c>
      <c r="AB5" s="9" t="s">
        <v>74</v>
      </c>
      <c r="AC5" s="9" t="s">
        <v>260</v>
      </c>
      <c r="AD5" s="9" t="s">
        <v>265</v>
      </c>
      <c r="AE5" s="9" t="s">
        <v>156</v>
      </c>
      <c r="AF5" s="9" t="s">
        <v>157</v>
      </c>
      <c r="AG5" s="9" t="s">
        <v>143</v>
      </c>
      <c r="AH5" s="9" t="s">
        <v>158</v>
      </c>
      <c r="AI5" s="9" t="s">
        <v>159</v>
      </c>
      <c r="AJ5" s="9" t="s">
        <v>161</v>
      </c>
      <c r="AK5" s="9" t="s">
        <v>160</v>
      </c>
      <c r="AL5" s="9" t="s">
        <v>162</v>
      </c>
      <c r="AM5" s="9" t="s">
        <v>163</v>
      </c>
      <c r="AN5" s="9" t="s">
        <v>271</v>
      </c>
      <c r="AO5" s="9" t="s">
        <v>272</v>
      </c>
      <c r="AP5" s="9" t="s">
        <v>273</v>
      </c>
      <c r="AQ5" s="9" t="s">
        <v>184</v>
      </c>
      <c r="AR5" s="9" t="s">
        <v>185</v>
      </c>
      <c r="AS5" s="9" t="s">
        <v>186</v>
      </c>
      <c r="AT5" s="9" t="s">
        <v>187</v>
      </c>
      <c r="AU5" s="9" t="s">
        <v>188</v>
      </c>
      <c r="AV5" s="9" t="s">
        <v>189</v>
      </c>
      <c r="AW5" s="9" t="s">
        <v>190</v>
      </c>
      <c r="AX5" s="9" t="s">
        <v>191</v>
      </c>
      <c r="AY5" s="9" t="s">
        <v>192</v>
      </c>
      <c r="AZ5" s="9" t="s">
        <v>193</v>
      </c>
      <c r="BA5" s="9" t="s">
        <v>194</v>
      </c>
      <c r="BB5" s="9" t="s">
        <v>195</v>
      </c>
      <c r="BC5" s="9" t="s">
        <v>196</v>
      </c>
      <c r="BD5" s="9" t="s">
        <v>197</v>
      </c>
      <c r="BE5" s="9" t="s">
        <v>198</v>
      </c>
      <c r="BF5" s="9" t="s">
        <v>198</v>
      </c>
      <c r="BG5" s="9" t="s">
        <v>199</v>
      </c>
      <c r="BH5" s="9" t="s">
        <v>200</v>
      </c>
    </row>
    <row r="6" spans="1:60" x14ac:dyDescent="0.2">
      <c r="A6" s="2" t="s">
        <v>204</v>
      </c>
      <c r="B6" s="9">
        <v>-100</v>
      </c>
      <c r="C6" s="9">
        <v>-100</v>
      </c>
      <c r="D6" s="9">
        <v>-100</v>
      </c>
      <c r="E6" s="9">
        <v>-100</v>
      </c>
      <c r="F6" s="9">
        <v>-100</v>
      </c>
      <c r="G6" s="9">
        <v>-100</v>
      </c>
      <c r="H6" s="9">
        <v>-100</v>
      </c>
      <c r="I6" s="9">
        <v>-100</v>
      </c>
      <c r="J6" s="9">
        <v>-100</v>
      </c>
      <c r="K6" s="9">
        <v>-100</v>
      </c>
      <c r="L6" s="9">
        <v>-100</v>
      </c>
      <c r="M6" s="9">
        <v>-100</v>
      </c>
      <c r="N6" s="9">
        <v>-100</v>
      </c>
      <c r="O6" s="9">
        <v>-100</v>
      </c>
      <c r="P6" s="9">
        <v>-100</v>
      </c>
      <c r="Q6" s="9">
        <v>-100</v>
      </c>
      <c r="R6" s="9">
        <v>-100</v>
      </c>
      <c r="S6" s="9">
        <v>-100</v>
      </c>
      <c r="T6" s="9">
        <v>-100</v>
      </c>
      <c r="U6" s="9">
        <v>-100</v>
      </c>
      <c r="V6" s="9">
        <v>-100</v>
      </c>
      <c r="W6" s="9">
        <v>-100</v>
      </c>
      <c r="X6" s="9">
        <v>-100</v>
      </c>
      <c r="Y6" s="9">
        <v>-100</v>
      </c>
      <c r="Z6" s="9">
        <v>-100</v>
      </c>
      <c r="AA6" s="9">
        <v>-100</v>
      </c>
      <c r="AB6" s="9">
        <v>-100</v>
      </c>
      <c r="AC6" s="9">
        <v>-100</v>
      </c>
      <c r="AD6" s="9">
        <v>-100</v>
      </c>
      <c r="AE6" s="9">
        <v>-100</v>
      </c>
      <c r="AF6" s="9">
        <v>-100</v>
      </c>
      <c r="AG6" s="9">
        <v>-100</v>
      </c>
      <c r="AH6" s="9">
        <v>-100</v>
      </c>
      <c r="AI6" s="9">
        <v>-100</v>
      </c>
      <c r="AJ6" s="9">
        <v>-100</v>
      </c>
      <c r="AK6" s="9">
        <v>-100</v>
      </c>
      <c r="AL6" s="9">
        <v>-100</v>
      </c>
      <c r="AM6" s="9">
        <v>-100</v>
      </c>
      <c r="AN6" s="9">
        <v>-100</v>
      </c>
      <c r="AO6" s="9">
        <v>-100</v>
      </c>
      <c r="AP6" s="9">
        <v>-100</v>
      </c>
      <c r="AQ6" s="9">
        <v>-100</v>
      </c>
      <c r="AR6" s="9">
        <v>-100</v>
      </c>
      <c r="AS6" s="9">
        <v>-100</v>
      </c>
      <c r="AT6" s="9">
        <v>-100</v>
      </c>
      <c r="AU6" s="9">
        <v>-100</v>
      </c>
      <c r="AV6" s="9">
        <v>-100</v>
      </c>
      <c r="AW6" s="9">
        <v>-100</v>
      </c>
      <c r="AX6" s="9">
        <v>-100</v>
      </c>
      <c r="AY6" s="9">
        <v>-100</v>
      </c>
      <c r="AZ6" s="9">
        <v>-100</v>
      </c>
      <c r="BA6" s="9">
        <v>-100</v>
      </c>
      <c r="BB6" s="9">
        <v>-100</v>
      </c>
      <c r="BC6" s="9">
        <v>-100</v>
      </c>
      <c r="BD6" s="9">
        <v>-100</v>
      </c>
      <c r="BE6" s="9">
        <v>-100</v>
      </c>
      <c r="BF6" s="9">
        <v>-100</v>
      </c>
      <c r="BG6" s="9">
        <v>-100</v>
      </c>
      <c r="BH6" s="9">
        <v>-100</v>
      </c>
    </row>
    <row r="7" spans="1:60"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c r="X7" s="9">
        <v>10</v>
      </c>
      <c r="Y7" s="9">
        <v>10</v>
      </c>
      <c r="Z7" s="9">
        <v>10</v>
      </c>
      <c r="AA7" s="9">
        <v>10</v>
      </c>
      <c r="AB7" s="9">
        <v>10</v>
      </c>
      <c r="AC7" s="9">
        <v>10</v>
      </c>
      <c r="AD7" s="9">
        <v>10</v>
      </c>
      <c r="AE7" s="9">
        <v>-10</v>
      </c>
      <c r="AF7" s="9">
        <v>-10</v>
      </c>
      <c r="AG7" s="9">
        <v>10</v>
      </c>
      <c r="AH7" s="9">
        <v>-10</v>
      </c>
      <c r="AI7" s="9">
        <v>-10</v>
      </c>
      <c r="AJ7" s="9">
        <v>-10</v>
      </c>
      <c r="AK7" s="9">
        <v>10</v>
      </c>
      <c r="AL7" s="9">
        <v>-10</v>
      </c>
      <c r="AM7" s="9">
        <v>-10</v>
      </c>
      <c r="AN7" s="9">
        <v>10</v>
      </c>
      <c r="AO7" s="9">
        <v>10</v>
      </c>
      <c r="AP7" s="9">
        <v>10</v>
      </c>
      <c r="AQ7" s="9">
        <v>-10</v>
      </c>
      <c r="AR7" s="9">
        <v>-10</v>
      </c>
      <c r="AS7" s="9">
        <v>-10</v>
      </c>
      <c r="AT7" s="9">
        <v>-10</v>
      </c>
      <c r="AU7" s="9">
        <v>-10</v>
      </c>
      <c r="AV7" s="9">
        <v>10</v>
      </c>
      <c r="AW7" s="9">
        <v>10</v>
      </c>
      <c r="AX7" s="9">
        <v>-10</v>
      </c>
      <c r="AY7" s="9">
        <v>-10</v>
      </c>
      <c r="AZ7" s="9">
        <v>-10</v>
      </c>
      <c r="BA7" s="9">
        <v>10</v>
      </c>
      <c r="BB7" s="9">
        <v>-10</v>
      </c>
      <c r="BC7" s="9">
        <v>-10</v>
      </c>
      <c r="BD7" s="9">
        <v>-10</v>
      </c>
      <c r="BE7" s="9">
        <v>10</v>
      </c>
      <c r="BF7" s="9">
        <v>10</v>
      </c>
      <c r="BG7" s="9">
        <v>-10</v>
      </c>
      <c r="BH7" s="9">
        <v>-10</v>
      </c>
    </row>
    <row r="8" spans="1:60" x14ac:dyDescent="0.2">
      <c r="A8" s="9" t="s">
        <v>284</v>
      </c>
      <c r="B8" s="9">
        <v>0.99170999999999998</v>
      </c>
      <c r="C8" s="9">
        <v>1.0001100000000001</v>
      </c>
      <c r="D8" s="9">
        <v>1.0034099999999999</v>
      </c>
      <c r="E8" s="9">
        <v>0.98972000000000004</v>
      </c>
      <c r="F8" s="9">
        <v>0.99414999999999998</v>
      </c>
      <c r="G8" s="9">
        <v>0.98033000000000003</v>
      </c>
      <c r="H8" s="9">
        <v>0.98811000000000004</v>
      </c>
      <c r="I8" s="9">
        <v>1.0075000000000001</v>
      </c>
      <c r="J8" s="9">
        <v>0.98970999999999998</v>
      </c>
      <c r="K8" s="9">
        <v>0.98909000000000002</v>
      </c>
      <c r="L8" s="9">
        <v>0.98567000000000005</v>
      </c>
      <c r="M8" s="9">
        <v>0.99522999999999995</v>
      </c>
      <c r="N8" s="9">
        <v>1.0301800000000001</v>
      </c>
      <c r="O8" s="9">
        <v>0.96226</v>
      </c>
      <c r="P8" s="9">
        <v>0.99478999999999995</v>
      </c>
      <c r="Q8" s="9">
        <v>0.98041999999999996</v>
      </c>
      <c r="R8" s="9">
        <v>0.98909999999999998</v>
      </c>
      <c r="S8" s="9">
        <v>0.98562000000000005</v>
      </c>
      <c r="T8" s="9">
        <v>0.98155999999999999</v>
      </c>
      <c r="U8" s="9">
        <v>0.97152000000000005</v>
      </c>
      <c r="V8" s="9">
        <v>0.97936999999999996</v>
      </c>
      <c r="W8" s="9">
        <v>1.0093000000000001</v>
      </c>
      <c r="X8" s="9">
        <v>0.99546999999999997</v>
      </c>
      <c r="Y8" s="9">
        <v>1.04332</v>
      </c>
      <c r="Z8" s="9">
        <v>0.98226000000000002</v>
      </c>
      <c r="AA8" s="9">
        <v>0.99907000000000001</v>
      </c>
      <c r="AB8" s="9">
        <v>1.0051699999999999</v>
      </c>
      <c r="AC8" s="9">
        <v>1.0117</v>
      </c>
      <c r="AD8" s="9">
        <v>0.99056999999999995</v>
      </c>
      <c r="AE8" s="9">
        <v>0.76490000000000002</v>
      </c>
      <c r="AF8" s="9">
        <v>0.98890999999999996</v>
      </c>
      <c r="AG8" s="9">
        <v>1.0001800000000001</v>
      </c>
      <c r="AH8" s="9">
        <v>1.0192600000000001</v>
      </c>
      <c r="AI8" s="9">
        <v>1.02329</v>
      </c>
      <c r="AJ8" s="9">
        <v>0.99705999999999995</v>
      </c>
      <c r="AK8" s="9">
        <v>0.97826999999999997</v>
      </c>
      <c r="AL8" s="9">
        <v>0.95918000000000003</v>
      </c>
      <c r="AM8" s="9">
        <v>0.92574000000000001</v>
      </c>
      <c r="AN8" s="9">
        <v>1.0193399999999999</v>
      </c>
      <c r="AO8" s="9">
        <v>0.97996000000000005</v>
      </c>
      <c r="AP8" s="9">
        <v>1.05897</v>
      </c>
      <c r="AQ8" s="9">
        <v>1.00624</v>
      </c>
      <c r="AR8" s="9">
        <v>0.98170999999999997</v>
      </c>
      <c r="AS8" s="9">
        <v>0.99338000000000004</v>
      </c>
      <c r="AT8" s="9">
        <v>1.0176000000000001</v>
      </c>
      <c r="AU8" s="9">
        <v>0.95089999999999997</v>
      </c>
      <c r="AV8" s="9">
        <v>0.96657999999999999</v>
      </c>
      <c r="AW8" s="9">
        <v>0.99807000000000001</v>
      </c>
      <c r="AX8" s="9">
        <v>1.0235300000000001</v>
      </c>
      <c r="AY8" s="9">
        <v>0.95740000000000003</v>
      </c>
      <c r="AZ8" s="9">
        <v>0.95242000000000004</v>
      </c>
      <c r="BA8" s="9">
        <v>0.91425000000000001</v>
      </c>
      <c r="BB8" s="9">
        <v>0.96521999999999997</v>
      </c>
      <c r="BC8" s="9">
        <v>0.97660000000000002</v>
      </c>
      <c r="BD8" s="9">
        <v>1.01573</v>
      </c>
      <c r="BE8" s="9">
        <v>1.0344100000000001</v>
      </c>
      <c r="BF8" s="9">
        <v>1.0244899999999999</v>
      </c>
      <c r="BG8" s="9">
        <v>1.06406</v>
      </c>
      <c r="BH8" s="9">
        <v>1.00423</v>
      </c>
    </row>
    <row r="9" spans="1:60" x14ac:dyDescent="0.2">
      <c r="A9" s="9" t="s">
        <v>294</v>
      </c>
      <c r="B9" s="9">
        <v>2.5799999999999998E-3</v>
      </c>
      <c r="C9" s="9">
        <v>9.5499999999999995E-3</v>
      </c>
      <c r="D9" s="9">
        <v>3.32E-3</v>
      </c>
      <c r="E9" s="9">
        <v>4.3499999999999997E-3</v>
      </c>
      <c r="F9" s="9">
        <v>2.8600000000000001E-3</v>
      </c>
      <c r="G9" s="9">
        <v>8.1399999999999997E-3</v>
      </c>
      <c r="H9" s="9">
        <v>5.8199999999999997E-3</v>
      </c>
      <c r="I9" s="9">
        <v>9.3500000000000007E-3</v>
      </c>
      <c r="J9" s="9">
        <v>3.63E-3</v>
      </c>
      <c r="K9" s="9">
        <v>3.5200000000000001E-3</v>
      </c>
      <c r="L9" s="9">
        <v>7.8499999999999993E-3</v>
      </c>
      <c r="M9" s="9">
        <v>3.2799999999999999E-3</v>
      </c>
      <c r="N9" s="9">
        <v>1.3639999999999999E-2</v>
      </c>
      <c r="O9" s="9">
        <v>1.3990000000000001E-2</v>
      </c>
      <c r="P9" s="9">
        <v>8.1799999999999998E-3</v>
      </c>
      <c r="Q9" s="9">
        <v>7.9299999999999995E-3</v>
      </c>
      <c r="R9" s="9">
        <v>1.099E-2</v>
      </c>
      <c r="S9" s="9">
        <v>1.023E-2</v>
      </c>
      <c r="T9" s="9">
        <v>1.34E-2</v>
      </c>
      <c r="U9" s="9">
        <v>9.11E-3</v>
      </c>
      <c r="V9" s="9">
        <v>1.09E-2</v>
      </c>
      <c r="W9" s="9">
        <v>1.651E-2</v>
      </c>
      <c r="X9" s="9">
        <v>1.302E-2</v>
      </c>
      <c r="Y9" s="9">
        <v>2.751E-2</v>
      </c>
      <c r="Z9" s="9">
        <v>2.1649999999999999E-2</v>
      </c>
      <c r="AA9" s="9">
        <v>1.5480000000000001E-2</v>
      </c>
      <c r="AB9" s="9">
        <v>3.4320000000000003E-2</v>
      </c>
      <c r="AC9" s="9">
        <v>9.9600000000000001E-3</v>
      </c>
      <c r="AD9" s="9">
        <v>2.861E-2</v>
      </c>
      <c r="AE9" s="9">
        <v>1.4319999999999999E-2</v>
      </c>
      <c r="AF9" s="9">
        <v>7.1599999999999997E-3</v>
      </c>
      <c r="AG9" s="9">
        <v>4.3800000000000002E-3</v>
      </c>
      <c r="AH9" s="9">
        <v>1.176E-2</v>
      </c>
      <c r="AI9" s="9">
        <v>1.5610000000000001E-2</v>
      </c>
      <c r="AJ9" s="9">
        <v>2.018E-2</v>
      </c>
      <c r="AK9" s="9">
        <v>1.729E-2</v>
      </c>
      <c r="AL9" s="9">
        <v>2.5270000000000001E-2</v>
      </c>
      <c r="AM9" s="9">
        <v>5.7250000000000002E-2</v>
      </c>
      <c r="AN9" s="9">
        <v>2.324E-2</v>
      </c>
      <c r="AO9" s="9">
        <v>2.0320000000000001E-2</v>
      </c>
      <c r="AP9" s="9">
        <v>2.3359999999999999E-2</v>
      </c>
      <c r="AQ9" s="9">
        <v>1.367E-2</v>
      </c>
      <c r="AR9" s="9">
        <v>9.4599999999999997E-3</v>
      </c>
      <c r="AS9" s="9">
        <v>6.0600000000000003E-3</v>
      </c>
      <c r="AT9" s="9">
        <v>2.3120000000000002E-2</v>
      </c>
      <c r="AU9" s="9">
        <v>1.8100000000000002E-2</v>
      </c>
      <c r="AV9" s="9">
        <v>1.494E-2</v>
      </c>
      <c r="AW9" s="9">
        <v>4.7999999999999996E-3</v>
      </c>
      <c r="AX9" s="9">
        <v>1.7559999999999999E-2</v>
      </c>
      <c r="AY9" s="9">
        <v>2.172E-2</v>
      </c>
      <c r="AZ9" s="9">
        <v>1.6209999999999999E-2</v>
      </c>
      <c r="BA9" s="9">
        <v>2.5770000000000001E-2</v>
      </c>
      <c r="BB9" s="9">
        <v>3.0609999999999998E-2</v>
      </c>
      <c r="BC9" s="9">
        <v>1.576E-2</v>
      </c>
      <c r="BD9" s="9">
        <v>2.2790000000000001E-2</v>
      </c>
      <c r="BE9" s="9">
        <v>3.0020000000000002E-2</v>
      </c>
      <c r="BF9" s="9">
        <v>1.7350000000000001E-2</v>
      </c>
      <c r="BG9" s="9">
        <v>2.6630000000000001E-2</v>
      </c>
      <c r="BH9" s="9">
        <v>1.3129999999999999E-2</v>
      </c>
    </row>
    <row r="10" spans="1:60" x14ac:dyDescent="0.2">
      <c r="A10" s="9" t="s">
        <v>285</v>
      </c>
      <c r="B10" s="9">
        <v>-0.86138000000000003</v>
      </c>
      <c r="C10" s="9">
        <v>-1.12948</v>
      </c>
      <c r="D10" s="9">
        <v>-1.0527</v>
      </c>
      <c r="E10" s="9">
        <v>-0.92852999999999997</v>
      </c>
      <c r="F10" s="9">
        <v>-1.0390999999999999</v>
      </c>
      <c r="G10" s="9">
        <v>-0.91639000000000004</v>
      </c>
      <c r="H10" s="9">
        <v>-0.97094999999999998</v>
      </c>
      <c r="I10" s="9">
        <v>-0.79945999999999995</v>
      </c>
      <c r="J10" s="9">
        <v>-1.32738</v>
      </c>
      <c r="K10" s="9">
        <v>-1.13419</v>
      </c>
      <c r="L10" s="9">
        <v>-1.0455399999999999</v>
      </c>
      <c r="M10" s="9">
        <v>-0.78176000000000001</v>
      </c>
      <c r="N10" s="9">
        <v>-0.97065999999999997</v>
      </c>
      <c r="O10" s="9">
        <v>-1.14181</v>
      </c>
      <c r="P10" s="9">
        <v>-1.06724</v>
      </c>
      <c r="Q10" s="9">
        <v>-0.89268999999999998</v>
      </c>
      <c r="R10" s="9">
        <v>-0.95248999999999995</v>
      </c>
      <c r="S10" s="9">
        <v>-0.96653999999999995</v>
      </c>
      <c r="T10" s="9">
        <v>-0.99158999999999997</v>
      </c>
      <c r="U10" s="9">
        <v>-0.93993000000000004</v>
      </c>
      <c r="V10" s="9">
        <v>-1.03668</v>
      </c>
      <c r="W10" s="9">
        <v>-0.96026</v>
      </c>
      <c r="X10" s="9">
        <v>-0.80864000000000003</v>
      </c>
      <c r="Y10" s="9">
        <v>-0.79125999999999996</v>
      </c>
      <c r="Z10" s="9">
        <v>-1.1358999999999999</v>
      </c>
      <c r="AA10" s="9">
        <v>-0.51176999999999995</v>
      </c>
      <c r="AB10" s="9">
        <v>-0.85804000000000002</v>
      </c>
      <c r="AC10" s="9">
        <v>-1.06395</v>
      </c>
      <c r="AD10" s="9">
        <v>-1.3955599999999999</v>
      </c>
      <c r="AE10" s="9">
        <v>-3.9890400000000001</v>
      </c>
      <c r="AF10" s="9">
        <v>-0.97509000000000001</v>
      </c>
      <c r="AG10" s="9">
        <v>-1.12639</v>
      </c>
      <c r="AH10" s="9">
        <v>-2.9946299999999999</v>
      </c>
      <c r="AI10" s="9">
        <v>-1.2461100000000001</v>
      </c>
      <c r="AJ10" s="9">
        <v>-2.1248999999999998</v>
      </c>
      <c r="AK10" s="9">
        <v>-1.06613</v>
      </c>
      <c r="AL10" s="9">
        <v>-0.41658000000000001</v>
      </c>
      <c r="AM10" s="9">
        <v>-0.91137999999999997</v>
      </c>
      <c r="AN10" s="9">
        <v>-1.4034599999999999</v>
      </c>
      <c r="AO10" s="9">
        <v>-1.2690600000000001</v>
      </c>
      <c r="AP10" s="9">
        <v>-1.05782</v>
      </c>
      <c r="AQ10" s="9">
        <v>-0.93357999999999997</v>
      </c>
      <c r="AR10" s="9">
        <v>-0.79874000000000001</v>
      </c>
      <c r="AS10" s="9">
        <v>-1.07491</v>
      </c>
      <c r="AT10" s="9">
        <v>-0.62761</v>
      </c>
      <c r="AU10" s="9">
        <v>-1.00719</v>
      </c>
      <c r="AV10" s="9">
        <v>-1.00745</v>
      </c>
      <c r="AW10" s="9">
        <v>-1.04122</v>
      </c>
      <c r="AX10" s="9">
        <v>-1.38611</v>
      </c>
      <c r="AY10" s="9">
        <v>-2.5372300000000001</v>
      </c>
      <c r="AZ10" s="9">
        <v>-1.3487100000000001</v>
      </c>
      <c r="BA10" s="9">
        <v>-0.95199</v>
      </c>
      <c r="BB10" s="9">
        <v>-0.62768000000000002</v>
      </c>
      <c r="BC10" s="9">
        <v>-0.39330999999999999</v>
      </c>
      <c r="BD10" s="9">
        <v>-1.19696</v>
      </c>
      <c r="BE10" s="9">
        <v>-1.0058</v>
      </c>
      <c r="BF10" s="9">
        <v>-0.67206999999999995</v>
      </c>
      <c r="BG10" s="9">
        <v>-1.3582799999999999</v>
      </c>
      <c r="BH10" s="9">
        <v>-1.0085599999999999</v>
      </c>
    </row>
    <row r="11" spans="1:60" x14ac:dyDescent="0.2">
      <c r="A11" s="9" t="s">
        <v>293</v>
      </c>
      <c r="B11" s="9">
        <v>3.7260000000000001E-2</v>
      </c>
      <c r="C11" s="9">
        <v>5.8790000000000002E-2</v>
      </c>
      <c r="D11" s="9">
        <v>9.1380000000000003E-2</v>
      </c>
      <c r="E11" s="9">
        <v>9.0450000000000003E-2</v>
      </c>
      <c r="F11" s="9">
        <v>6.7599999999999993E-2</v>
      </c>
      <c r="G11" s="9">
        <v>6.4850000000000005E-2</v>
      </c>
      <c r="H11" s="9">
        <v>5.7549999999999997E-2</v>
      </c>
      <c r="I11" s="9">
        <v>0.18012</v>
      </c>
      <c r="J11" s="9">
        <v>8.9160000000000003E-2</v>
      </c>
      <c r="K11" s="9">
        <v>0.10249</v>
      </c>
      <c r="L11" s="9">
        <v>7.8490000000000004E-2</v>
      </c>
      <c r="M11" s="9">
        <v>6.2309999999999997E-2</v>
      </c>
      <c r="N11" s="9">
        <v>0.44957000000000003</v>
      </c>
      <c r="O11" s="9">
        <v>8.5779999999999995E-2</v>
      </c>
      <c r="P11" s="9">
        <v>0.10068000000000001</v>
      </c>
      <c r="Q11" s="9">
        <v>0.11909</v>
      </c>
      <c r="R11" s="9">
        <v>0.11157</v>
      </c>
      <c r="S11" s="9">
        <v>8.1129999999999994E-2</v>
      </c>
      <c r="T11" s="9">
        <v>0.17965</v>
      </c>
      <c r="U11" s="9">
        <v>6.658E-2</v>
      </c>
      <c r="V11" s="9">
        <v>7.6380000000000003E-2</v>
      </c>
      <c r="W11" s="9">
        <v>7.9269999999999993E-2</v>
      </c>
      <c r="X11" s="9">
        <v>0.15548999999999999</v>
      </c>
      <c r="Y11" s="9">
        <v>0.34921999999999997</v>
      </c>
      <c r="Z11" s="9">
        <v>0.31786999999999999</v>
      </c>
      <c r="AA11" s="9">
        <v>9.9470000000000003E-2</v>
      </c>
      <c r="AB11" s="9">
        <v>0.25158999999999998</v>
      </c>
      <c r="AC11" s="9">
        <v>7.8979999999999995E-2</v>
      </c>
      <c r="AD11" s="9">
        <v>0.62824999999999998</v>
      </c>
      <c r="AE11" s="9">
        <v>0.67376999999999998</v>
      </c>
      <c r="AF11" s="9">
        <v>0.15790000000000001</v>
      </c>
      <c r="AG11" s="9">
        <v>4.7669999999999997E-2</v>
      </c>
      <c r="AH11" s="9">
        <v>3.8315100000000002</v>
      </c>
      <c r="AI11" s="9">
        <v>0.39822999999999997</v>
      </c>
      <c r="AJ11" s="9">
        <v>3.5159199999999999</v>
      </c>
      <c r="AK11" s="9">
        <v>0.10142</v>
      </c>
      <c r="AL11" s="9">
        <v>0.26812000000000002</v>
      </c>
      <c r="AM11" s="9">
        <v>0.54076999999999997</v>
      </c>
      <c r="AN11" s="9">
        <v>0.30243999999999999</v>
      </c>
      <c r="AO11" s="9">
        <v>0.23100999999999999</v>
      </c>
      <c r="AP11" s="9">
        <v>0.24454999999999999</v>
      </c>
      <c r="AQ11" s="9">
        <v>0.26978999999999997</v>
      </c>
      <c r="AR11" s="9">
        <v>0.31430000000000002</v>
      </c>
      <c r="AS11" s="9">
        <v>0.16286999999999999</v>
      </c>
      <c r="AT11" s="9">
        <v>0.21681</v>
      </c>
      <c r="AU11" s="9">
        <v>0.26732</v>
      </c>
      <c r="AV11" s="9">
        <v>0.15581999999999999</v>
      </c>
      <c r="AW11" s="9">
        <v>5.5690000000000003E-2</v>
      </c>
      <c r="AX11" s="9">
        <v>0.87707999999999997</v>
      </c>
      <c r="AY11" s="9">
        <v>3.1272899999999999</v>
      </c>
      <c r="AZ11" s="9">
        <v>0.89081999999999995</v>
      </c>
      <c r="BA11" s="9">
        <v>0.29282000000000002</v>
      </c>
      <c r="BB11" s="9">
        <v>0.50790000000000002</v>
      </c>
      <c r="BC11" s="9">
        <v>0.49815999999999999</v>
      </c>
      <c r="BD11" s="9">
        <v>0.41859000000000002</v>
      </c>
      <c r="BE11" s="9">
        <v>0.27685999999999999</v>
      </c>
      <c r="BF11" s="9">
        <v>0.12114999999999999</v>
      </c>
      <c r="BG11" s="9">
        <v>0.28839999999999999</v>
      </c>
      <c r="BH11" s="9">
        <v>0.28864000000000001</v>
      </c>
    </row>
    <row r="12" spans="1:60" x14ac:dyDescent="0.2">
      <c r="A12" s="9" t="s">
        <v>286</v>
      </c>
      <c r="B12" s="9">
        <v>2.6097399999999999</v>
      </c>
      <c r="C12" s="9">
        <v>5.2931900000000001</v>
      </c>
      <c r="D12" s="9">
        <v>1.8835</v>
      </c>
      <c r="E12" s="9">
        <v>2.1456300000000001</v>
      </c>
      <c r="F12" s="9">
        <v>2.0182500000000001</v>
      </c>
      <c r="G12" s="9">
        <v>4.0482500000000003</v>
      </c>
      <c r="H12" s="9">
        <v>3.3745699999999998</v>
      </c>
      <c r="I12" s="9">
        <v>2.66012</v>
      </c>
      <c r="J12" s="9">
        <v>2.1333099999999998</v>
      </c>
      <c r="K12" s="9">
        <v>2.16188</v>
      </c>
      <c r="L12" s="9">
        <v>3.3513999999999999</v>
      </c>
      <c r="M12" s="9">
        <v>2.24152</v>
      </c>
      <c r="N12" s="9">
        <v>2.0126900000000001</v>
      </c>
      <c r="O12" s="9">
        <v>4.96957</v>
      </c>
      <c r="P12" s="9">
        <v>2.89357</v>
      </c>
      <c r="Q12" s="9">
        <v>2.5554899999999998</v>
      </c>
      <c r="R12" s="9">
        <v>3.3118400000000001</v>
      </c>
      <c r="S12" s="9">
        <v>4.0708399999999996</v>
      </c>
      <c r="T12" s="9">
        <v>2.7391800000000002</v>
      </c>
      <c r="U12" s="9">
        <v>4.4001099999999997</v>
      </c>
      <c r="V12" s="9">
        <v>4.6006200000000002</v>
      </c>
      <c r="W12" s="9">
        <v>7.0390499999999996</v>
      </c>
      <c r="X12" s="9">
        <v>2.94347</v>
      </c>
      <c r="Y12" s="9">
        <v>3.0374099999999999</v>
      </c>
      <c r="Z12" s="9">
        <v>2.5949900000000001</v>
      </c>
      <c r="AA12" s="9">
        <v>5.0108899999999998</v>
      </c>
      <c r="AB12" s="9">
        <v>4.3898099999999998</v>
      </c>
      <c r="AC12" s="9">
        <v>4.0757000000000003</v>
      </c>
      <c r="AD12" s="9">
        <v>2.0954000000000002</v>
      </c>
      <c r="AE12" s="9">
        <v>1.49953</v>
      </c>
      <c r="AF12" s="9">
        <v>2.5026700000000002</v>
      </c>
      <c r="AG12" s="9">
        <v>3.15103</v>
      </c>
      <c r="AH12" s="9">
        <v>0.94137000000000004</v>
      </c>
      <c r="AI12" s="9">
        <v>2.3755199999999999</v>
      </c>
      <c r="AJ12" s="9">
        <v>1.1291500000000001</v>
      </c>
      <c r="AK12" s="9">
        <v>5.5804999999999998</v>
      </c>
      <c r="AL12" s="9">
        <v>3.9803500000000001</v>
      </c>
      <c r="AM12" s="9">
        <v>3.2004000000000001</v>
      </c>
      <c r="AN12" s="9">
        <v>2.8076400000000001</v>
      </c>
      <c r="AO12" s="9">
        <v>3.0617999999999999</v>
      </c>
      <c r="AP12" s="9">
        <v>3.2403900000000001</v>
      </c>
      <c r="AQ12" s="9">
        <v>1.88907</v>
      </c>
      <c r="AR12" s="9">
        <v>2.1111599999999999</v>
      </c>
      <c r="AS12" s="9">
        <v>2.3853</v>
      </c>
      <c r="AT12" s="9">
        <v>4.8233699999999997</v>
      </c>
      <c r="AU12" s="9">
        <v>2.5859999999999999</v>
      </c>
      <c r="AV12" s="9">
        <v>3.2492100000000002</v>
      </c>
      <c r="AW12" s="9">
        <v>3.01078</v>
      </c>
      <c r="AX12" s="9">
        <v>1.6787300000000001</v>
      </c>
      <c r="AY12" s="9">
        <v>1.1203000000000001</v>
      </c>
      <c r="AZ12" s="9">
        <v>1.6015299999999999</v>
      </c>
      <c r="BA12" s="9">
        <v>3.0432600000000001</v>
      </c>
      <c r="BB12" s="9">
        <v>2.4069799999999999</v>
      </c>
      <c r="BC12" s="9">
        <v>2.04617</v>
      </c>
      <c r="BD12" s="9">
        <v>2.3154699999999999</v>
      </c>
      <c r="BE12" s="9">
        <v>3.5668700000000002</v>
      </c>
      <c r="BF12" s="9">
        <v>4.5901899999999998</v>
      </c>
      <c r="BG12" s="9">
        <v>3.8033399999999999</v>
      </c>
      <c r="BH12" s="9">
        <v>2.6726000000000001</v>
      </c>
    </row>
    <row r="13" spans="1:60" x14ac:dyDescent="0.2">
      <c r="A13" s="9" t="s">
        <v>292</v>
      </c>
      <c r="B13" s="9">
        <v>0.11265</v>
      </c>
      <c r="C13" s="9">
        <v>0.38129999999999997</v>
      </c>
      <c r="D13" s="9">
        <v>0.13425000000000001</v>
      </c>
      <c r="E13" s="9">
        <v>0.18673000000000001</v>
      </c>
      <c r="F13" s="9">
        <v>0.11279</v>
      </c>
      <c r="G13" s="9">
        <v>0.35045999999999999</v>
      </c>
      <c r="H13" s="9">
        <v>0.22556999999999999</v>
      </c>
      <c r="I13" s="9">
        <v>0.58943999999999996</v>
      </c>
      <c r="J13" s="9">
        <v>0.12590000000000001</v>
      </c>
      <c r="K13" s="9">
        <v>0.17050999999999999</v>
      </c>
      <c r="L13" s="9">
        <v>0.28267999999999999</v>
      </c>
      <c r="M13" s="9">
        <v>0.16400000000000001</v>
      </c>
      <c r="N13" s="9">
        <v>0.78083000000000002</v>
      </c>
      <c r="O13" s="9">
        <v>0.50583</v>
      </c>
      <c r="P13" s="9">
        <v>0.28628999999999999</v>
      </c>
      <c r="Q13" s="9">
        <v>0.33622999999999997</v>
      </c>
      <c r="R13" s="9">
        <v>0.43368000000000001</v>
      </c>
      <c r="S13" s="9">
        <v>0.41886000000000001</v>
      </c>
      <c r="T13" s="9">
        <v>0.50670000000000004</v>
      </c>
      <c r="U13" s="9">
        <v>0.39571000000000001</v>
      </c>
      <c r="V13" s="9">
        <v>0.43885999999999997</v>
      </c>
      <c r="W13" s="9">
        <v>0.93806999999999996</v>
      </c>
      <c r="X13" s="9">
        <v>0.60001000000000004</v>
      </c>
      <c r="Y13" s="9">
        <v>1.4493799999999999</v>
      </c>
      <c r="Z13" s="9">
        <v>0.72016000000000002</v>
      </c>
      <c r="AA13" s="9">
        <v>1.31701</v>
      </c>
      <c r="AB13" s="9">
        <v>1.6331</v>
      </c>
      <c r="AC13" s="9">
        <v>0.37068000000000001</v>
      </c>
      <c r="AD13" s="9">
        <v>0.82684999999999997</v>
      </c>
      <c r="AE13" s="9">
        <v>0.17174</v>
      </c>
      <c r="AF13" s="9">
        <v>0.38444</v>
      </c>
      <c r="AG13" s="9">
        <v>0.14546999999999999</v>
      </c>
      <c r="AH13" s="9">
        <v>0.55715000000000003</v>
      </c>
      <c r="AI13" s="9">
        <v>0.6956</v>
      </c>
      <c r="AJ13" s="9">
        <v>1.01529</v>
      </c>
      <c r="AK13" s="9">
        <v>0.75502999999999998</v>
      </c>
      <c r="AL13" s="9">
        <v>3.0354299999999999</v>
      </c>
      <c r="AM13" s="9">
        <v>2.20994</v>
      </c>
      <c r="AN13" s="9">
        <v>0.62194000000000005</v>
      </c>
      <c r="AO13" s="9">
        <v>0.59899000000000002</v>
      </c>
      <c r="AP13" s="9">
        <v>0.82830999999999999</v>
      </c>
      <c r="AQ13" s="9">
        <v>0.47282999999999997</v>
      </c>
      <c r="AR13" s="9">
        <v>0.71274999999999999</v>
      </c>
      <c r="AS13" s="9">
        <v>0.33094000000000001</v>
      </c>
      <c r="AT13" s="9">
        <v>2.0829800000000001</v>
      </c>
      <c r="AU13" s="9">
        <v>0.69218999999999997</v>
      </c>
      <c r="AV13" s="9">
        <v>0.55657000000000001</v>
      </c>
      <c r="AW13" s="9">
        <v>0.17219000000000001</v>
      </c>
      <c r="AX13" s="9">
        <v>0.78922000000000003</v>
      </c>
      <c r="AY13" s="9">
        <v>0.74768999999999997</v>
      </c>
      <c r="AZ13" s="9">
        <v>0.76068000000000002</v>
      </c>
      <c r="BA13" s="9">
        <v>1.0081100000000001</v>
      </c>
      <c r="BB13" s="9">
        <v>1.86496</v>
      </c>
      <c r="BC13" s="9">
        <v>2.2019799999999998</v>
      </c>
      <c r="BD13" s="9">
        <v>0.7611</v>
      </c>
      <c r="BE13" s="9">
        <v>1.1352</v>
      </c>
      <c r="BF13" s="9">
        <v>1.07314</v>
      </c>
      <c r="BG13" s="9">
        <v>0.93940000000000001</v>
      </c>
      <c r="BH13" s="9">
        <v>0.74319999999999997</v>
      </c>
    </row>
    <row r="14" spans="1:60" x14ac:dyDescent="0.2">
      <c r="A14" s="9" t="s">
        <v>287</v>
      </c>
      <c r="B14" s="9">
        <v>0.38318000000000002</v>
      </c>
      <c r="C14" s="9">
        <v>0.18892</v>
      </c>
      <c r="D14" s="9">
        <v>0.53093000000000001</v>
      </c>
      <c r="E14" s="9">
        <v>0.46605999999999997</v>
      </c>
      <c r="F14" s="9">
        <v>0.49547999999999998</v>
      </c>
      <c r="G14" s="9">
        <v>0.24701999999999999</v>
      </c>
      <c r="H14" s="9">
        <v>0.29632999999999998</v>
      </c>
      <c r="I14" s="9">
        <v>0.37591999999999998</v>
      </c>
      <c r="J14" s="9">
        <v>0.46876000000000001</v>
      </c>
      <c r="K14" s="9">
        <v>0.46256000000000003</v>
      </c>
      <c r="L14" s="9">
        <v>0.29837999999999998</v>
      </c>
      <c r="M14" s="9">
        <v>0.44613000000000003</v>
      </c>
      <c r="N14" s="9">
        <v>0.49685000000000001</v>
      </c>
      <c r="O14" s="9">
        <v>0.20122000000000001</v>
      </c>
      <c r="P14" s="9">
        <v>0.34559000000000001</v>
      </c>
      <c r="Q14" s="9">
        <v>0.39130999999999999</v>
      </c>
      <c r="R14" s="9">
        <v>0.30195</v>
      </c>
      <c r="S14" s="9">
        <v>0.24565000000000001</v>
      </c>
      <c r="T14" s="9">
        <v>0.36507000000000001</v>
      </c>
      <c r="U14" s="9">
        <v>0.22727</v>
      </c>
      <c r="V14" s="9">
        <v>0.21736</v>
      </c>
      <c r="W14" s="9">
        <v>0.14205999999999999</v>
      </c>
      <c r="X14" s="9">
        <v>0.33973999999999999</v>
      </c>
      <c r="Y14" s="9">
        <v>0.32923000000000002</v>
      </c>
      <c r="Z14" s="9">
        <v>0.38535999999999998</v>
      </c>
      <c r="AA14" s="9">
        <v>0.19957</v>
      </c>
      <c r="AB14" s="9">
        <v>0.2278</v>
      </c>
      <c r="AC14" s="9">
        <v>0.24535999999999999</v>
      </c>
      <c r="AD14" s="9">
        <v>0.47724</v>
      </c>
      <c r="AE14" s="9">
        <v>0.66686999999999996</v>
      </c>
      <c r="AF14" s="9">
        <v>0.39956999999999998</v>
      </c>
      <c r="AG14" s="9">
        <v>0.31735999999999998</v>
      </c>
      <c r="AH14" s="9">
        <v>1.06229</v>
      </c>
      <c r="AI14" s="9">
        <v>0.42096</v>
      </c>
      <c r="AJ14" s="9">
        <v>0.88561999999999996</v>
      </c>
      <c r="AK14" s="9">
        <v>0.1792</v>
      </c>
      <c r="AL14" s="9">
        <v>0.25123000000000001</v>
      </c>
      <c r="AM14" s="9">
        <v>0.31246000000000002</v>
      </c>
      <c r="AN14" s="9">
        <v>0.35616999999999999</v>
      </c>
      <c r="AO14" s="9">
        <v>0.3266</v>
      </c>
      <c r="AP14" s="9">
        <v>0.30859999999999999</v>
      </c>
      <c r="AQ14" s="9">
        <v>0.52936000000000005</v>
      </c>
      <c r="AR14" s="9">
        <v>0.47366999999999998</v>
      </c>
      <c r="AS14" s="9">
        <v>0.41922999999999999</v>
      </c>
      <c r="AT14" s="9">
        <v>0.20732</v>
      </c>
      <c r="AU14" s="9">
        <v>0.38669999999999999</v>
      </c>
      <c r="AV14" s="9">
        <v>0.30776999999999999</v>
      </c>
      <c r="AW14" s="9">
        <v>0.33213999999999999</v>
      </c>
      <c r="AX14" s="9">
        <v>0.59569000000000005</v>
      </c>
      <c r="AY14" s="9">
        <v>0.89261999999999997</v>
      </c>
      <c r="AZ14" s="9">
        <v>0.62439999999999996</v>
      </c>
      <c r="BA14" s="9">
        <v>0.3286</v>
      </c>
      <c r="BB14" s="9">
        <v>0.41546</v>
      </c>
      <c r="BC14" s="9">
        <v>0.48871999999999999</v>
      </c>
      <c r="BD14" s="9">
        <v>0.43187999999999999</v>
      </c>
      <c r="BE14" s="9">
        <v>0.28036</v>
      </c>
      <c r="BF14" s="9">
        <v>0.21786</v>
      </c>
      <c r="BG14" s="9">
        <v>0.26293</v>
      </c>
      <c r="BH14" s="9">
        <v>0.37417</v>
      </c>
    </row>
    <row r="15" spans="1:60" x14ac:dyDescent="0.2">
      <c r="A15" s="9" t="s">
        <v>291</v>
      </c>
      <c r="B15" s="9">
        <v>1.6539999999999999E-2</v>
      </c>
      <c r="C15" s="9">
        <v>1.3610000000000001E-2</v>
      </c>
      <c r="D15" s="9">
        <v>3.7839999999999999E-2</v>
      </c>
      <c r="E15" s="9">
        <v>4.0559999999999999E-2</v>
      </c>
      <c r="F15" s="9">
        <v>2.7689999999999999E-2</v>
      </c>
      <c r="G15" s="9">
        <v>2.138E-2</v>
      </c>
      <c r="H15" s="9">
        <v>1.9810000000000001E-2</v>
      </c>
      <c r="I15" s="9">
        <v>8.3299999999999999E-2</v>
      </c>
      <c r="J15" s="9">
        <v>2.7660000000000001E-2</v>
      </c>
      <c r="K15" s="9">
        <v>3.6479999999999999E-2</v>
      </c>
      <c r="L15" s="9">
        <v>2.5170000000000001E-2</v>
      </c>
      <c r="M15" s="9">
        <v>3.2640000000000002E-2</v>
      </c>
      <c r="N15" s="9">
        <v>0.19275</v>
      </c>
      <c r="O15" s="9">
        <v>2.0480000000000002E-2</v>
      </c>
      <c r="P15" s="9">
        <v>3.4189999999999998E-2</v>
      </c>
      <c r="Q15" s="9">
        <v>5.1490000000000001E-2</v>
      </c>
      <c r="R15" s="9">
        <v>3.9539999999999999E-2</v>
      </c>
      <c r="S15" s="9">
        <v>2.528E-2</v>
      </c>
      <c r="T15" s="9">
        <v>6.7530000000000007E-2</v>
      </c>
      <c r="U15" s="9">
        <v>2.044E-2</v>
      </c>
      <c r="V15" s="9">
        <v>2.0729999999999998E-2</v>
      </c>
      <c r="W15" s="9">
        <v>1.8929999999999999E-2</v>
      </c>
      <c r="X15" s="9">
        <v>6.9250000000000006E-2</v>
      </c>
      <c r="Y15" s="9">
        <v>0.15709999999999999</v>
      </c>
      <c r="Z15" s="9">
        <v>0.10693999999999999</v>
      </c>
      <c r="AA15" s="9">
        <v>5.2449999999999997E-2</v>
      </c>
      <c r="AB15" s="9">
        <v>8.4750000000000006E-2</v>
      </c>
      <c r="AC15" s="9">
        <v>2.231E-2</v>
      </c>
      <c r="AD15" s="9">
        <v>0.18831999999999999</v>
      </c>
      <c r="AE15" s="9">
        <v>7.6380000000000003E-2</v>
      </c>
      <c r="AF15" s="9">
        <v>6.1379999999999997E-2</v>
      </c>
      <c r="AG15" s="9">
        <v>1.465E-2</v>
      </c>
      <c r="AH15" s="9">
        <v>0.62870999999999999</v>
      </c>
      <c r="AI15" s="9">
        <v>0.12327</v>
      </c>
      <c r="AJ15" s="9">
        <v>0.79632000000000003</v>
      </c>
      <c r="AK15" s="9">
        <v>2.4240000000000001E-2</v>
      </c>
      <c r="AL15" s="9">
        <v>0.19159000000000001</v>
      </c>
      <c r="AM15" s="9">
        <v>0.21576000000000001</v>
      </c>
      <c r="AN15" s="9">
        <v>7.8899999999999998E-2</v>
      </c>
      <c r="AO15" s="9">
        <v>6.3890000000000002E-2</v>
      </c>
      <c r="AP15" s="9">
        <v>7.8890000000000002E-2</v>
      </c>
      <c r="AQ15" s="9">
        <v>0.13250000000000001</v>
      </c>
      <c r="AR15" s="9">
        <v>0.15992000000000001</v>
      </c>
      <c r="AS15" s="9">
        <v>5.8169999999999999E-2</v>
      </c>
      <c r="AT15" s="9">
        <v>8.9529999999999998E-2</v>
      </c>
      <c r="AU15" s="9">
        <v>0.10351</v>
      </c>
      <c r="AV15" s="9">
        <v>5.2720000000000003E-2</v>
      </c>
      <c r="AW15" s="9">
        <v>1.9E-2</v>
      </c>
      <c r="AX15" s="9">
        <v>0.28005000000000002</v>
      </c>
      <c r="AY15" s="9">
        <v>0.59572999999999998</v>
      </c>
      <c r="AZ15" s="9">
        <v>0.29657</v>
      </c>
      <c r="BA15" s="9">
        <v>0.10885</v>
      </c>
      <c r="BB15" s="9">
        <v>0.32190000000000002</v>
      </c>
      <c r="BC15" s="9">
        <v>0.52593000000000001</v>
      </c>
      <c r="BD15" s="9">
        <v>0.14196</v>
      </c>
      <c r="BE15" s="9">
        <v>8.9230000000000004E-2</v>
      </c>
      <c r="BF15" s="9">
        <v>5.0930000000000003E-2</v>
      </c>
      <c r="BG15" s="9">
        <v>6.4939999999999998E-2</v>
      </c>
      <c r="BH15" s="9">
        <v>0.10405</v>
      </c>
    </row>
    <row r="16" spans="1:60" x14ac:dyDescent="0.2">
      <c r="A16" s="9" t="s">
        <v>289</v>
      </c>
      <c r="B16" s="9">
        <v>1.8089299999999999</v>
      </c>
      <c r="C16" s="9">
        <v>3.6689600000000002</v>
      </c>
      <c r="D16" s="9">
        <v>1.3055399999999999</v>
      </c>
      <c r="E16" s="9">
        <v>1.4872399999999999</v>
      </c>
      <c r="F16" s="9">
        <v>1.3989400000000001</v>
      </c>
      <c r="G16" s="9">
        <v>2.8060399999999999</v>
      </c>
      <c r="H16" s="9">
        <v>2.33907</v>
      </c>
      <c r="I16" s="9">
        <v>1.84385</v>
      </c>
      <c r="J16" s="9">
        <v>1.4786900000000001</v>
      </c>
      <c r="K16" s="9">
        <v>1.4984999999999999</v>
      </c>
      <c r="L16" s="9">
        <v>2.32301</v>
      </c>
      <c r="M16" s="9">
        <v>1.5537000000000001</v>
      </c>
      <c r="N16" s="9">
        <v>1.3950899999999999</v>
      </c>
      <c r="O16" s="9">
        <v>3.4446400000000001</v>
      </c>
      <c r="P16" s="9">
        <v>2.0056699999999998</v>
      </c>
      <c r="Q16" s="9">
        <v>1.7713300000000001</v>
      </c>
      <c r="R16" s="9">
        <v>2.2955899999999998</v>
      </c>
      <c r="S16" s="9">
        <v>2.8216899999999998</v>
      </c>
      <c r="T16" s="9">
        <v>1.89866</v>
      </c>
      <c r="U16" s="9">
        <v>3.0499200000000002</v>
      </c>
      <c r="V16" s="9">
        <v>3.1888999999999998</v>
      </c>
      <c r="W16" s="9">
        <v>4.8790899999999997</v>
      </c>
      <c r="X16" s="9">
        <v>2.04026</v>
      </c>
      <c r="Y16" s="9">
        <v>2.1053700000000002</v>
      </c>
      <c r="Z16" s="9">
        <v>1.79871</v>
      </c>
      <c r="AA16" s="9">
        <v>3.47329</v>
      </c>
      <c r="AB16" s="9">
        <v>3.04278</v>
      </c>
      <c r="AC16" s="9">
        <v>2.8250600000000001</v>
      </c>
      <c r="AD16" s="9">
        <v>1.45242</v>
      </c>
      <c r="AE16" s="9">
        <v>1.0394000000000001</v>
      </c>
      <c r="AF16" s="9">
        <v>1.73472</v>
      </c>
      <c r="AG16" s="9">
        <v>2.1841300000000001</v>
      </c>
      <c r="AH16" s="9">
        <v>0.65249999999999997</v>
      </c>
      <c r="AI16" s="9">
        <v>1.64659</v>
      </c>
      <c r="AJ16" s="9">
        <v>0.78266999999999998</v>
      </c>
      <c r="AK16" s="9">
        <v>3.8681000000000001</v>
      </c>
      <c r="AL16" s="9">
        <v>2.7589700000000001</v>
      </c>
      <c r="AM16" s="9">
        <v>2.21835</v>
      </c>
      <c r="AN16" s="9">
        <v>1.94611</v>
      </c>
      <c r="AO16" s="9">
        <v>2.1222799999999999</v>
      </c>
      <c r="AP16" s="9">
        <v>2.24607</v>
      </c>
      <c r="AQ16" s="9">
        <v>1.3093999999999999</v>
      </c>
      <c r="AR16" s="9">
        <v>1.4633400000000001</v>
      </c>
      <c r="AS16" s="9">
        <v>1.6533599999999999</v>
      </c>
      <c r="AT16" s="9">
        <v>3.3433099999999998</v>
      </c>
      <c r="AU16" s="9">
        <v>1.7924800000000001</v>
      </c>
      <c r="AV16" s="9">
        <v>2.2521800000000001</v>
      </c>
      <c r="AW16" s="9">
        <v>2.0869200000000001</v>
      </c>
      <c r="AX16" s="9">
        <v>1.16361</v>
      </c>
      <c r="AY16" s="9">
        <v>0.77653000000000005</v>
      </c>
      <c r="AZ16" s="9">
        <v>1.11009</v>
      </c>
      <c r="BA16" s="9">
        <v>2.1094300000000001</v>
      </c>
      <c r="BB16" s="9">
        <v>1.66839</v>
      </c>
      <c r="BC16" s="9">
        <v>1.4182999999999999</v>
      </c>
      <c r="BD16" s="9">
        <v>1.6049599999999999</v>
      </c>
      <c r="BE16" s="9">
        <v>2.4723700000000002</v>
      </c>
      <c r="BF16" s="4">
        <v>3.1816800000000001</v>
      </c>
      <c r="BG16" s="9">
        <v>2.6362700000000001</v>
      </c>
      <c r="BH16" s="9">
        <v>1.8525</v>
      </c>
    </row>
    <row r="17" spans="1:60" x14ac:dyDescent="0.2">
      <c r="A17" s="9" t="s">
        <v>290</v>
      </c>
      <c r="B17" s="9">
        <v>7.8090000000000007E-2</v>
      </c>
      <c r="C17" s="9">
        <v>0.26429999999999998</v>
      </c>
      <c r="D17" s="9">
        <v>9.3060000000000004E-2</v>
      </c>
      <c r="E17" s="9">
        <v>0.12942999999999999</v>
      </c>
      <c r="F17" s="9">
        <v>7.8179999999999999E-2</v>
      </c>
      <c r="G17" s="9">
        <v>0.24292</v>
      </c>
      <c r="H17" s="9">
        <v>0.15634999999999999</v>
      </c>
      <c r="I17" s="9">
        <v>0.40856999999999999</v>
      </c>
      <c r="J17" s="9">
        <v>8.727E-2</v>
      </c>
      <c r="K17" s="9">
        <v>0.11819</v>
      </c>
      <c r="L17" s="9">
        <v>0.19594</v>
      </c>
      <c r="M17" s="9">
        <v>0.11368</v>
      </c>
      <c r="N17" s="9">
        <v>0.54122999999999999</v>
      </c>
      <c r="O17" s="9">
        <v>0.35061999999999999</v>
      </c>
      <c r="P17" s="9">
        <v>0.19844000000000001</v>
      </c>
      <c r="Q17" s="9">
        <v>0.23305000000000001</v>
      </c>
      <c r="R17" s="9">
        <v>0.30059999999999998</v>
      </c>
      <c r="S17" s="9">
        <v>0.29032999999999998</v>
      </c>
      <c r="T17" s="9">
        <v>0.35121999999999998</v>
      </c>
      <c r="U17" s="9">
        <v>0.27428000000000002</v>
      </c>
      <c r="V17" s="9">
        <v>0.30419000000000002</v>
      </c>
      <c r="W17" s="9">
        <v>0.65022000000000002</v>
      </c>
      <c r="X17" s="9">
        <v>0.41588999999999998</v>
      </c>
      <c r="Y17" s="9">
        <v>1.0046299999999999</v>
      </c>
      <c r="Z17" s="9">
        <v>0.49917</v>
      </c>
      <c r="AA17" s="9">
        <v>0.91288000000000002</v>
      </c>
      <c r="AB17" s="9">
        <v>1.13198</v>
      </c>
      <c r="AC17" s="9">
        <v>0.25694</v>
      </c>
      <c r="AD17" s="9">
        <v>0.57313000000000003</v>
      </c>
      <c r="AE17" s="9">
        <v>0.11904000000000001</v>
      </c>
      <c r="AF17" s="9">
        <v>0.26646999999999998</v>
      </c>
      <c r="AG17" s="9">
        <v>0.10083</v>
      </c>
      <c r="AH17" s="9">
        <v>0.38618000000000002</v>
      </c>
      <c r="AI17" s="9">
        <v>0.48215000000000002</v>
      </c>
      <c r="AJ17" s="9">
        <v>0.70374999999999999</v>
      </c>
      <c r="AK17" s="9">
        <v>0.52334999999999998</v>
      </c>
      <c r="AL17" s="9">
        <v>2.1040000000000001</v>
      </c>
      <c r="AM17" s="9">
        <v>1.5318099999999999</v>
      </c>
      <c r="AN17" s="9">
        <v>0.43109999999999998</v>
      </c>
      <c r="AO17" s="9">
        <v>0.41519</v>
      </c>
      <c r="AP17" s="9">
        <v>0.57413999999999998</v>
      </c>
      <c r="AQ17" s="9">
        <v>0.32773999999999998</v>
      </c>
      <c r="AR17" s="9">
        <v>0.49403999999999998</v>
      </c>
      <c r="AS17" s="9">
        <v>0.22939000000000001</v>
      </c>
      <c r="AT17" s="9">
        <v>1.4438200000000001</v>
      </c>
      <c r="AU17" s="9">
        <v>0.47978999999999999</v>
      </c>
      <c r="AV17" s="9">
        <v>0.38578000000000001</v>
      </c>
      <c r="AW17" s="9">
        <v>0.11935</v>
      </c>
      <c r="AX17" s="9">
        <v>0.54703999999999997</v>
      </c>
      <c r="AY17" s="9">
        <v>0.51826000000000005</v>
      </c>
      <c r="AZ17" s="9">
        <v>0.52725999999999995</v>
      </c>
      <c r="BA17" s="9">
        <v>0.69877</v>
      </c>
      <c r="BB17" s="9">
        <v>1.2926899999999999</v>
      </c>
      <c r="BC17" s="9">
        <v>1.5263</v>
      </c>
      <c r="BD17" s="9">
        <v>0.52754999999999996</v>
      </c>
      <c r="BE17" s="9">
        <v>0.78686</v>
      </c>
      <c r="BF17" s="9">
        <v>0.74385000000000001</v>
      </c>
      <c r="BG17" s="9">
        <v>0.65114000000000005</v>
      </c>
      <c r="BH17" s="9">
        <v>0.51515</v>
      </c>
    </row>
    <row r="21" spans="1:60" x14ac:dyDescent="0.2">
      <c r="A21" s="1"/>
      <c r="J21" s="9"/>
      <c r="L21" s="9"/>
    </row>
    <row r="22" spans="1:60" x14ac:dyDescent="0.2">
      <c r="A22" s="1"/>
      <c r="J22" s="9"/>
      <c r="L22" s="9"/>
    </row>
    <row r="23" spans="1:60" x14ac:dyDescent="0.2">
      <c r="A23" s="1"/>
      <c r="J23" s="9"/>
      <c r="L23" s="9"/>
    </row>
    <row r="24" spans="1:60" x14ac:dyDescent="0.2">
      <c r="A24" s="2"/>
      <c r="J24" s="9"/>
      <c r="L24" s="9"/>
    </row>
    <row r="25" spans="1:60" x14ac:dyDescent="0.2">
      <c r="A25" s="2"/>
      <c r="J25" s="9"/>
      <c r="L25" s="9"/>
    </row>
    <row r="26" spans="1:60" x14ac:dyDescent="0.2">
      <c r="A26" s="2"/>
      <c r="J26" s="9"/>
      <c r="L26" s="9"/>
    </row>
    <row r="27" spans="1:60" x14ac:dyDescent="0.2">
      <c r="A27" s="2"/>
      <c r="J27" s="9"/>
      <c r="L27" s="9"/>
    </row>
    <row r="28" spans="1:60" x14ac:dyDescent="0.2">
      <c r="A28" s="9"/>
      <c r="J28" s="9"/>
      <c r="L28" s="9"/>
    </row>
    <row r="29" spans="1:60" x14ac:dyDescent="0.2">
      <c r="A29" s="9"/>
      <c r="J29" s="9"/>
      <c r="L29" s="9"/>
    </row>
    <row r="30" spans="1:60" x14ac:dyDescent="0.2">
      <c r="A30" s="9"/>
      <c r="J30" s="9"/>
      <c r="L30" s="9"/>
    </row>
    <row r="31" spans="1:60" x14ac:dyDescent="0.2">
      <c r="A31" s="9"/>
      <c r="J31" s="9"/>
      <c r="L31" s="9"/>
    </row>
    <row r="32" spans="1:60" x14ac:dyDescent="0.2">
      <c r="A32" s="9"/>
      <c r="J32" s="9"/>
      <c r="L32" s="9"/>
    </row>
    <row r="33" spans="1:12" x14ac:dyDescent="0.2">
      <c r="A33" s="9"/>
      <c r="J33" s="9"/>
      <c r="L33" s="9"/>
    </row>
    <row r="34" spans="1:12" x14ac:dyDescent="0.2">
      <c r="A34" s="9"/>
      <c r="J34" s="9"/>
      <c r="L34" s="9"/>
    </row>
    <row r="35" spans="1:12" x14ac:dyDescent="0.2">
      <c r="A35" s="9"/>
      <c r="J35" s="9"/>
      <c r="L35" s="9"/>
    </row>
    <row r="36" spans="1:12" x14ac:dyDescent="0.2">
      <c r="A36" s="9"/>
      <c r="J36" s="9"/>
      <c r="L36" s="9"/>
    </row>
    <row r="37" spans="1:12" x14ac:dyDescent="0.2">
      <c r="A37" s="9"/>
      <c r="J37" s="9"/>
      <c r="L37" s="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A7B23-6167-6042-8192-B61250B7E02C}">
  <dimension ref="A1:BL36"/>
  <sheetViews>
    <sheetView workbookViewId="0">
      <pane xSplit="1" topLeftCell="AH1" activePane="topRight" state="frozen"/>
      <selection pane="topRight" activeCell="AJ8" sqref="AJ8:AV8"/>
    </sheetView>
  </sheetViews>
  <sheetFormatPr baseColWidth="10" defaultRowHeight="15" x14ac:dyDescent="0.2"/>
  <cols>
    <col min="1" max="1" width="20" bestFit="1" customWidth="1"/>
  </cols>
  <sheetData>
    <row r="1" spans="1:64" x14ac:dyDescent="0.2">
      <c r="A1" s="9"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c r="Z1" s="9" t="s">
        <v>16</v>
      </c>
      <c r="AA1" s="9" t="s">
        <v>16</v>
      </c>
      <c r="AB1" s="9" t="s">
        <v>16</v>
      </c>
      <c r="AC1" s="9" t="s">
        <v>16</v>
      </c>
      <c r="AD1" s="9" t="s">
        <v>16</v>
      </c>
      <c r="AE1" s="9" t="s">
        <v>16</v>
      </c>
      <c r="AF1" s="9" t="s">
        <v>16</v>
      </c>
      <c r="AG1" s="9" t="s">
        <v>16</v>
      </c>
      <c r="AH1" s="9" t="s">
        <v>16</v>
      </c>
      <c r="AI1" s="9" t="s">
        <v>16</v>
      </c>
      <c r="AJ1" s="9" t="s">
        <v>16</v>
      </c>
      <c r="AK1" s="9" t="s">
        <v>16</v>
      </c>
      <c r="AL1" s="9" t="s">
        <v>16</v>
      </c>
      <c r="AM1" s="9" t="s">
        <v>16</v>
      </c>
      <c r="AN1" s="9" t="s">
        <v>16</v>
      </c>
      <c r="AO1" s="9" t="s">
        <v>16</v>
      </c>
      <c r="AP1" s="9" t="s">
        <v>16</v>
      </c>
      <c r="AQ1" s="9" t="s">
        <v>16</v>
      </c>
      <c r="AR1" s="9" t="s">
        <v>16</v>
      </c>
      <c r="AS1" s="9" t="s">
        <v>16</v>
      </c>
      <c r="AT1" s="9" t="s">
        <v>16</v>
      </c>
      <c r="AU1" s="9" t="s">
        <v>16</v>
      </c>
      <c r="AV1" s="9" t="s">
        <v>16</v>
      </c>
      <c r="AW1" s="9" t="s">
        <v>16</v>
      </c>
      <c r="AX1" s="9" t="s">
        <v>16</v>
      </c>
      <c r="AY1" s="9" t="s">
        <v>16</v>
      </c>
      <c r="AZ1" s="9" t="s">
        <v>16</v>
      </c>
      <c r="BA1" s="9" t="s">
        <v>16</v>
      </c>
      <c r="BB1" s="9" t="s">
        <v>16</v>
      </c>
      <c r="BC1" s="9" t="s">
        <v>16</v>
      </c>
      <c r="BD1" s="9" t="s">
        <v>16</v>
      </c>
      <c r="BE1" s="9" t="s">
        <v>16</v>
      </c>
      <c r="BF1" s="9" t="s">
        <v>16</v>
      </c>
      <c r="BG1" s="9" t="s">
        <v>16</v>
      </c>
      <c r="BH1" s="9" t="s">
        <v>16</v>
      </c>
      <c r="BI1" s="9" t="s">
        <v>16</v>
      </c>
      <c r="BJ1" s="9" t="s">
        <v>16</v>
      </c>
      <c r="BK1" s="9" t="s">
        <v>16</v>
      </c>
      <c r="BL1" s="9" t="s">
        <v>16</v>
      </c>
    </row>
    <row r="2" spans="1:64" x14ac:dyDescent="0.2">
      <c r="A2" s="9" t="s">
        <v>2</v>
      </c>
      <c r="B2" s="9" t="s">
        <v>75</v>
      </c>
      <c r="C2" s="9" t="s">
        <v>76</v>
      </c>
      <c r="D2" s="9" t="s">
        <v>77</v>
      </c>
      <c r="E2" s="9" t="s">
        <v>78</v>
      </c>
      <c r="F2" s="9" t="s">
        <v>79</v>
      </c>
      <c r="G2" s="9" t="s">
        <v>80</v>
      </c>
      <c r="H2" s="9" t="s">
        <v>81</v>
      </c>
      <c r="I2" s="9" t="s">
        <v>82</v>
      </c>
      <c r="J2" s="9" t="s">
        <v>83</v>
      </c>
      <c r="K2" s="9" t="s">
        <v>84</v>
      </c>
      <c r="L2" s="9" t="s">
        <v>85</v>
      </c>
      <c r="M2" s="9" t="s">
        <v>86</v>
      </c>
      <c r="N2" s="9" t="s">
        <v>87</v>
      </c>
      <c r="O2" s="9" t="s">
        <v>88</v>
      </c>
      <c r="P2" s="9" t="s">
        <v>89</v>
      </c>
      <c r="Q2" s="9" t="s">
        <v>90</v>
      </c>
      <c r="R2" s="9" t="s">
        <v>91</v>
      </c>
      <c r="S2" s="9" t="s">
        <v>92</v>
      </c>
      <c r="T2" s="9" t="s">
        <v>94</v>
      </c>
      <c r="U2" s="9" t="s">
        <v>96</v>
      </c>
      <c r="V2" s="9" t="s">
        <v>97</v>
      </c>
      <c r="W2" s="9" t="s">
        <v>98</v>
      </c>
      <c r="X2" s="9" t="s">
        <v>99</v>
      </c>
      <c r="Y2" s="9" t="s">
        <v>100</v>
      </c>
      <c r="Z2" s="9" t="s">
        <v>101</v>
      </c>
      <c r="AA2" s="9" t="s">
        <v>102</v>
      </c>
      <c r="AB2" s="9" t="s">
        <v>103</v>
      </c>
      <c r="AC2" s="9" t="s">
        <v>104</v>
      </c>
      <c r="AD2" s="9" t="s">
        <v>105</v>
      </c>
      <c r="AE2" s="9" t="s">
        <v>107</v>
      </c>
      <c r="AF2" s="9" t="s">
        <v>108</v>
      </c>
      <c r="AG2" s="9" t="s">
        <v>109</v>
      </c>
      <c r="AH2" s="9" t="s">
        <v>263</v>
      </c>
      <c r="AI2" s="9" t="s">
        <v>268</v>
      </c>
      <c r="AJ2" s="9" t="s">
        <v>214</v>
      </c>
      <c r="AK2" s="9" t="s">
        <v>215</v>
      </c>
      <c r="AL2" s="9" t="s">
        <v>206</v>
      </c>
      <c r="AM2" s="9" t="s">
        <v>207</v>
      </c>
      <c r="AN2" s="9" t="s">
        <v>216</v>
      </c>
      <c r="AO2" s="9" t="s">
        <v>217</v>
      </c>
      <c r="AP2" s="9" t="s">
        <v>210</v>
      </c>
      <c r="AQ2" s="9" t="s">
        <v>208</v>
      </c>
      <c r="AR2" s="9" t="s">
        <v>211</v>
      </c>
      <c r="AS2" s="9" t="s">
        <v>213</v>
      </c>
      <c r="AT2" s="9" t="s">
        <v>276</v>
      </c>
      <c r="AU2" s="9" t="s">
        <v>277</v>
      </c>
      <c r="AV2" s="9" t="s">
        <v>278</v>
      </c>
      <c r="AW2" s="9" t="s">
        <v>235</v>
      </c>
      <c r="AX2" s="9" t="s">
        <v>237</v>
      </c>
      <c r="AY2" s="9" t="s">
        <v>238</v>
      </c>
      <c r="AZ2" s="9" t="s">
        <v>239</v>
      </c>
      <c r="BA2" s="9" t="s">
        <v>240</v>
      </c>
      <c r="BB2" s="9" t="s">
        <v>241</v>
      </c>
      <c r="BC2" s="9" t="s">
        <v>242</v>
      </c>
      <c r="BD2" s="9" t="s">
        <v>243</v>
      </c>
      <c r="BE2" s="9" t="s">
        <v>225</v>
      </c>
      <c r="BF2" s="9" t="s">
        <v>226</v>
      </c>
      <c r="BG2" s="9" t="s">
        <v>227</v>
      </c>
      <c r="BH2" s="9" t="s">
        <v>230</v>
      </c>
      <c r="BI2" s="9" t="s">
        <v>231</v>
      </c>
      <c r="BJ2" s="9" t="s">
        <v>232</v>
      </c>
      <c r="BK2" s="9" t="s">
        <v>234</v>
      </c>
      <c r="BL2" s="9" t="s">
        <v>236</v>
      </c>
    </row>
    <row r="3" spans="1:64" x14ac:dyDescent="0.2">
      <c r="A3" s="9" t="s">
        <v>4</v>
      </c>
      <c r="B3" s="9">
        <v>6.391800536699999</v>
      </c>
      <c r="C3" s="9">
        <v>3.1770135480600001</v>
      </c>
      <c r="D3" s="9">
        <v>12.816808360899998</v>
      </c>
      <c r="E3" s="9">
        <v>6.4393644018000007</v>
      </c>
      <c r="F3" s="9">
        <v>4.1415547519999993</v>
      </c>
      <c r="G3" s="9">
        <v>5.2679979476000014</v>
      </c>
      <c r="H3" s="9">
        <v>7.2663764387999992</v>
      </c>
      <c r="I3" s="9">
        <v>9.8133792090527017</v>
      </c>
      <c r="J3" s="9">
        <v>5.9634416576470928</v>
      </c>
      <c r="K3" s="9">
        <v>8.621972916599999</v>
      </c>
      <c r="L3" s="9">
        <v>6.9784064186600006</v>
      </c>
      <c r="M3" s="9">
        <v>9.3769842030999975</v>
      </c>
      <c r="N3" s="9">
        <v>5.7659015617000007</v>
      </c>
      <c r="O3" s="9">
        <v>4.9435101709999989</v>
      </c>
      <c r="P3" s="9">
        <v>6.3687977963999991</v>
      </c>
      <c r="Q3" s="9">
        <v>5.6914977681000014</v>
      </c>
      <c r="R3" s="9">
        <v>3.5272978020000001</v>
      </c>
      <c r="S3" s="9">
        <v>1.9251146577599998</v>
      </c>
      <c r="T3" s="9">
        <v>1.9583813354699993</v>
      </c>
      <c r="U3" s="9">
        <v>4.3809950771999997</v>
      </c>
      <c r="V3" s="9">
        <v>6.7555961862899983</v>
      </c>
      <c r="W3" s="9">
        <v>3.900568452299999</v>
      </c>
      <c r="X3" s="9">
        <v>2.3488600094678338</v>
      </c>
      <c r="Y3" s="9">
        <v>2.5034119380000006</v>
      </c>
      <c r="Z3" s="9">
        <v>5.8217415102857135</v>
      </c>
      <c r="AA3" s="9">
        <v>5.4120773374000004</v>
      </c>
      <c r="AB3" s="9">
        <v>3.1308680299499994</v>
      </c>
      <c r="AC3" s="9">
        <v>8.7737657630000001</v>
      </c>
      <c r="AD3" s="9">
        <v>4.6828832297511145</v>
      </c>
      <c r="AE3" s="9">
        <v>4.5696121390500002</v>
      </c>
      <c r="AF3" s="9">
        <v>5.4771448991999998</v>
      </c>
      <c r="AG3" s="9">
        <v>3.7316714412600001</v>
      </c>
      <c r="AH3" s="9">
        <v>5.2424940364182175</v>
      </c>
      <c r="AI3" s="9">
        <v>7.8035580797046311</v>
      </c>
      <c r="AJ3" s="9">
        <v>4.3081732437999998</v>
      </c>
      <c r="AK3" s="9">
        <v>5.9116515077315306</v>
      </c>
      <c r="AL3" s="9">
        <v>6.3690267548859678</v>
      </c>
      <c r="AM3" s="9">
        <v>1.9958043233230687</v>
      </c>
      <c r="AN3" s="9">
        <v>5.0152046884003711</v>
      </c>
      <c r="AO3" s="9">
        <v>6.8148693932681876</v>
      </c>
      <c r="AP3" s="9">
        <v>5.5692706669773777</v>
      </c>
      <c r="AQ3" s="9">
        <v>4.7930427101559818</v>
      </c>
      <c r="AR3" s="9">
        <v>10.871165677992973</v>
      </c>
      <c r="AS3" s="9">
        <v>35.71199974920625</v>
      </c>
      <c r="AT3" s="9">
        <v>7.4679808898985423</v>
      </c>
      <c r="AU3" s="9">
        <v>11.63469362221954</v>
      </c>
      <c r="AV3" s="9">
        <v>5.9677120734438471</v>
      </c>
      <c r="AW3" s="9">
        <v>19.946134186819162</v>
      </c>
      <c r="AX3" s="9">
        <v>6.4223087544769069</v>
      </c>
      <c r="AY3" s="9">
        <v>3.6916910040154773</v>
      </c>
      <c r="AZ3" s="9">
        <v>3.6236144062996232</v>
      </c>
      <c r="BA3" s="9">
        <v>4.5734651714511285</v>
      </c>
      <c r="BB3" s="9">
        <v>6.030428868010616</v>
      </c>
      <c r="BC3" s="9">
        <v>6.5530017198397887</v>
      </c>
      <c r="BD3" s="9">
        <v>3.777933176509281</v>
      </c>
      <c r="BE3" s="9">
        <v>21.360497201093356</v>
      </c>
      <c r="BF3" s="9">
        <v>3.2428538967767278</v>
      </c>
      <c r="BG3" s="9">
        <v>7.618925827711827</v>
      </c>
      <c r="BH3" s="9">
        <v>3.010194052165716</v>
      </c>
      <c r="BI3" s="9">
        <v>4.5653243432231205</v>
      </c>
      <c r="BJ3" s="9">
        <v>2.6636050095151971</v>
      </c>
      <c r="BK3" s="9">
        <v>4.3495176746170765</v>
      </c>
      <c r="BL3" s="9">
        <v>4.424043523818284</v>
      </c>
    </row>
    <row r="4" spans="1:64" x14ac:dyDescent="0.2">
      <c r="A4" s="9" t="s">
        <v>6</v>
      </c>
      <c r="B4" s="9" t="s">
        <v>17</v>
      </c>
      <c r="C4" s="9" t="s">
        <v>17</v>
      </c>
      <c r="D4" s="9" t="s">
        <v>17</v>
      </c>
      <c r="E4" s="9" t="s">
        <v>17</v>
      </c>
      <c r="F4" s="9" t="s">
        <v>17</v>
      </c>
      <c r="G4" s="9" t="s">
        <v>17</v>
      </c>
      <c r="H4" s="9" t="s">
        <v>17</v>
      </c>
      <c r="I4" s="9" t="s">
        <v>17</v>
      </c>
      <c r="J4" s="9" t="s">
        <v>17</v>
      </c>
      <c r="K4" s="9" t="s">
        <v>17</v>
      </c>
      <c r="L4" s="9" t="s">
        <v>17</v>
      </c>
      <c r="M4" s="9" t="s">
        <v>17</v>
      </c>
      <c r="N4" s="9" t="s">
        <v>17</v>
      </c>
      <c r="O4" s="9" t="s">
        <v>17</v>
      </c>
      <c r="P4" s="9" t="s">
        <v>17</v>
      </c>
      <c r="Q4" s="9" t="s">
        <v>17</v>
      </c>
      <c r="R4" s="9" t="s">
        <v>17</v>
      </c>
      <c r="S4" s="9" t="s">
        <v>17</v>
      </c>
      <c r="T4" s="9" t="s">
        <v>17</v>
      </c>
      <c r="U4" s="9" t="s">
        <v>17</v>
      </c>
      <c r="V4" s="9" t="s">
        <v>17</v>
      </c>
      <c r="W4" s="9" t="s">
        <v>17</v>
      </c>
      <c r="X4" s="9" t="s">
        <v>17</v>
      </c>
      <c r="Y4" s="9" t="s">
        <v>17</v>
      </c>
      <c r="Z4" s="9" t="s">
        <v>17</v>
      </c>
      <c r="AA4" s="9" t="s">
        <v>17</v>
      </c>
      <c r="AB4" s="9" t="s">
        <v>17</v>
      </c>
      <c r="AC4" s="9" t="s">
        <v>17</v>
      </c>
      <c r="AD4" s="9" t="s">
        <v>17</v>
      </c>
      <c r="AE4" s="9" t="s">
        <v>17</v>
      </c>
      <c r="AF4" s="9" t="s">
        <v>17</v>
      </c>
      <c r="AG4" s="9" t="s">
        <v>17</v>
      </c>
      <c r="AH4" s="9" t="s">
        <v>17</v>
      </c>
      <c r="AI4" s="9" t="s">
        <v>17</v>
      </c>
      <c r="AJ4" s="9" t="s">
        <v>155</v>
      </c>
      <c r="AK4" s="9" t="s">
        <v>155</v>
      </c>
      <c r="AL4" s="9" t="s">
        <v>155</v>
      </c>
      <c r="AM4" s="9" t="s">
        <v>155</v>
      </c>
      <c r="AN4" s="9" t="s">
        <v>155</v>
      </c>
      <c r="AO4" s="9" t="s">
        <v>155</v>
      </c>
      <c r="AP4" s="9" t="s">
        <v>155</v>
      </c>
      <c r="AQ4" s="9" t="s">
        <v>155</v>
      </c>
      <c r="AR4" s="9" t="s">
        <v>155</v>
      </c>
      <c r="AS4" s="9" t="s">
        <v>155</v>
      </c>
      <c r="AT4" s="9" t="s">
        <v>155</v>
      </c>
      <c r="AU4" s="9" t="s">
        <v>155</v>
      </c>
      <c r="AV4" s="9" t="s">
        <v>155</v>
      </c>
      <c r="AW4" s="9" t="s">
        <v>201</v>
      </c>
      <c r="AX4" s="9" t="s">
        <v>201</v>
      </c>
      <c r="AY4" s="9" t="s">
        <v>201</v>
      </c>
      <c r="AZ4" s="9" t="s">
        <v>201</v>
      </c>
      <c r="BA4" s="9" t="s">
        <v>201</v>
      </c>
      <c r="BB4" s="9" t="s">
        <v>201</v>
      </c>
      <c r="BC4" s="9" t="s">
        <v>201</v>
      </c>
      <c r="BD4" s="9" t="s">
        <v>201</v>
      </c>
      <c r="BE4" s="9" t="s">
        <v>201</v>
      </c>
      <c r="BF4" s="9" t="s">
        <v>201</v>
      </c>
      <c r="BG4" s="9" t="s">
        <v>201</v>
      </c>
      <c r="BH4" s="9" t="s">
        <v>201</v>
      </c>
      <c r="BI4" s="9" t="s">
        <v>201</v>
      </c>
      <c r="BJ4" s="9" t="s">
        <v>201</v>
      </c>
      <c r="BK4" s="9" t="s">
        <v>201</v>
      </c>
      <c r="BL4" s="9" t="s">
        <v>201</v>
      </c>
    </row>
    <row r="5" spans="1:64" x14ac:dyDescent="0.2">
      <c r="A5" s="9" t="s">
        <v>8</v>
      </c>
      <c r="B5" s="9" t="s">
        <v>18</v>
      </c>
      <c r="C5" s="9" t="s">
        <v>22</v>
      </c>
      <c r="D5" s="9" t="s">
        <v>24</v>
      </c>
      <c r="E5" s="9" t="s">
        <v>26</v>
      </c>
      <c r="F5" s="9" t="s">
        <v>28</v>
      </c>
      <c r="G5" s="9" t="s">
        <v>30</v>
      </c>
      <c r="H5" s="9" t="s">
        <v>32</v>
      </c>
      <c r="I5" s="9" t="s">
        <v>34</v>
      </c>
      <c r="J5" s="9" t="s">
        <v>36</v>
      </c>
      <c r="K5" s="9" t="s">
        <v>38</v>
      </c>
      <c r="L5" s="9" t="s">
        <v>40</v>
      </c>
      <c r="M5" s="9" t="s">
        <v>42</v>
      </c>
      <c r="N5" s="9" t="s">
        <v>44</v>
      </c>
      <c r="O5" s="9" t="s">
        <v>45</v>
      </c>
      <c r="P5" s="9" t="s">
        <v>48</v>
      </c>
      <c r="Q5" s="9" t="s">
        <v>50</v>
      </c>
      <c r="R5" s="9" t="s">
        <v>51</v>
      </c>
      <c r="S5" s="9" t="s">
        <v>93</v>
      </c>
      <c r="T5" s="9" t="s">
        <v>95</v>
      </c>
      <c r="U5" s="9" t="s">
        <v>53</v>
      </c>
      <c r="V5" s="9" t="s">
        <v>54</v>
      </c>
      <c r="W5" s="9" t="s">
        <v>57</v>
      </c>
      <c r="X5" s="9" t="s">
        <v>58</v>
      </c>
      <c r="Y5" s="9" t="s">
        <v>59</v>
      </c>
      <c r="Z5" s="9" t="s">
        <v>61</v>
      </c>
      <c r="AA5" s="9" t="s">
        <v>63</v>
      </c>
      <c r="AB5" s="9" t="s">
        <v>65</v>
      </c>
      <c r="AC5" s="9" t="s">
        <v>67</v>
      </c>
      <c r="AD5" s="9" t="s">
        <v>106</v>
      </c>
      <c r="AE5" s="9" t="s">
        <v>70</v>
      </c>
      <c r="AF5" s="9" t="s">
        <v>72</v>
      </c>
      <c r="AG5" s="9" t="s">
        <v>74</v>
      </c>
      <c r="AH5" s="9" t="s">
        <v>260</v>
      </c>
      <c r="AI5" s="9" t="s">
        <v>265</v>
      </c>
      <c r="AJ5" s="9" t="s">
        <v>156</v>
      </c>
      <c r="AK5" s="9" t="s">
        <v>157</v>
      </c>
      <c r="AL5" s="9" t="s">
        <v>143</v>
      </c>
      <c r="AM5" s="9" t="s">
        <v>209</v>
      </c>
      <c r="AN5" s="9" t="s">
        <v>158</v>
      </c>
      <c r="AO5" s="9" t="s">
        <v>159</v>
      </c>
      <c r="AP5" s="9" t="s">
        <v>161</v>
      </c>
      <c r="AQ5" s="9" t="s">
        <v>160</v>
      </c>
      <c r="AR5" s="9" t="s">
        <v>218</v>
      </c>
      <c r="AS5" s="9" t="s">
        <v>163</v>
      </c>
      <c r="AT5" s="9" t="s">
        <v>271</v>
      </c>
      <c r="AU5" s="9" t="s">
        <v>272</v>
      </c>
      <c r="AV5" s="9" t="s">
        <v>273</v>
      </c>
      <c r="AW5" s="9" t="s">
        <v>184</v>
      </c>
      <c r="AX5" s="9" t="s">
        <v>185</v>
      </c>
      <c r="AY5" s="9" t="s">
        <v>186</v>
      </c>
      <c r="AZ5" s="9" t="s">
        <v>188</v>
      </c>
      <c r="BA5" s="9" t="s">
        <v>189</v>
      </c>
      <c r="BB5" s="9" t="s">
        <v>190</v>
      </c>
      <c r="BC5" s="9" t="s">
        <v>191</v>
      </c>
      <c r="BD5" s="9" t="s">
        <v>192</v>
      </c>
      <c r="BE5" s="9" t="s">
        <v>193</v>
      </c>
      <c r="BF5" s="9" t="s">
        <v>194</v>
      </c>
      <c r="BG5" s="9" t="s">
        <v>195</v>
      </c>
      <c r="BH5" s="9" t="s">
        <v>196</v>
      </c>
      <c r="BI5" s="9" t="s">
        <v>197</v>
      </c>
      <c r="BJ5" s="9" t="s">
        <v>198</v>
      </c>
      <c r="BK5" s="9" t="s">
        <v>199</v>
      </c>
      <c r="BL5" s="9" t="s">
        <v>200</v>
      </c>
    </row>
    <row r="6" spans="1:64" x14ac:dyDescent="0.2">
      <c r="A6" s="9" t="s">
        <v>204</v>
      </c>
      <c r="B6" s="9">
        <v>-80</v>
      </c>
      <c r="C6" s="9">
        <v>-80</v>
      </c>
      <c r="D6" s="9">
        <v>-80</v>
      </c>
      <c r="E6" s="9">
        <v>-80</v>
      </c>
      <c r="F6" s="9">
        <v>-80</v>
      </c>
      <c r="G6" s="9">
        <v>-80</v>
      </c>
      <c r="H6" s="9">
        <v>-80</v>
      </c>
      <c r="I6" s="9">
        <v>-80</v>
      </c>
      <c r="J6" s="9">
        <v>-80</v>
      </c>
      <c r="K6" s="9">
        <v>-80</v>
      </c>
      <c r="L6" s="9">
        <v>-80</v>
      </c>
      <c r="M6" s="9">
        <v>-80</v>
      </c>
      <c r="N6" s="9">
        <v>-80</v>
      </c>
      <c r="O6" s="9">
        <v>-80</v>
      </c>
      <c r="P6" s="9">
        <v>-80</v>
      </c>
      <c r="Q6" s="9">
        <v>-80</v>
      </c>
      <c r="R6" s="9">
        <v>-80</v>
      </c>
      <c r="S6" s="9">
        <v>-80</v>
      </c>
      <c r="T6" s="9">
        <v>-80</v>
      </c>
      <c r="U6" s="9">
        <v>-80</v>
      </c>
      <c r="V6" s="9">
        <v>-80</v>
      </c>
      <c r="W6" s="9">
        <v>-80</v>
      </c>
      <c r="X6" s="9">
        <v>-80</v>
      </c>
      <c r="Y6" s="9">
        <v>-80</v>
      </c>
      <c r="Z6" s="9">
        <v>-80</v>
      </c>
      <c r="AA6" s="9">
        <v>-80</v>
      </c>
      <c r="AB6" s="9">
        <v>-80</v>
      </c>
      <c r="AC6" s="9">
        <v>-80</v>
      </c>
      <c r="AD6" s="9">
        <v>-80</v>
      </c>
      <c r="AE6" s="9">
        <v>-80</v>
      </c>
      <c r="AF6" s="9">
        <v>-80</v>
      </c>
      <c r="AG6" s="9">
        <v>-80</v>
      </c>
      <c r="AH6" s="9">
        <v>-80</v>
      </c>
      <c r="AI6" s="9">
        <v>-80</v>
      </c>
      <c r="AJ6" s="9">
        <v>-80</v>
      </c>
      <c r="AK6" s="9">
        <v>-80</v>
      </c>
      <c r="AL6" s="9">
        <v>-80</v>
      </c>
      <c r="AM6" s="9">
        <v>-80</v>
      </c>
      <c r="AN6" s="9">
        <v>-80</v>
      </c>
      <c r="AO6" s="9">
        <v>-80</v>
      </c>
      <c r="AP6" s="9">
        <v>-80</v>
      </c>
      <c r="AQ6" s="9">
        <v>-80</v>
      </c>
      <c r="AR6" s="9">
        <v>-80</v>
      </c>
      <c r="AS6" s="9">
        <v>-80</v>
      </c>
      <c r="AT6" s="9">
        <v>-80</v>
      </c>
      <c r="AU6" s="9">
        <v>-80</v>
      </c>
      <c r="AV6" s="9">
        <v>-80</v>
      </c>
      <c r="AW6" s="9">
        <v>-80</v>
      </c>
      <c r="AX6" s="9">
        <v>-80</v>
      </c>
      <c r="AY6" s="9">
        <v>-80</v>
      </c>
      <c r="AZ6" s="9">
        <v>-80</v>
      </c>
      <c r="BA6" s="9">
        <v>-80</v>
      </c>
      <c r="BB6" s="9">
        <v>-80</v>
      </c>
      <c r="BC6" s="9">
        <v>-80</v>
      </c>
      <c r="BD6" s="9">
        <v>-80</v>
      </c>
      <c r="BE6" s="9">
        <v>-80</v>
      </c>
      <c r="BF6" s="9">
        <v>-80</v>
      </c>
      <c r="BG6" s="9">
        <v>-80</v>
      </c>
      <c r="BH6" s="9">
        <v>-80</v>
      </c>
      <c r="BI6" s="9">
        <v>-80</v>
      </c>
      <c r="BJ6" s="9">
        <v>-80</v>
      </c>
      <c r="BK6" s="9">
        <v>-80</v>
      </c>
      <c r="BL6" s="9">
        <v>-80</v>
      </c>
    </row>
    <row r="7" spans="1:64" x14ac:dyDescent="0.2">
      <c r="A7" s="9"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c r="X7" s="9">
        <v>10</v>
      </c>
      <c r="Y7" s="9">
        <v>10</v>
      </c>
      <c r="Z7" s="9">
        <v>10</v>
      </c>
      <c r="AA7" s="9">
        <v>10</v>
      </c>
      <c r="AB7" s="9">
        <v>10</v>
      </c>
      <c r="AC7" s="9">
        <v>10</v>
      </c>
      <c r="AD7" s="9">
        <v>10</v>
      </c>
      <c r="AE7" s="9">
        <v>10</v>
      </c>
      <c r="AF7" s="9">
        <v>10</v>
      </c>
      <c r="AG7" s="9">
        <v>10</v>
      </c>
      <c r="AH7" s="9">
        <v>10</v>
      </c>
      <c r="AI7" s="9">
        <v>10</v>
      </c>
      <c r="AJ7" s="9">
        <v>-10</v>
      </c>
      <c r="AK7" s="9">
        <v>-10</v>
      </c>
      <c r="AL7" s="9">
        <v>10</v>
      </c>
      <c r="AM7" s="9">
        <v>10</v>
      </c>
      <c r="AN7" s="9">
        <v>-10</v>
      </c>
      <c r="AO7" s="9">
        <v>-10</v>
      </c>
      <c r="AP7" s="9">
        <v>-10</v>
      </c>
      <c r="AQ7" s="9">
        <v>10</v>
      </c>
      <c r="AR7" s="9">
        <v>-10</v>
      </c>
      <c r="AS7" s="9">
        <v>-10</v>
      </c>
      <c r="AT7" s="9">
        <v>10</v>
      </c>
      <c r="AU7" s="9">
        <v>10</v>
      </c>
      <c r="AV7" s="9">
        <v>10</v>
      </c>
      <c r="AW7" s="9">
        <v>-10</v>
      </c>
      <c r="AX7" s="9">
        <v>-10</v>
      </c>
      <c r="AY7" s="9">
        <v>-10</v>
      </c>
      <c r="AZ7" s="9">
        <v>-10</v>
      </c>
      <c r="BA7" s="9">
        <v>10</v>
      </c>
      <c r="BB7" s="9">
        <v>10</v>
      </c>
      <c r="BC7" s="9">
        <v>-10</v>
      </c>
      <c r="BD7" s="9">
        <v>-10</v>
      </c>
      <c r="BE7" s="9">
        <v>-10</v>
      </c>
      <c r="BF7" s="9">
        <v>10</v>
      </c>
      <c r="BG7" s="9">
        <v>-10</v>
      </c>
      <c r="BH7" s="9">
        <v>-10</v>
      </c>
      <c r="BI7" s="9">
        <v>-10</v>
      </c>
      <c r="BJ7" s="9">
        <v>10</v>
      </c>
      <c r="BK7" s="9">
        <v>-10</v>
      </c>
      <c r="BL7" s="9">
        <v>-10</v>
      </c>
    </row>
    <row r="8" spans="1:64" x14ac:dyDescent="0.2">
      <c r="A8" s="9" t="s">
        <v>284</v>
      </c>
      <c r="B8" s="9">
        <v>0.98782000000000003</v>
      </c>
      <c r="C8" s="9">
        <v>0.99063000000000001</v>
      </c>
      <c r="D8" s="9">
        <v>0.99695999999999996</v>
      </c>
      <c r="E8" s="9">
        <v>0.98939999999999995</v>
      </c>
      <c r="F8" s="9">
        <v>0.99546000000000001</v>
      </c>
      <c r="G8" s="9">
        <v>0.96784000000000003</v>
      </c>
      <c r="H8" s="9">
        <v>0.97014999999999996</v>
      </c>
      <c r="I8" s="9">
        <v>1.0115799999999999</v>
      </c>
      <c r="J8" s="9">
        <v>1.0024599999999999</v>
      </c>
      <c r="K8" s="9">
        <v>0.98063</v>
      </c>
      <c r="L8" s="9">
        <v>0.98231000000000002</v>
      </c>
      <c r="M8" s="9">
        <v>1.00329</v>
      </c>
      <c r="N8" s="9">
        <v>0.86853000000000002</v>
      </c>
      <c r="O8" s="9">
        <v>0.95038</v>
      </c>
      <c r="P8" s="9">
        <v>0.98560000000000003</v>
      </c>
      <c r="Q8" s="9">
        <v>0.97767000000000004</v>
      </c>
      <c r="R8" s="9">
        <v>0.97599000000000002</v>
      </c>
      <c r="S8" s="9">
        <v>0.94510000000000005</v>
      </c>
      <c r="T8" s="9">
        <v>0.94574999999999998</v>
      </c>
      <c r="U8" s="9">
        <v>0.98329</v>
      </c>
      <c r="V8" s="9">
        <v>0.96897999999999995</v>
      </c>
      <c r="W8" s="9">
        <v>0.97448999999999997</v>
      </c>
      <c r="X8" s="9">
        <v>0.99502000000000002</v>
      </c>
      <c r="Y8" s="9">
        <v>0.99024000000000001</v>
      </c>
      <c r="Z8" s="9">
        <v>0.96648999999999996</v>
      </c>
      <c r="AA8" s="9">
        <v>0.97565999999999997</v>
      </c>
      <c r="AB8" s="9">
        <v>0.92054999999999998</v>
      </c>
      <c r="AC8" s="9">
        <v>1.00247</v>
      </c>
      <c r="AD8" s="9">
        <v>0.98889000000000005</v>
      </c>
      <c r="AE8" s="9">
        <v>0.96667000000000003</v>
      </c>
      <c r="AF8" s="9">
        <v>0.98819000000000001</v>
      </c>
      <c r="AG8" s="9">
        <v>0.97574000000000005</v>
      </c>
      <c r="AH8" s="9">
        <v>0.98231999999999997</v>
      </c>
      <c r="AI8" s="9">
        <v>1.0022599999999999</v>
      </c>
      <c r="AJ8" s="9">
        <v>0.98814999999999997</v>
      </c>
      <c r="AK8" s="9">
        <v>0.98170000000000002</v>
      </c>
      <c r="AL8" s="9">
        <v>1.00139</v>
      </c>
      <c r="AM8" s="9">
        <v>1.0052300000000001</v>
      </c>
      <c r="AN8" s="9">
        <v>0.98658000000000001</v>
      </c>
      <c r="AO8" s="9">
        <v>0.99741000000000002</v>
      </c>
      <c r="AP8" s="9">
        <v>1.0004299999999999</v>
      </c>
      <c r="AQ8" s="9">
        <v>0.93891999999999998</v>
      </c>
      <c r="AR8" s="9">
        <v>1.0023200000000001</v>
      </c>
      <c r="AS8" s="9">
        <v>0.87268000000000001</v>
      </c>
      <c r="AT8" s="9">
        <v>0.98080999999999996</v>
      </c>
      <c r="AU8" s="9">
        <v>0.96060999999999996</v>
      </c>
      <c r="AV8" s="9">
        <v>1.0005999999999999</v>
      </c>
      <c r="AW8" s="9">
        <v>0.9617</v>
      </c>
      <c r="AX8" s="9">
        <v>0.98385</v>
      </c>
      <c r="AY8" s="9">
        <v>0.97855000000000003</v>
      </c>
      <c r="AZ8" s="9">
        <v>0.95806999999999998</v>
      </c>
      <c r="BA8" s="9">
        <v>0.95974999999999999</v>
      </c>
      <c r="BB8" s="9">
        <v>0.97824999999999995</v>
      </c>
      <c r="BC8" s="9">
        <v>0.98468</v>
      </c>
      <c r="BD8" s="9">
        <v>0.96618999999999999</v>
      </c>
      <c r="BE8" s="9">
        <v>0.97346999999999995</v>
      </c>
      <c r="BF8" s="9">
        <v>1.0101899999999999</v>
      </c>
      <c r="BG8" s="9">
        <v>1.0619099999999999</v>
      </c>
      <c r="BH8" s="9">
        <v>0.98777999999999999</v>
      </c>
      <c r="BI8" s="9">
        <v>0.99148000000000003</v>
      </c>
      <c r="BJ8" s="9">
        <v>0.92730000000000001</v>
      </c>
      <c r="BK8" s="9">
        <v>1.1246499999999999</v>
      </c>
      <c r="BL8" s="9">
        <v>1.0165900000000001</v>
      </c>
    </row>
    <row r="9" spans="1:64" x14ac:dyDescent="0.2">
      <c r="A9" s="9" t="s">
        <v>294</v>
      </c>
      <c r="B9" s="9">
        <v>4.6499999999999996E-3</v>
      </c>
      <c r="C9" s="9">
        <v>1.5970000000000002E-2</v>
      </c>
      <c r="D9" s="9">
        <v>5.6899999999999997E-3</v>
      </c>
      <c r="E9" s="9">
        <v>4.7999999999999996E-3</v>
      </c>
      <c r="F9" s="9">
        <v>5.0299999999999997E-3</v>
      </c>
      <c r="G9" s="9">
        <v>5.8799999999999998E-3</v>
      </c>
      <c r="H9" s="9">
        <v>8.2500000000000004E-3</v>
      </c>
      <c r="I9" s="9">
        <v>1.2630000000000001E-2</v>
      </c>
      <c r="J9" s="9">
        <v>5.6299999999999996E-3</v>
      </c>
      <c r="K9" s="9">
        <v>4.7499999999999999E-3</v>
      </c>
      <c r="L9" s="9">
        <v>7.8600000000000007E-3</v>
      </c>
      <c r="M9" s="9">
        <v>7.8799999999999999E-3</v>
      </c>
      <c r="N9" s="9">
        <v>1.43E-2</v>
      </c>
      <c r="O9" s="9">
        <v>1.823E-2</v>
      </c>
      <c r="P9" s="9">
        <v>1.2489999999999999E-2</v>
      </c>
      <c r="Q9" s="9">
        <v>6.7099999999999998E-3</v>
      </c>
      <c r="R9" s="9">
        <v>9.9000000000000008E-3</v>
      </c>
      <c r="S9" s="9">
        <v>1.685E-2</v>
      </c>
      <c r="T9" s="9">
        <v>1.7170000000000001E-2</v>
      </c>
      <c r="U9" s="9">
        <v>1.269E-2</v>
      </c>
      <c r="V9" s="9">
        <v>2.061E-2</v>
      </c>
      <c r="W9" s="9">
        <v>1.3599999999999999E-2</v>
      </c>
      <c r="X9" s="9">
        <v>1.0959999999999999E-2</v>
      </c>
      <c r="Y9" s="9">
        <v>3.1800000000000001E-3</v>
      </c>
      <c r="Z9" s="9">
        <v>1.5129999999999999E-2</v>
      </c>
      <c r="AA9" s="9">
        <v>1.72E-2</v>
      </c>
      <c r="AB9" s="9">
        <v>1.9599999999999999E-2</v>
      </c>
      <c r="AC9" s="9">
        <v>1.2659999999999999E-2</v>
      </c>
      <c r="AD9" s="9">
        <v>4.4799999999999996E-3</v>
      </c>
      <c r="AE9" s="9">
        <v>2.9729999999999999E-2</v>
      </c>
      <c r="AF9" s="9">
        <v>2.5350000000000001E-2</v>
      </c>
      <c r="AG9" s="9">
        <v>3.0949999999999998E-2</v>
      </c>
      <c r="AH9" s="9">
        <v>1.3469999999999999E-2</v>
      </c>
      <c r="AI9" s="9">
        <v>2.3609999999999999E-2</v>
      </c>
      <c r="AJ9" s="9">
        <v>2.1270000000000001E-2</v>
      </c>
      <c r="AK9" s="9">
        <v>6.0899999999999999E-3</v>
      </c>
      <c r="AL9" s="9">
        <v>8.6999999999999994E-3</v>
      </c>
      <c r="AM9" s="9">
        <v>2.8500000000000001E-3</v>
      </c>
      <c r="AN9" s="9">
        <v>9.4599999999999997E-3</v>
      </c>
      <c r="AO9" s="9">
        <v>2.7869999999999999E-2</v>
      </c>
      <c r="AP9" s="9">
        <v>3.7130000000000003E-2</v>
      </c>
      <c r="AQ9" s="9">
        <v>3.6850000000000001E-2</v>
      </c>
      <c r="AR9" s="9">
        <v>2.8039999999999999E-2</v>
      </c>
      <c r="AS9" s="9">
        <v>2.8899999999999999E-2</v>
      </c>
      <c r="AT9" s="9">
        <v>3.1419999999999997E-2</v>
      </c>
      <c r="AU9" s="9">
        <v>2.2589999999999999E-2</v>
      </c>
      <c r="AV9" s="9">
        <v>4.1959999999999997E-2</v>
      </c>
      <c r="AW9" s="9">
        <v>1.094E-2</v>
      </c>
      <c r="AX9" s="9">
        <v>1.206E-2</v>
      </c>
      <c r="AY9" s="9">
        <v>7.43E-3</v>
      </c>
      <c r="AZ9" s="9">
        <v>1.924E-2</v>
      </c>
      <c r="BA9" s="9">
        <v>1.4999999999999999E-2</v>
      </c>
      <c r="BB9" s="9">
        <v>5.7299999999999999E-3</v>
      </c>
      <c r="BC9" s="9">
        <v>1.234E-2</v>
      </c>
      <c r="BD9" s="9">
        <v>1.499E-2</v>
      </c>
      <c r="BE9" s="9">
        <v>2.0539999999999999E-2</v>
      </c>
      <c r="BF9" s="9">
        <v>2.664E-2</v>
      </c>
      <c r="BG9" s="9">
        <v>3.4079999999999999E-2</v>
      </c>
      <c r="BH9" s="9">
        <v>2.2769999999999999E-2</v>
      </c>
      <c r="BI9" s="9">
        <v>3.3210000000000003E-2</v>
      </c>
      <c r="BJ9" s="9">
        <v>1.8360000000000001E-2</v>
      </c>
      <c r="BK9" s="9">
        <v>8.5819999999999994E-2</v>
      </c>
      <c r="BL9" s="9">
        <v>2.0809999999999999E-2</v>
      </c>
    </row>
    <row r="10" spans="1:64" x14ac:dyDescent="0.2">
      <c r="A10" s="9" t="s">
        <v>285</v>
      </c>
      <c r="B10" s="9">
        <v>-0.94657999999999998</v>
      </c>
      <c r="C10" s="9">
        <v>-1.1196999999999999</v>
      </c>
      <c r="D10" s="9">
        <v>-1.0865</v>
      </c>
      <c r="E10" s="9">
        <v>-1.1256999999999999</v>
      </c>
      <c r="F10" s="9">
        <v>-1.1371</v>
      </c>
      <c r="G10" s="9">
        <v>-1.10012</v>
      </c>
      <c r="H10" s="9">
        <v>-1.06721</v>
      </c>
      <c r="I10" s="9">
        <v>-1.09345</v>
      </c>
      <c r="J10" s="9">
        <v>-1.12225</v>
      </c>
      <c r="K10" s="9">
        <v>-1.0810900000000001</v>
      </c>
      <c r="L10" s="9">
        <v>-1.0499499999999999</v>
      </c>
      <c r="M10" s="9">
        <v>-1.13615</v>
      </c>
      <c r="N10" s="9">
        <v>-1.1381699999999999</v>
      </c>
      <c r="O10" s="9">
        <v>-1.05019</v>
      </c>
      <c r="P10" s="9">
        <v>-1.04277</v>
      </c>
      <c r="Q10" s="9">
        <v>-1.01244</v>
      </c>
      <c r="R10" s="9">
        <v>-1.15425</v>
      </c>
      <c r="S10" s="9">
        <v>-1.0732299999999999</v>
      </c>
      <c r="T10" s="9">
        <v>-1.0669</v>
      </c>
      <c r="U10" s="9">
        <v>-1.00044</v>
      </c>
      <c r="V10" s="9">
        <v>-1.1381699999999999</v>
      </c>
      <c r="W10" s="9">
        <v>-1.04803</v>
      </c>
      <c r="X10" s="9">
        <v>-1.23838</v>
      </c>
      <c r="Y10" s="9">
        <v>-1.0042899999999999</v>
      </c>
      <c r="Z10" s="9">
        <v>-1.0324</v>
      </c>
      <c r="AA10" s="9">
        <v>-1.04159</v>
      </c>
      <c r="AB10" s="9">
        <v>-0.99338000000000004</v>
      </c>
      <c r="AC10" s="9">
        <v>-0.96750000000000003</v>
      </c>
      <c r="AD10" s="9">
        <v>-1.05193</v>
      </c>
      <c r="AE10" s="9">
        <v>-0.95964000000000005</v>
      </c>
      <c r="AF10" s="9">
        <v>-1.04721</v>
      </c>
      <c r="AG10" s="9">
        <v>-1.03213</v>
      </c>
      <c r="AH10" s="9">
        <v>-1.0444599999999999</v>
      </c>
      <c r="AI10" s="9">
        <v>-1.1129599999999999</v>
      </c>
      <c r="AJ10" s="9">
        <v>-1.0209999999999999</v>
      </c>
      <c r="AK10" s="9">
        <v>-1.14445</v>
      </c>
      <c r="AL10" s="9">
        <v>-1.0162800000000001</v>
      </c>
      <c r="AM10" s="9">
        <v>-0.94599999999999995</v>
      </c>
      <c r="AN10" s="9">
        <v>-1.0689900000000001</v>
      </c>
      <c r="AO10" s="9">
        <v>-0.95577999999999996</v>
      </c>
      <c r="AP10" s="9">
        <v>-0.64488000000000001</v>
      </c>
      <c r="AQ10" s="9">
        <v>-1.23736</v>
      </c>
      <c r="AR10" s="9">
        <v>-0.75524000000000002</v>
      </c>
      <c r="AS10" s="9">
        <v>-0.85916000000000003</v>
      </c>
      <c r="AT10" s="9">
        <v>-1.1453</v>
      </c>
      <c r="AU10" s="9">
        <v>-1.12208</v>
      </c>
      <c r="AV10" s="9">
        <v>-0.83398000000000005</v>
      </c>
      <c r="AW10" s="9">
        <v>-1.1451100000000001</v>
      </c>
      <c r="AX10" s="9">
        <v>-1.0884799999999999</v>
      </c>
      <c r="AY10" s="9">
        <v>-1.06897</v>
      </c>
      <c r="AZ10" s="9">
        <v>-1.07544</v>
      </c>
      <c r="BA10" s="9">
        <v>-1.04688</v>
      </c>
      <c r="BB10" s="9">
        <v>-1.0966800000000001</v>
      </c>
      <c r="BC10" s="9">
        <v>-0.85675999999999997</v>
      </c>
      <c r="BD10" s="9">
        <v>-0.94294</v>
      </c>
      <c r="BE10" s="9">
        <v>-0.88622999999999996</v>
      </c>
      <c r="BF10" s="9">
        <v>-0.90156000000000003</v>
      </c>
      <c r="BG10" s="9">
        <v>-0.77403999999999995</v>
      </c>
      <c r="BH10" s="9">
        <v>-1.0061599999999999</v>
      </c>
      <c r="BI10" s="9">
        <v>-0.89434999999999998</v>
      </c>
      <c r="BJ10" s="9">
        <v>-1.0349900000000001</v>
      </c>
      <c r="BK10" s="9">
        <v>-1.0702499999999999</v>
      </c>
      <c r="BL10" s="9">
        <v>-1.2209399999999999</v>
      </c>
    </row>
    <row r="11" spans="1:64" x14ac:dyDescent="0.2">
      <c r="A11" s="9" t="s">
        <v>293</v>
      </c>
      <c r="B11" s="9">
        <v>2.862E-2</v>
      </c>
      <c r="C11" s="9">
        <v>4.0930000000000001E-2</v>
      </c>
      <c r="D11" s="9">
        <v>4.2000000000000003E-2</v>
      </c>
      <c r="E11" s="9">
        <v>3.635E-2</v>
      </c>
      <c r="F11" s="9">
        <v>3.4049999999999997E-2</v>
      </c>
      <c r="G11" s="9">
        <v>2.9780000000000001E-2</v>
      </c>
      <c r="H11" s="9">
        <v>4.1640000000000003E-2</v>
      </c>
      <c r="I11" s="9">
        <v>0.11398999999999999</v>
      </c>
      <c r="J11" s="9">
        <v>5.0130000000000001E-2</v>
      </c>
      <c r="K11" s="9">
        <v>3.3950000000000001E-2</v>
      </c>
      <c r="L11" s="9">
        <v>3.5630000000000002E-2</v>
      </c>
      <c r="M11" s="9">
        <v>6.4460000000000003E-2</v>
      </c>
      <c r="N11" s="9">
        <v>0.13896</v>
      </c>
      <c r="O11" s="9">
        <v>4.9050000000000003E-2</v>
      </c>
      <c r="P11" s="9">
        <v>5.7540000000000001E-2</v>
      </c>
      <c r="Q11" s="9">
        <v>4.095E-2</v>
      </c>
      <c r="R11" s="9">
        <v>5.8770000000000003E-2</v>
      </c>
      <c r="S11" s="9">
        <v>4.9509999999999998E-2</v>
      </c>
      <c r="T11" s="9">
        <v>4.981E-2</v>
      </c>
      <c r="U11" s="9">
        <v>4.292E-2</v>
      </c>
      <c r="V11" s="9">
        <v>0.16955999999999999</v>
      </c>
      <c r="W11" s="9">
        <v>6.9080000000000003E-2</v>
      </c>
      <c r="X11" s="9">
        <v>7.4450000000000002E-2</v>
      </c>
      <c r="Y11" s="9">
        <v>2.9530000000000001E-2</v>
      </c>
      <c r="Z11" s="9">
        <v>6.6739999999999994E-2</v>
      </c>
      <c r="AA11" s="9">
        <v>5.475E-2</v>
      </c>
      <c r="AB11" s="9">
        <v>5.0750000000000003E-2</v>
      </c>
      <c r="AC11" s="9">
        <v>6.6960000000000006E-2</v>
      </c>
      <c r="AD11" s="9">
        <v>4.9279999999999997E-2</v>
      </c>
      <c r="AE11" s="9">
        <v>0.11692</v>
      </c>
      <c r="AF11" s="9">
        <v>0.16869999999999999</v>
      </c>
      <c r="AG11" s="9">
        <v>0.14241000000000001</v>
      </c>
      <c r="AH11" s="9">
        <v>5.4219999999999997E-2</v>
      </c>
      <c r="AI11" s="9">
        <v>0.12457</v>
      </c>
      <c r="AJ11" s="9">
        <v>0.15206</v>
      </c>
      <c r="AK11" s="9">
        <v>6.973E-2</v>
      </c>
      <c r="AL11" s="9">
        <v>3.4049999999999997E-2</v>
      </c>
      <c r="AM11" s="9">
        <v>4.0309999999999999E-2</v>
      </c>
      <c r="AN11" s="9">
        <v>0.11599</v>
      </c>
      <c r="AO11" s="9">
        <v>0.18812000000000001</v>
      </c>
      <c r="AP11" s="9">
        <v>0.1706</v>
      </c>
      <c r="AQ11" s="9">
        <v>0.14634</v>
      </c>
      <c r="AR11" s="9">
        <v>0.21095</v>
      </c>
      <c r="AS11" s="9">
        <v>8.5519999999999999E-2</v>
      </c>
      <c r="AT11" s="9">
        <v>0.14888000000000001</v>
      </c>
      <c r="AU11" s="9">
        <v>0.11862</v>
      </c>
      <c r="AV11" s="9">
        <v>0.23319000000000001</v>
      </c>
      <c r="AW11" s="9">
        <v>0.14435999999999999</v>
      </c>
      <c r="AX11" s="9">
        <v>0.14963000000000001</v>
      </c>
      <c r="AY11" s="9">
        <v>6.8129999999999996E-2</v>
      </c>
      <c r="AZ11" s="9">
        <v>0.13239999999999999</v>
      </c>
      <c r="BA11" s="9">
        <v>6.7449999999999996E-2</v>
      </c>
      <c r="BB11" s="9">
        <v>2.7799999999999998E-2</v>
      </c>
      <c r="BC11" s="9">
        <v>6.8419999999999995E-2</v>
      </c>
      <c r="BD11" s="9">
        <v>7.5649999999999995E-2</v>
      </c>
      <c r="BE11" s="9">
        <v>0.12977</v>
      </c>
      <c r="BF11" s="9">
        <v>0.11222</v>
      </c>
      <c r="BG11" s="9">
        <v>0.18978999999999999</v>
      </c>
      <c r="BH11" s="9">
        <v>0.1893</v>
      </c>
      <c r="BI11" s="9">
        <v>0.19319</v>
      </c>
      <c r="BJ11" s="9">
        <v>0.11354</v>
      </c>
      <c r="BK11" s="9">
        <v>0.10521</v>
      </c>
      <c r="BL11" s="9">
        <v>0.18461</v>
      </c>
    </row>
    <row r="12" spans="1:64" x14ac:dyDescent="0.2">
      <c r="A12" s="9" t="s">
        <v>286</v>
      </c>
      <c r="B12" s="9">
        <v>5.2878999999999996</v>
      </c>
      <c r="C12" s="9">
        <v>13.23808</v>
      </c>
      <c r="D12" s="9">
        <v>4.36829</v>
      </c>
      <c r="E12" s="9">
        <v>4.2686799999999998</v>
      </c>
      <c r="F12" s="9">
        <v>4.7764899999999999</v>
      </c>
      <c r="G12" s="9">
        <v>6.6221800000000002</v>
      </c>
      <c r="H12" s="9">
        <v>6.65482</v>
      </c>
      <c r="I12" s="9">
        <v>4.9946299999999999</v>
      </c>
      <c r="J12" s="9">
        <v>6.48461</v>
      </c>
      <c r="K12" s="9">
        <v>5.2098100000000001</v>
      </c>
      <c r="L12" s="9">
        <v>7.5315799999999999</v>
      </c>
      <c r="M12" s="9">
        <v>3.97146</v>
      </c>
      <c r="N12" s="9">
        <v>4.234</v>
      </c>
      <c r="O12" s="9">
        <v>12.696630000000001</v>
      </c>
      <c r="P12" s="9">
        <v>7.3972100000000003</v>
      </c>
      <c r="Q12" s="9">
        <v>5.3380400000000003</v>
      </c>
      <c r="R12" s="9">
        <v>5.5191400000000002</v>
      </c>
      <c r="S12" s="9">
        <v>11.74699</v>
      </c>
      <c r="T12" s="9">
        <v>11.88364</v>
      </c>
      <c r="U12" s="9">
        <v>10.28633</v>
      </c>
      <c r="V12" s="9">
        <v>3.9514100000000001</v>
      </c>
      <c r="W12" s="9">
        <v>6.6006499999999999</v>
      </c>
      <c r="X12" s="9">
        <v>4.7695299999999996</v>
      </c>
      <c r="Y12" s="9">
        <v>10.083819999999999</v>
      </c>
      <c r="Z12" s="9">
        <v>7.76755</v>
      </c>
      <c r="AA12" s="9">
        <v>10.910220000000001</v>
      </c>
      <c r="AB12" s="9">
        <v>13.11736</v>
      </c>
      <c r="AC12" s="9">
        <v>6.2932899999999998</v>
      </c>
      <c r="AD12" s="9">
        <v>8.3247800000000005</v>
      </c>
      <c r="AE12" s="9">
        <v>8.8095499999999998</v>
      </c>
      <c r="AF12" s="9">
        <v>4.8591300000000004</v>
      </c>
      <c r="AG12" s="9">
        <v>7.3974599999999997</v>
      </c>
      <c r="AH12" s="9">
        <v>8.6062899999999996</v>
      </c>
      <c r="AI12" s="9">
        <v>6.3288799999999998</v>
      </c>
      <c r="AJ12" s="9">
        <v>4.5106700000000002</v>
      </c>
      <c r="AK12" s="9">
        <v>4.8115899999999998</v>
      </c>
      <c r="AL12" s="9">
        <v>8.8694299999999995</v>
      </c>
      <c r="AM12" s="9">
        <v>6.3524700000000003</v>
      </c>
      <c r="AN12" s="9">
        <v>4.5410899999999996</v>
      </c>
      <c r="AO12" s="9">
        <v>5.4074600000000004</v>
      </c>
      <c r="AP12" s="9">
        <v>8.4662100000000002</v>
      </c>
      <c r="AQ12" s="9">
        <v>8.72729</v>
      </c>
      <c r="AR12" s="9">
        <v>4.9918199999999997</v>
      </c>
      <c r="AS12" s="9">
        <v>10.082470000000001</v>
      </c>
      <c r="AT12" s="9">
        <v>7.1767500000000002</v>
      </c>
      <c r="AU12" s="9">
        <v>6.3559299999999999</v>
      </c>
      <c r="AV12" s="9">
        <v>5.9408200000000004</v>
      </c>
      <c r="AW12" s="9">
        <v>3.4761500000000001</v>
      </c>
      <c r="AX12" s="9">
        <v>3.88672</v>
      </c>
      <c r="AY12" s="9">
        <v>5.5590599999999997</v>
      </c>
      <c r="AZ12" s="9">
        <v>5.6172599999999999</v>
      </c>
      <c r="BA12" s="9">
        <v>7.5999699999999999</v>
      </c>
      <c r="BB12" s="9">
        <v>6.9726699999999999</v>
      </c>
      <c r="BC12" s="9">
        <v>7.8794599999999999</v>
      </c>
      <c r="BD12" s="9">
        <v>7.0792200000000003</v>
      </c>
      <c r="BE12" s="9">
        <v>5.9938399999999996</v>
      </c>
      <c r="BF12" s="9">
        <v>8.1730400000000003</v>
      </c>
      <c r="BG12" s="9">
        <v>5.9090999999999996</v>
      </c>
      <c r="BH12" s="9">
        <v>4.7509199999999998</v>
      </c>
      <c r="BI12" s="9">
        <v>5.6225500000000004</v>
      </c>
      <c r="BJ12" s="9">
        <v>5.2613599999999998</v>
      </c>
      <c r="BK12" s="9">
        <v>18.083760000000002</v>
      </c>
      <c r="BL12" s="9">
        <v>5.4277199999999999</v>
      </c>
    </row>
    <row r="13" spans="1:64" x14ac:dyDescent="0.2">
      <c r="A13" s="9" t="s">
        <v>292</v>
      </c>
      <c r="B13" s="9">
        <v>0.22144</v>
      </c>
      <c r="C13" s="9">
        <v>1.1581600000000001</v>
      </c>
      <c r="D13" s="9">
        <v>0.21339</v>
      </c>
      <c r="E13" s="9">
        <v>0.17233000000000001</v>
      </c>
      <c r="F13" s="9">
        <v>0.1883</v>
      </c>
      <c r="G13" s="9">
        <v>0.27939999999999998</v>
      </c>
      <c r="H13" s="9">
        <v>0.40588000000000002</v>
      </c>
      <c r="I13" s="9">
        <v>0.65742</v>
      </c>
      <c r="J13" s="9">
        <v>0.37934000000000001</v>
      </c>
      <c r="K13" s="9">
        <v>0.21873999999999999</v>
      </c>
      <c r="L13" s="9">
        <v>0.42897999999999997</v>
      </c>
      <c r="M13" s="9">
        <v>0.27267000000000002</v>
      </c>
      <c r="N13" s="9">
        <v>0.62951999999999997</v>
      </c>
      <c r="O13" s="9">
        <v>1.3813200000000001</v>
      </c>
      <c r="P13" s="9">
        <v>0.67793000000000003</v>
      </c>
      <c r="Q13" s="9">
        <v>0.30035000000000001</v>
      </c>
      <c r="R13" s="9">
        <v>0.39713999999999999</v>
      </c>
      <c r="S13" s="9">
        <v>1.2003299999999999</v>
      </c>
      <c r="T13" s="9">
        <v>1.2381899999999999</v>
      </c>
      <c r="U13" s="9">
        <v>0.89771999999999996</v>
      </c>
      <c r="V13" s="9">
        <v>0.71057999999999999</v>
      </c>
      <c r="W13" s="9">
        <v>0.67703999999999998</v>
      </c>
      <c r="X13" s="9">
        <v>0.37690000000000001</v>
      </c>
      <c r="Y13" s="9">
        <v>0.40359</v>
      </c>
      <c r="Z13" s="9">
        <v>0.85845000000000005</v>
      </c>
      <c r="AA13" s="9">
        <v>1.2112400000000001</v>
      </c>
      <c r="AB13" s="9">
        <v>1.5945499999999999</v>
      </c>
      <c r="AC13" s="9">
        <v>0.66039000000000003</v>
      </c>
      <c r="AD13" s="9">
        <v>0.51173999999999997</v>
      </c>
      <c r="AE13" s="9">
        <v>1.9815100000000001</v>
      </c>
      <c r="AF13" s="9">
        <v>1.0396099999999999</v>
      </c>
      <c r="AG13" s="9">
        <v>1.69543</v>
      </c>
      <c r="AH13" s="9">
        <v>0.81269999999999998</v>
      </c>
      <c r="AI13" s="9">
        <v>1.0764499999999999</v>
      </c>
      <c r="AJ13" s="9">
        <v>0.86195999999999995</v>
      </c>
      <c r="AK13" s="9">
        <v>0.35582999999999998</v>
      </c>
      <c r="AL13" s="9">
        <v>0.55076999999999998</v>
      </c>
      <c r="AM13" s="9">
        <v>0.33600999999999998</v>
      </c>
      <c r="AN13" s="9">
        <v>0.58677000000000001</v>
      </c>
      <c r="AO13" s="9">
        <v>1.4533</v>
      </c>
      <c r="AP13" s="9">
        <v>3.54657</v>
      </c>
      <c r="AQ13" s="9">
        <v>1.89266</v>
      </c>
      <c r="AR13" s="9">
        <v>1.8360099999999999</v>
      </c>
      <c r="AS13" s="9">
        <v>1.9090199999999999</v>
      </c>
      <c r="AT13" s="9">
        <v>1.5214700000000001</v>
      </c>
      <c r="AU13" s="9">
        <v>1.02366</v>
      </c>
      <c r="AV13" s="9">
        <v>2.4429699999999999</v>
      </c>
      <c r="AW13" s="9">
        <v>0.48821999999999999</v>
      </c>
      <c r="AX13" s="9">
        <v>0.61567000000000005</v>
      </c>
      <c r="AY13" s="9">
        <v>0.45426</v>
      </c>
      <c r="AZ13" s="9">
        <v>0.94310000000000005</v>
      </c>
      <c r="BA13" s="9">
        <v>0.82635999999999998</v>
      </c>
      <c r="BB13" s="9">
        <v>0.28364</v>
      </c>
      <c r="BC13" s="9">
        <v>0.93447999999999998</v>
      </c>
      <c r="BD13" s="9">
        <v>0.86363999999999996</v>
      </c>
      <c r="BE13" s="9">
        <v>1.2317800000000001</v>
      </c>
      <c r="BF13" s="9">
        <v>1.7940700000000001</v>
      </c>
      <c r="BG13" s="9">
        <v>2.1258699999999999</v>
      </c>
      <c r="BH13" s="9">
        <v>1.1430800000000001</v>
      </c>
      <c r="BI13" s="9">
        <v>1.7357100000000001</v>
      </c>
      <c r="BJ13" s="9">
        <v>0.79696999999999996</v>
      </c>
      <c r="BK13" s="9">
        <v>5.2579599999999997</v>
      </c>
      <c r="BL13" s="9">
        <v>1.0547800000000001</v>
      </c>
    </row>
    <row r="14" spans="1:64" x14ac:dyDescent="0.2">
      <c r="A14" s="9" t="s">
        <v>287</v>
      </c>
      <c r="B14" s="9">
        <v>0.18911</v>
      </c>
      <c r="C14" s="9">
        <v>7.5539999999999996E-2</v>
      </c>
      <c r="D14" s="9">
        <v>0.22892000000000001</v>
      </c>
      <c r="E14" s="9">
        <v>0.23426</v>
      </c>
      <c r="F14" s="9">
        <v>0.20935999999999999</v>
      </c>
      <c r="G14" s="9">
        <v>0.15101000000000001</v>
      </c>
      <c r="H14" s="9">
        <v>0.15026999999999999</v>
      </c>
      <c r="I14" s="9">
        <v>0.20021</v>
      </c>
      <c r="J14" s="9">
        <v>0.15421000000000001</v>
      </c>
      <c r="K14" s="9">
        <v>0.19195000000000001</v>
      </c>
      <c r="L14" s="9">
        <v>0.13277</v>
      </c>
      <c r="M14" s="9">
        <v>0.25180000000000002</v>
      </c>
      <c r="N14" s="9">
        <v>0.23618</v>
      </c>
      <c r="O14" s="9">
        <v>7.8759999999999997E-2</v>
      </c>
      <c r="P14" s="9">
        <v>0.13519</v>
      </c>
      <c r="Q14" s="9">
        <v>0.18733</v>
      </c>
      <c r="R14" s="9">
        <v>0.18118999999999999</v>
      </c>
      <c r="S14" s="9">
        <v>8.5129999999999997E-2</v>
      </c>
      <c r="T14" s="9">
        <v>8.4150000000000003E-2</v>
      </c>
      <c r="U14" s="9">
        <v>9.7220000000000001E-2</v>
      </c>
      <c r="V14" s="9">
        <v>0.25307000000000002</v>
      </c>
      <c r="W14" s="9">
        <v>0.1515</v>
      </c>
      <c r="X14" s="9">
        <v>0.20966000000000001</v>
      </c>
      <c r="Y14" s="9">
        <v>9.9169999999999994E-2</v>
      </c>
      <c r="Z14" s="9">
        <v>0.12873999999999999</v>
      </c>
      <c r="AA14" s="9">
        <v>9.1660000000000005E-2</v>
      </c>
      <c r="AB14" s="9">
        <v>7.6230000000000006E-2</v>
      </c>
      <c r="AC14" s="9">
        <v>0.15890000000000001</v>
      </c>
      <c r="AD14" s="9">
        <v>0.12012</v>
      </c>
      <c r="AE14" s="9">
        <v>0.11351</v>
      </c>
      <c r="AF14" s="9">
        <v>0.20580000000000001</v>
      </c>
      <c r="AG14" s="9">
        <v>0.13517999999999999</v>
      </c>
      <c r="AH14" s="9">
        <v>0.11619</v>
      </c>
      <c r="AI14" s="9">
        <v>0.15801000000000001</v>
      </c>
      <c r="AJ14" s="9">
        <v>0.22170000000000001</v>
      </c>
      <c r="AK14" s="9">
        <v>0.20782999999999999</v>
      </c>
      <c r="AL14" s="9">
        <v>0.11275</v>
      </c>
      <c r="AM14" s="9">
        <v>0.15742</v>
      </c>
      <c r="AN14" s="9">
        <v>0.22020999999999999</v>
      </c>
      <c r="AO14" s="9">
        <v>0.18493000000000001</v>
      </c>
      <c r="AP14" s="9">
        <v>0.11812</v>
      </c>
      <c r="AQ14" s="9">
        <v>0.11458</v>
      </c>
      <c r="AR14" s="9">
        <v>0.20033000000000001</v>
      </c>
      <c r="AS14" s="9">
        <v>9.9180000000000004E-2</v>
      </c>
      <c r="AT14" s="9">
        <v>0.13933999999999999</v>
      </c>
      <c r="AU14" s="9">
        <v>0.15733</v>
      </c>
      <c r="AV14" s="9">
        <v>0.16833000000000001</v>
      </c>
      <c r="AW14" s="9">
        <v>0.28766999999999998</v>
      </c>
      <c r="AX14" s="9">
        <v>0.25729000000000002</v>
      </c>
      <c r="AY14" s="9">
        <v>0.17988999999999999</v>
      </c>
      <c r="AZ14" s="9">
        <v>0.17802000000000001</v>
      </c>
      <c r="BA14" s="9">
        <v>0.13158</v>
      </c>
      <c r="BB14" s="9">
        <v>0.14341999999999999</v>
      </c>
      <c r="BC14" s="9">
        <v>0.12691</v>
      </c>
      <c r="BD14" s="9">
        <v>0.14126</v>
      </c>
      <c r="BE14" s="9">
        <v>0.16683999999999999</v>
      </c>
      <c r="BF14" s="9">
        <v>0.12235</v>
      </c>
      <c r="BG14" s="9">
        <v>0.16922999999999999</v>
      </c>
      <c r="BH14" s="9">
        <v>0.21049000000000001</v>
      </c>
      <c r="BI14" s="9">
        <v>0.17785999999999999</v>
      </c>
      <c r="BJ14" s="9">
        <v>0.19006000000000001</v>
      </c>
      <c r="BK14" s="9">
        <v>5.5300000000000002E-2</v>
      </c>
      <c r="BL14" s="9">
        <v>0.18423999999999999</v>
      </c>
    </row>
    <row r="15" spans="1:64" x14ac:dyDescent="0.2">
      <c r="A15" s="9" t="s">
        <v>291</v>
      </c>
      <c r="B15" s="9">
        <v>7.92E-3</v>
      </c>
      <c r="C15" s="9">
        <v>6.6100000000000004E-3</v>
      </c>
      <c r="D15" s="9">
        <v>1.1180000000000001E-2</v>
      </c>
      <c r="E15" s="9">
        <v>9.4599999999999997E-3</v>
      </c>
      <c r="F15" s="9">
        <v>8.2500000000000004E-3</v>
      </c>
      <c r="G15" s="9">
        <v>6.3699999999999998E-3</v>
      </c>
      <c r="H15" s="9">
        <v>9.1599999999999997E-3</v>
      </c>
      <c r="I15" s="9">
        <v>2.6349999999999998E-2</v>
      </c>
      <c r="J15" s="9">
        <v>9.0200000000000002E-3</v>
      </c>
      <c r="K15" s="9">
        <v>8.0599999999999995E-3</v>
      </c>
      <c r="L15" s="9">
        <v>7.5599999999999999E-3</v>
      </c>
      <c r="M15" s="9">
        <v>1.729E-2</v>
      </c>
      <c r="N15" s="9">
        <v>3.5119999999999998E-2</v>
      </c>
      <c r="O15" s="9">
        <v>8.5699999999999995E-3</v>
      </c>
      <c r="P15" s="9">
        <v>1.239E-2</v>
      </c>
      <c r="Q15" s="9">
        <v>1.0540000000000001E-2</v>
      </c>
      <c r="R15" s="9">
        <v>1.304E-2</v>
      </c>
      <c r="S15" s="9">
        <v>8.6999999999999994E-3</v>
      </c>
      <c r="T15" s="9">
        <v>8.77E-3</v>
      </c>
      <c r="U15" s="9">
        <v>8.4799999999999997E-3</v>
      </c>
      <c r="V15" s="9">
        <v>4.5510000000000002E-2</v>
      </c>
      <c r="W15" s="9">
        <v>1.554E-2</v>
      </c>
      <c r="X15" s="9">
        <v>1.6570000000000001E-2</v>
      </c>
      <c r="Y15" s="9">
        <v>3.9699999999999996E-3</v>
      </c>
      <c r="Z15" s="9">
        <v>1.423E-2</v>
      </c>
      <c r="AA15" s="9">
        <v>1.018E-2</v>
      </c>
      <c r="AB15" s="9">
        <v>9.2700000000000005E-3</v>
      </c>
      <c r="AC15" s="9">
        <v>1.6670000000000001E-2</v>
      </c>
      <c r="AD15" s="9">
        <v>7.3800000000000003E-3</v>
      </c>
      <c r="AE15" s="9">
        <v>2.5530000000000001E-2</v>
      </c>
      <c r="AF15" s="9">
        <v>4.403E-2</v>
      </c>
      <c r="AG15" s="9">
        <v>3.0980000000000001E-2</v>
      </c>
      <c r="AH15" s="9">
        <v>1.0970000000000001E-2</v>
      </c>
      <c r="AI15" s="9">
        <v>2.6870000000000002E-2</v>
      </c>
      <c r="AJ15" s="9">
        <v>4.2369999999999998E-2</v>
      </c>
      <c r="AK15" s="9">
        <v>1.537E-2</v>
      </c>
      <c r="AL15" s="9">
        <v>7.0000000000000001E-3</v>
      </c>
      <c r="AM15" s="9">
        <v>8.3300000000000006E-3</v>
      </c>
      <c r="AN15" s="9">
        <v>2.845E-2</v>
      </c>
      <c r="AO15" s="9">
        <v>4.9700000000000001E-2</v>
      </c>
      <c r="AP15" s="9">
        <v>4.9480000000000003E-2</v>
      </c>
      <c r="AQ15" s="9">
        <v>2.4850000000000001E-2</v>
      </c>
      <c r="AR15" s="9">
        <v>7.3679999999999995E-2</v>
      </c>
      <c r="AS15" s="9">
        <v>1.8780000000000002E-2</v>
      </c>
      <c r="AT15" s="9">
        <v>2.954E-2</v>
      </c>
      <c r="AU15" s="9">
        <v>2.5340000000000001E-2</v>
      </c>
      <c r="AV15" s="9">
        <v>6.9220000000000004E-2</v>
      </c>
      <c r="AW15" s="9">
        <v>4.0399999999999998E-2</v>
      </c>
      <c r="AX15" s="9">
        <v>4.0759999999999998E-2</v>
      </c>
      <c r="AY15" s="9">
        <v>1.47E-2</v>
      </c>
      <c r="AZ15" s="9">
        <v>2.989E-2</v>
      </c>
      <c r="BA15" s="9">
        <v>1.431E-2</v>
      </c>
      <c r="BB15" s="9">
        <v>5.8300000000000001E-3</v>
      </c>
      <c r="BC15" s="9">
        <v>1.5049999999999999E-2</v>
      </c>
      <c r="BD15" s="9">
        <v>1.7229999999999999E-2</v>
      </c>
      <c r="BE15" s="9">
        <v>3.4290000000000001E-2</v>
      </c>
      <c r="BF15" s="9">
        <v>2.6859999999999998E-2</v>
      </c>
      <c r="BG15" s="9">
        <v>6.0879999999999997E-2</v>
      </c>
      <c r="BH15" s="9">
        <v>5.0639999999999998E-2</v>
      </c>
      <c r="BI15" s="9">
        <v>5.4899999999999997E-2</v>
      </c>
      <c r="BJ15" s="9">
        <v>2.879E-2</v>
      </c>
      <c r="BK15" s="9">
        <v>1.6080000000000001E-2</v>
      </c>
      <c r="BL15" s="9">
        <v>3.5799999999999998E-2</v>
      </c>
    </row>
    <row r="16" spans="1:64" x14ac:dyDescent="0.2">
      <c r="A16" s="9" t="s">
        <v>289</v>
      </c>
      <c r="B16" s="9">
        <v>3.6652900000000002</v>
      </c>
      <c r="C16" s="9">
        <v>9.1759400000000007</v>
      </c>
      <c r="D16" s="9">
        <v>3.0278700000000001</v>
      </c>
      <c r="E16" s="9">
        <v>2.9588299999999998</v>
      </c>
      <c r="F16" s="9">
        <v>3.31081</v>
      </c>
      <c r="G16" s="9">
        <v>4.5901500000000004</v>
      </c>
      <c r="H16" s="9">
        <v>4.6127700000000003</v>
      </c>
      <c r="I16" s="9">
        <v>3.4620199999999999</v>
      </c>
      <c r="J16" s="9">
        <v>4.4947900000000001</v>
      </c>
      <c r="K16" s="9">
        <v>3.6111599999999999</v>
      </c>
      <c r="L16" s="9">
        <v>5.2204899999999999</v>
      </c>
      <c r="M16" s="9">
        <v>2.7528100000000002</v>
      </c>
      <c r="N16" s="9">
        <v>2.93479</v>
      </c>
      <c r="O16" s="9">
        <v>8.80063</v>
      </c>
      <c r="P16" s="9">
        <v>5.1273600000000004</v>
      </c>
      <c r="Q16" s="9">
        <v>3.7000500000000001</v>
      </c>
      <c r="R16" s="9">
        <v>3.8255699999999999</v>
      </c>
      <c r="S16" s="9">
        <v>8.1423900000000007</v>
      </c>
      <c r="T16" s="9">
        <v>8.2371099999999995</v>
      </c>
      <c r="U16" s="9">
        <v>7.1299400000000004</v>
      </c>
      <c r="V16" s="9">
        <v>2.7389100000000002</v>
      </c>
      <c r="W16" s="9">
        <v>4.5752199999999998</v>
      </c>
      <c r="X16" s="9">
        <v>3.30599</v>
      </c>
      <c r="Y16" s="9">
        <v>6.9895699999999996</v>
      </c>
      <c r="Z16" s="9">
        <v>5.3840599999999998</v>
      </c>
      <c r="AA16" s="9">
        <v>7.5623899999999997</v>
      </c>
      <c r="AB16" s="9">
        <v>9.0922599999999996</v>
      </c>
      <c r="AC16" s="9">
        <v>4.3621699999999999</v>
      </c>
      <c r="AD16" s="9">
        <v>5.7702999999999998</v>
      </c>
      <c r="AE16" s="9">
        <v>6.1063099999999997</v>
      </c>
      <c r="AF16" s="9">
        <v>3.36809</v>
      </c>
      <c r="AG16" s="9">
        <v>5.1275300000000001</v>
      </c>
      <c r="AH16" s="9">
        <v>5.9654199999999999</v>
      </c>
      <c r="AI16" s="9">
        <v>4.3868499999999999</v>
      </c>
      <c r="AJ16" s="9">
        <v>3.1265499999999999</v>
      </c>
      <c r="AK16" s="9">
        <v>3.33514</v>
      </c>
      <c r="AL16" s="9">
        <v>6.1478200000000003</v>
      </c>
      <c r="AM16" s="9">
        <v>4.4032</v>
      </c>
      <c r="AN16" s="9">
        <v>3.1476500000000001</v>
      </c>
      <c r="AO16" s="9">
        <v>3.7481599999999999</v>
      </c>
      <c r="AP16" s="9">
        <v>5.8683300000000003</v>
      </c>
      <c r="AQ16" s="9">
        <v>6.0492999999999997</v>
      </c>
      <c r="AR16" s="9">
        <v>3.46007</v>
      </c>
      <c r="AS16" s="9">
        <v>6.9886299999999997</v>
      </c>
      <c r="AT16" s="9">
        <v>4.9745499999999998</v>
      </c>
      <c r="AU16" s="9">
        <v>4.4055900000000001</v>
      </c>
      <c r="AV16" s="9">
        <v>4.1178699999999999</v>
      </c>
      <c r="AW16" s="9">
        <v>2.4094899999999999</v>
      </c>
      <c r="AX16" s="9">
        <v>2.69407</v>
      </c>
      <c r="AY16" s="9">
        <v>3.85324</v>
      </c>
      <c r="AZ16" s="9">
        <v>3.8935900000000001</v>
      </c>
      <c r="BA16" s="9">
        <v>5.2679</v>
      </c>
      <c r="BB16" s="9">
        <v>4.8330900000000003</v>
      </c>
      <c r="BC16" s="9">
        <v>5.4616199999999999</v>
      </c>
      <c r="BD16" s="9">
        <v>4.9069399999999996</v>
      </c>
      <c r="BE16" s="9">
        <v>4.1546200000000004</v>
      </c>
      <c r="BF16" s="9">
        <v>5.6651199999999999</v>
      </c>
      <c r="BG16" s="9">
        <v>4.0958800000000002</v>
      </c>
      <c r="BH16" s="9">
        <v>3.2930799999999998</v>
      </c>
      <c r="BI16" s="9">
        <v>3.8972500000000001</v>
      </c>
      <c r="BJ16" s="9">
        <v>3.6469</v>
      </c>
      <c r="BK16" s="9">
        <v>12.53471</v>
      </c>
      <c r="BL16" s="9">
        <v>3.7622100000000001</v>
      </c>
    </row>
    <row r="17" spans="1:64" x14ac:dyDescent="0.2">
      <c r="A17" s="9" t="s">
        <v>290</v>
      </c>
      <c r="B17" s="9">
        <v>0.15348999999999999</v>
      </c>
      <c r="C17" s="9">
        <v>0.80276999999999998</v>
      </c>
      <c r="D17" s="9">
        <v>0.14791000000000001</v>
      </c>
      <c r="E17" s="9">
        <v>0.11945</v>
      </c>
      <c r="F17" s="9">
        <v>0.13052</v>
      </c>
      <c r="G17" s="9">
        <v>0.19366</v>
      </c>
      <c r="H17" s="9">
        <v>0.28133999999999998</v>
      </c>
      <c r="I17" s="9">
        <v>0.45568999999999998</v>
      </c>
      <c r="J17" s="9">
        <v>0.26294000000000001</v>
      </c>
      <c r="K17" s="9">
        <v>0.15162</v>
      </c>
      <c r="L17" s="9">
        <v>0.29735</v>
      </c>
      <c r="M17" s="9">
        <v>0.189</v>
      </c>
      <c r="N17" s="9">
        <v>0.43635000000000002</v>
      </c>
      <c r="O17" s="9">
        <v>0.95745999999999998</v>
      </c>
      <c r="P17" s="9">
        <v>0.46990999999999999</v>
      </c>
      <c r="Q17" s="9">
        <v>0.20818999999999999</v>
      </c>
      <c r="R17" s="9">
        <v>0.27527000000000001</v>
      </c>
      <c r="S17" s="9">
        <v>0.83201000000000003</v>
      </c>
      <c r="T17" s="9">
        <v>0.85824</v>
      </c>
      <c r="U17" s="9">
        <v>0.62224999999999997</v>
      </c>
      <c r="V17" s="9">
        <v>0.49253999999999998</v>
      </c>
      <c r="W17" s="9">
        <v>0.46928999999999998</v>
      </c>
      <c r="X17" s="9">
        <v>0.26124999999999998</v>
      </c>
      <c r="Y17" s="9">
        <v>0.27975</v>
      </c>
      <c r="Z17" s="9">
        <v>0.59502999999999995</v>
      </c>
      <c r="AA17" s="9">
        <v>0.83957000000000004</v>
      </c>
      <c r="AB17" s="9">
        <v>1.1052599999999999</v>
      </c>
      <c r="AC17" s="9">
        <v>0.45774999999999999</v>
      </c>
      <c r="AD17" s="9">
        <v>0.35471000000000003</v>
      </c>
      <c r="AE17" s="9">
        <v>1.37348</v>
      </c>
      <c r="AF17" s="9">
        <v>0.72060000000000002</v>
      </c>
      <c r="AG17" s="9">
        <v>1.1751799999999999</v>
      </c>
      <c r="AH17" s="9">
        <v>0.56332000000000004</v>
      </c>
      <c r="AI17" s="9">
        <v>0.74614000000000003</v>
      </c>
      <c r="AJ17" s="9">
        <v>0.59746999999999995</v>
      </c>
      <c r="AK17" s="9">
        <v>0.24664</v>
      </c>
      <c r="AL17" s="9">
        <v>0.38175999999999999</v>
      </c>
      <c r="AM17" s="9">
        <v>0.2329</v>
      </c>
      <c r="AN17" s="9">
        <v>0.40672000000000003</v>
      </c>
      <c r="AO17" s="9">
        <v>1.00735</v>
      </c>
      <c r="AP17" s="9">
        <v>2.4582899999999999</v>
      </c>
      <c r="AQ17" s="9">
        <v>1.31189</v>
      </c>
      <c r="AR17" s="9">
        <v>1.2726200000000001</v>
      </c>
      <c r="AS17" s="9">
        <v>1.3232299999999999</v>
      </c>
      <c r="AT17" s="9">
        <v>1.0546</v>
      </c>
      <c r="AU17" s="9">
        <v>0.70955000000000001</v>
      </c>
      <c r="AV17" s="9">
        <v>1.6933400000000001</v>
      </c>
      <c r="AW17" s="9">
        <v>0.33840999999999999</v>
      </c>
      <c r="AX17" s="9">
        <v>0.42675000000000002</v>
      </c>
      <c r="AY17" s="9">
        <v>0.31486999999999998</v>
      </c>
      <c r="AZ17" s="9">
        <v>0.65371000000000001</v>
      </c>
      <c r="BA17" s="9">
        <v>0.57279000000000002</v>
      </c>
      <c r="BB17" s="9">
        <v>0.1966</v>
      </c>
      <c r="BC17" s="9">
        <v>0.64773000000000003</v>
      </c>
      <c r="BD17" s="9">
        <v>0.59863</v>
      </c>
      <c r="BE17" s="9">
        <v>0.85380999999999996</v>
      </c>
      <c r="BF17" s="9">
        <v>1.2435499999999999</v>
      </c>
      <c r="BG17" s="9">
        <v>1.4735400000000001</v>
      </c>
      <c r="BH17" s="9">
        <v>0.79232000000000002</v>
      </c>
      <c r="BI17" s="9">
        <v>1.2031000000000001</v>
      </c>
      <c r="BJ17" s="9">
        <v>0.55242000000000002</v>
      </c>
      <c r="BK17" s="9">
        <v>3.6445400000000001</v>
      </c>
      <c r="BL17" s="9">
        <v>0.73111999999999999</v>
      </c>
    </row>
    <row r="20" spans="1:64" x14ac:dyDescent="0.2">
      <c r="A20" s="1"/>
      <c r="D20" s="9"/>
      <c r="E20" s="9"/>
      <c r="F20" s="9"/>
      <c r="G20" s="9"/>
      <c r="H20" s="9"/>
      <c r="I20" s="9"/>
      <c r="J20" s="9"/>
      <c r="K20" s="9"/>
      <c r="L20" s="9"/>
      <c r="M20" s="9"/>
      <c r="N20" s="9"/>
      <c r="O20" s="9"/>
      <c r="P20" s="9"/>
      <c r="Q20" s="9"/>
      <c r="S20" s="9"/>
      <c r="T20" s="9"/>
      <c r="U20" s="9"/>
      <c r="V20" s="9"/>
      <c r="W20" s="9"/>
      <c r="X20" s="9"/>
      <c r="Y20" s="9"/>
      <c r="Z20" s="9"/>
      <c r="AA20" s="9"/>
      <c r="AB20" s="9"/>
      <c r="AC20" s="9"/>
      <c r="AD20" s="9"/>
      <c r="AE20" s="9"/>
      <c r="AF20" s="9"/>
      <c r="AG20" s="9"/>
      <c r="AH20" s="9"/>
      <c r="AI20" s="9"/>
      <c r="AJ20" s="9"/>
      <c r="AQ20" s="9"/>
    </row>
    <row r="21" spans="1:64" x14ac:dyDescent="0.2">
      <c r="A21" s="1"/>
      <c r="D21" s="9"/>
      <c r="E21" s="9"/>
      <c r="F21" s="9"/>
      <c r="G21" s="9"/>
      <c r="H21" s="9"/>
      <c r="I21" s="9"/>
      <c r="J21" s="9"/>
      <c r="K21" s="9"/>
      <c r="L21" s="9"/>
      <c r="M21" s="9"/>
      <c r="N21" s="9"/>
      <c r="O21" s="9"/>
      <c r="P21" s="9"/>
      <c r="Q21" s="9"/>
      <c r="S21" s="9"/>
      <c r="T21" s="9"/>
      <c r="U21" s="9"/>
      <c r="V21" s="9"/>
      <c r="W21" s="9"/>
      <c r="X21" s="9"/>
      <c r="Y21" s="9"/>
      <c r="Z21" s="9"/>
      <c r="AA21" s="9"/>
      <c r="AB21" s="9"/>
      <c r="AC21" s="9"/>
      <c r="AD21" s="9"/>
      <c r="AE21" s="9"/>
      <c r="AF21" s="9"/>
      <c r="AG21" s="9"/>
      <c r="AH21" s="9"/>
      <c r="AI21" s="9"/>
      <c r="AJ21" s="9"/>
      <c r="AQ21" s="9"/>
    </row>
    <row r="22" spans="1:64" x14ac:dyDescent="0.2">
      <c r="A22" s="1"/>
      <c r="D22" s="9"/>
      <c r="E22" s="9"/>
      <c r="F22" s="9"/>
      <c r="G22" s="9"/>
      <c r="H22" s="9"/>
      <c r="I22" s="9"/>
      <c r="J22" s="9"/>
      <c r="K22" s="9"/>
      <c r="L22" s="9"/>
      <c r="M22" s="9"/>
      <c r="N22" s="9"/>
      <c r="O22" s="9"/>
      <c r="P22" s="9"/>
      <c r="Q22" s="9"/>
      <c r="S22" s="9"/>
      <c r="T22" s="9"/>
      <c r="U22" s="9"/>
      <c r="V22" s="9"/>
      <c r="W22" s="9"/>
      <c r="X22" s="9"/>
      <c r="Y22" s="9"/>
      <c r="Z22" s="9"/>
      <c r="AA22" s="9"/>
      <c r="AB22" s="9"/>
      <c r="AC22" s="9"/>
      <c r="AD22" s="9"/>
      <c r="AE22" s="9"/>
      <c r="AF22" s="9"/>
      <c r="AG22" s="9"/>
      <c r="AH22" s="9"/>
      <c r="AI22" s="9"/>
      <c r="AJ22" s="9"/>
      <c r="AQ22" s="9"/>
    </row>
    <row r="23" spans="1:64" x14ac:dyDescent="0.2">
      <c r="A23" s="2"/>
      <c r="D23" s="9"/>
      <c r="E23" s="9"/>
      <c r="F23" s="9"/>
      <c r="G23" s="9"/>
      <c r="H23" s="9"/>
      <c r="I23" s="9"/>
      <c r="J23" s="9"/>
      <c r="K23" s="9"/>
      <c r="L23" s="9"/>
      <c r="M23" s="9"/>
      <c r="N23" s="9"/>
      <c r="O23" s="9"/>
      <c r="P23" s="9"/>
      <c r="Q23" s="9"/>
      <c r="S23" s="9"/>
      <c r="T23" s="9"/>
      <c r="U23" s="9"/>
      <c r="V23" s="9"/>
      <c r="W23" s="9"/>
      <c r="X23" s="9"/>
      <c r="Y23" s="9"/>
      <c r="Z23" s="9"/>
      <c r="AA23" s="9"/>
      <c r="AB23" s="9"/>
      <c r="AC23" s="9"/>
      <c r="AD23" s="9"/>
      <c r="AE23" s="9"/>
      <c r="AF23" s="9"/>
      <c r="AG23" s="9"/>
      <c r="AH23" s="9"/>
      <c r="AI23" s="9"/>
      <c r="AJ23" s="9"/>
      <c r="AQ23" s="9"/>
    </row>
    <row r="24" spans="1:64" x14ac:dyDescent="0.2">
      <c r="A24" s="2"/>
      <c r="D24" s="9"/>
      <c r="E24" s="9"/>
      <c r="F24" s="9"/>
      <c r="G24" s="9"/>
      <c r="H24" s="9"/>
      <c r="I24" s="9"/>
      <c r="J24" s="9"/>
      <c r="K24" s="9"/>
      <c r="L24" s="9"/>
      <c r="M24" s="9"/>
      <c r="N24" s="9"/>
      <c r="O24" s="9"/>
      <c r="P24" s="9"/>
      <c r="Q24" s="9"/>
      <c r="S24" s="9"/>
      <c r="T24" s="9"/>
      <c r="U24" s="9"/>
      <c r="V24" s="9"/>
      <c r="W24" s="9"/>
      <c r="X24" s="9"/>
      <c r="Y24" s="9"/>
      <c r="Z24" s="9"/>
      <c r="AA24" s="9"/>
      <c r="AB24" s="9"/>
      <c r="AC24" s="9"/>
      <c r="AD24" s="9"/>
      <c r="AE24" s="9"/>
      <c r="AF24" s="9"/>
      <c r="AG24" s="9"/>
      <c r="AH24" s="9"/>
      <c r="AI24" s="9"/>
      <c r="AJ24" s="9"/>
      <c r="AQ24" s="9"/>
    </row>
    <row r="25" spans="1:64" x14ac:dyDescent="0.2">
      <c r="A25" s="2"/>
      <c r="D25" s="9"/>
      <c r="E25" s="9"/>
      <c r="F25" s="9"/>
      <c r="G25" s="9"/>
      <c r="H25" s="9"/>
      <c r="I25" s="9"/>
      <c r="J25" s="9"/>
      <c r="K25" s="9"/>
      <c r="L25" s="9"/>
      <c r="M25" s="9"/>
      <c r="N25" s="9"/>
      <c r="O25" s="9"/>
      <c r="P25" s="9"/>
      <c r="Q25" s="9"/>
      <c r="S25" s="9"/>
      <c r="T25" s="9"/>
      <c r="U25" s="9"/>
      <c r="V25" s="9"/>
      <c r="W25" s="9"/>
      <c r="X25" s="9"/>
      <c r="Y25" s="9"/>
      <c r="Z25" s="9"/>
      <c r="AA25" s="9"/>
      <c r="AB25" s="9"/>
      <c r="AC25" s="9"/>
      <c r="AD25" s="9"/>
      <c r="AE25" s="9"/>
      <c r="AF25" s="9"/>
      <c r="AG25" s="9"/>
      <c r="AH25" s="9"/>
      <c r="AI25" s="9"/>
      <c r="AJ25" s="9"/>
      <c r="AQ25" s="9"/>
    </row>
    <row r="26" spans="1:64" x14ac:dyDescent="0.2">
      <c r="A26" s="2"/>
      <c r="D26" s="9"/>
      <c r="E26" s="9"/>
      <c r="F26" s="9"/>
      <c r="G26" s="9"/>
      <c r="H26" s="9"/>
      <c r="I26" s="9"/>
      <c r="J26" s="9"/>
      <c r="K26" s="9"/>
      <c r="L26" s="9"/>
      <c r="M26" s="9"/>
      <c r="N26" s="9"/>
      <c r="O26" s="9"/>
      <c r="P26" s="9"/>
      <c r="Q26" s="9"/>
      <c r="S26" s="9"/>
      <c r="T26" s="9"/>
      <c r="U26" s="9"/>
      <c r="V26" s="9"/>
      <c r="W26" s="9"/>
      <c r="X26" s="9"/>
      <c r="Y26" s="9"/>
      <c r="Z26" s="9"/>
      <c r="AA26" s="9"/>
      <c r="AB26" s="9"/>
      <c r="AC26" s="9"/>
      <c r="AD26" s="9"/>
      <c r="AE26" s="9"/>
      <c r="AF26" s="9"/>
      <c r="AG26" s="9"/>
      <c r="AH26" s="9"/>
      <c r="AI26" s="9"/>
      <c r="AJ26" s="9"/>
      <c r="AQ26" s="9"/>
    </row>
    <row r="27" spans="1:64" x14ac:dyDescent="0.2">
      <c r="A27" s="9"/>
      <c r="D27" s="9"/>
      <c r="E27" s="9"/>
      <c r="F27" s="9"/>
      <c r="G27" s="9"/>
      <c r="H27" s="9"/>
      <c r="I27" s="9"/>
      <c r="J27" s="9"/>
      <c r="K27" s="9"/>
      <c r="L27" s="9"/>
      <c r="M27" s="9"/>
      <c r="N27" s="9"/>
      <c r="O27" s="9"/>
      <c r="P27" s="9"/>
      <c r="Q27" s="9"/>
      <c r="S27" s="9"/>
      <c r="T27" s="9"/>
      <c r="U27" s="9"/>
      <c r="V27" s="9"/>
      <c r="W27" s="9"/>
      <c r="X27" s="9"/>
      <c r="Y27" s="9"/>
      <c r="Z27" s="9"/>
      <c r="AA27" s="9"/>
      <c r="AB27" s="9"/>
      <c r="AC27" s="9"/>
      <c r="AD27" s="9"/>
      <c r="AE27" s="9"/>
      <c r="AF27" s="9"/>
      <c r="AG27" s="9"/>
      <c r="AH27" s="9"/>
      <c r="AI27" s="9"/>
      <c r="AJ27" s="9"/>
      <c r="AQ27" s="9"/>
    </row>
    <row r="28" spans="1:64" x14ac:dyDescent="0.2">
      <c r="A28" s="9"/>
      <c r="D28" s="9"/>
      <c r="E28" s="9"/>
      <c r="F28" s="9"/>
      <c r="G28" s="9"/>
      <c r="H28" s="9"/>
      <c r="I28" s="9"/>
      <c r="J28" s="9"/>
      <c r="K28" s="9"/>
      <c r="L28" s="9"/>
      <c r="M28" s="9"/>
      <c r="N28" s="9"/>
      <c r="O28" s="9"/>
      <c r="P28" s="9"/>
      <c r="Q28" s="9"/>
      <c r="S28" s="9"/>
      <c r="T28" s="9"/>
      <c r="U28" s="9"/>
      <c r="V28" s="9"/>
      <c r="W28" s="9"/>
      <c r="X28" s="9"/>
      <c r="Y28" s="9"/>
      <c r="Z28" s="9"/>
      <c r="AA28" s="9"/>
      <c r="AB28" s="9"/>
      <c r="AC28" s="9"/>
      <c r="AD28" s="9"/>
      <c r="AE28" s="9"/>
      <c r="AF28" s="9"/>
      <c r="AG28" s="9"/>
      <c r="AH28" s="9"/>
      <c r="AI28" s="9"/>
      <c r="AJ28" s="9"/>
      <c r="AQ28" s="9"/>
    </row>
    <row r="29" spans="1:64" x14ac:dyDescent="0.2">
      <c r="A29" s="9"/>
      <c r="D29" s="9"/>
      <c r="E29" s="9"/>
      <c r="F29" s="9"/>
      <c r="G29" s="9"/>
      <c r="H29" s="9"/>
      <c r="I29" s="9"/>
      <c r="J29" s="9"/>
      <c r="K29" s="9"/>
      <c r="L29" s="9"/>
      <c r="M29" s="9"/>
      <c r="N29" s="9"/>
      <c r="O29" s="9"/>
      <c r="P29" s="9"/>
      <c r="Q29" s="9"/>
      <c r="S29" s="9"/>
      <c r="T29" s="9"/>
      <c r="U29" s="9"/>
      <c r="V29" s="9"/>
      <c r="W29" s="9"/>
      <c r="X29" s="9"/>
      <c r="Y29" s="9"/>
      <c r="Z29" s="9"/>
      <c r="AA29" s="9"/>
      <c r="AB29" s="9"/>
      <c r="AC29" s="9"/>
      <c r="AD29" s="9"/>
      <c r="AE29" s="9"/>
      <c r="AF29" s="9"/>
      <c r="AG29" s="9"/>
      <c r="AH29" s="9"/>
      <c r="AI29" s="9"/>
      <c r="AJ29" s="9"/>
      <c r="AQ29" s="9"/>
    </row>
    <row r="30" spans="1:64" x14ac:dyDescent="0.2">
      <c r="A30" s="9"/>
      <c r="D30" s="9"/>
      <c r="E30" s="9"/>
      <c r="F30" s="9"/>
      <c r="G30" s="9"/>
      <c r="H30" s="9"/>
      <c r="I30" s="9"/>
      <c r="J30" s="9"/>
      <c r="K30" s="9"/>
      <c r="L30" s="9"/>
      <c r="M30" s="9"/>
      <c r="N30" s="9"/>
      <c r="O30" s="9"/>
      <c r="P30" s="9"/>
      <c r="Q30" s="9"/>
      <c r="S30" s="9"/>
      <c r="T30" s="9"/>
      <c r="U30" s="9"/>
      <c r="V30" s="9"/>
      <c r="W30" s="9"/>
      <c r="X30" s="9"/>
      <c r="Y30" s="9"/>
      <c r="Z30" s="9"/>
      <c r="AA30" s="9"/>
      <c r="AB30" s="9"/>
      <c r="AC30" s="9"/>
      <c r="AD30" s="9"/>
      <c r="AE30" s="9"/>
      <c r="AF30" s="9"/>
      <c r="AG30" s="9"/>
      <c r="AH30" s="9"/>
      <c r="AI30" s="9"/>
      <c r="AJ30" s="9"/>
      <c r="AQ30" s="9"/>
    </row>
    <row r="31" spans="1:64" x14ac:dyDescent="0.2">
      <c r="A31" s="9"/>
      <c r="D31" s="9"/>
      <c r="E31" s="9"/>
      <c r="F31" s="9"/>
      <c r="G31" s="9"/>
      <c r="H31" s="9"/>
      <c r="I31" s="9"/>
      <c r="J31" s="9"/>
      <c r="K31" s="9"/>
      <c r="L31" s="9"/>
      <c r="M31" s="9"/>
      <c r="N31" s="9"/>
      <c r="O31" s="9"/>
      <c r="P31" s="9"/>
      <c r="Q31" s="9"/>
      <c r="S31" s="9"/>
      <c r="T31" s="9"/>
      <c r="U31" s="9"/>
      <c r="V31" s="9"/>
      <c r="W31" s="9"/>
      <c r="X31" s="9"/>
      <c r="Y31" s="9"/>
      <c r="Z31" s="9"/>
      <c r="AA31" s="9"/>
      <c r="AB31" s="9"/>
      <c r="AC31" s="9"/>
      <c r="AD31" s="9"/>
      <c r="AE31" s="9"/>
      <c r="AF31" s="9"/>
      <c r="AG31" s="9"/>
      <c r="AH31" s="9"/>
      <c r="AI31" s="9"/>
      <c r="AJ31" s="9"/>
      <c r="AQ31" s="9"/>
    </row>
    <row r="32" spans="1:64" x14ac:dyDescent="0.2">
      <c r="A32" s="9"/>
      <c r="D32" s="9"/>
      <c r="E32" s="9"/>
      <c r="F32" s="9"/>
      <c r="G32" s="9"/>
      <c r="H32" s="9"/>
      <c r="I32" s="9"/>
      <c r="J32" s="9"/>
      <c r="K32" s="9"/>
      <c r="L32" s="9"/>
      <c r="M32" s="9"/>
      <c r="N32" s="9"/>
      <c r="O32" s="9"/>
      <c r="P32" s="9"/>
      <c r="Q32" s="9"/>
      <c r="S32" s="9"/>
      <c r="T32" s="9"/>
      <c r="U32" s="9"/>
      <c r="V32" s="9"/>
      <c r="W32" s="9"/>
      <c r="X32" s="9"/>
      <c r="Y32" s="9"/>
      <c r="Z32" s="9"/>
      <c r="AA32" s="9"/>
      <c r="AB32" s="9"/>
      <c r="AC32" s="9"/>
      <c r="AD32" s="9"/>
      <c r="AE32" s="9"/>
      <c r="AF32" s="9"/>
      <c r="AG32" s="9"/>
      <c r="AH32" s="9"/>
      <c r="AI32" s="9"/>
      <c r="AJ32" s="9"/>
      <c r="AQ32" s="9"/>
    </row>
    <row r="33" spans="1:43" x14ac:dyDescent="0.2">
      <c r="A33" s="9"/>
      <c r="D33" s="9"/>
      <c r="E33" s="9"/>
      <c r="F33" s="9"/>
      <c r="G33" s="9"/>
      <c r="H33" s="9"/>
      <c r="I33" s="9"/>
      <c r="J33" s="9"/>
      <c r="K33" s="9"/>
      <c r="L33" s="9"/>
      <c r="M33" s="9"/>
      <c r="N33" s="9"/>
      <c r="O33" s="9"/>
      <c r="P33" s="9"/>
      <c r="Q33" s="9"/>
      <c r="S33" s="9"/>
      <c r="T33" s="9"/>
      <c r="U33" s="9"/>
      <c r="V33" s="9"/>
      <c r="W33" s="9"/>
      <c r="X33" s="9"/>
      <c r="Y33" s="9"/>
      <c r="Z33" s="9"/>
      <c r="AA33" s="9"/>
      <c r="AB33" s="9"/>
      <c r="AC33" s="9"/>
      <c r="AD33" s="9"/>
      <c r="AE33" s="9"/>
      <c r="AF33" s="9"/>
      <c r="AG33" s="9"/>
      <c r="AH33" s="9"/>
      <c r="AI33" s="9"/>
      <c r="AJ33" s="9"/>
      <c r="AQ33" s="9"/>
    </row>
    <row r="34" spans="1:43" x14ac:dyDescent="0.2">
      <c r="A34" s="9"/>
      <c r="D34" s="9"/>
      <c r="E34" s="9"/>
      <c r="F34" s="9"/>
      <c r="G34" s="9"/>
      <c r="H34" s="9"/>
      <c r="I34" s="9"/>
      <c r="J34" s="9"/>
      <c r="K34" s="9"/>
      <c r="L34" s="9"/>
      <c r="M34" s="9"/>
      <c r="N34" s="9"/>
      <c r="O34" s="9"/>
      <c r="P34" s="9"/>
      <c r="Q34" s="9"/>
      <c r="S34" s="9"/>
      <c r="T34" s="9"/>
      <c r="U34" s="9"/>
      <c r="V34" s="9"/>
      <c r="W34" s="9"/>
      <c r="X34" s="9"/>
      <c r="Y34" s="9"/>
      <c r="Z34" s="9"/>
      <c r="AA34" s="9"/>
      <c r="AB34" s="9"/>
      <c r="AC34" s="9"/>
      <c r="AD34" s="9"/>
      <c r="AE34" s="9"/>
      <c r="AF34" s="9"/>
      <c r="AG34" s="9"/>
      <c r="AH34" s="9"/>
      <c r="AI34" s="9"/>
      <c r="AJ34" s="9"/>
      <c r="AQ34" s="9"/>
    </row>
    <row r="35" spans="1:43" x14ac:dyDescent="0.2">
      <c r="A35" s="9"/>
      <c r="D35" s="9"/>
      <c r="E35" s="9"/>
      <c r="F35" s="9"/>
      <c r="G35" s="9"/>
      <c r="H35" s="9"/>
      <c r="I35" s="9"/>
      <c r="J35" s="9"/>
      <c r="K35" s="9"/>
      <c r="L35" s="9"/>
      <c r="M35" s="9"/>
      <c r="N35" s="9"/>
      <c r="O35" s="9"/>
      <c r="P35" s="9"/>
      <c r="Q35" s="9"/>
      <c r="S35" s="9"/>
      <c r="T35" s="9"/>
      <c r="U35" s="9"/>
      <c r="V35" s="9"/>
      <c r="W35" s="9"/>
      <c r="X35" s="9"/>
      <c r="Y35" s="9"/>
      <c r="Z35" s="9"/>
      <c r="AA35" s="9"/>
      <c r="AB35" s="9"/>
      <c r="AC35" s="9"/>
      <c r="AD35" s="9"/>
      <c r="AE35" s="9"/>
      <c r="AF35" s="9"/>
      <c r="AG35" s="9"/>
      <c r="AH35" s="9"/>
      <c r="AI35" s="9"/>
      <c r="AJ35" s="9"/>
      <c r="AQ35" s="9"/>
    </row>
    <row r="36" spans="1:43" x14ac:dyDescent="0.2">
      <c r="A36" s="9"/>
      <c r="D36" s="9"/>
      <c r="E36" s="9"/>
      <c r="F36" s="9"/>
      <c r="G36" s="9"/>
      <c r="H36" s="9"/>
      <c r="I36" s="9"/>
      <c r="J36" s="9"/>
      <c r="K36" s="9"/>
      <c r="L36" s="9"/>
      <c r="M36" s="9"/>
      <c r="N36" s="9"/>
      <c r="O36" s="9"/>
      <c r="P36" s="9"/>
      <c r="Q36" s="9"/>
      <c r="S36" s="9"/>
      <c r="T36" s="9"/>
      <c r="U36" s="9"/>
      <c r="V36" s="9"/>
      <c r="W36" s="9"/>
      <c r="X36" s="9"/>
      <c r="Y36" s="9"/>
      <c r="Z36" s="9"/>
      <c r="AA36" s="9"/>
      <c r="AB36" s="9"/>
      <c r="AC36" s="9"/>
      <c r="AD36" s="9"/>
      <c r="AE36" s="9"/>
      <c r="AF36" s="9"/>
      <c r="AG36" s="9"/>
      <c r="AH36" s="9"/>
      <c r="AI36" s="9"/>
      <c r="AJ36" s="9"/>
      <c r="AQ36" s="9"/>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D6D5-4CB6-154B-BB3F-CF556511E534}">
  <dimension ref="A1:BF37"/>
  <sheetViews>
    <sheetView workbookViewId="0">
      <pane xSplit="1" topLeftCell="AF1" activePane="topRight" state="frozen"/>
      <selection pane="topRight" activeCell="AG12" sqref="AG12:AP12"/>
    </sheetView>
  </sheetViews>
  <sheetFormatPr baseColWidth="10" defaultRowHeight="15" x14ac:dyDescent="0.2"/>
  <cols>
    <col min="1" max="1" width="20" bestFit="1" customWidth="1"/>
  </cols>
  <sheetData>
    <row r="1" spans="1:58" x14ac:dyDescent="0.2">
      <c r="A1" s="1" t="s">
        <v>0</v>
      </c>
      <c r="B1" s="9" t="s">
        <v>16</v>
      </c>
      <c r="C1" s="9" t="s">
        <v>16</v>
      </c>
      <c r="D1" s="9" t="s">
        <v>16</v>
      </c>
      <c r="E1" s="9" t="s">
        <v>16</v>
      </c>
      <c r="F1" s="9" t="s">
        <v>16</v>
      </c>
      <c r="G1" s="9" t="s">
        <v>16</v>
      </c>
      <c r="H1" s="9" t="s">
        <v>16</v>
      </c>
      <c r="I1" s="9" t="s">
        <v>16</v>
      </c>
      <c r="J1" s="9" t="s">
        <v>16</v>
      </c>
      <c r="K1" s="9" t="s">
        <v>16</v>
      </c>
      <c r="L1" s="9" t="s">
        <v>16</v>
      </c>
      <c r="M1" s="9" t="s">
        <v>16</v>
      </c>
      <c r="N1" s="9" t="s">
        <v>16</v>
      </c>
      <c r="O1" s="9" t="s">
        <v>16</v>
      </c>
      <c r="P1" s="9" t="s">
        <v>16</v>
      </c>
      <c r="Q1" s="9" t="s">
        <v>16</v>
      </c>
      <c r="R1" s="9" t="s">
        <v>16</v>
      </c>
      <c r="S1" s="9" t="s">
        <v>16</v>
      </c>
      <c r="T1" s="9" t="s">
        <v>16</v>
      </c>
      <c r="U1" s="9" t="s">
        <v>16</v>
      </c>
      <c r="V1" s="9" t="s">
        <v>16</v>
      </c>
      <c r="W1" s="9" t="s">
        <v>16</v>
      </c>
      <c r="X1" s="9" t="s">
        <v>16</v>
      </c>
      <c r="Y1" s="9" t="s">
        <v>16</v>
      </c>
      <c r="Z1" s="9" t="s">
        <v>16</v>
      </c>
      <c r="AA1" s="9" t="s">
        <v>16</v>
      </c>
      <c r="AB1" s="9" t="s">
        <v>16</v>
      </c>
      <c r="AC1" s="9" t="s">
        <v>16</v>
      </c>
      <c r="AD1" s="9" t="s">
        <v>16</v>
      </c>
      <c r="AE1" s="9" t="s">
        <v>16</v>
      </c>
      <c r="AF1" s="9" t="s">
        <v>16</v>
      </c>
      <c r="AG1" s="9" t="s">
        <v>16</v>
      </c>
      <c r="AH1" s="9" t="s">
        <v>16</v>
      </c>
      <c r="AI1" s="9" t="s">
        <v>16</v>
      </c>
      <c r="AJ1" s="9" t="s">
        <v>16</v>
      </c>
      <c r="AK1" s="9" t="s">
        <v>16</v>
      </c>
      <c r="AL1" s="9" t="s">
        <v>16</v>
      </c>
      <c r="AM1" s="9" t="s">
        <v>16</v>
      </c>
      <c r="AN1" s="9" t="s">
        <v>16</v>
      </c>
      <c r="AO1" s="9" t="s">
        <v>16</v>
      </c>
      <c r="AP1" s="9" t="s">
        <v>16</v>
      </c>
      <c r="AQ1" s="9" t="s">
        <v>16</v>
      </c>
      <c r="AR1" s="9" t="s">
        <v>16</v>
      </c>
      <c r="AS1" s="9" t="s">
        <v>16</v>
      </c>
      <c r="AT1" s="9" t="s">
        <v>16</v>
      </c>
      <c r="AU1" s="9" t="s">
        <v>16</v>
      </c>
      <c r="AV1" s="9" t="s">
        <v>16</v>
      </c>
      <c r="AW1" s="9" t="s">
        <v>16</v>
      </c>
      <c r="AX1" s="9" t="s">
        <v>16</v>
      </c>
      <c r="AY1" s="9" t="s">
        <v>16</v>
      </c>
      <c r="AZ1" s="9" t="s">
        <v>16</v>
      </c>
      <c r="BA1" s="9" t="s">
        <v>16</v>
      </c>
      <c r="BB1" s="9" t="s">
        <v>16</v>
      </c>
      <c r="BC1" s="9" t="s">
        <v>16</v>
      </c>
      <c r="BD1" s="9" t="s">
        <v>16</v>
      </c>
      <c r="BE1" s="9" t="s">
        <v>16</v>
      </c>
      <c r="BF1" s="9" t="s">
        <v>16</v>
      </c>
    </row>
    <row r="2" spans="1:58" x14ac:dyDescent="0.2">
      <c r="A2" s="1" t="s">
        <v>2</v>
      </c>
      <c r="B2" s="9" t="s">
        <v>110</v>
      </c>
      <c r="C2" s="9" t="s">
        <v>111</v>
      </c>
      <c r="D2" s="9" t="s">
        <v>112</v>
      </c>
      <c r="E2" s="9" t="s">
        <v>113</v>
      </c>
      <c r="F2" s="9" t="s">
        <v>114</v>
      </c>
      <c r="G2" s="9" t="s">
        <v>115</v>
      </c>
      <c r="H2" s="9" t="s">
        <v>116</v>
      </c>
      <c r="I2" s="9" t="s">
        <v>117</v>
      </c>
      <c r="J2" s="9" t="s">
        <v>118</v>
      </c>
      <c r="K2" s="9" t="s">
        <v>119</v>
      </c>
      <c r="L2" s="9" t="s">
        <v>120</v>
      </c>
      <c r="M2" s="9" t="s">
        <v>121</v>
      </c>
      <c r="N2" s="9" t="s">
        <v>122</v>
      </c>
      <c r="O2" s="9" t="s">
        <v>123</v>
      </c>
      <c r="P2" s="9" t="s">
        <v>124</v>
      </c>
      <c r="Q2" s="9" t="s">
        <v>125</v>
      </c>
      <c r="R2" s="9" t="s">
        <v>126</v>
      </c>
      <c r="S2" s="9" t="s">
        <v>128</v>
      </c>
      <c r="T2" s="9" t="s">
        <v>129</v>
      </c>
      <c r="U2" s="9" t="s">
        <v>130</v>
      </c>
      <c r="V2" s="9" t="s">
        <v>131</v>
      </c>
      <c r="W2" s="9" t="s">
        <v>132</v>
      </c>
      <c r="X2" s="9" t="s">
        <v>133</v>
      </c>
      <c r="Y2" s="9" t="s">
        <v>134</v>
      </c>
      <c r="Z2" s="9" t="s">
        <v>135</v>
      </c>
      <c r="AA2" s="9" t="s">
        <v>136</v>
      </c>
      <c r="AB2" s="9" t="s">
        <v>137</v>
      </c>
      <c r="AC2" s="9" t="s">
        <v>138</v>
      </c>
      <c r="AD2" s="9" t="s">
        <v>139</v>
      </c>
      <c r="AE2" s="9" t="s">
        <v>264</v>
      </c>
      <c r="AF2" s="9" t="s">
        <v>269</v>
      </c>
      <c r="AG2" s="9" t="s">
        <v>221</v>
      </c>
      <c r="AH2" s="9" t="s">
        <v>222</v>
      </c>
      <c r="AI2" s="9" t="s">
        <v>266</v>
      </c>
      <c r="AJ2" s="9" t="s">
        <v>223</v>
      </c>
      <c r="AK2" s="9" t="s">
        <v>224</v>
      </c>
      <c r="AL2" s="9" t="s">
        <v>219</v>
      </c>
      <c r="AM2" s="9" t="s">
        <v>220</v>
      </c>
      <c r="AN2" s="9" t="s">
        <v>279</v>
      </c>
      <c r="AO2" s="9" t="s">
        <v>280</v>
      </c>
      <c r="AP2" s="9" t="s">
        <v>281</v>
      </c>
      <c r="AQ2" s="9" t="s">
        <v>251</v>
      </c>
      <c r="AR2" s="9" t="s">
        <v>253</v>
      </c>
      <c r="AS2" s="9" t="s">
        <v>254</v>
      </c>
      <c r="AT2" s="9" t="s">
        <v>255</v>
      </c>
      <c r="AU2" s="9" t="s">
        <v>256</v>
      </c>
      <c r="AV2" s="9" t="s">
        <v>257</v>
      </c>
      <c r="AW2" s="9" t="s">
        <v>258</v>
      </c>
      <c r="AX2" s="9" t="s">
        <v>259</v>
      </c>
      <c r="AY2" s="9" t="s">
        <v>225</v>
      </c>
      <c r="AZ2" s="9" t="s">
        <v>244</v>
      </c>
      <c r="BA2" s="9" t="s">
        <v>250</v>
      </c>
      <c r="BB2" s="9" t="s">
        <v>246</v>
      </c>
      <c r="BC2" s="9" t="s">
        <v>247</v>
      </c>
      <c r="BD2" s="9" t="s">
        <v>248</v>
      </c>
      <c r="BE2" s="9" t="s">
        <v>250</v>
      </c>
      <c r="BF2" s="9" t="s">
        <v>252</v>
      </c>
    </row>
    <row r="3" spans="1:58" x14ac:dyDescent="0.2">
      <c r="A3" s="1" t="s">
        <v>4</v>
      </c>
      <c r="B3" s="9">
        <v>6.391800536699999</v>
      </c>
      <c r="C3" s="9">
        <v>12.816808360899998</v>
      </c>
      <c r="D3" s="9">
        <v>6.4393644018000007</v>
      </c>
      <c r="E3" s="9">
        <v>4.1415547519999993</v>
      </c>
      <c r="F3" s="9">
        <v>5.2679979476000014</v>
      </c>
      <c r="G3" s="9">
        <v>7.2663764387999992</v>
      </c>
      <c r="H3" s="9">
        <v>9.8133792090527017</v>
      </c>
      <c r="I3" s="9">
        <v>5.9634416576470928</v>
      </c>
      <c r="J3" s="9">
        <v>8.621972916599999</v>
      </c>
      <c r="K3" s="9">
        <v>6.9784064186600006</v>
      </c>
      <c r="L3" s="9">
        <v>9.3769842030999975</v>
      </c>
      <c r="M3" s="9">
        <v>5.7659015617000007</v>
      </c>
      <c r="N3" s="9">
        <v>6.3687977963999991</v>
      </c>
      <c r="O3" s="9">
        <v>5.6914977681000014</v>
      </c>
      <c r="P3" s="9">
        <v>3.5272978020000001</v>
      </c>
      <c r="Q3" s="9">
        <v>4.3809950771999997</v>
      </c>
      <c r="R3" s="9">
        <v>2.3971099300000001</v>
      </c>
      <c r="S3" s="9">
        <v>6.7555961862899983</v>
      </c>
      <c r="T3" s="9">
        <v>3.900568452299999</v>
      </c>
      <c r="U3" s="9">
        <v>2.3488600094678338</v>
      </c>
      <c r="V3" s="9">
        <v>2.5034119380000006</v>
      </c>
      <c r="W3" s="9">
        <v>5.8217415102857135</v>
      </c>
      <c r="X3" s="9">
        <v>5.4120773374000004</v>
      </c>
      <c r="Y3" s="9">
        <v>3.1308680299499994</v>
      </c>
      <c r="Z3" s="9">
        <v>8.7737657630000001</v>
      </c>
      <c r="AA3" s="9">
        <v>4.6828832297511145</v>
      </c>
      <c r="AB3" s="9">
        <v>4.5696121390500002</v>
      </c>
      <c r="AC3" s="9">
        <v>5.4771448991999998</v>
      </c>
      <c r="AD3" s="9">
        <v>3.7316714412600001</v>
      </c>
      <c r="AE3" s="9">
        <v>5.2424940364182175</v>
      </c>
      <c r="AF3" s="9">
        <v>7.8035580797046311</v>
      </c>
      <c r="AG3" s="9">
        <v>4.3081732437999998</v>
      </c>
      <c r="AH3" s="9">
        <v>5.9116515077315306</v>
      </c>
      <c r="AI3" s="9">
        <v>1.9958043233230687</v>
      </c>
      <c r="AJ3" s="9">
        <v>5.0152046884003711</v>
      </c>
      <c r="AK3" s="9">
        <v>6.8148693932681876</v>
      </c>
      <c r="AL3" s="9">
        <v>5.5692706669773777</v>
      </c>
      <c r="AM3" s="9">
        <v>10.871165677992973</v>
      </c>
      <c r="AN3" s="9">
        <v>7.4679808898985423</v>
      </c>
      <c r="AO3" s="9">
        <v>11.63469362221954</v>
      </c>
      <c r="AP3" s="9">
        <v>5.9677120734438471</v>
      </c>
      <c r="AQ3" s="9">
        <v>19.946134186819162</v>
      </c>
      <c r="AR3" s="9">
        <v>6.4223087544769069</v>
      </c>
      <c r="AS3" s="9">
        <v>3.6916910040154773</v>
      </c>
      <c r="AT3" s="9">
        <v>3.6236144062996232</v>
      </c>
      <c r="AU3" s="9">
        <v>4.5734651714511285</v>
      </c>
      <c r="AV3" s="9">
        <v>6.030428868010616</v>
      </c>
      <c r="AW3" s="9">
        <v>6.5530017198397887</v>
      </c>
      <c r="AX3" s="9">
        <v>3.777933176509281</v>
      </c>
      <c r="AY3" s="9">
        <v>21.360497201093356</v>
      </c>
      <c r="AZ3" s="9">
        <v>3.2428538967767278</v>
      </c>
      <c r="BA3" s="9">
        <v>2.6636050095151971</v>
      </c>
      <c r="BB3" s="9">
        <v>7.618925827711827</v>
      </c>
      <c r="BC3" s="9">
        <v>3.010194052165716</v>
      </c>
      <c r="BD3" s="9">
        <v>4.5653243432231205</v>
      </c>
      <c r="BE3" s="9">
        <v>2.6636050095151971</v>
      </c>
      <c r="BF3" s="9">
        <v>4.424043523818284</v>
      </c>
    </row>
    <row r="4" spans="1:58" x14ac:dyDescent="0.2">
      <c r="A4" s="2" t="s">
        <v>6</v>
      </c>
      <c r="B4" s="9" t="s">
        <v>17</v>
      </c>
      <c r="C4" s="9" t="s">
        <v>17</v>
      </c>
      <c r="D4" s="9" t="s">
        <v>17</v>
      </c>
      <c r="E4" s="9" t="s">
        <v>17</v>
      </c>
      <c r="F4" s="9" t="s">
        <v>17</v>
      </c>
      <c r="G4" s="9" t="s">
        <v>17</v>
      </c>
      <c r="H4" s="9" t="s">
        <v>17</v>
      </c>
      <c r="I4" s="9" t="s">
        <v>17</v>
      </c>
      <c r="J4" s="9" t="s">
        <v>17</v>
      </c>
      <c r="K4" s="9" t="s">
        <v>17</v>
      </c>
      <c r="L4" s="9" t="s">
        <v>17</v>
      </c>
      <c r="M4" s="9" t="s">
        <v>17</v>
      </c>
      <c r="N4" s="9" t="s">
        <v>17</v>
      </c>
      <c r="O4" s="9" t="s">
        <v>17</v>
      </c>
      <c r="P4" s="9" t="s">
        <v>17</v>
      </c>
      <c r="Q4" s="9" t="s">
        <v>17</v>
      </c>
      <c r="R4" s="9" t="s">
        <v>17</v>
      </c>
      <c r="S4" s="9" t="s">
        <v>17</v>
      </c>
      <c r="T4" s="9" t="s">
        <v>17</v>
      </c>
      <c r="U4" s="9" t="s">
        <v>17</v>
      </c>
      <c r="V4" s="9" t="s">
        <v>17</v>
      </c>
      <c r="W4" s="9" t="s">
        <v>17</v>
      </c>
      <c r="X4" s="9" t="s">
        <v>17</v>
      </c>
      <c r="Y4" s="9" t="s">
        <v>17</v>
      </c>
      <c r="Z4" s="9" t="s">
        <v>17</v>
      </c>
      <c r="AA4" s="9" t="s">
        <v>17</v>
      </c>
      <c r="AB4" s="9" t="s">
        <v>17</v>
      </c>
      <c r="AC4" s="9" t="s">
        <v>17</v>
      </c>
      <c r="AD4" s="9" t="s">
        <v>17</v>
      </c>
      <c r="AE4" s="9" t="s">
        <v>17</v>
      </c>
      <c r="AF4" s="9" t="s">
        <v>17</v>
      </c>
      <c r="AG4" s="9" t="s">
        <v>155</v>
      </c>
      <c r="AH4" s="9" t="s">
        <v>155</v>
      </c>
      <c r="AI4" s="9" t="s">
        <v>155</v>
      </c>
      <c r="AJ4" s="9" t="s">
        <v>155</v>
      </c>
      <c r="AK4" s="9" t="s">
        <v>155</v>
      </c>
      <c r="AL4" s="9" t="s">
        <v>155</v>
      </c>
      <c r="AM4" s="9" t="s">
        <v>155</v>
      </c>
      <c r="AN4" s="9" t="s">
        <v>155</v>
      </c>
      <c r="AO4" s="9" t="s">
        <v>155</v>
      </c>
      <c r="AP4" s="9" t="s">
        <v>155</v>
      </c>
      <c r="AQ4" s="9" t="s">
        <v>201</v>
      </c>
      <c r="AR4" s="9" t="s">
        <v>201</v>
      </c>
      <c r="AS4" s="9" t="s">
        <v>201</v>
      </c>
      <c r="AT4" s="9" t="s">
        <v>201</v>
      </c>
      <c r="AU4" s="9" t="s">
        <v>201</v>
      </c>
      <c r="AV4" s="9" t="s">
        <v>201</v>
      </c>
      <c r="AW4" s="9" t="s">
        <v>201</v>
      </c>
      <c r="AX4" s="9" t="s">
        <v>201</v>
      </c>
      <c r="AY4" s="9" t="s">
        <v>201</v>
      </c>
      <c r="AZ4" s="9" t="s">
        <v>201</v>
      </c>
      <c r="BA4" s="9" t="s">
        <v>201</v>
      </c>
      <c r="BB4" s="9" t="s">
        <v>201</v>
      </c>
      <c r="BC4" s="9" t="s">
        <v>201</v>
      </c>
      <c r="BD4" s="9" t="s">
        <v>201</v>
      </c>
      <c r="BE4" s="9" t="s">
        <v>201</v>
      </c>
      <c r="BF4" s="9" t="s">
        <v>201</v>
      </c>
    </row>
    <row r="5" spans="1:58" x14ac:dyDescent="0.2">
      <c r="A5" s="2" t="s">
        <v>8</v>
      </c>
      <c r="B5" s="9" t="s">
        <v>18</v>
      </c>
      <c r="C5" s="9" t="s">
        <v>24</v>
      </c>
      <c r="D5" s="9" t="s">
        <v>26</v>
      </c>
      <c r="E5" s="9" t="s">
        <v>28</v>
      </c>
      <c r="F5" s="9" t="s">
        <v>30</v>
      </c>
      <c r="G5" s="9" t="s">
        <v>32</v>
      </c>
      <c r="H5" s="9" t="s">
        <v>34</v>
      </c>
      <c r="I5" s="9" t="s">
        <v>36</v>
      </c>
      <c r="J5" s="9" t="s">
        <v>38</v>
      </c>
      <c r="K5" s="9" t="s">
        <v>40</v>
      </c>
      <c r="L5" s="9" t="s">
        <v>42</v>
      </c>
      <c r="M5" s="9" t="s">
        <v>44</v>
      </c>
      <c r="N5" s="9" t="s">
        <v>48</v>
      </c>
      <c r="O5" s="9" t="s">
        <v>50</v>
      </c>
      <c r="P5" s="9" t="s">
        <v>51</v>
      </c>
      <c r="Q5" s="9" t="s">
        <v>53</v>
      </c>
      <c r="R5" s="9" t="s">
        <v>127</v>
      </c>
      <c r="S5" s="9" t="s">
        <v>54</v>
      </c>
      <c r="T5" s="9" t="s">
        <v>57</v>
      </c>
      <c r="U5" s="9" t="s">
        <v>58</v>
      </c>
      <c r="V5" s="9" t="s">
        <v>59</v>
      </c>
      <c r="W5" s="9" t="s">
        <v>61</v>
      </c>
      <c r="X5" s="9" t="s">
        <v>63</v>
      </c>
      <c r="Y5" s="9" t="s">
        <v>65</v>
      </c>
      <c r="Z5" s="9" t="s">
        <v>67</v>
      </c>
      <c r="AA5" s="9" t="s">
        <v>106</v>
      </c>
      <c r="AB5" s="9" t="s">
        <v>70</v>
      </c>
      <c r="AC5" s="9" t="s">
        <v>72</v>
      </c>
      <c r="AD5" s="9" t="s">
        <v>74</v>
      </c>
      <c r="AE5" s="9" t="s">
        <v>260</v>
      </c>
      <c r="AF5" s="9" t="s">
        <v>265</v>
      </c>
      <c r="AG5" s="9" t="s">
        <v>156</v>
      </c>
      <c r="AH5" s="9" t="s">
        <v>157</v>
      </c>
      <c r="AI5" s="9" t="s">
        <v>209</v>
      </c>
      <c r="AJ5" s="9" t="s">
        <v>158</v>
      </c>
      <c r="AK5" s="9" t="s">
        <v>159</v>
      </c>
      <c r="AL5" s="9" t="s">
        <v>161</v>
      </c>
      <c r="AM5" s="9" t="s">
        <v>218</v>
      </c>
      <c r="AN5" s="9" t="s">
        <v>271</v>
      </c>
      <c r="AO5" s="9" t="s">
        <v>272</v>
      </c>
      <c r="AP5" s="9" t="s">
        <v>273</v>
      </c>
      <c r="AQ5" s="9" t="s">
        <v>184</v>
      </c>
      <c r="AR5" s="9" t="s">
        <v>185</v>
      </c>
      <c r="AS5" s="9" t="s">
        <v>186</v>
      </c>
      <c r="AT5" s="9" t="s">
        <v>188</v>
      </c>
      <c r="AU5" s="9" t="s">
        <v>189</v>
      </c>
      <c r="AV5" s="9" t="s">
        <v>190</v>
      </c>
      <c r="AW5" s="9" t="s">
        <v>191</v>
      </c>
      <c r="AX5" s="9" t="s">
        <v>192</v>
      </c>
      <c r="AY5" s="9" t="s">
        <v>193</v>
      </c>
      <c r="AZ5" s="9" t="s">
        <v>194</v>
      </c>
      <c r="BA5" s="9" t="s">
        <v>198</v>
      </c>
      <c r="BB5" s="9" t="s">
        <v>195</v>
      </c>
      <c r="BC5" s="9" t="s">
        <v>196</v>
      </c>
      <c r="BD5" s="9" t="s">
        <v>197</v>
      </c>
      <c r="BE5" s="9" t="s">
        <v>198</v>
      </c>
      <c r="BF5" s="9" t="s">
        <v>200</v>
      </c>
    </row>
    <row r="6" spans="1:58" x14ac:dyDescent="0.2">
      <c r="A6" s="2" t="s">
        <v>204</v>
      </c>
      <c r="B6" s="9">
        <v>-60</v>
      </c>
      <c r="C6" s="9">
        <v>-60</v>
      </c>
      <c r="D6" s="9">
        <v>-60</v>
      </c>
      <c r="E6" s="9">
        <v>-60</v>
      </c>
      <c r="F6" s="9">
        <v>-60</v>
      </c>
      <c r="G6" s="9">
        <v>-60</v>
      </c>
      <c r="H6" s="9">
        <v>-60</v>
      </c>
      <c r="I6" s="9">
        <v>-60</v>
      </c>
      <c r="J6" s="9">
        <v>-60</v>
      </c>
      <c r="K6" s="9">
        <v>-60</v>
      </c>
      <c r="L6" s="9">
        <v>-60</v>
      </c>
      <c r="M6" s="9">
        <v>-60</v>
      </c>
      <c r="N6" s="9">
        <v>-60</v>
      </c>
      <c r="O6" s="9">
        <v>-60</v>
      </c>
      <c r="P6" s="9">
        <v>-60</v>
      </c>
      <c r="Q6" s="9">
        <v>-60</v>
      </c>
      <c r="R6" s="9">
        <v>-60</v>
      </c>
      <c r="S6" s="9">
        <v>-60</v>
      </c>
      <c r="T6" s="9">
        <v>-60</v>
      </c>
      <c r="U6" s="9">
        <v>-60</v>
      </c>
      <c r="V6" s="9">
        <v>-60</v>
      </c>
      <c r="W6" s="9">
        <v>-60</v>
      </c>
      <c r="X6" s="9">
        <v>-60</v>
      </c>
      <c r="Y6" s="9">
        <v>-60</v>
      </c>
      <c r="Z6" s="9">
        <v>-60</v>
      </c>
      <c r="AA6" s="9">
        <v>-60</v>
      </c>
      <c r="AB6" s="9">
        <v>-60</v>
      </c>
      <c r="AC6" s="9">
        <v>-60</v>
      </c>
      <c r="AD6" s="9">
        <v>-60</v>
      </c>
      <c r="AE6" s="9">
        <v>-60</v>
      </c>
      <c r="AF6" s="9">
        <v>-60</v>
      </c>
      <c r="AG6" s="9">
        <v>-60</v>
      </c>
      <c r="AH6" s="9">
        <v>-60</v>
      </c>
      <c r="AI6" s="9">
        <v>-60</v>
      </c>
      <c r="AJ6" s="9">
        <v>-60</v>
      </c>
      <c r="AK6" s="9">
        <v>-60</v>
      </c>
      <c r="AL6" s="9">
        <v>-60</v>
      </c>
      <c r="AM6" s="9">
        <v>-60</v>
      </c>
      <c r="AN6" s="9">
        <v>-60</v>
      </c>
      <c r="AO6" s="9">
        <v>-60</v>
      </c>
      <c r="AP6" s="9">
        <v>-60</v>
      </c>
      <c r="AQ6" s="9">
        <v>-60</v>
      </c>
      <c r="AR6" s="9">
        <v>-60</v>
      </c>
      <c r="AS6" s="9">
        <v>-60</v>
      </c>
      <c r="AT6" s="9">
        <v>-60</v>
      </c>
      <c r="AU6" s="9">
        <v>-60</v>
      </c>
      <c r="AV6" s="9">
        <v>-60</v>
      </c>
      <c r="AW6" s="9">
        <v>-60</v>
      </c>
      <c r="AX6" s="9">
        <v>-60</v>
      </c>
      <c r="AY6" s="9">
        <v>-60</v>
      </c>
      <c r="AZ6" s="9">
        <v>-60</v>
      </c>
      <c r="BA6" s="9">
        <v>-60</v>
      </c>
      <c r="BB6" s="9">
        <v>-60</v>
      </c>
      <c r="BC6" s="9">
        <v>-60</v>
      </c>
      <c r="BD6" s="9">
        <v>-60</v>
      </c>
      <c r="BE6" s="9">
        <v>-60</v>
      </c>
      <c r="BF6" s="9">
        <v>-60</v>
      </c>
    </row>
    <row r="7" spans="1:58"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c r="X7" s="9">
        <v>10</v>
      </c>
      <c r="Y7" s="9">
        <v>10</v>
      </c>
      <c r="Z7" s="9">
        <v>10</v>
      </c>
      <c r="AA7" s="9">
        <v>10</v>
      </c>
      <c r="AB7" s="9">
        <v>10</v>
      </c>
      <c r="AC7" s="9">
        <v>10</v>
      </c>
      <c r="AD7" s="9">
        <v>10</v>
      </c>
      <c r="AE7" s="9">
        <v>10</v>
      </c>
      <c r="AF7" s="9">
        <v>10</v>
      </c>
      <c r="AG7" s="9">
        <v>-10</v>
      </c>
      <c r="AH7" s="9">
        <v>-10</v>
      </c>
      <c r="AI7" s="9">
        <v>10</v>
      </c>
      <c r="AJ7" s="9">
        <v>-10</v>
      </c>
      <c r="AK7" s="9">
        <v>-10</v>
      </c>
      <c r="AL7" s="9">
        <v>-10</v>
      </c>
      <c r="AM7" s="9">
        <v>-10</v>
      </c>
      <c r="AN7" s="9">
        <v>10</v>
      </c>
      <c r="AO7" s="9">
        <v>10</v>
      </c>
      <c r="AP7" s="9">
        <v>10</v>
      </c>
      <c r="AQ7" s="9">
        <v>-10</v>
      </c>
      <c r="AR7" s="9">
        <v>-10</v>
      </c>
      <c r="AS7" s="9">
        <v>-10</v>
      </c>
      <c r="AT7" s="9">
        <v>-10</v>
      </c>
      <c r="AU7" s="9">
        <v>10</v>
      </c>
      <c r="AV7" s="9">
        <v>10</v>
      </c>
      <c r="AW7" s="9">
        <v>-10</v>
      </c>
      <c r="AX7" s="9">
        <v>-10</v>
      </c>
      <c r="AY7" s="9">
        <v>-10</v>
      </c>
      <c r="AZ7" s="9">
        <v>10</v>
      </c>
      <c r="BA7" s="9">
        <v>10</v>
      </c>
      <c r="BB7" s="9">
        <v>-10</v>
      </c>
      <c r="BC7" s="9">
        <v>-10</v>
      </c>
      <c r="BD7" s="9">
        <v>-10</v>
      </c>
      <c r="BE7" s="9">
        <v>10</v>
      </c>
      <c r="BF7" s="9">
        <v>-10</v>
      </c>
    </row>
    <row r="8" spans="1:58" x14ac:dyDescent="0.2">
      <c r="A8" s="9" t="s">
        <v>284</v>
      </c>
      <c r="B8" s="9">
        <v>0.95589000000000002</v>
      </c>
      <c r="C8" s="9">
        <v>1.01373</v>
      </c>
      <c r="D8" s="9">
        <v>0.97126999999999997</v>
      </c>
      <c r="E8" s="9">
        <v>0.97653999999999996</v>
      </c>
      <c r="F8" s="9">
        <v>0.93374000000000001</v>
      </c>
      <c r="G8" s="9">
        <v>0.98973999999999995</v>
      </c>
      <c r="H8" s="9">
        <v>1.0069300000000001</v>
      </c>
      <c r="I8" s="9">
        <v>1.0137700000000001</v>
      </c>
      <c r="J8" s="9">
        <v>1.00048</v>
      </c>
      <c r="K8" s="9">
        <v>0.94128999999999996</v>
      </c>
      <c r="L8" s="9">
        <v>0.98150999999999999</v>
      </c>
      <c r="M8" s="9">
        <v>1.0807199999999999</v>
      </c>
      <c r="N8" s="9">
        <v>0.96272000000000002</v>
      </c>
      <c r="O8" s="9">
        <v>0.96065999999999996</v>
      </c>
      <c r="P8" s="9">
        <v>0.97080999999999995</v>
      </c>
      <c r="Q8" s="9">
        <v>0.88880000000000003</v>
      </c>
      <c r="R8" s="9">
        <v>0.97306999999999999</v>
      </c>
      <c r="S8" s="9">
        <v>0.95974000000000004</v>
      </c>
      <c r="T8" s="9">
        <v>1.02549</v>
      </c>
      <c r="U8" s="9">
        <v>0.98673999999999995</v>
      </c>
      <c r="V8" s="9">
        <v>0.95938999999999997</v>
      </c>
      <c r="W8" s="9">
        <v>1.02142</v>
      </c>
      <c r="X8" s="9">
        <v>0.96657999999999999</v>
      </c>
      <c r="Y8" s="9">
        <v>0.88475999999999999</v>
      </c>
      <c r="Z8" s="9">
        <v>0.95099</v>
      </c>
      <c r="AA8" s="9">
        <v>0.97875999999999996</v>
      </c>
      <c r="AB8" s="9">
        <v>0.98553999999999997</v>
      </c>
      <c r="AC8" s="9">
        <v>0.92850999999999995</v>
      </c>
      <c r="AD8" s="9">
        <v>0.99328000000000005</v>
      </c>
      <c r="AE8" s="9">
        <v>0.92856000000000005</v>
      </c>
      <c r="AF8" s="9">
        <v>1.0988500000000001</v>
      </c>
      <c r="AG8" s="9">
        <v>0.97087999999999997</v>
      </c>
      <c r="AH8" s="9">
        <v>0.97919</v>
      </c>
      <c r="AI8" s="9">
        <v>0.98002999999999996</v>
      </c>
      <c r="AJ8" s="9">
        <v>0.97567999999999999</v>
      </c>
      <c r="AK8" s="9">
        <v>1.13859</v>
      </c>
      <c r="AL8" s="9">
        <v>1.0024299999999999</v>
      </c>
      <c r="AM8" s="9">
        <v>0.95920000000000005</v>
      </c>
      <c r="AN8" s="9">
        <v>0.66486999999999996</v>
      </c>
      <c r="AO8" s="9">
        <v>0.94738</v>
      </c>
      <c r="AP8" s="9">
        <v>1.1773</v>
      </c>
      <c r="AQ8" s="9">
        <v>0.99653999999999998</v>
      </c>
      <c r="AR8" s="9">
        <v>0.94420999999999999</v>
      </c>
      <c r="AS8" s="9">
        <v>0.98421999999999998</v>
      </c>
      <c r="AT8" s="9">
        <v>0.88824000000000003</v>
      </c>
      <c r="AU8" s="9">
        <v>0.97489000000000003</v>
      </c>
      <c r="AV8" s="9">
        <v>0.92191999999999996</v>
      </c>
      <c r="AW8" s="9">
        <v>0.91710999999999998</v>
      </c>
      <c r="AX8" s="9">
        <v>0.91144000000000003</v>
      </c>
      <c r="AY8" s="9">
        <v>0.96194999999999997</v>
      </c>
      <c r="AZ8" s="9">
        <v>1.2378499999999999</v>
      </c>
      <c r="BA8" s="9">
        <v>0.95696000000000003</v>
      </c>
      <c r="BB8" s="9">
        <v>0.94116999999999995</v>
      </c>
      <c r="BC8" s="9">
        <v>1.03901</v>
      </c>
      <c r="BD8" s="9">
        <v>1.0467500000000001</v>
      </c>
      <c r="BE8" s="9">
        <v>0.95696000000000003</v>
      </c>
      <c r="BF8" s="9">
        <v>0.96025000000000005</v>
      </c>
    </row>
    <row r="9" spans="1:58" x14ac:dyDescent="0.2">
      <c r="A9" s="9" t="s">
        <v>294</v>
      </c>
      <c r="B9" s="9">
        <v>5.3099999999999996E-3</v>
      </c>
      <c r="C9" s="9">
        <v>1.1379999999999999E-2</v>
      </c>
      <c r="D9" s="9">
        <v>6.9300000000000004E-3</v>
      </c>
      <c r="E9" s="9">
        <v>1.3010000000000001E-2</v>
      </c>
      <c r="F9" s="9">
        <v>1.1639999999999999E-2</v>
      </c>
      <c r="G9" s="9">
        <v>1.66E-2</v>
      </c>
      <c r="H9" s="9">
        <v>4.7849999999999997E-2</v>
      </c>
      <c r="I9" s="9">
        <v>2.877E-2</v>
      </c>
      <c r="J9" s="9">
        <v>1.865E-2</v>
      </c>
      <c r="K9" s="9">
        <v>1.495E-2</v>
      </c>
      <c r="L9" s="9">
        <v>1.064E-2</v>
      </c>
      <c r="M9" s="9">
        <v>5.8520000000000003E-2</v>
      </c>
      <c r="N9" s="9">
        <v>1.9349999999999999E-2</v>
      </c>
      <c r="O9" s="9">
        <v>1.38E-2</v>
      </c>
      <c r="P9" s="9">
        <v>2.8760000000000001E-2</v>
      </c>
      <c r="Q9" s="9">
        <v>1.9789999999999999E-2</v>
      </c>
      <c r="R9" s="9">
        <v>3.943E-2</v>
      </c>
      <c r="S9" s="9">
        <v>3.8289999999999998E-2</v>
      </c>
      <c r="T9" s="9">
        <v>3.1419999999999997E-2</v>
      </c>
      <c r="U9" s="9">
        <v>2.427E-2</v>
      </c>
      <c r="V9" s="9">
        <v>1.1650000000000001E-2</v>
      </c>
      <c r="W9" s="9">
        <v>3.7190000000000001E-2</v>
      </c>
      <c r="X9" s="9">
        <v>4.4240000000000002E-2</v>
      </c>
      <c r="Y9" s="9">
        <v>4.7359999999999999E-2</v>
      </c>
      <c r="Z9" s="9">
        <v>2.128E-2</v>
      </c>
      <c r="AA9" s="9">
        <v>1.712E-2</v>
      </c>
      <c r="AB9" s="9">
        <v>6.0740000000000002E-2</v>
      </c>
      <c r="AC9" s="9">
        <v>3.4389999999999997E-2</v>
      </c>
      <c r="AD9" s="9">
        <v>0.20841000000000001</v>
      </c>
      <c r="AE9" s="9">
        <v>2.4369999999999999E-2</v>
      </c>
      <c r="AF9" s="9">
        <v>6.1010000000000002E-2</v>
      </c>
      <c r="AG9" s="9">
        <v>4.616E-2</v>
      </c>
      <c r="AH9" s="9">
        <v>1.111E-2</v>
      </c>
      <c r="AI9" s="9">
        <v>5.94E-3</v>
      </c>
      <c r="AJ9" s="9">
        <v>1.491E-2</v>
      </c>
      <c r="AK9" s="9">
        <v>0.29599999999999999</v>
      </c>
      <c r="AL9" s="9">
        <v>4.6010000000000002E-2</v>
      </c>
      <c r="AM9" s="9">
        <v>3.1800000000000002E-2</v>
      </c>
      <c r="AN9" s="9">
        <v>0.28000999999999998</v>
      </c>
      <c r="AO9" s="9">
        <v>3.7600000000000001E-2</v>
      </c>
      <c r="AP9" s="9">
        <v>0.16033</v>
      </c>
      <c r="AQ9" s="9">
        <v>2.741E-2</v>
      </c>
      <c r="AR9" s="9">
        <v>2.0500000000000001E-2</v>
      </c>
      <c r="AS9" s="9">
        <v>1.5389999999999999E-2</v>
      </c>
      <c r="AT9" s="9">
        <v>0.20003000000000001</v>
      </c>
      <c r="AU9" s="9">
        <v>2.4070000000000001E-2</v>
      </c>
      <c r="AV9" s="9">
        <v>3.4090000000000002E-2</v>
      </c>
      <c r="AW9" s="9">
        <v>3.6420000000000001E-2</v>
      </c>
      <c r="AX9" s="9">
        <v>4.2009999999999999E-2</v>
      </c>
      <c r="AY9" s="9">
        <v>6.0010000000000001E-2</v>
      </c>
      <c r="AZ9" s="9">
        <v>0.17308000000000001</v>
      </c>
      <c r="BA9" s="9">
        <v>2.333E-2</v>
      </c>
      <c r="BB9" s="9">
        <v>3.7879999999999997E-2</v>
      </c>
      <c r="BC9" s="9">
        <v>3.4189999999999998E-2</v>
      </c>
      <c r="BD9" s="9">
        <v>0.19777</v>
      </c>
      <c r="BE9" s="9">
        <v>2.333E-2</v>
      </c>
      <c r="BF9" s="9">
        <v>3.5369999999999999E-2</v>
      </c>
    </row>
    <row r="10" spans="1:58" x14ac:dyDescent="0.2">
      <c r="A10" s="9" t="s">
        <v>285</v>
      </c>
      <c r="B10" s="9">
        <v>-0.99894000000000005</v>
      </c>
      <c r="C10" s="9">
        <v>-1.0676300000000001</v>
      </c>
      <c r="D10" s="9">
        <v>-1.0040899999999999</v>
      </c>
      <c r="E10" s="9">
        <v>-1.0313399999999999</v>
      </c>
      <c r="F10" s="9">
        <v>-1.0146200000000001</v>
      </c>
      <c r="G10" s="9">
        <v>-1.0576399999999999</v>
      </c>
      <c r="H10" s="9">
        <v>-1.01318</v>
      </c>
      <c r="I10" s="9">
        <v>-1.0601700000000001</v>
      </c>
      <c r="J10" s="9">
        <v>-1.0929199999999999</v>
      </c>
      <c r="K10" s="9">
        <v>-0.97111999999999998</v>
      </c>
      <c r="L10" s="9">
        <v>-1.0485899999999999</v>
      </c>
      <c r="M10" s="9">
        <v>-1.0853200000000001</v>
      </c>
      <c r="N10" s="9">
        <v>-1.08771</v>
      </c>
      <c r="O10" s="9">
        <v>-0.98548000000000002</v>
      </c>
      <c r="P10" s="9">
        <v>-1.08165</v>
      </c>
      <c r="Q10" s="9">
        <v>-0.91310999999999998</v>
      </c>
      <c r="R10" s="9">
        <v>-0.95548</v>
      </c>
      <c r="S10" s="9">
        <v>-1.0203800000000001</v>
      </c>
      <c r="T10" s="9">
        <v>-1.0158100000000001</v>
      </c>
      <c r="U10" s="9">
        <v>-1.0047600000000001</v>
      </c>
      <c r="V10" s="9">
        <v>-1.0285899999999999</v>
      </c>
      <c r="W10" s="9">
        <v>-0.97599000000000002</v>
      </c>
      <c r="X10" s="9">
        <v>-0.99285999999999996</v>
      </c>
      <c r="Y10" s="9">
        <v>-0.89261000000000001</v>
      </c>
      <c r="Z10" s="9">
        <v>-1.0269999999999999</v>
      </c>
      <c r="AA10" s="9">
        <v>-0.81811999999999996</v>
      </c>
      <c r="AB10" s="9">
        <v>-0.94045000000000001</v>
      </c>
      <c r="AC10" s="9">
        <v>-0.91169</v>
      </c>
      <c r="AD10" s="9">
        <v>-0.87095999999999996</v>
      </c>
      <c r="AE10" s="9">
        <v>-1.0165999999999999</v>
      </c>
      <c r="AF10" s="9">
        <v>-0.96953</v>
      </c>
      <c r="AG10" s="9">
        <v>-0.79468000000000005</v>
      </c>
      <c r="AH10" s="9">
        <v>-1.0498400000000001</v>
      </c>
      <c r="AI10" s="9">
        <v>-0.97553999999999996</v>
      </c>
      <c r="AJ10" s="9">
        <v>-1.00587</v>
      </c>
      <c r="AK10" s="9">
        <v>-0.99619999999999997</v>
      </c>
      <c r="AL10" s="9">
        <v>-1.03688</v>
      </c>
      <c r="AM10" s="9">
        <v>-1.15994</v>
      </c>
      <c r="AN10" s="9">
        <v>-1.7700000000000001E-3</v>
      </c>
      <c r="AO10" s="9">
        <v>-0.92700000000000005</v>
      </c>
      <c r="AP10" s="9">
        <v>-0.96823999999999999</v>
      </c>
      <c r="AQ10" s="9">
        <v>-0.93513000000000002</v>
      </c>
      <c r="AR10" s="9">
        <v>-0.95082</v>
      </c>
      <c r="AS10" s="9">
        <v>-0.99148000000000003</v>
      </c>
      <c r="AT10" s="9">
        <v>-4.0829999999999998E-2</v>
      </c>
      <c r="AU10" s="9">
        <v>-1.0565100000000001</v>
      </c>
      <c r="AV10" s="9">
        <v>-0.97899999999999998</v>
      </c>
      <c r="AW10" s="9">
        <v>-0.86999000000000004</v>
      </c>
      <c r="AX10" s="9">
        <v>-0.84702999999999995</v>
      </c>
      <c r="AY10" s="9">
        <v>-0.98165000000000002</v>
      </c>
      <c r="AZ10" s="9">
        <v>-0.90031000000000005</v>
      </c>
      <c r="BA10" s="9">
        <v>-1.0668</v>
      </c>
      <c r="BB10" s="9">
        <v>-0.94782</v>
      </c>
      <c r="BC10" s="9">
        <v>-0.96201999999999999</v>
      </c>
      <c r="BD10" s="9">
        <v>-0.79005999999999998</v>
      </c>
      <c r="BE10" s="9">
        <v>-1.0668</v>
      </c>
      <c r="BF10" s="9">
        <v>-1.0498099999999999</v>
      </c>
    </row>
    <row r="11" spans="1:58" x14ac:dyDescent="0.2">
      <c r="A11" s="9" t="s">
        <v>293</v>
      </c>
      <c r="B11" s="9">
        <v>1.3089999999999999E-2</v>
      </c>
      <c r="C11" s="9">
        <v>2.734E-2</v>
      </c>
      <c r="D11" s="9">
        <v>1.8579999999999999E-2</v>
      </c>
      <c r="E11" s="9">
        <v>2.632E-2</v>
      </c>
      <c r="F11" s="9">
        <v>1.9519999999999999E-2</v>
      </c>
      <c r="G11" s="9">
        <v>3.032E-2</v>
      </c>
      <c r="H11" s="9">
        <v>6.2579999999999997E-2</v>
      </c>
      <c r="I11" s="9">
        <v>4.9799999999999997E-2</v>
      </c>
      <c r="J11" s="9">
        <v>3.3520000000000001E-2</v>
      </c>
      <c r="K11" s="9">
        <v>1.9300000000000001E-2</v>
      </c>
      <c r="L11" s="9">
        <v>3.0589999999999999E-2</v>
      </c>
      <c r="M11" s="9">
        <v>5.9979999999999999E-2</v>
      </c>
      <c r="N11" s="9">
        <v>4.8219999999999999E-2</v>
      </c>
      <c r="O11" s="9">
        <v>3.449E-2</v>
      </c>
      <c r="P11" s="9">
        <v>8.0640000000000003E-2</v>
      </c>
      <c r="Q11" s="9">
        <v>3.4689999999999999E-2</v>
      </c>
      <c r="R11" s="9">
        <v>8.4849999999999995E-2</v>
      </c>
      <c r="S11" s="9">
        <v>0.10032000000000001</v>
      </c>
      <c r="T11" s="9">
        <v>3.3750000000000002E-2</v>
      </c>
      <c r="U11" s="9">
        <v>5.3159999999999999E-2</v>
      </c>
      <c r="V11" s="9">
        <v>3.7019999999999997E-2</v>
      </c>
      <c r="W11" s="9">
        <v>4.3650000000000001E-2</v>
      </c>
      <c r="X11" s="9">
        <v>3.8550000000000001E-2</v>
      </c>
      <c r="Y11" s="9">
        <v>4.4519999999999997E-2</v>
      </c>
      <c r="Z11" s="9">
        <v>5.8599999999999999E-2</v>
      </c>
      <c r="AA11" s="9">
        <v>0.10294</v>
      </c>
      <c r="AB11" s="9">
        <v>5.8389999999999997E-2</v>
      </c>
      <c r="AC11" s="9">
        <v>9.6409999999999996E-2</v>
      </c>
      <c r="AD11" s="9">
        <v>0.18193999999999999</v>
      </c>
      <c r="AE11" s="9">
        <v>3.279E-2</v>
      </c>
      <c r="AF11" s="9">
        <v>5.4850000000000003E-2</v>
      </c>
      <c r="AG11" s="9">
        <v>0.12223000000000001</v>
      </c>
      <c r="AH11" s="9">
        <v>3.7780000000000001E-2</v>
      </c>
      <c r="AI11" s="9">
        <v>2.3640000000000001E-2</v>
      </c>
      <c r="AJ11" s="9">
        <v>6.0740000000000002E-2</v>
      </c>
      <c r="AK11" s="9">
        <v>0.23648</v>
      </c>
      <c r="AL11" s="9">
        <v>0.14186000000000001</v>
      </c>
      <c r="AM11" s="9">
        <v>0.10786999999999999</v>
      </c>
      <c r="AN11" s="9">
        <v>0.30071999999999999</v>
      </c>
      <c r="AO11" s="9">
        <v>5.1130000000000002E-2</v>
      </c>
      <c r="AP11" s="9">
        <v>0.14069000000000001</v>
      </c>
      <c r="AQ11" s="9">
        <v>6.4259999999999998E-2</v>
      </c>
      <c r="AR11" s="9">
        <v>6.4689999999999998E-2</v>
      </c>
      <c r="AS11" s="9">
        <v>3.6639999999999999E-2</v>
      </c>
      <c r="AT11" s="9">
        <v>0.24301</v>
      </c>
      <c r="AU11" s="9">
        <v>3.039E-2</v>
      </c>
      <c r="AV11" s="9">
        <v>6.2719999999999998E-2</v>
      </c>
      <c r="AW11" s="9">
        <v>9.826E-2</v>
      </c>
      <c r="AX11" s="9">
        <v>6.4820000000000003E-2</v>
      </c>
      <c r="AY11" s="9">
        <v>0.13708000000000001</v>
      </c>
      <c r="AZ11" s="9">
        <v>0.15131</v>
      </c>
      <c r="BA11" s="9">
        <v>7.4959999999999999E-2</v>
      </c>
      <c r="BB11" s="9">
        <v>0.10437</v>
      </c>
      <c r="BC11" s="9">
        <v>0.10727</v>
      </c>
      <c r="BD11" s="9">
        <v>0.16602</v>
      </c>
      <c r="BE11" s="9">
        <v>7.4959999999999999E-2</v>
      </c>
      <c r="BF11" s="9">
        <v>8.1570000000000004E-2</v>
      </c>
    </row>
    <row r="12" spans="1:58" x14ac:dyDescent="0.2">
      <c r="A12" s="9" t="s">
        <v>286</v>
      </c>
      <c r="B12" s="9">
        <v>13.671239999999999</v>
      </c>
      <c r="C12" s="9">
        <v>13.951409999999999</v>
      </c>
      <c r="D12" s="9">
        <v>12.732189999999999</v>
      </c>
      <c r="E12" s="9">
        <v>16.01277</v>
      </c>
      <c r="F12" s="9">
        <v>18.454830000000001</v>
      </c>
      <c r="G12" s="9">
        <v>17.310680000000001</v>
      </c>
      <c r="H12" s="9">
        <v>15.16832</v>
      </c>
      <c r="I12" s="9">
        <v>20.781839999999999</v>
      </c>
      <c r="J12" s="9">
        <v>15.66282</v>
      </c>
      <c r="K12" s="9">
        <v>22.51698</v>
      </c>
      <c r="L12" s="9">
        <v>11.97434</v>
      </c>
      <c r="M12" s="9">
        <v>16.783899999999999</v>
      </c>
      <c r="N12" s="9">
        <v>13.548349999999999</v>
      </c>
      <c r="O12" s="9">
        <v>13.509679999999999</v>
      </c>
      <c r="P12" s="9">
        <v>12.248139999999999</v>
      </c>
      <c r="Q12" s="9">
        <v>17.855309999999999</v>
      </c>
      <c r="R12" s="9">
        <v>15.25489</v>
      </c>
      <c r="S12" s="9">
        <v>12.99001</v>
      </c>
      <c r="T12" s="9">
        <v>26.384119999999999</v>
      </c>
      <c r="U12" s="9">
        <v>15.044370000000001</v>
      </c>
      <c r="V12" s="9">
        <v>26.234929999999999</v>
      </c>
      <c r="W12" s="9">
        <v>24.348240000000001</v>
      </c>
      <c r="X12" s="9">
        <v>36.741700000000002</v>
      </c>
      <c r="Y12" s="9">
        <v>30.84694</v>
      </c>
      <c r="Z12" s="9">
        <v>12.44192</v>
      </c>
      <c r="AA12" s="9">
        <v>16.836980000000001</v>
      </c>
      <c r="AB12" s="9">
        <v>29.882349999999999</v>
      </c>
      <c r="AC12" s="9">
        <v>12.24625</v>
      </c>
      <c r="AD12" s="9">
        <v>51.479730000000004</v>
      </c>
      <c r="AE12" s="9">
        <v>21.804490000000001</v>
      </c>
      <c r="AF12" s="9">
        <v>33.463880000000003</v>
      </c>
      <c r="AG12" s="9">
        <v>12.86013</v>
      </c>
      <c r="AH12" s="9">
        <v>15.78238</v>
      </c>
      <c r="AI12" s="9">
        <v>18.583929999999999</v>
      </c>
      <c r="AJ12" s="9">
        <v>13.504189999999999</v>
      </c>
      <c r="AK12" s="9">
        <v>29.573799999999999</v>
      </c>
      <c r="AL12" s="9">
        <v>12.10183</v>
      </c>
      <c r="AM12" s="9">
        <v>9.2907600000000006</v>
      </c>
      <c r="AN12" s="9">
        <v>26.364750000000001</v>
      </c>
      <c r="AO12" s="9">
        <v>21.62426</v>
      </c>
      <c r="AP12" s="9">
        <v>35.777430000000003</v>
      </c>
      <c r="AQ12" s="9">
        <v>13.513109999999999</v>
      </c>
      <c r="AR12" s="9">
        <v>11.28923</v>
      </c>
      <c r="AS12" s="9">
        <v>15.73659</v>
      </c>
      <c r="AT12" s="9">
        <v>17.578240000000001</v>
      </c>
      <c r="AU12" s="9">
        <v>22.92</v>
      </c>
      <c r="AV12" s="9">
        <v>17.215769999999999</v>
      </c>
      <c r="AW12" s="9">
        <v>11.37039</v>
      </c>
      <c r="AX12" s="9">
        <v>13.9033</v>
      </c>
      <c r="AY12" s="9">
        <v>10.90741</v>
      </c>
      <c r="AZ12" s="9">
        <v>36.267429999999997</v>
      </c>
      <c r="BA12" s="9">
        <v>10.81433</v>
      </c>
      <c r="BB12" s="9">
        <v>14.04025</v>
      </c>
      <c r="BC12" s="9">
        <v>16.711860000000001</v>
      </c>
      <c r="BD12" s="9">
        <v>32.308770000000003</v>
      </c>
      <c r="BE12" s="9">
        <v>10.81433</v>
      </c>
      <c r="BF12" s="9">
        <v>14.83986</v>
      </c>
    </row>
    <row r="13" spans="1:58" x14ac:dyDescent="0.2">
      <c r="A13" s="9" t="s">
        <v>292</v>
      </c>
      <c r="B13" s="9">
        <v>0.43787999999999999</v>
      </c>
      <c r="C13" s="9">
        <v>0.88556999999999997</v>
      </c>
      <c r="D13" s="9">
        <v>0.54983000000000004</v>
      </c>
      <c r="E13" s="9">
        <v>1.1068199999999999</v>
      </c>
      <c r="F13" s="9">
        <v>1.0528200000000001</v>
      </c>
      <c r="G13" s="9">
        <v>1.41303</v>
      </c>
      <c r="H13" s="9">
        <v>2.6900300000000001</v>
      </c>
      <c r="I13" s="9">
        <v>2.4135800000000001</v>
      </c>
      <c r="J13" s="9">
        <v>1.16737</v>
      </c>
      <c r="K13" s="9">
        <v>1.48411</v>
      </c>
      <c r="L13" s="9">
        <v>0.78351000000000004</v>
      </c>
      <c r="M13" s="9">
        <v>2.99891</v>
      </c>
      <c r="N13" s="9">
        <v>1.45949</v>
      </c>
      <c r="O13" s="9">
        <v>1.1468400000000001</v>
      </c>
      <c r="P13" s="9">
        <v>2.0780599999999998</v>
      </c>
      <c r="Q13" s="9">
        <v>1.9699899999999999</v>
      </c>
      <c r="R13" s="9">
        <v>3.5560999999999998</v>
      </c>
      <c r="S13" s="9">
        <v>3.01966</v>
      </c>
      <c r="T13" s="9">
        <v>3.0774300000000001</v>
      </c>
      <c r="U13" s="9">
        <v>2.0704899999999999</v>
      </c>
      <c r="V13" s="9">
        <v>1.75709</v>
      </c>
      <c r="W13" s="9">
        <v>3.7336800000000001</v>
      </c>
      <c r="X13" s="9">
        <v>4.7153900000000002</v>
      </c>
      <c r="Y13" s="9">
        <v>5.4297399999999998</v>
      </c>
      <c r="Z13" s="9">
        <v>1.6323099999999999</v>
      </c>
      <c r="AA13" s="9">
        <v>3.1912699999999998</v>
      </c>
      <c r="AB13" s="9">
        <v>6.5720599999999996</v>
      </c>
      <c r="AC13" s="9">
        <v>2.9477500000000001</v>
      </c>
      <c r="AD13" s="9">
        <v>27.624960000000002</v>
      </c>
      <c r="AE13" s="9">
        <v>2.2950400000000002</v>
      </c>
      <c r="AF13" s="9">
        <v>6.5373799999999997</v>
      </c>
      <c r="AG13" s="9">
        <v>4.6475600000000004</v>
      </c>
      <c r="AH13" s="9">
        <v>1.0228900000000001</v>
      </c>
      <c r="AI13" s="9">
        <v>0.76595000000000002</v>
      </c>
      <c r="AJ13" s="9">
        <v>1.3664099999999999</v>
      </c>
      <c r="AK13" s="9">
        <v>19.18919</v>
      </c>
      <c r="AL13" s="9">
        <v>3.0968399999999998</v>
      </c>
      <c r="AM13" s="9">
        <v>1.5439700000000001</v>
      </c>
      <c r="AN13" s="9">
        <v>15749.437250000001</v>
      </c>
      <c r="AO13" s="9">
        <v>3.8762599999999998</v>
      </c>
      <c r="AP13" s="9">
        <v>17.43009</v>
      </c>
      <c r="AQ13" s="9">
        <v>1.9747399999999999</v>
      </c>
      <c r="AR13" s="9">
        <v>1.4210100000000001</v>
      </c>
      <c r="AS13" s="9">
        <v>1.2277899999999999</v>
      </c>
      <c r="AT13" s="9">
        <v>311.02064000000001</v>
      </c>
      <c r="AU13" s="9">
        <v>2.2049599999999998</v>
      </c>
      <c r="AV13" s="9">
        <v>3.1301600000000001</v>
      </c>
      <c r="AW13" s="9">
        <v>2.5515500000000002</v>
      </c>
      <c r="AX13" s="9">
        <v>2.8037899999999998</v>
      </c>
      <c r="AY13" s="9">
        <v>3.2804700000000002</v>
      </c>
      <c r="AZ13" s="9">
        <v>20.291899999999998</v>
      </c>
      <c r="BA13" s="9">
        <v>1.59592</v>
      </c>
      <c r="BB13" s="9">
        <v>3.0464600000000002</v>
      </c>
      <c r="BC13" s="9">
        <v>3.4726300000000001</v>
      </c>
      <c r="BD13" s="9">
        <v>18.177150000000001</v>
      </c>
      <c r="BE13" s="9">
        <v>1.59592</v>
      </c>
      <c r="BF13" s="9">
        <v>2.4717699999999998</v>
      </c>
    </row>
    <row r="14" spans="1:58" x14ac:dyDescent="0.2">
      <c r="A14" s="9" t="s">
        <v>287</v>
      </c>
      <c r="B14" s="9">
        <v>7.3150000000000007E-2</v>
      </c>
      <c r="C14" s="9">
        <v>7.1679999999999994E-2</v>
      </c>
      <c r="D14" s="9">
        <v>7.8539999999999999E-2</v>
      </c>
      <c r="E14" s="9">
        <v>6.2449999999999999E-2</v>
      </c>
      <c r="F14" s="9">
        <v>5.4190000000000002E-2</v>
      </c>
      <c r="G14" s="9">
        <v>5.7770000000000002E-2</v>
      </c>
      <c r="H14" s="9">
        <v>6.5930000000000002E-2</v>
      </c>
      <c r="I14" s="9">
        <v>4.8120000000000003E-2</v>
      </c>
      <c r="J14" s="9">
        <v>6.3850000000000004E-2</v>
      </c>
      <c r="K14" s="9">
        <v>4.4409999999999998E-2</v>
      </c>
      <c r="L14" s="9">
        <v>8.3510000000000001E-2</v>
      </c>
      <c r="M14" s="9">
        <v>5.9580000000000001E-2</v>
      </c>
      <c r="N14" s="9">
        <v>7.3810000000000001E-2</v>
      </c>
      <c r="O14" s="9">
        <v>7.4020000000000002E-2</v>
      </c>
      <c r="P14" s="9">
        <v>8.165E-2</v>
      </c>
      <c r="Q14" s="9">
        <v>5.6009999999999997E-2</v>
      </c>
      <c r="R14" s="9">
        <v>6.5549999999999997E-2</v>
      </c>
      <c r="S14" s="9">
        <v>7.6980000000000007E-2</v>
      </c>
      <c r="T14" s="9">
        <v>3.7900000000000003E-2</v>
      </c>
      <c r="U14" s="9">
        <v>6.6470000000000001E-2</v>
      </c>
      <c r="V14" s="9">
        <v>3.8120000000000001E-2</v>
      </c>
      <c r="W14" s="9">
        <v>4.1070000000000002E-2</v>
      </c>
      <c r="X14" s="9">
        <v>2.7220000000000001E-2</v>
      </c>
      <c r="Y14" s="9">
        <v>3.2419999999999997E-2</v>
      </c>
      <c r="Z14" s="9">
        <v>8.0369999999999997E-2</v>
      </c>
      <c r="AA14" s="9">
        <v>5.9389999999999998E-2</v>
      </c>
      <c r="AB14" s="9">
        <v>3.3459999999999997E-2</v>
      </c>
      <c r="AC14" s="9">
        <v>8.1659999999999996E-2</v>
      </c>
      <c r="AD14" s="9">
        <v>1.9429999999999999E-2</v>
      </c>
      <c r="AE14" s="9">
        <v>4.5859999999999998E-2</v>
      </c>
      <c r="AF14" s="9">
        <v>2.988E-2</v>
      </c>
      <c r="AG14" s="9">
        <v>7.7759999999999996E-2</v>
      </c>
      <c r="AH14" s="9">
        <v>6.336E-2</v>
      </c>
      <c r="AI14" s="9">
        <v>5.3809999999999997E-2</v>
      </c>
      <c r="AJ14" s="9">
        <v>7.4050000000000005E-2</v>
      </c>
      <c r="AK14" s="9">
        <v>3.381E-2</v>
      </c>
      <c r="AL14" s="9">
        <v>8.2629999999999995E-2</v>
      </c>
      <c r="AM14" s="9">
        <v>0.10763</v>
      </c>
      <c r="AN14" s="9">
        <v>3.7929999999999998E-2</v>
      </c>
      <c r="AO14" s="9">
        <v>4.6240000000000003E-2</v>
      </c>
      <c r="AP14" s="9">
        <v>2.7949999999999999E-2</v>
      </c>
      <c r="AQ14" s="9">
        <v>7.3999999999999996E-2</v>
      </c>
      <c r="AR14" s="9">
        <v>8.8580000000000006E-2</v>
      </c>
      <c r="AS14" s="9">
        <v>6.3549999999999995E-2</v>
      </c>
      <c r="AT14" s="9">
        <v>5.6890000000000003E-2</v>
      </c>
      <c r="AU14" s="9">
        <v>4.3630000000000002E-2</v>
      </c>
      <c r="AV14" s="9">
        <v>5.8090000000000003E-2</v>
      </c>
      <c r="AW14" s="9">
        <v>8.795E-2</v>
      </c>
      <c r="AX14" s="9">
        <v>7.1929999999999994E-2</v>
      </c>
      <c r="AY14" s="9">
        <v>9.1679999999999998E-2</v>
      </c>
      <c r="AZ14" s="9">
        <v>2.7570000000000001E-2</v>
      </c>
      <c r="BA14" s="9">
        <v>9.2469999999999997E-2</v>
      </c>
      <c r="BB14" s="9">
        <v>7.1220000000000006E-2</v>
      </c>
      <c r="BC14" s="9">
        <v>5.9839999999999997E-2</v>
      </c>
      <c r="BD14" s="9">
        <v>3.0949999999999998E-2</v>
      </c>
      <c r="BE14" s="9">
        <v>9.2469999999999997E-2</v>
      </c>
      <c r="BF14" s="9">
        <v>6.7390000000000005E-2</v>
      </c>
    </row>
    <row r="15" spans="1:58" x14ac:dyDescent="0.2">
      <c r="A15" s="9" t="s">
        <v>291</v>
      </c>
      <c r="B15" s="9">
        <v>2.3400000000000001E-3</v>
      </c>
      <c r="C15" s="9">
        <v>4.5500000000000002E-3</v>
      </c>
      <c r="D15" s="9">
        <v>3.3899999999999998E-3</v>
      </c>
      <c r="E15" s="9">
        <v>4.3200000000000001E-3</v>
      </c>
      <c r="F15" s="9">
        <v>3.0899999999999999E-3</v>
      </c>
      <c r="G15" s="9">
        <v>4.7200000000000002E-3</v>
      </c>
      <c r="H15" s="9">
        <v>1.1690000000000001E-2</v>
      </c>
      <c r="I15" s="9">
        <v>5.5900000000000004E-3</v>
      </c>
      <c r="J15" s="9">
        <v>4.7600000000000003E-3</v>
      </c>
      <c r="K15" s="9">
        <v>2.9299999999999999E-3</v>
      </c>
      <c r="L15" s="9">
        <v>5.4599999999999996E-3</v>
      </c>
      <c r="M15" s="9">
        <v>1.065E-2</v>
      </c>
      <c r="N15" s="9">
        <v>7.9500000000000005E-3</v>
      </c>
      <c r="O15" s="9">
        <v>6.28E-3</v>
      </c>
      <c r="P15" s="9">
        <v>1.3849999999999999E-2</v>
      </c>
      <c r="Q15" s="9">
        <v>6.1799999999999997E-3</v>
      </c>
      <c r="R15" s="9">
        <v>1.528E-2</v>
      </c>
      <c r="S15" s="9">
        <v>1.7899999999999999E-2</v>
      </c>
      <c r="T15" s="9">
        <v>4.4200000000000003E-3</v>
      </c>
      <c r="U15" s="9">
        <v>9.1500000000000001E-3</v>
      </c>
      <c r="V15" s="9">
        <v>2.5500000000000002E-3</v>
      </c>
      <c r="W15" s="9">
        <v>6.3E-3</v>
      </c>
      <c r="X15" s="9">
        <v>3.49E-3</v>
      </c>
      <c r="Y15" s="9">
        <v>5.7099999999999998E-3</v>
      </c>
      <c r="Z15" s="9">
        <v>1.0540000000000001E-2</v>
      </c>
      <c r="AA15" s="9">
        <v>1.1259999999999999E-2</v>
      </c>
      <c r="AB15" s="9">
        <v>7.3600000000000002E-3</v>
      </c>
      <c r="AC15" s="9">
        <v>1.966E-2</v>
      </c>
      <c r="AD15" s="9">
        <v>1.042E-2</v>
      </c>
      <c r="AE15" s="9">
        <v>4.8300000000000001E-3</v>
      </c>
      <c r="AF15" s="9">
        <v>5.8399999999999997E-3</v>
      </c>
      <c r="AG15" s="9">
        <v>2.81E-2</v>
      </c>
      <c r="AH15" s="9">
        <v>4.1099999999999999E-3</v>
      </c>
      <c r="AI15" s="9">
        <v>2.2200000000000002E-3</v>
      </c>
      <c r="AJ15" s="9">
        <v>7.4900000000000001E-3</v>
      </c>
      <c r="AK15" s="9">
        <v>2.1940000000000001E-2</v>
      </c>
      <c r="AL15" s="9">
        <v>2.1149999999999999E-2</v>
      </c>
      <c r="AM15" s="9">
        <v>1.789E-2</v>
      </c>
      <c r="AN15" s="9">
        <v>22.657800000000002</v>
      </c>
      <c r="AO15" s="9">
        <v>8.2900000000000005E-3</v>
      </c>
      <c r="AP15" s="9">
        <v>1.362E-2</v>
      </c>
      <c r="AQ15" s="9">
        <v>1.081E-2</v>
      </c>
      <c r="AR15" s="9">
        <v>1.115E-2</v>
      </c>
      <c r="AS15" s="9">
        <v>4.96E-3</v>
      </c>
      <c r="AT15" s="9">
        <v>1.0065599999999999</v>
      </c>
      <c r="AU15" s="9">
        <v>4.1999999999999997E-3</v>
      </c>
      <c r="AV15" s="9">
        <v>1.056E-2</v>
      </c>
      <c r="AW15" s="9">
        <v>1.9740000000000001E-2</v>
      </c>
      <c r="AX15" s="9">
        <v>1.4500000000000001E-2</v>
      </c>
      <c r="AY15" s="9">
        <v>2.7570000000000001E-2</v>
      </c>
      <c r="AZ15" s="9">
        <v>1.5429999999999999E-2</v>
      </c>
      <c r="BA15" s="9">
        <v>1.3650000000000001E-2</v>
      </c>
      <c r="BB15" s="9">
        <v>1.545E-2</v>
      </c>
      <c r="BC15" s="9">
        <v>1.243E-2</v>
      </c>
      <c r="BD15" s="9">
        <v>1.7409999999999998E-2</v>
      </c>
      <c r="BE15" s="9">
        <v>1.3650000000000001E-2</v>
      </c>
      <c r="BF15" s="9">
        <v>1.1220000000000001E-2</v>
      </c>
    </row>
    <row r="16" spans="1:58" x14ac:dyDescent="0.2">
      <c r="A16" s="9" t="s">
        <v>289</v>
      </c>
      <c r="B16" s="9">
        <v>9.4761799999999994</v>
      </c>
      <c r="C16" s="9">
        <v>9.6703799999999998</v>
      </c>
      <c r="D16" s="9">
        <v>8.8252799999999993</v>
      </c>
      <c r="E16" s="9">
        <v>11.0992</v>
      </c>
      <c r="F16" s="9">
        <v>12.79191</v>
      </c>
      <c r="G16" s="9">
        <v>11.998849999999999</v>
      </c>
      <c r="H16" s="9">
        <v>10.513870000000001</v>
      </c>
      <c r="I16" s="9">
        <v>14.404870000000001</v>
      </c>
      <c r="J16" s="9">
        <v>10.856640000000001</v>
      </c>
      <c r="K16" s="9">
        <v>15.60758</v>
      </c>
      <c r="L16" s="9">
        <v>8.2999799999999997</v>
      </c>
      <c r="M16" s="9">
        <v>11.633710000000001</v>
      </c>
      <c r="N16" s="9">
        <v>9.391</v>
      </c>
      <c r="O16" s="9">
        <v>9.3641900000000007</v>
      </c>
      <c r="P16" s="9">
        <v>8.4897600000000004</v>
      </c>
      <c r="Q16" s="9">
        <v>12.37636</v>
      </c>
      <c r="R16" s="9">
        <v>10.573880000000001</v>
      </c>
      <c r="S16" s="9">
        <v>9.0039899999999999</v>
      </c>
      <c r="T16" s="9">
        <v>18.288080000000001</v>
      </c>
      <c r="U16" s="9">
        <v>10.427960000000001</v>
      </c>
      <c r="V16" s="9">
        <v>18.184660000000001</v>
      </c>
      <c r="W16" s="9">
        <v>16.876909999999999</v>
      </c>
      <c r="X16" s="9">
        <v>25.467400000000001</v>
      </c>
      <c r="Y16" s="9">
        <v>21.38147</v>
      </c>
      <c r="Z16" s="9">
        <v>8.6240799999999993</v>
      </c>
      <c r="AA16" s="9">
        <v>11.67051</v>
      </c>
      <c r="AB16" s="9">
        <v>20.712859999999999</v>
      </c>
      <c r="AC16" s="9">
        <v>8.4884500000000003</v>
      </c>
      <c r="AD16" s="9">
        <v>35.683030000000002</v>
      </c>
      <c r="AE16" s="9">
        <v>15.113720000000001</v>
      </c>
      <c r="AF16" s="9">
        <v>23.19539</v>
      </c>
      <c r="AG16" s="9">
        <v>8.9139700000000008</v>
      </c>
      <c r="AH16" s="9">
        <v>10.93951</v>
      </c>
      <c r="AI16" s="9">
        <v>12.881399999999999</v>
      </c>
      <c r="AJ16" s="9">
        <v>9.3603900000000007</v>
      </c>
      <c r="AK16" s="9">
        <v>20.498999999999999</v>
      </c>
      <c r="AL16" s="9">
        <v>8.3883500000000009</v>
      </c>
      <c r="AM16" s="9">
        <v>6.4398600000000004</v>
      </c>
      <c r="AN16" s="9">
        <v>18.274650000000001</v>
      </c>
      <c r="AO16" s="9">
        <v>14.98879</v>
      </c>
      <c r="AP16" s="9">
        <v>24.799019999999999</v>
      </c>
      <c r="AQ16" s="9">
        <v>9.3665699999999994</v>
      </c>
      <c r="AR16" s="9">
        <v>7.8250999999999999</v>
      </c>
      <c r="AS16" s="9">
        <v>10.907780000000001</v>
      </c>
      <c r="AT16" s="9">
        <v>12.18431</v>
      </c>
      <c r="AU16" s="9">
        <v>15.88693</v>
      </c>
      <c r="AV16" s="9">
        <v>11.933059999999999</v>
      </c>
      <c r="AW16" s="9">
        <v>7.8813599999999999</v>
      </c>
      <c r="AX16" s="9">
        <v>9.6370400000000007</v>
      </c>
      <c r="AY16" s="9">
        <v>7.5604399999999998</v>
      </c>
      <c r="AZ16" s="9">
        <v>25.138670000000001</v>
      </c>
      <c r="BA16" s="9">
        <v>7.4959199999999999</v>
      </c>
      <c r="BB16" s="9">
        <v>9.7319600000000008</v>
      </c>
      <c r="BC16" s="9">
        <v>11.583780000000001</v>
      </c>
      <c r="BD16" s="9">
        <v>22.394729999999999</v>
      </c>
      <c r="BE16" s="9">
        <v>7.4959199999999999</v>
      </c>
      <c r="BF16" s="9">
        <v>10.286210000000001</v>
      </c>
    </row>
    <row r="17" spans="1:58" x14ac:dyDescent="0.2">
      <c r="A17" s="9" t="s">
        <v>290</v>
      </c>
      <c r="B17" s="9">
        <v>0.30352000000000001</v>
      </c>
      <c r="C17" s="9">
        <v>0.61382999999999999</v>
      </c>
      <c r="D17" s="9">
        <v>0.38112000000000001</v>
      </c>
      <c r="E17" s="9">
        <v>0.76719000000000004</v>
      </c>
      <c r="F17" s="9">
        <v>0.72975999999999996</v>
      </c>
      <c r="G17" s="9">
        <v>0.97943999999999998</v>
      </c>
      <c r="H17" s="9">
        <v>1.8645799999999999</v>
      </c>
      <c r="I17" s="9">
        <v>1.67296</v>
      </c>
      <c r="J17" s="9">
        <v>0.80915999999999999</v>
      </c>
      <c r="K17" s="9">
        <v>1.0286999999999999</v>
      </c>
      <c r="L17" s="9">
        <v>0.54308000000000001</v>
      </c>
      <c r="M17" s="9">
        <v>2.0786799999999999</v>
      </c>
      <c r="N17" s="9">
        <v>1.0116400000000001</v>
      </c>
      <c r="O17" s="9">
        <v>0.79493000000000003</v>
      </c>
      <c r="P17" s="9">
        <v>1.4403999999999999</v>
      </c>
      <c r="Q17" s="9">
        <v>1.3654999999999999</v>
      </c>
      <c r="R17" s="9">
        <v>2.4649000000000001</v>
      </c>
      <c r="S17" s="9">
        <v>2.09307</v>
      </c>
      <c r="T17" s="9">
        <v>2.1331099999999998</v>
      </c>
      <c r="U17" s="9">
        <v>1.4351499999999999</v>
      </c>
      <c r="V17" s="9">
        <v>1.2179199999999999</v>
      </c>
      <c r="W17" s="9">
        <v>2.58799</v>
      </c>
      <c r="X17" s="9">
        <v>3.2684600000000001</v>
      </c>
      <c r="Y17" s="9">
        <v>3.7636099999999999</v>
      </c>
      <c r="Z17" s="9">
        <v>1.1314299999999999</v>
      </c>
      <c r="AA17" s="9">
        <v>2.2120199999999999</v>
      </c>
      <c r="AB17" s="9">
        <v>4.5554100000000002</v>
      </c>
      <c r="AC17" s="9">
        <v>2.0432299999999999</v>
      </c>
      <c r="AD17" s="9">
        <v>19.148160000000001</v>
      </c>
      <c r="AE17" s="9">
        <v>1.5908</v>
      </c>
      <c r="AF17" s="9">
        <v>4.5313699999999999</v>
      </c>
      <c r="AG17" s="9">
        <v>3.2214399999999999</v>
      </c>
      <c r="AH17" s="9">
        <v>0.70901000000000003</v>
      </c>
      <c r="AI17" s="9">
        <v>0.53091999999999995</v>
      </c>
      <c r="AJ17" s="9">
        <v>0.94711999999999996</v>
      </c>
      <c r="AK17" s="9">
        <v>13.300929999999999</v>
      </c>
      <c r="AL17" s="9">
        <v>2.14656</v>
      </c>
      <c r="AM17" s="9">
        <v>1.0702</v>
      </c>
      <c r="AN17" s="9">
        <v>10916.678029999999</v>
      </c>
      <c r="AO17" s="9">
        <v>2.68682</v>
      </c>
      <c r="AP17" s="9">
        <v>12.081619999999999</v>
      </c>
      <c r="AQ17" s="9">
        <v>1.3687800000000001</v>
      </c>
      <c r="AR17" s="9">
        <v>0.98497000000000001</v>
      </c>
      <c r="AS17" s="9">
        <v>0.85104000000000002</v>
      </c>
      <c r="AT17" s="9">
        <v>215.58308</v>
      </c>
      <c r="AU17" s="9">
        <v>1.5283599999999999</v>
      </c>
      <c r="AV17" s="9">
        <v>2.1696599999999999</v>
      </c>
      <c r="AW17" s="9">
        <v>1.7685999999999999</v>
      </c>
      <c r="AX17" s="9">
        <v>1.9434400000000001</v>
      </c>
      <c r="AY17" s="9">
        <v>2.2738499999999999</v>
      </c>
      <c r="AZ17" s="9">
        <v>14.06528</v>
      </c>
      <c r="BA17" s="9">
        <v>1.1062099999999999</v>
      </c>
      <c r="BB17" s="9">
        <v>2.11165</v>
      </c>
      <c r="BC17" s="9">
        <v>2.4070399999999998</v>
      </c>
      <c r="BD17" s="9">
        <v>12.59944</v>
      </c>
      <c r="BE17" s="9">
        <v>1.1062099999999999</v>
      </c>
      <c r="BF17" s="9">
        <v>1.7133</v>
      </c>
    </row>
    <row r="21" spans="1:58" x14ac:dyDescent="0.2">
      <c r="A21" s="1"/>
      <c r="B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U21" s="9"/>
      <c r="AY21" s="9"/>
    </row>
    <row r="22" spans="1:58" x14ac:dyDescent="0.2">
      <c r="A22" s="1"/>
      <c r="B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U22" s="9"/>
      <c r="AY22" s="9"/>
    </row>
    <row r="23" spans="1:58" x14ac:dyDescent="0.2">
      <c r="A23" s="1"/>
      <c r="B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U23" s="9"/>
      <c r="AY23" s="9"/>
    </row>
    <row r="24" spans="1:58" x14ac:dyDescent="0.2">
      <c r="A24" s="2"/>
      <c r="B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U24" s="9"/>
      <c r="AY24" s="9"/>
    </row>
    <row r="25" spans="1:58" x14ac:dyDescent="0.2">
      <c r="A25" s="2"/>
      <c r="B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U25" s="9"/>
      <c r="AY25" s="9"/>
    </row>
    <row r="26" spans="1:58" x14ac:dyDescent="0.2">
      <c r="A26" s="2"/>
      <c r="B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U26" s="9"/>
      <c r="AY26" s="9"/>
    </row>
    <row r="27" spans="1:58" x14ac:dyDescent="0.2">
      <c r="A27" s="2"/>
      <c r="B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U27" s="9"/>
      <c r="AY27" s="9"/>
    </row>
    <row r="28" spans="1:58" x14ac:dyDescent="0.2">
      <c r="A28" s="9"/>
      <c r="B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U28" s="9"/>
      <c r="AY28" s="9"/>
    </row>
    <row r="29" spans="1:58" x14ac:dyDescent="0.2">
      <c r="A29" s="9"/>
      <c r="B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U29" s="9"/>
      <c r="AY29" s="9"/>
    </row>
    <row r="30" spans="1:58" x14ac:dyDescent="0.2">
      <c r="A30" s="9"/>
      <c r="B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U30" s="9"/>
      <c r="AY30" s="9"/>
    </row>
    <row r="31" spans="1:58" x14ac:dyDescent="0.2">
      <c r="A31" s="9"/>
      <c r="B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U31" s="9"/>
      <c r="AY31" s="9"/>
    </row>
    <row r="32" spans="1:58" x14ac:dyDescent="0.2">
      <c r="A32" s="9"/>
      <c r="B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U32" s="9"/>
      <c r="AY32" s="9"/>
    </row>
    <row r="33" spans="1:51" x14ac:dyDescent="0.2">
      <c r="A33" s="9"/>
      <c r="B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U33" s="9"/>
      <c r="AY33" s="9"/>
    </row>
    <row r="34" spans="1:51" x14ac:dyDescent="0.2">
      <c r="A34" s="9"/>
      <c r="B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U34" s="9"/>
      <c r="AY34" s="9"/>
    </row>
    <row r="35" spans="1:51" x14ac:dyDescent="0.2">
      <c r="A35" s="9"/>
      <c r="B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U35" s="9"/>
      <c r="AY35" s="9"/>
    </row>
    <row r="36" spans="1:51" x14ac:dyDescent="0.2">
      <c r="A36" s="9"/>
      <c r="B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U36" s="9"/>
      <c r="AY36" s="9"/>
    </row>
    <row r="37" spans="1:51" x14ac:dyDescent="0.2">
      <c r="A37" s="9"/>
      <c r="B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U37" s="9"/>
      <c r="AY37"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103"/>
  <sheetViews>
    <sheetView topLeftCell="A82" workbookViewId="0">
      <selection activeCell="A103" sqref="A103:XFD103"/>
    </sheetView>
  </sheetViews>
  <sheetFormatPr baseColWidth="10" defaultColWidth="8.83203125" defaultRowHeight="15" x14ac:dyDescent="0.2"/>
  <cols>
    <col min="1" max="1" width="21.6640625" bestFit="1" customWidth="1"/>
  </cols>
  <sheetData>
    <row r="1" spans="1:16384" x14ac:dyDescent="0.2">
      <c r="A1" s="1" t="s">
        <v>0</v>
      </c>
      <c r="B1" t="s">
        <v>16</v>
      </c>
      <c r="C1" t="s">
        <v>16</v>
      </c>
      <c r="D1" t="s">
        <v>16</v>
      </c>
      <c r="E1" t="s">
        <v>16</v>
      </c>
    </row>
    <row r="2" spans="1:16384" x14ac:dyDescent="0.2">
      <c r="A2" s="1" t="s">
        <v>2</v>
      </c>
      <c r="B2" t="s">
        <v>33</v>
      </c>
      <c r="C2" t="s">
        <v>35</v>
      </c>
      <c r="D2" t="s">
        <v>37</v>
      </c>
      <c r="E2" t="s">
        <v>68</v>
      </c>
    </row>
    <row r="3" spans="1:16384" x14ac:dyDescent="0.2">
      <c r="A3" s="1" t="s">
        <v>4</v>
      </c>
      <c r="B3">
        <v>9.8133792090527017</v>
      </c>
      <c r="C3" s="9">
        <v>5.9634416576470928</v>
      </c>
      <c r="D3" s="9">
        <v>8.621972916599999</v>
      </c>
      <c r="E3" s="9">
        <v>2.1530791841999997</v>
      </c>
    </row>
    <row r="4" spans="1:16384" x14ac:dyDescent="0.2">
      <c r="A4" s="2" t="s">
        <v>6</v>
      </c>
      <c r="B4" t="s">
        <v>17</v>
      </c>
      <c r="C4" t="s">
        <v>17</v>
      </c>
      <c r="D4" t="s">
        <v>17</v>
      </c>
      <c r="E4" t="s">
        <v>17</v>
      </c>
    </row>
    <row r="5" spans="1:16384" x14ac:dyDescent="0.2">
      <c r="A5" s="2" t="s">
        <v>8</v>
      </c>
      <c r="B5" t="s">
        <v>34</v>
      </c>
      <c r="C5" t="s">
        <v>36</v>
      </c>
      <c r="D5" t="s">
        <v>38</v>
      </c>
      <c r="E5" t="s">
        <v>202</v>
      </c>
    </row>
    <row r="6" spans="1:16384" x14ac:dyDescent="0.2">
      <c r="A6" s="2" t="s">
        <v>204</v>
      </c>
      <c r="B6">
        <v>-100</v>
      </c>
      <c r="C6">
        <v>-100</v>
      </c>
      <c r="D6">
        <v>-100</v>
      </c>
      <c r="E6">
        <v>-100</v>
      </c>
    </row>
    <row r="7" spans="1:16384" s="9" customFormat="1" x14ac:dyDescent="0.2">
      <c r="A7" s="2" t="s">
        <v>203</v>
      </c>
      <c r="B7" s="2">
        <v>10</v>
      </c>
      <c r="C7" s="2">
        <v>10</v>
      </c>
      <c r="D7" s="2">
        <v>10</v>
      </c>
      <c r="E7" s="2">
        <v>10</v>
      </c>
      <c r="F7" s="2"/>
      <c r="G7" s="2"/>
      <c r="H7" s="2"/>
      <c r="I7" s="2"/>
      <c r="J7" s="2"/>
      <c r="K7" s="2"/>
      <c r="L7" s="2"/>
      <c r="M7" s="2"/>
      <c r="N7" s="2"/>
      <c r="O7" s="2"/>
      <c r="P7" s="2"/>
      <c r="Q7" s="2"/>
      <c r="R7" s="2"/>
      <c r="S7" s="2"/>
      <c r="T7" s="18"/>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c r="AMM7" s="2"/>
      <c r="AMN7" s="2"/>
      <c r="AMO7" s="2"/>
      <c r="AMP7" s="2"/>
      <c r="AMQ7" s="2"/>
      <c r="AMR7" s="2"/>
      <c r="AMS7" s="2"/>
      <c r="AMT7" s="2"/>
      <c r="AMU7" s="2"/>
      <c r="AMV7" s="2"/>
      <c r="AMW7" s="2"/>
      <c r="AMX7" s="2"/>
      <c r="AMY7" s="2"/>
      <c r="AMZ7" s="2"/>
      <c r="ANA7" s="2"/>
      <c r="ANB7" s="2"/>
      <c r="ANC7" s="2"/>
      <c r="AND7" s="2"/>
      <c r="ANE7" s="2"/>
      <c r="ANF7" s="2"/>
      <c r="ANG7" s="2"/>
      <c r="ANH7" s="2"/>
      <c r="ANI7" s="2"/>
      <c r="ANJ7" s="2"/>
      <c r="ANK7" s="2"/>
      <c r="ANL7" s="2"/>
      <c r="ANM7" s="2"/>
      <c r="ANN7" s="2"/>
      <c r="ANO7" s="2"/>
      <c r="ANP7" s="2"/>
      <c r="ANQ7" s="2"/>
      <c r="ANR7" s="2"/>
      <c r="ANS7" s="2"/>
      <c r="ANT7" s="2"/>
      <c r="ANU7" s="2"/>
      <c r="ANV7" s="2"/>
      <c r="ANW7" s="2"/>
      <c r="ANX7" s="2"/>
      <c r="ANY7" s="2"/>
      <c r="ANZ7" s="2"/>
      <c r="AOA7" s="2"/>
      <c r="AOB7" s="2"/>
      <c r="AOC7" s="2"/>
      <c r="AOD7" s="2"/>
      <c r="AOE7" s="2"/>
      <c r="AOF7" s="2"/>
      <c r="AOG7" s="2"/>
      <c r="AOH7" s="2"/>
      <c r="AOI7" s="2"/>
      <c r="AOJ7" s="2"/>
      <c r="AOK7" s="2"/>
      <c r="AOL7" s="2"/>
      <c r="AOM7" s="2"/>
      <c r="AON7" s="2"/>
      <c r="AOO7" s="2"/>
      <c r="AOP7" s="2"/>
      <c r="AOQ7" s="2"/>
      <c r="AOR7" s="2"/>
      <c r="AOS7" s="2"/>
      <c r="AOT7" s="2"/>
      <c r="AOU7" s="2"/>
      <c r="AOV7" s="2"/>
      <c r="AOW7" s="2"/>
      <c r="AOX7" s="2"/>
      <c r="AOY7" s="2"/>
      <c r="AOZ7" s="2"/>
      <c r="APA7" s="2"/>
      <c r="APB7" s="2"/>
      <c r="APC7" s="2"/>
      <c r="APD7" s="2"/>
      <c r="APE7" s="2"/>
      <c r="APF7" s="2"/>
      <c r="APG7" s="2"/>
      <c r="APH7" s="2"/>
      <c r="API7" s="2"/>
      <c r="APJ7" s="2"/>
      <c r="APK7" s="2"/>
      <c r="APL7" s="2"/>
      <c r="APM7" s="2"/>
      <c r="APN7" s="2"/>
      <c r="APO7" s="2"/>
      <c r="APP7" s="2"/>
      <c r="APQ7" s="2"/>
      <c r="APR7" s="2"/>
      <c r="APS7" s="2"/>
      <c r="APT7" s="2"/>
      <c r="APU7" s="2"/>
      <c r="APV7" s="2"/>
      <c r="APW7" s="2"/>
      <c r="APX7" s="2"/>
      <c r="APY7" s="2"/>
      <c r="APZ7" s="2"/>
      <c r="AQA7" s="2"/>
      <c r="AQB7" s="2"/>
      <c r="AQC7" s="2"/>
      <c r="AQD7" s="2"/>
      <c r="AQE7" s="2"/>
      <c r="AQF7" s="2"/>
      <c r="AQG7" s="2"/>
      <c r="AQH7" s="2"/>
      <c r="AQI7" s="2"/>
      <c r="AQJ7" s="2"/>
      <c r="AQK7" s="2"/>
      <c r="AQL7" s="2"/>
      <c r="AQM7" s="2"/>
      <c r="AQN7" s="2"/>
      <c r="AQO7" s="2"/>
      <c r="AQP7" s="2"/>
      <c r="AQQ7" s="2"/>
      <c r="AQR7" s="2"/>
      <c r="AQS7" s="2"/>
      <c r="AQT7" s="2"/>
      <c r="AQU7" s="2"/>
      <c r="AQV7" s="2"/>
      <c r="AQW7" s="2"/>
      <c r="AQX7" s="2"/>
      <c r="AQY7" s="2"/>
      <c r="AQZ7" s="2"/>
      <c r="ARA7" s="2"/>
      <c r="ARB7" s="2"/>
      <c r="ARC7" s="2"/>
      <c r="ARD7" s="2"/>
      <c r="ARE7" s="2"/>
      <c r="ARF7" s="2"/>
      <c r="ARG7" s="2"/>
      <c r="ARH7" s="2"/>
      <c r="ARI7" s="2"/>
      <c r="ARJ7" s="2"/>
      <c r="ARK7" s="2"/>
      <c r="ARL7" s="2"/>
      <c r="ARM7" s="2"/>
      <c r="ARN7" s="2"/>
      <c r="ARO7" s="2"/>
      <c r="ARP7" s="2"/>
      <c r="ARQ7" s="2"/>
      <c r="ARR7" s="2"/>
      <c r="ARS7" s="2"/>
      <c r="ART7" s="2"/>
      <c r="ARU7" s="2"/>
      <c r="ARV7" s="2"/>
      <c r="ARW7" s="2"/>
      <c r="ARX7" s="2"/>
      <c r="ARY7" s="2"/>
      <c r="ARZ7" s="2"/>
      <c r="ASA7" s="2"/>
      <c r="ASB7" s="2"/>
      <c r="ASC7" s="2"/>
      <c r="ASD7" s="2"/>
      <c r="ASE7" s="2"/>
      <c r="ASF7" s="2"/>
      <c r="ASG7" s="2"/>
      <c r="ASH7" s="2"/>
      <c r="ASI7" s="2"/>
      <c r="ASJ7" s="2"/>
      <c r="ASK7" s="2"/>
      <c r="ASL7" s="2"/>
      <c r="ASM7" s="2"/>
      <c r="ASN7" s="2"/>
      <c r="ASO7" s="2"/>
      <c r="ASP7" s="2"/>
      <c r="ASQ7" s="2"/>
      <c r="ASR7" s="2"/>
      <c r="ASS7" s="2"/>
      <c r="AST7" s="2"/>
      <c r="ASU7" s="2"/>
      <c r="ASV7" s="2"/>
      <c r="ASW7" s="2"/>
      <c r="ASX7" s="2"/>
      <c r="ASY7" s="2"/>
      <c r="ASZ7" s="2"/>
      <c r="ATA7" s="2"/>
      <c r="ATB7" s="2"/>
      <c r="ATC7" s="2"/>
      <c r="ATD7" s="2"/>
      <c r="ATE7" s="2"/>
      <c r="ATF7" s="2"/>
      <c r="ATG7" s="2"/>
      <c r="ATH7" s="2"/>
      <c r="ATI7" s="2"/>
      <c r="ATJ7" s="2"/>
      <c r="ATK7" s="2"/>
      <c r="ATL7" s="2"/>
      <c r="ATM7" s="2"/>
      <c r="ATN7" s="2"/>
      <c r="ATO7" s="2"/>
      <c r="ATP7" s="2"/>
      <c r="ATQ7" s="2"/>
      <c r="ATR7" s="2"/>
      <c r="ATS7" s="2"/>
      <c r="ATT7" s="2"/>
      <c r="ATU7" s="2"/>
      <c r="ATV7" s="2"/>
      <c r="ATW7" s="2"/>
      <c r="ATX7" s="2"/>
      <c r="ATY7" s="2"/>
      <c r="ATZ7" s="2"/>
      <c r="AUA7" s="2"/>
      <c r="AUB7" s="2"/>
      <c r="AUC7" s="2"/>
      <c r="AUD7" s="2"/>
      <c r="AUE7" s="2"/>
      <c r="AUF7" s="2"/>
      <c r="AUG7" s="2"/>
      <c r="AUH7" s="2"/>
      <c r="AUI7" s="2"/>
      <c r="AUJ7" s="2"/>
      <c r="AUK7" s="2"/>
      <c r="AUL7" s="2"/>
      <c r="AUM7" s="2"/>
      <c r="AUN7" s="2"/>
      <c r="AUO7" s="2"/>
      <c r="AUP7" s="2"/>
      <c r="AUQ7" s="2"/>
      <c r="AUR7" s="2"/>
      <c r="AUS7" s="2"/>
      <c r="AUT7" s="2"/>
      <c r="AUU7" s="2"/>
      <c r="AUV7" s="2"/>
      <c r="AUW7" s="2"/>
      <c r="AUX7" s="2"/>
      <c r="AUY7" s="2"/>
      <c r="AUZ7" s="2"/>
      <c r="AVA7" s="2"/>
      <c r="AVB7" s="2"/>
      <c r="AVC7" s="2"/>
      <c r="AVD7" s="2"/>
      <c r="AVE7" s="2"/>
      <c r="AVF7" s="2"/>
      <c r="AVG7" s="2"/>
      <c r="AVH7" s="2"/>
      <c r="AVI7" s="2"/>
      <c r="AVJ7" s="2"/>
      <c r="AVK7" s="2"/>
      <c r="AVL7" s="2"/>
      <c r="AVM7" s="2"/>
      <c r="AVN7" s="2"/>
      <c r="AVO7" s="2"/>
      <c r="AVP7" s="2"/>
      <c r="AVQ7" s="2"/>
      <c r="AVR7" s="2"/>
      <c r="AVS7" s="2"/>
      <c r="AVT7" s="2"/>
      <c r="AVU7" s="2"/>
      <c r="AVV7" s="2"/>
      <c r="AVW7" s="2"/>
      <c r="AVX7" s="2"/>
      <c r="AVY7" s="2"/>
      <c r="AVZ7" s="2"/>
      <c r="AWA7" s="2"/>
      <c r="AWB7" s="2"/>
      <c r="AWC7" s="2"/>
      <c r="AWD7" s="2"/>
      <c r="AWE7" s="2"/>
      <c r="AWF7" s="2"/>
      <c r="AWG7" s="2"/>
      <c r="AWH7" s="2"/>
      <c r="AWI7" s="2"/>
      <c r="AWJ7" s="2"/>
      <c r="AWK7" s="2"/>
      <c r="AWL7" s="2"/>
      <c r="AWM7" s="2"/>
      <c r="AWN7" s="2"/>
      <c r="AWO7" s="2"/>
      <c r="AWP7" s="2"/>
      <c r="AWQ7" s="2"/>
      <c r="AWR7" s="2"/>
      <c r="AWS7" s="2"/>
      <c r="AWT7" s="2"/>
      <c r="AWU7" s="2"/>
      <c r="AWV7" s="2"/>
      <c r="AWW7" s="2"/>
      <c r="AWX7" s="2"/>
      <c r="AWY7" s="2"/>
      <c r="AWZ7" s="2"/>
      <c r="AXA7" s="2"/>
      <c r="AXB7" s="2"/>
      <c r="AXC7" s="2"/>
      <c r="AXD7" s="2"/>
      <c r="AXE7" s="2"/>
      <c r="AXF7" s="2"/>
      <c r="AXG7" s="2"/>
      <c r="AXH7" s="2"/>
      <c r="AXI7" s="2"/>
      <c r="AXJ7" s="2"/>
      <c r="AXK7" s="2"/>
      <c r="AXL7" s="2"/>
      <c r="AXM7" s="2"/>
      <c r="AXN7" s="2"/>
      <c r="AXO7" s="2"/>
      <c r="AXP7" s="2"/>
      <c r="AXQ7" s="2"/>
      <c r="AXR7" s="2"/>
      <c r="AXS7" s="2"/>
      <c r="AXT7" s="2"/>
      <c r="AXU7" s="2"/>
      <c r="AXV7" s="2"/>
      <c r="AXW7" s="2"/>
      <c r="AXX7" s="2"/>
      <c r="AXY7" s="2"/>
      <c r="AXZ7" s="2"/>
      <c r="AYA7" s="2"/>
      <c r="AYB7" s="2"/>
      <c r="AYC7" s="2"/>
      <c r="AYD7" s="2"/>
      <c r="AYE7" s="2"/>
      <c r="AYF7" s="2"/>
      <c r="AYG7" s="2"/>
      <c r="AYH7" s="2"/>
      <c r="AYI7" s="2"/>
      <c r="AYJ7" s="2"/>
      <c r="AYK7" s="2"/>
      <c r="AYL7" s="2"/>
      <c r="AYM7" s="2"/>
      <c r="AYN7" s="2"/>
      <c r="AYO7" s="2"/>
      <c r="AYP7" s="2"/>
      <c r="AYQ7" s="2"/>
      <c r="AYR7" s="2"/>
      <c r="AYS7" s="2"/>
      <c r="AYT7" s="2"/>
      <c r="AYU7" s="2"/>
      <c r="AYV7" s="2"/>
      <c r="AYW7" s="2"/>
      <c r="AYX7" s="2"/>
      <c r="AYY7" s="2"/>
      <c r="AYZ7" s="2"/>
      <c r="AZA7" s="2"/>
      <c r="AZB7" s="2"/>
      <c r="AZC7" s="2"/>
      <c r="AZD7" s="2"/>
      <c r="AZE7" s="2"/>
      <c r="AZF7" s="2"/>
      <c r="AZG7" s="2"/>
      <c r="AZH7" s="2"/>
      <c r="AZI7" s="2"/>
      <c r="AZJ7" s="2"/>
      <c r="AZK7" s="2"/>
      <c r="AZL7" s="2"/>
      <c r="AZM7" s="2"/>
      <c r="AZN7" s="2"/>
      <c r="AZO7" s="2"/>
      <c r="AZP7" s="2"/>
      <c r="AZQ7" s="2"/>
      <c r="AZR7" s="2"/>
      <c r="AZS7" s="2"/>
      <c r="AZT7" s="2"/>
      <c r="AZU7" s="2"/>
      <c r="AZV7" s="2"/>
      <c r="AZW7" s="2"/>
      <c r="AZX7" s="2"/>
      <c r="AZY7" s="2"/>
      <c r="AZZ7" s="2"/>
      <c r="BAA7" s="2"/>
      <c r="BAB7" s="2"/>
      <c r="BAC7" s="2"/>
      <c r="BAD7" s="2"/>
      <c r="BAE7" s="2"/>
      <c r="BAF7" s="2"/>
      <c r="BAG7" s="2"/>
      <c r="BAH7" s="2"/>
      <c r="BAI7" s="2"/>
      <c r="BAJ7" s="2"/>
      <c r="BAK7" s="2"/>
      <c r="BAL7" s="2"/>
      <c r="BAM7" s="2"/>
      <c r="BAN7" s="2"/>
      <c r="BAO7" s="2"/>
      <c r="BAP7" s="2"/>
      <c r="BAQ7" s="2"/>
      <c r="BAR7" s="2"/>
      <c r="BAS7" s="2"/>
      <c r="BAT7" s="2"/>
      <c r="BAU7" s="2"/>
      <c r="BAV7" s="2"/>
      <c r="BAW7" s="2"/>
      <c r="BAX7" s="2"/>
      <c r="BAY7" s="2"/>
      <c r="BAZ7" s="2"/>
      <c r="BBA7" s="2"/>
      <c r="BBB7" s="2"/>
      <c r="BBC7" s="2"/>
      <c r="BBD7" s="2"/>
      <c r="BBE7" s="2"/>
      <c r="BBF7" s="2"/>
      <c r="BBG7" s="2"/>
      <c r="BBH7" s="2"/>
      <c r="BBI7" s="2"/>
      <c r="BBJ7" s="2"/>
      <c r="BBK7" s="2"/>
      <c r="BBL7" s="2"/>
      <c r="BBM7" s="2"/>
      <c r="BBN7" s="2"/>
      <c r="BBO7" s="2"/>
      <c r="BBP7" s="2"/>
      <c r="BBQ7" s="2"/>
      <c r="BBR7" s="2"/>
      <c r="BBS7" s="2"/>
      <c r="BBT7" s="2"/>
      <c r="BBU7" s="2"/>
      <c r="BBV7" s="2"/>
      <c r="BBW7" s="2"/>
      <c r="BBX7" s="2"/>
      <c r="BBY7" s="2"/>
      <c r="BBZ7" s="2"/>
      <c r="BCA7" s="2"/>
      <c r="BCB7" s="2"/>
      <c r="BCC7" s="2"/>
      <c r="BCD7" s="2"/>
      <c r="BCE7" s="2"/>
      <c r="BCF7" s="2"/>
      <c r="BCG7" s="2"/>
      <c r="BCH7" s="2"/>
      <c r="BCI7" s="2"/>
      <c r="BCJ7" s="2"/>
      <c r="BCK7" s="2"/>
      <c r="BCL7" s="2"/>
      <c r="BCM7" s="2"/>
      <c r="BCN7" s="2"/>
      <c r="BCO7" s="2"/>
      <c r="BCP7" s="2"/>
      <c r="BCQ7" s="2"/>
      <c r="BCR7" s="2"/>
      <c r="BCS7" s="2"/>
      <c r="BCT7" s="2"/>
      <c r="BCU7" s="2"/>
      <c r="BCV7" s="2"/>
      <c r="BCW7" s="2"/>
      <c r="BCX7" s="2"/>
      <c r="BCY7" s="2"/>
      <c r="BCZ7" s="2"/>
      <c r="BDA7" s="2"/>
      <c r="BDB7" s="2"/>
      <c r="BDC7" s="2"/>
      <c r="BDD7" s="2"/>
      <c r="BDE7" s="2"/>
      <c r="BDF7" s="2"/>
      <c r="BDG7" s="2"/>
      <c r="BDH7" s="2"/>
      <c r="BDI7" s="2"/>
      <c r="BDJ7" s="2"/>
      <c r="BDK7" s="2"/>
      <c r="BDL7" s="2"/>
      <c r="BDM7" s="2"/>
      <c r="BDN7" s="2"/>
      <c r="BDO7" s="2"/>
      <c r="BDP7" s="2"/>
      <c r="BDQ7" s="2"/>
      <c r="BDR7" s="2"/>
      <c r="BDS7" s="2"/>
      <c r="BDT7" s="2"/>
      <c r="BDU7" s="2"/>
      <c r="BDV7" s="2"/>
      <c r="BDW7" s="2"/>
      <c r="BDX7" s="2"/>
      <c r="BDY7" s="2"/>
      <c r="BDZ7" s="2"/>
      <c r="BEA7" s="2"/>
      <c r="BEB7" s="2"/>
      <c r="BEC7" s="2"/>
      <c r="BED7" s="2"/>
      <c r="BEE7" s="2"/>
      <c r="BEF7" s="2"/>
      <c r="BEG7" s="2"/>
      <c r="BEH7" s="2"/>
      <c r="BEI7" s="2"/>
      <c r="BEJ7" s="2"/>
      <c r="BEK7" s="2"/>
      <c r="BEL7" s="2"/>
      <c r="BEM7" s="2"/>
      <c r="BEN7" s="2"/>
      <c r="BEO7" s="2"/>
      <c r="BEP7" s="2"/>
      <c r="BEQ7" s="2"/>
      <c r="BER7" s="2"/>
      <c r="BES7" s="2"/>
      <c r="BET7" s="2"/>
      <c r="BEU7" s="2"/>
      <c r="BEV7" s="2"/>
      <c r="BEW7" s="2"/>
      <c r="BEX7" s="2"/>
      <c r="BEY7" s="2"/>
      <c r="BEZ7" s="2"/>
      <c r="BFA7" s="2"/>
      <c r="BFB7" s="2"/>
      <c r="BFC7" s="2"/>
      <c r="BFD7" s="2"/>
      <c r="BFE7" s="2"/>
      <c r="BFF7" s="2"/>
      <c r="BFG7" s="2"/>
      <c r="BFH7" s="2"/>
      <c r="BFI7" s="2"/>
      <c r="BFJ7" s="2"/>
      <c r="BFK7" s="2"/>
      <c r="BFL7" s="2"/>
      <c r="BFM7" s="2"/>
      <c r="BFN7" s="2"/>
      <c r="BFO7" s="2"/>
      <c r="BFP7" s="2"/>
      <c r="BFQ7" s="2"/>
      <c r="BFR7" s="2"/>
      <c r="BFS7" s="2"/>
      <c r="BFT7" s="2"/>
      <c r="BFU7" s="2"/>
      <c r="BFV7" s="2"/>
      <c r="BFW7" s="2"/>
      <c r="BFX7" s="2"/>
      <c r="BFY7" s="2"/>
      <c r="BFZ7" s="2"/>
      <c r="BGA7" s="2"/>
      <c r="BGB7" s="2"/>
      <c r="BGC7" s="2"/>
      <c r="BGD7" s="2"/>
      <c r="BGE7" s="2"/>
      <c r="BGF7" s="2"/>
      <c r="BGG7" s="2"/>
      <c r="BGH7" s="2"/>
      <c r="BGI7" s="2"/>
      <c r="BGJ7" s="2"/>
      <c r="BGK7" s="2"/>
      <c r="BGL7" s="2"/>
      <c r="BGM7" s="2"/>
      <c r="BGN7" s="2"/>
      <c r="BGO7" s="2"/>
      <c r="BGP7" s="2"/>
      <c r="BGQ7" s="2"/>
      <c r="BGR7" s="2"/>
      <c r="BGS7" s="2"/>
      <c r="BGT7" s="2"/>
      <c r="BGU7" s="2"/>
      <c r="BGV7" s="2"/>
      <c r="BGW7" s="2"/>
      <c r="BGX7" s="2"/>
      <c r="BGY7" s="2"/>
      <c r="BGZ7" s="2"/>
      <c r="BHA7" s="2"/>
      <c r="BHB7" s="2"/>
      <c r="BHC7" s="2"/>
      <c r="BHD7" s="2"/>
      <c r="BHE7" s="2"/>
      <c r="BHF7" s="2"/>
      <c r="BHG7" s="2"/>
      <c r="BHH7" s="2"/>
      <c r="BHI7" s="2"/>
      <c r="BHJ7" s="2"/>
      <c r="BHK7" s="2"/>
      <c r="BHL7" s="2"/>
      <c r="BHM7" s="2"/>
      <c r="BHN7" s="2"/>
      <c r="BHO7" s="2"/>
      <c r="BHP7" s="2"/>
      <c r="BHQ7" s="2"/>
      <c r="BHR7" s="2"/>
      <c r="BHS7" s="2"/>
      <c r="BHT7" s="2"/>
      <c r="BHU7" s="2"/>
      <c r="BHV7" s="2"/>
      <c r="BHW7" s="2"/>
      <c r="BHX7" s="2"/>
      <c r="BHY7" s="2"/>
      <c r="BHZ7" s="2"/>
      <c r="BIA7" s="2"/>
      <c r="BIB7" s="2"/>
      <c r="BIC7" s="2"/>
      <c r="BID7" s="2"/>
      <c r="BIE7" s="2"/>
      <c r="BIF7" s="2"/>
      <c r="BIG7" s="2"/>
      <c r="BIH7" s="2"/>
      <c r="BII7" s="2"/>
      <c r="BIJ7" s="2"/>
      <c r="BIK7" s="2"/>
      <c r="BIL7" s="2"/>
      <c r="BIM7" s="2"/>
      <c r="BIN7" s="2"/>
      <c r="BIO7" s="2"/>
      <c r="BIP7" s="2"/>
      <c r="BIQ7" s="2"/>
      <c r="BIR7" s="2"/>
      <c r="BIS7" s="2"/>
      <c r="BIT7" s="2"/>
      <c r="BIU7" s="2"/>
      <c r="BIV7" s="2"/>
      <c r="BIW7" s="2"/>
      <c r="BIX7" s="2"/>
      <c r="BIY7" s="2"/>
      <c r="BIZ7" s="2"/>
      <c r="BJA7" s="2"/>
      <c r="BJB7" s="2"/>
      <c r="BJC7" s="2"/>
      <c r="BJD7" s="2"/>
      <c r="BJE7" s="2"/>
      <c r="BJF7" s="2"/>
      <c r="BJG7" s="2"/>
      <c r="BJH7" s="2"/>
      <c r="BJI7" s="2"/>
      <c r="BJJ7" s="2"/>
      <c r="BJK7" s="2"/>
      <c r="BJL7" s="2"/>
      <c r="BJM7" s="2"/>
      <c r="BJN7" s="2"/>
      <c r="BJO7" s="2"/>
      <c r="BJP7" s="2"/>
      <c r="BJQ7" s="2"/>
      <c r="BJR7" s="2"/>
      <c r="BJS7" s="2"/>
      <c r="BJT7" s="2"/>
      <c r="BJU7" s="2"/>
      <c r="BJV7" s="2"/>
      <c r="BJW7" s="2"/>
      <c r="BJX7" s="2"/>
      <c r="BJY7" s="2"/>
      <c r="BJZ7" s="2"/>
      <c r="BKA7" s="2"/>
      <c r="BKB7" s="2"/>
      <c r="BKC7" s="2"/>
      <c r="BKD7" s="2"/>
      <c r="BKE7" s="2"/>
      <c r="BKF7" s="2"/>
      <c r="BKG7" s="2"/>
      <c r="BKH7" s="2"/>
      <c r="BKI7" s="2"/>
      <c r="BKJ7" s="2"/>
      <c r="BKK7" s="2"/>
      <c r="BKL7" s="2"/>
      <c r="BKM7" s="2"/>
      <c r="BKN7" s="2"/>
      <c r="BKO7" s="2"/>
      <c r="BKP7" s="2"/>
      <c r="BKQ7" s="2"/>
      <c r="BKR7" s="2"/>
      <c r="BKS7" s="2"/>
      <c r="BKT7" s="2"/>
      <c r="BKU7" s="2"/>
      <c r="BKV7" s="2"/>
      <c r="BKW7" s="2"/>
      <c r="BKX7" s="2"/>
      <c r="BKY7" s="2"/>
      <c r="BKZ7" s="2"/>
      <c r="BLA7" s="2"/>
      <c r="BLB7" s="2"/>
      <c r="BLC7" s="2"/>
      <c r="BLD7" s="2"/>
      <c r="BLE7" s="2"/>
      <c r="BLF7" s="2"/>
      <c r="BLG7" s="2"/>
      <c r="BLH7" s="2"/>
      <c r="BLI7" s="2"/>
      <c r="BLJ7" s="2"/>
      <c r="BLK7" s="2"/>
      <c r="BLL7" s="2"/>
      <c r="BLM7" s="2"/>
      <c r="BLN7" s="2"/>
      <c r="BLO7" s="2"/>
      <c r="BLP7" s="2"/>
      <c r="BLQ7" s="2"/>
      <c r="BLR7" s="2"/>
      <c r="BLS7" s="2"/>
      <c r="BLT7" s="2"/>
      <c r="BLU7" s="2"/>
      <c r="BLV7" s="2"/>
      <c r="BLW7" s="2"/>
      <c r="BLX7" s="2"/>
      <c r="BLY7" s="2"/>
      <c r="BLZ7" s="2"/>
      <c r="BMA7" s="2"/>
      <c r="BMB7" s="2"/>
      <c r="BMC7" s="2"/>
      <c r="BMD7" s="2"/>
      <c r="BME7" s="2"/>
      <c r="BMF7" s="2"/>
      <c r="BMG7" s="2"/>
      <c r="BMH7" s="2"/>
      <c r="BMI7" s="2"/>
      <c r="BMJ7" s="2"/>
      <c r="BMK7" s="2"/>
      <c r="BML7" s="2"/>
      <c r="BMM7" s="2"/>
      <c r="BMN7" s="2"/>
      <c r="BMO7" s="2"/>
      <c r="BMP7" s="2"/>
      <c r="BMQ7" s="2"/>
      <c r="BMR7" s="2"/>
      <c r="BMS7" s="2"/>
      <c r="BMT7" s="2"/>
      <c r="BMU7" s="2"/>
      <c r="BMV7" s="2"/>
      <c r="BMW7" s="2"/>
      <c r="BMX7" s="2"/>
      <c r="BMY7" s="2"/>
      <c r="BMZ7" s="2"/>
      <c r="BNA7" s="2"/>
      <c r="BNB7" s="2"/>
      <c r="BNC7" s="2"/>
      <c r="BND7" s="2"/>
      <c r="BNE7" s="2"/>
      <c r="BNF7" s="2"/>
      <c r="BNG7" s="2"/>
      <c r="BNH7" s="2"/>
      <c r="BNI7" s="2"/>
      <c r="BNJ7" s="2"/>
      <c r="BNK7" s="2"/>
      <c r="BNL7" s="2"/>
      <c r="BNM7" s="2"/>
      <c r="BNN7" s="2"/>
      <c r="BNO7" s="2"/>
      <c r="BNP7" s="2"/>
      <c r="BNQ7" s="2"/>
      <c r="BNR7" s="2"/>
      <c r="BNS7" s="2"/>
      <c r="BNT7" s="2"/>
      <c r="BNU7" s="2"/>
      <c r="BNV7" s="2"/>
      <c r="BNW7" s="2"/>
      <c r="BNX7" s="2"/>
      <c r="BNY7" s="2"/>
      <c r="BNZ7" s="2"/>
      <c r="BOA7" s="2"/>
      <c r="BOB7" s="2"/>
      <c r="BOC7" s="2"/>
      <c r="BOD7" s="2"/>
      <c r="BOE7" s="2"/>
      <c r="BOF7" s="2"/>
      <c r="BOG7" s="2"/>
      <c r="BOH7" s="2"/>
      <c r="BOI7" s="2"/>
      <c r="BOJ7" s="2"/>
      <c r="BOK7" s="2"/>
      <c r="BOL7" s="2"/>
      <c r="BOM7" s="2"/>
      <c r="BON7" s="2"/>
      <c r="BOO7" s="2"/>
      <c r="BOP7" s="2"/>
      <c r="BOQ7" s="2"/>
      <c r="BOR7" s="2"/>
      <c r="BOS7" s="2"/>
      <c r="BOT7" s="2"/>
      <c r="BOU7" s="2"/>
      <c r="BOV7" s="2"/>
      <c r="BOW7" s="2"/>
      <c r="BOX7" s="2"/>
      <c r="BOY7" s="2"/>
      <c r="BOZ7" s="2"/>
      <c r="BPA7" s="2"/>
      <c r="BPB7" s="2"/>
      <c r="BPC7" s="2"/>
      <c r="BPD7" s="2"/>
      <c r="BPE7" s="2"/>
      <c r="BPF7" s="2"/>
      <c r="BPG7" s="2"/>
      <c r="BPH7" s="2"/>
      <c r="BPI7" s="2"/>
      <c r="BPJ7" s="2"/>
      <c r="BPK7" s="2"/>
      <c r="BPL7" s="2"/>
      <c r="BPM7" s="2"/>
      <c r="BPN7" s="2"/>
      <c r="BPO7" s="2"/>
      <c r="BPP7" s="2"/>
      <c r="BPQ7" s="2"/>
      <c r="BPR7" s="2"/>
      <c r="BPS7" s="2"/>
      <c r="BPT7" s="2"/>
      <c r="BPU7" s="2"/>
      <c r="BPV7" s="2"/>
      <c r="BPW7" s="2"/>
      <c r="BPX7" s="2"/>
      <c r="BPY7" s="2"/>
      <c r="BPZ7" s="2"/>
      <c r="BQA7" s="2"/>
      <c r="BQB7" s="2"/>
      <c r="BQC7" s="2"/>
      <c r="BQD7" s="2"/>
      <c r="BQE7" s="2"/>
      <c r="BQF7" s="2"/>
      <c r="BQG7" s="2"/>
      <c r="BQH7" s="2"/>
      <c r="BQI7" s="2"/>
      <c r="BQJ7" s="2"/>
      <c r="BQK7" s="2"/>
      <c r="BQL7" s="2"/>
      <c r="BQM7" s="2"/>
      <c r="BQN7" s="2"/>
      <c r="BQO7" s="2"/>
      <c r="BQP7" s="2"/>
      <c r="BQQ7" s="2"/>
      <c r="BQR7" s="2"/>
      <c r="BQS7" s="2"/>
      <c r="BQT7" s="2"/>
      <c r="BQU7" s="2"/>
      <c r="BQV7" s="2"/>
      <c r="BQW7" s="2"/>
      <c r="BQX7" s="2"/>
      <c r="BQY7" s="2"/>
      <c r="BQZ7" s="2"/>
      <c r="BRA7" s="2"/>
      <c r="BRB7" s="2"/>
      <c r="BRC7" s="2"/>
      <c r="BRD7" s="2"/>
      <c r="BRE7" s="2"/>
      <c r="BRF7" s="2"/>
      <c r="BRG7" s="2"/>
      <c r="BRH7" s="2"/>
      <c r="BRI7" s="2"/>
      <c r="BRJ7" s="2"/>
      <c r="BRK7" s="2"/>
      <c r="BRL7" s="2"/>
      <c r="BRM7" s="2"/>
      <c r="BRN7" s="2"/>
      <c r="BRO7" s="2"/>
      <c r="BRP7" s="2"/>
      <c r="BRQ7" s="2"/>
      <c r="BRR7" s="2"/>
      <c r="BRS7" s="2"/>
      <c r="BRT7" s="2"/>
      <c r="BRU7" s="2"/>
      <c r="BRV7" s="2"/>
      <c r="BRW7" s="2"/>
      <c r="BRX7" s="2"/>
      <c r="BRY7" s="2"/>
      <c r="BRZ7" s="2"/>
      <c r="BSA7" s="2"/>
      <c r="BSB7" s="2"/>
      <c r="BSC7" s="2"/>
      <c r="BSD7" s="2"/>
      <c r="BSE7" s="2"/>
      <c r="BSF7" s="2"/>
      <c r="BSG7" s="2"/>
      <c r="BSH7" s="2"/>
      <c r="BSI7" s="2"/>
      <c r="BSJ7" s="2"/>
      <c r="BSK7" s="2"/>
      <c r="BSL7" s="2"/>
      <c r="BSM7" s="2"/>
      <c r="BSN7" s="2"/>
      <c r="BSO7" s="2"/>
      <c r="BSP7" s="2"/>
      <c r="BSQ7" s="2"/>
      <c r="BSR7" s="2"/>
      <c r="BSS7" s="2"/>
      <c r="BST7" s="2"/>
      <c r="BSU7" s="2"/>
      <c r="BSV7" s="2"/>
      <c r="BSW7" s="2"/>
      <c r="BSX7" s="2"/>
      <c r="BSY7" s="2"/>
      <c r="BSZ7" s="2"/>
      <c r="BTA7" s="2"/>
      <c r="BTB7" s="2"/>
      <c r="BTC7" s="2"/>
      <c r="BTD7" s="2"/>
      <c r="BTE7" s="2"/>
      <c r="BTF7" s="2"/>
      <c r="BTG7" s="2"/>
      <c r="BTH7" s="2"/>
      <c r="BTI7" s="2"/>
      <c r="BTJ7" s="2"/>
      <c r="BTK7" s="2"/>
      <c r="BTL7" s="2"/>
      <c r="BTM7" s="2"/>
      <c r="BTN7" s="2"/>
      <c r="BTO7" s="2"/>
      <c r="BTP7" s="2"/>
      <c r="BTQ7" s="2"/>
      <c r="BTR7" s="2"/>
      <c r="BTS7" s="2"/>
      <c r="BTT7" s="2"/>
      <c r="BTU7" s="2"/>
      <c r="BTV7" s="2"/>
      <c r="BTW7" s="2"/>
      <c r="BTX7" s="2"/>
      <c r="BTY7" s="2"/>
      <c r="BTZ7" s="2"/>
      <c r="BUA7" s="2"/>
      <c r="BUB7" s="2"/>
      <c r="BUC7" s="2"/>
      <c r="BUD7" s="2"/>
      <c r="BUE7" s="2"/>
      <c r="BUF7" s="2"/>
      <c r="BUG7" s="2"/>
      <c r="BUH7" s="2"/>
      <c r="BUI7" s="2"/>
      <c r="BUJ7" s="2"/>
      <c r="BUK7" s="2"/>
      <c r="BUL7" s="2"/>
      <c r="BUM7" s="2"/>
      <c r="BUN7" s="2"/>
      <c r="BUO7" s="2"/>
      <c r="BUP7" s="2"/>
      <c r="BUQ7" s="2"/>
      <c r="BUR7" s="2"/>
      <c r="BUS7" s="2"/>
      <c r="BUT7" s="2"/>
      <c r="BUU7" s="2"/>
      <c r="BUV7" s="2"/>
      <c r="BUW7" s="2"/>
      <c r="BUX7" s="2"/>
      <c r="BUY7" s="2"/>
      <c r="BUZ7" s="2"/>
      <c r="BVA7" s="2"/>
      <c r="BVB7" s="2"/>
      <c r="BVC7" s="2"/>
      <c r="BVD7" s="2"/>
      <c r="BVE7" s="2"/>
      <c r="BVF7" s="2"/>
      <c r="BVG7" s="2"/>
      <c r="BVH7" s="2"/>
      <c r="BVI7" s="2"/>
      <c r="BVJ7" s="2"/>
      <c r="BVK7" s="2"/>
      <c r="BVL7" s="2"/>
      <c r="BVM7" s="2"/>
      <c r="BVN7" s="2"/>
      <c r="BVO7" s="2"/>
      <c r="BVP7" s="2"/>
      <c r="BVQ7" s="2"/>
      <c r="BVR7" s="2"/>
      <c r="BVS7" s="2"/>
      <c r="BVT7" s="2"/>
      <c r="BVU7" s="2"/>
      <c r="BVV7" s="2"/>
      <c r="BVW7" s="2"/>
      <c r="BVX7" s="2"/>
      <c r="BVY7" s="2"/>
      <c r="BVZ7" s="2"/>
      <c r="BWA7" s="2"/>
      <c r="BWB7" s="2"/>
      <c r="BWC7" s="2"/>
      <c r="BWD7" s="2"/>
      <c r="BWE7" s="2"/>
      <c r="BWF7" s="2"/>
      <c r="BWG7" s="2"/>
      <c r="BWH7" s="2"/>
      <c r="BWI7" s="2"/>
      <c r="BWJ7" s="2"/>
      <c r="BWK7" s="2"/>
      <c r="BWL7" s="2"/>
      <c r="BWM7" s="2"/>
      <c r="BWN7" s="2"/>
      <c r="BWO7" s="2"/>
      <c r="BWP7" s="2"/>
      <c r="BWQ7" s="2"/>
      <c r="BWR7" s="2"/>
      <c r="BWS7" s="2"/>
      <c r="BWT7" s="2"/>
      <c r="BWU7" s="2"/>
      <c r="BWV7" s="2"/>
      <c r="BWW7" s="2"/>
      <c r="BWX7" s="2"/>
      <c r="BWY7" s="2"/>
      <c r="BWZ7" s="2"/>
      <c r="BXA7" s="2"/>
      <c r="BXB7" s="2"/>
      <c r="BXC7" s="2"/>
      <c r="BXD7" s="2"/>
      <c r="BXE7" s="2"/>
      <c r="BXF7" s="2"/>
      <c r="BXG7" s="2"/>
      <c r="BXH7" s="2"/>
      <c r="BXI7" s="2"/>
      <c r="BXJ7" s="2"/>
      <c r="BXK7" s="2"/>
      <c r="BXL7" s="2"/>
      <c r="BXM7" s="2"/>
      <c r="BXN7" s="2"/>
      <c r="BXO7" s="2"/>
      <c r="BXP7" s="2"/>
      <c r="BXQ7" s="2"/>
      <c r="BXR7" s="2"/>
      <c r="BXS7" s="2"/>
      <c r="BXT7" s="2"/>
      <c r="BXU7" s="2"/>
      <c r="BXV7" s="2"/>
      <c r="BXW7" s="2"/>
      <c r="BXX7" s="2"/>
      <c r="BXY7" s="2"/>
      <c r="BXZ7" s="2"/>
      <c r="BYA7" s="2"/>
      <c r="BYB7" s="2"/>
      <c r="BYC7" s="2"/>
      <c r="BYD7" s="2"/>
      <c r="BYE7" s="2"/>
      <c r="BYF7" s="2"/>
      <c r="BYG7" s="2"/>
      <c r="BYH7" s="2"/>
      <c r="BYI7" s="2"/>
      <c r="BYJ7" s="2"/>
      <c r="BYK7" s="2"/>
      <c r="BYL7" s="2"/>
      <c r="BYM7" s="2"/>
      <c r="BYN7" s="2"/>
      <c r="BYO7" s="2"/>
      <c r="BYP7" s="2"/>
      <c r="BYQ7" s="2"/>
      <c r="BYR7" s="2"/>
      <c r="BYS7" s="2"/>
      <c r="BYT7" s="2"/>
      <c r="BYU7" s="2"/>
      <c r="BYV7" s="2"/>
      <c r="BYW7" s="2"/>
      <c r="BYX7" s="2"/>
      <c r="BYY7" s="2"/>
      <c r="BYZ7" s="2"/>
      <c r="BZA7" s="2"/>
      <c r="BZB7" s="2"/>
      <c r="BZC7" s="2"/>
      <c r="BZD7" s="2"/>
      <c r="BZE7" s="2"/>
      <c r="BZF7" s="2"/>
      <c r="BZG7" s="2"/>
      <c r="BZH7" s="2"/>
      <c r="BZI7" s="2"/>
      <c r="BZJ7" s="2"/>
      <c r="BZK7" s="2"/>
      <c r="BZL7" s="2"/>
      <c r="BZM7" s="2"/>
      <c r="BZN7" s="2"/>
      <c r="BZO7" s="2"/>
      <c r="BZP7" s="2"/>
      <c r="BZQ7" s="2"/>
      <c r="BZR7" s="2"/>
      <c r="BZS7" s="2"/>
      <c r="BZT7" s="2"/>
      <c r="BZU7" s="2"/>
      <c r="BZV7" s="2"/>
      <c r="BZW7" s="2"/>
      <c r="BZX7" s="2"/>
      <c r="BZY7" s="2"/>
      <c r="BZZ7" s="2"/>
      <c r="CAA7" s="2"/>
      <c r="CAB7" s="2"/>
      <c r="CAC7" s="2"/>
      <c r="CAD7" s="2"/>
      <c r="CAE7" s="2"/>
      <c r="CAF7" s="2"/>
      <c r="CAG7" s="2"/>
      <c r="CAH7" s="2"/>
      <c r="CAI7" s="2"/>
      <c r="CAJ7" s="2"/>
      <c r="CAK7" s="2"/>
      <c r="CAL7" s="2"/>
      <c r="CAM7" s="2"/>
      <c r="CAN7" s="2"/>
      <c r="CAO7" s="2"/>
      <c r="CAP7" s="2"/>
      <c r="CAQ7" s="2"/>
      <c r="CAR7" s="2"/>
      <c r="CAS7" s="2"/>
      <c r="CAT7" s="2"/>
      <c r="CAU7" s="2"/>
      <c r="CAV7" s="2"/>
      <c r="CAW7" s="2"/>
      <c r="CAX7" s="2"/>
      <c r="CAY7" s="2"/>
      <c r="CAZ7" s="2"/>
      <c r="CBA7" s="2"/>
      <c r="CBB7" s="2"/>
      <c r="CBC7" s="2"/>
      <c r="CBD7" s="2"/>
      <c r="CBE7" s="2"/>
      <c r="CBF7" s="2"/>
      <c r="CBG7" s="2"/>
      <c r="CBH7" s="2"/>
      <c r="CBI7" s="2"/>
      <c r="CBJ7" s="2"/>
      <c r="CBK7" s="2"/>
      <c r="CBL7" s="2"/>
      <c r="CBM7" s="2"/>
      <c r="CBN7" s="2"/>
      <c r="CBO7" s="2"/>
      <c r="CBP7" s="2"/>
      <c r="CBQ7" s="2"/>
      <c r="CBR7" s="2"/>
      <c r="CBS7" s="2"/>
      <c r="CBT7" s="2"/>
      <c r="CBU7" s="2"/>
      <c r="CBV7" s="2"/>
      <c r="CBW7" s="2"/>
      <c r="CBX7" s="2"/>
      <c r="CBY7" s="2"/>
      <c r="CBZ7" s="2"/>
      <c r="CCA7" s="2"/>
      <c r="CCB7" s="2"/>
      <c r="CCC7" s="2"/>
      <c r="CCD7" s="2"/>
      <c r="CCE7" s="2"/>
      <c r="CCF7" s="2"/>
      <c r="CCG7" s="2"/>
      <c r="CCH7" s="2"/>
      <c r="CCI7" s="2"/>
      <c r="CCJ7" s="2"/>
      <c r="CCK7" s="2"/>
      <c r="CCL7" s="2"/>
      <c r="CCM7" s="2"/>
      <c r="CCN7" s="2"/>
      <c r="CCO7" s="2"/>
      <c r="CCP7" s="2"/>
      <c r="CCQ7" s="2"/>
      <c r="CCR7" s="2"/>
      <c r="CCS7" s="2"/>
      <c r="CCT7" s="2"/>
      <c r="CCU7" s="2"/>
      <c r="CCV7" s="2"/>
      <c r="CCW7" s="2"/>
      <c r="CCX7" s="2"/>
      <c r="CCY7" s="2"/>
      <c r="CCZ7" s="2"/>
      <c r="CDA7" s="2"/>
      <c r="CDB7" s="2"/>
      <c r="CDC7" s="2"/>
      <c r="CDD7" s="2"/>
      <c r="CDE7" s="2"/>
      <c r="CDF7" s="2"/>
      <c r="CDG7" s="2"/>
      <c r="CDH7" s="2"/>
      <c r="CDI7" s="2"/>
      <c r="CDJ7" s="2"/>
      <c r="CDK7" s="2"/>
      <c r="CDL7" s="2"/>
      <c r="CDM7" s="2"/>
      <c r="CDN7" s="2"/>
      <c r="CDO7" s="2"/>
      <c r="CDP7" s="2"/>
      <c r="CDQ7" s="2"/>
      <c r="CDR7" s="2"/>
      <c r="CDS7" s="2"/>
      <c r="CDT7" s="2"/>
      <c r="CDU7" s="2"/>
      <c r="CDV7" s="2"/>
      <c r="CDW7" s="2"/>
      <c r="CDX7" s="2"/>
      <c r="CDY7" s="2"/>
      <c r="CDZ7" s="2"/>
      <c r="CEA7" s="2"/>
      <c r="CEB7" s="2"/>
      <c r="CEC7" s="2"/>
      <c r="CED7" s="2"/>
      <c r="CEE7" s="2"/>
      <c r="CEF7" s="2"/>
      <c r="CEG7" s="2"/>
      <c r="CEH7" s="2"/>
      <c r="CEI7" s="2"/>
      <c r="CEJ7" s="2"/>
      <c r="CEK7" s="2"/>
      <c r="CEL7" s="2"/>
      <c r="CEM7" s="2"/>
      <c r="CEN7" s="2"/>
      <c r="CEO7" s="2"/>
      <c r="CEP7" s="2"/>
      <c r="CEQ7" s="2"/>
      <c r="CER7" s="2"/>
      <c r="CES7" s="2"/>
      <c r="CET7" s="2"/>
      <c r="CEU7" s="2"/>
      <c r="CEV7" s="2"/>
      <c r="CEW7" s="2"/>
      <c r="CEX7" s="2"/>
      <c r="CEY7" s="2"/>
      <c r="CEZ7" s="2"/>
      <c r="CFA7" s="2"/>
      <c r="CFB7" s="2"/>
      <c r="CFC7" s="2"/>
      <c r="CFD7" s="2"/>
      <c r="CFE7" s="2"/>
      <c r="CFF7" s="2"/>
      <c r="CFG7" s="2"/>
      <c r="CFH7" s="2"/>
      <c r="CFI7" s="2"/>
      <c r="CFJ7" s="2"/>
      <c r="CFK7" s="2"/>
      <c r="CFL7" s="2"/>
      <c r="CFM7" s="2"/>
      <c r="CFN7" s="2"/>
      <c r="CFO7" s="2"/>
      <c r="CFP7" s="2"/>
      <c r="CFQ7" s="2"/>
      <c r="CFR7" s="2"/>
      <c r="CFS7" s="2"/>
      <c r="CFT7" s="2"/>
      <c r="CFU7" s="2"/>
      <c r="CFV7" s="2"/>
      <c r="CFW7" s="2"/>
      <c r="CFX7" s="2"/>
      <c r="CFY7" s="2"/>
      <c r="CFZ7" s="2"/>
      <c r="CGA7" s="2"/>
      <c r="CGB7" s="2"/>
      <c r="CGC7" s="2"/>
      <c r="CGD7" s="2"/>
      <c r="CGE7" s="2"/>
      <c r="CGF7" s="2"/>
      <c r="CGG7" s="2"/>
      <c r="CGH7" s="2"/>
      <c r="CGI7" s="2"/>
      <c r="CGJ7" s="2"/>
      <c r="CGK7" s="2"/>
      <c r="CGL7" s="2"/>
      <c r="CGM7" s="2"/>
      <c r="CGN7" s="2"/>
      <c r="CGO7" s="2"/>
      <c r="CGP7" s="2"/>
      <c r="CGQ7" s="2"/>
      <c r="CGR7" s="2"/>
      <c r="CGS7" s="2"/>
      <c r="CGT7" s="2"/>
      <c r="CGU7" s="2"/>
      <c r="CGV7" s="2"/>
      <c r="CGW7" s="2"/>
      <c r="CGX7" s="2"/>
      <c r="CGY7" s="2"/>
      <c r="CGZ7" s="2"/>
      <c r="CHA7" s="2"/>
      <c r="CHB7" s="2"/>
      <c r="CHC7" s="2"/>
      <c r="CHD7" s="2"/>
      <c r="CHE7" s="2"/>
      <c r="CHF7" s="2"/>
      <c r="CHG7" s="2"/>
      <c r="CHH7" s="2"/>
      <c r="CHI7" s="2"/>
      <c r="CHJ7" s="2"/>
      <c r="CHK7" s="2"/>
      <c r="CHL7" s="2"/>
      <c r="CHM7" s="2"/>
      <c r="CHN7" s="2"/>
      <c r="CHO7" s="2"/>
      <c r="CHP7" s="2"/>
      <c r="CHQ7" s="2"/>
      <c r="CHR7" s="2"/>
      <c r="CHS7" s="2"/>
      <c r="CHT7" s="2"/>
      <c r="CHU7" s="2"/>
      <c r="CHV7" s="2"/>
      <c r="CHW7" s="2"/>
      <c r="CHX7" s="2"/>
      <c r="CHY7" s="2"/>
      <c r="CHZ7" s="2"/>
      <c r="CIA7" s="2"/>
      <c r="CIB7" s="2"/>
      <c r="CIC7" s="2"/>
      <c r="CID7" s="2"/>
      <c r="CIE7" s="2"/>
      <c r="CIF7" s="2"/>
      <c r="CIG7" s="2"/>
      <c r="CIH7" s="2"/>
      <c r="CII7" s="2"/>
      <c r="CIJ7" s="2"/>
      <c r="CIK7" s="2"/>
      <c r="CIL7" s="2"/>
      <c r="CIM7" s="2"/>
      <c r="CIN7" s="2"/>
      <c r="CIO7" s="2"/>
      <c r="CIP7" s="2"/>
      <c r="CIQ7" s="2"/>
      <c r="CIR7" s="2"/>
      <c r="CIS7" s="2"/>
      <c r="CIT7" s="2"/>
      <c r="CIU7" s="2"/>
      <c r="CIV7" s="2"/>
      <c r="CIW7" s="2"/>
      <c r="CIX7" s="2"/>
      <c r="CIY7" s="2"/>
      <c r="CIZ7" s="2"/>
      <c r="CJA7" s="2"/>
      <c r="CJB7" s="2"/>
      <c r="CJC7" s="2"/>
      <c r="CJD7" s="2"/>
      <c r="CJE7" s="2"/>
      <c r="CJF7" s="2"/>
      <c r="CJG7" s="2"/>
      <c r="CJH7" s="2"/>
      <c r="CJI7" s="2"/>
      <c r="CJJ7" s="2"/>
      <c r="CJK7" s="2"/>
      <c r="CJL7" s="2"/>
      <c r="CJM7" s="2"/>
      <c r="CJN7" s="2"/>
      <c r="CJO7" s="2"/>
      <c r="CJP7" s="2"/>
      <c r="CJQ7" s="2"/>
      <c r="CJR7" s="2"/>
      <c r="CJS7" s="2"/>
      <c r="CJT7" s="2"/>
      <c r="CJU7" s="2"/>
      <c r="CJV7" s="2"/>
      <c r="CJW7" s="2"/>
      <c r="CJX7" s="2"/>
      <c r="CJY7" s="2"/>
      <c r="CJZ7" s="2"/>
      <c r="CKA7" s="2"/>
      <c r="CKB7" s="2"/>
      <c r="CKC7" s="2"/>
      <c r="CKD7" s="2"/>
      <c r="CKE7" s="2"/>
      <c r="CKF7" s="2"/>
      <c r="CKG7" s="2"/>
      <c r="CKH7" s="2"/>
      <c r="CKI7" s="2"/>
      <c r="CKJ7" s="2"/>
      <c r="CKK7" s="2"/>
      <c r="CKL7" s="2"/>
      <c r="CKM7" s="2"/>
      <c r="CKN7" s="2"/>
      <c r="CKO7" s="2"/>
      <c r="CKP7" s="2"/>
      <c r="CKQ7" s="2"/>
      <c r="CKR7" s="2"/>
      <c r="CKS7" s="2"/>
      <c r="CKT7" s="2"/>
      <c r="CKU7" s="2"/>
      <c r="CKV7" s="2"/>
      <c r="CKW7" s="2"/>
      <c r="CKX7" s="2"/>
      <c r="CKY7" s="2"/>
      <c r="CKZ7" s="2"/>
      <c r="CLA7" s="2"/>
      <c r="CLB7" s="2"/>
      <c r="CLC7" s="2"/>
      <c r="CLD7" s="2"/>
      <c r="CLE7" s="2"/>
      <c r="CLF7" s="2"/>
      <c r="CLG7" s="2"/>
      <c r="CLH7" s="2"/>
      <c r="CLI7" s="2"/>
      <c r="CLJ7" s="2"/>
      <c r="CLK7" s="2"/>
      <c r="CLL7" s="2"/>
      <c r="CLM7" s="2"/>
      <c r="CLN7" s="2"/>
      <c r="CLO7" s="2"/>
      <c r="CLP7" s="2"/>
      <c r="CLQ7" s="2"/>
      <c r="CLR7" s="2"/>
      <c r="CLS7" s="2"/>
      <c r="CLT7" s="2"/>
      <c r="CLU7" s="2"/>
      <c r="CLV7" s="2"/>
      <c r="CLW7" s="2"/>
      <c r="CLX7" s="2"/>
      <c r="CLY7" s="2"/>
      <c r="CLZ7" s="2"/>
      <c r="CMA7" s="2"/>
      <c r="CMB7" s="2"/>
      <c r="CMC7" s="2"/>
      <c r="CMD7" s="2"/>
      <c r="CME7" s="2"/>
      <c r="CMF7" s="2"/>
      <c r="CMG7" s="2"/>
      <c r="CMH7" s="2"/>
      <c r="CMI7" s="2"/>
      <c r="CMJ7" s="2"/>
      <c r="CMK7" s="2"/>
      <c r="CML7" s="2"/>
      <c r="CMM7" s="2"/>
      <c r="CMN7" s="2"/>
      <c r="CMO7" s="2"/>
      <c r="CMP7" s="2"/>
      <c r="CMQ7" s="2"/>
      <c r="CMR7" s="2"/>
      <c r="CMS7" s="2"/>
      <c r="CMT7" s="2"/>
      <c r="CMU7" s="2"/>
      <c r="CMV7" s="2"/>
      <c r="CMW7" s="2"/>
      <c r="CMX7" s="2"/>
      <c r="CMY7" s="2"/>
      <c r="CMZ7" s="2"/>
      <c r="CNA7" s="2"/>
      <c r="CNB7" s="2"/>
      <c r="CNC7" s="2"/>
      <c r="CND7" s="2"/>
      <c r="CNE7" s="2"/>
      <c r="CNF7" s="2"/>
      <c r="CNG7" s="2"/>
      <c r="CNH7" s="2"/>
      <c r="CNI7" s="2"/>
      <c r="CNJ7" s="2"/>
      <c r="CNK7" s="2"/>
      <c r="CNL7" s="2"/>
      <c r="CNM7" s="2"/>
      <c r="CNN7" s="2"/>
      <c r="CNO7" s="2"/>
      <c r="CNP7" s="2"/>
      <c r="CNQ7" s="2"/>
      <c r="CNR7" s="2"/>
      <c r="CNS7" s="2"/>
      <c r="CNT7" s="2"/>
      <c r="CNU7" s="2"/>
      <c r="CNV7" s="2"/>
      <c r="CNW7" s="2"/>
      <c r="CNX7" s="2"/>
      <c r="CNY7" s="2"/>
      <c r="CNZ7" s="2"/>
      <c r="COA7" s="2"/>
      <c r="COB7" s="2"/>
      <c r="COC7" s="2"/>
      <c r="COD7" s="2"/>
      <c r="COE7" s="2"/>
      <c r="COF7" s="2"/>
      <c r="COG7" s="2"/>
      <c r="COH7" s="2"/>
      <c r="COI7" s="2"/>
      <c r="COJ7" s="2"/>
      <c r="COK7" s="2"/>
      <c r="COL7" s="2"/>
      <c r="COM7" s="2"/>
      <c r="CON7" s="2"/>
      <c r="COO7" s="2"/>
      <c r="COP7" s="2"/>
      <c r="COQ7" s="2"/>
      <c r="COR7" s="2"/>
      <c r="COS7" s="2"/>
      <c r="COT7" s="2"/>
      <c r="COU7" s="2"/>
      <c r="COV7" s="2"/>
      <c r="COW7" s="2"/>
      <c r="COX7" s="2"/>
      <c r="COY7" s="2"/>
      <c r="COZ7" s="2"/>
      <c r="CPA7" s="2"/>
      <c r="CPB7" s="2"/>
      <c r="CPC7" s="2"/>
      <c r="CPD7" s="2"/>
      <c r="CPE7" s="2"/>
      <c r="CPF7" s="2"/>
      <c r="CPG7" s="2"/>
      <c r="CPH7" s="2"/>
      <c r="CPI7" s="2"/>
      <c r="CPJ7" s="2"/>
      <c r="CPK7" s="2"/>
      <c r="CPL7" s="2"/>
      <c r="CPM7" s="2"/>
      <c r="CPN7" s="2"/>
      <c r="CPO7" s="2"/>
      <c r="CPP7" s="2"/>
      <c r="CPQ7" s="2"/>
      <c r="CPR7" s="2"/>
      <c r="CPS7" s="2"/>
      <c r="CPT7" s="2"/>
      <c r="CPU7" s="2"/>
      <c r="CPV7" s="2"/>
      <c r="CPW7" s="2"/>
      <c r="CPX7" s="2"/>
      <c r="CPY7" s="2"/>
      <c r="CPZ7" s="2"/>
      <c r="CQA7" s="2"/>
      <c r="CQB7" s="2"/>
      <c r="CQC7" s="2"/>
      <c r="CQD7" s="2"/>
      <c r="CQE7" s="2"/>
      <c r="CQF7" s="2"/>
      <c r="CQG7" s="2"/>
      <c r="CQH7" s="2"/>
      <c r="CQI7" s="2"/>
      <c r="CQJ7" s="2"/>
      <c r="CQK7" s="2"/>
      <c r="CQL7" s="2"/>
      <c r="CQM7" s="2"/>
      <c r="CQN7" s="2"/>
      <c r="CQO7" s="2"/>
      <c r="CQP7" s="2"/>
      <c r="CQQ7" s="2"/>
      <c r="CQR7" s="2"/>
      <c r="CQS7" s="2"/>
      <c r="CQT7" s="2"/>
      <c r="CQU7" s="2"/>
      <c r="CQV7" s="2"/>
      <c r="CQW7" s="2"/>
      <c r="CQX7" s="2"/>
      <c r="CQY7" s="2"/>
      <c r="CQZ7" s="2"/>
      <c r="CRA7" s="2"/>
      <c r="CRB7" s="2"/>
      <c r="CRC7" s="2"/>
      <c r="CRD7" s="2"/>
      <c r="CRE7" s="2"/>
      <c r="CRF7" s="2"/>
      <c r="CRG7" s="2"/>
      <c r="CRH7" s="2"/>
      <c r="CRI7" s="2"/>
      <c r="CRJ7" s="2"/>
      <c r="CRK7" s="2"/>
      <c r="CRL7" s="2"/>
      <c r="CRM7" s="2"/>
      <c r="CRN7" s="2"/>
      <c r="CRO7" s="2"/>
      <c r="CRP7" s="2"/>
      <c r="CRQ7" s="2"/>
      <c r="CRR7" s="2"/>
      <c r="CRS7" s="2"/>
      <c r="CRT7" s="2"/>
      <c r="CRU7" s="2"/>
      <c r="CRV7" s="2"/>
      <c r="CRW7" s="2"/>
      <c r="CRX7" s="2"/>
      <c r="CRY7" s="2"/>
      <c r="CRZ7" s="2"/>
      <c r="CSA7" s="2"/>
      <c r="CSB7" s="2"/>
      <c r="CSC7" s="2"/>
      <c r="CSD7" s="2"/>
      <c r="CSE7" s="2"/>
      <c r="CSF7" s="2"/>
      <c r="CSG7" s="2"/>
      <c r="CSH7" s="2"/>
      <c r="CSI7" s="2"/>
      <c r="CSJ7" s="2"/>
      <c r="CSK7" s="2"/>
      <c r="CSL7" s="2"/>
      <c r="CSM7" s="2"/>
      <c r="CSN7" s="2"/>
      <c r="CSO7" s="2"/>
      <c r="CSP7" s="2"/>
      <c r="CSQ7" s="2"/>
      <c r="CSR7" s="2"/>
      <c r="CSS7" s="2"/>
      <c r="CST7" s="2"/>
      <c r="CSU7" s="2"/>
      <c r="CSV7" s="2"/>
      <c r="CSW7" s="2"/>
      <c r="CSX7" s="2"/>
      <c r="CSY7" s="2"/>
      <c r="CSZ7" s="2"/>
      <c r="CTA7" s="2"/>
      <c r="CTB7" s="2"/>
      <c r="CTC7" s="2"/>
      <c r="CTD7" s="2"/>
      <c r="CTE7" s="2"/>
      <c r="CTF7" s="2"/>
      <c r="CTG7" s="2"/>
      <c r="CTH7" s="2"/>
      <c r="CTI7" s="2"/>
      <c r="CTJ7" s="2"/>
      <c r="CTK7" s="2"/>
      <c r="CTL7" s="2"/>
      <c r="CTM7" s="2"/>
      <c r="CTN7" s="2"/>
      <c r="CTO7" s="2"/>
      <c r="CTP7" s="2"/>
      <c r="CTQ7" s="2"/>
      <c r="CTR7" s="2"/>
      <c r="CTS7" s="2"/>
      <c r="CTT7" s="2"/>
      <c r="CTU7" s="2"/>
      <c r="CTV7" s="2"/>
      <c r="CTW7" s="2"/>
      <c r="CTX7" s="2"/>
      <c r="CTY7" s="2"/>
      <c r="CTZ7" s="2"/>
      <c r="CUA7" s="2"/>
      <c r="CUB7" s="2"/>
      <c r="CUC7" s="2"/>
      <c r="CUD7" s="2"/>
      <c r="CUE7" s="2"/>
      <c r="CUF7" s="2"/>
      <c r="CUG7" s="2"/>
      <c r="CUH7" s="2"/>
      <c r="CUI7" s="2"/>
      <c r="CUJ7" s="2"/>
      <c r="CUK7" s="2"/>
      <c r="CUL7" s="2"/>
      <c r="CUM7" s="2"/>
      <c r="CUN7" s="2"/>
      <c r="CUO7" s="2"/>
      <c r="CUP7" s="2"/>
      <c r="CUQ7" s="2"/>
      <c r="CUR7" s="2"/>
      <c r="CUS7" s="2"/>
      <c r="CUT7" s="2"/>
      <c r="CUU7" s="2"/>
      <c r="CUV7" s="2"/>
      <c r="CUW7" s="2"/>
      <c r="CUX7" s="2"/>
      <c r="CUY7" s="2"/>
      <c r="CUZ7" s="2"/>
      <c r="CVA7" s="2"/>
      <c r="CVB7" s="2"/>
      <c r="CVC7" s="2"/>
      <c r="CVD7" s="2"/>
      <c r="CVE7" s="2"/>
      <c r="CVF7" s="2"/>
      <c r="CVG7" s="2"/>
      <c r="CVH7" s="2"/>
      <c r="CVI7" s="2"/>
      <c r="CVJ7" s="2"/>
      <c r="CVK7" s="2"/>
      <c r="CVL7" s="2"/>
      <c r="CVM7" s="2"/>
      <c r="CVN7" s="2"/>
      <c r="CVO7" s="2"/>
      <c r="CVP7" s="2"/>
      <c r="CVQ7" s="2"/>
      <c r="CVR7" s="2"/>
      <c r="CVS7" s="2"/>
      <c r="CVT7" s="2"/>
      <c r="CVU7" s="2"/>
      <c r="CVV7" s="2"/>
      <c r="CVW7" s="2"/>
      <c r="CVX7" s="2"/>
      <c r="CVY7" s="2"/>
      <c r="CVZ7" s="2"/>
      <c r="CWA7" s="2"/>
      <c r="CWB7" s="2"/>
      <c r="CWC7" s="2"/>
      <c r="CWD7" s="2"/>
      <c r="CWE7" s="2"/>
      <c r="CWF7" s="2"/>
      <c r="CWG7" s="2"/>
      <c r="CWH7" s="2"/>
      <c r="CWI7" s="2"/>
      <c r="CWJ7" s="2"/>
      <c r="CWK7" s="2"/>
      <c r="CWL7" s="2"/>
      <c r="CWM7" s="2"/>
      <c r="CWN7" s="2"/>
      <c r="CWO7" s="2"/>
      <c r="CWP7" s="2"/>
      <c r="CWQ7" s="2"/>
      <c r="CWR7" s="2"/>
      <c r="CWS7" s="2"/>
      <c r="CWT7" s="2"/>
      <c r="CWU7" s="2"/>
      <c r="CWV7" s="2"/>
      <c r="CWW7" s="2"/>
      <c r="CWX7" s="2"/>
      <c r="CWY7" s="2"/>
      <c r="CWZ7" s="2"/>
      <c r="CXA7" s="2"/>
      <c r="CXB7" s="2"/>
      <c r="CXC7" s="2"/>
      <c r="CXD7" s="2"/>
      <c r="CXE7" s="2"/>
      <c r="CXF7" s="2"/>
      <c r="CXG7" s="2"/>
      <c r="CXH7" s="2"/>
      <c r="CXI7" s="2"/>
      <c r="CXJ7" s="2"/>
      <c r="CXK7" s="2"/>
      <c r="CXL7" s="2"/>
      <c r="CXM7" s="2"/>
      <c r="CXN7" s="2"/>
      <c r="CXO7" s="2"/>
      <c r="CXP7" s="2"/>
      <c r="CXQ7" s="2"/>
      <c r="CXR7" s="2"/>
      <c r="CXS7" s="2"/>
      <c r="CXT7" s="2"/>
      <c r="CXU7" s="2"/>
      <c r="CXV7" s="2"/>
      <c r="CXW7" s="2"/>
      <c r="CXX7" s="2"/>
      <c r="CXY7" s="2"/>
      <c r="CXZ7" s="2"/>
      <c r="CYA7" s="2"/>
      <c r="CYB7" s="2"/>
      <c r="CYC7" s="2"/>
      <c r="CYD7" s="2"/>
      <c r="CYE7" s="2"/>
      <c r="CYF7" s="2"/>
      <c r="CYG7" s="2"/>
      <c r="CYH7" s="2"/>
      <c r="CYI7" s="2"/>
      <c r="CYJ7" s="2"/>
      <c r="CYK7" s="2"/>
      <c r="CYL7" s="2"/>
      <c r="CYM7" s="2"/>
      <c r="CYN7" s="2"/>
      <c r="CYO7" s="2"/>
      <c r="CYP7" s="2"/>
      <c r="CYQ7" s="2"/>
      <c r="CYR7" s="2"/>
      <c r="CYS7" s="2"/>
      <c r="CYT7" s="2"/>
      <c r="CYU7" s="2"/>
      <c r="CYV7" s="2"/>
      <c r="CYW7" s="2"/>
      <c r="CYX7" s="2"/>
      <c r="CYY7" s="2"/>
      <c r="CYZ7" s="2"/>
      <c r="CZA7" s="2"/>
      <c r="CZB7" s="2"/>
      <c r="CZC7" s="2"/>
      <c r="CZD7" s="2"/>
      <c r="CZE7" s="2"/>
      <c r="CZF7" s="2"/>
      <c r="CZG7" s="2"/>
      <c r="CZH7" s="2"/>
      <c r="CZI7" s="2"/>
      <c r="CZJ7" s="2"/>
      <c r="CZK7" s="2"/>
      <c r="CZL7" s="2"/>
      <c r="CZM7" s="2"/>
      <c r="CZN7" s="2"/>
      <c r="CZO7" s="2"/>
      <c r="CZP7" s="2"/>
      <c r="CZQ7" s="2"/>
      <c r="CZR7" s="2"/>
      <c r="CZS7" s="2"/>
      <c r="CZT7" s="2"/>
      <c r="CZU7" s="2"/>
      <c r="CZV7" s="2"/>
      <c r="CZW7" s="2"/>
      <c r="CZX7" s="2"/>
      <c r="CZY7" s="2"/>
      <c r="CZZ7" s="2"/>
      <c r="DAA7" s="2"/>
      <c r="DAB7" s="2"/>
      <c r="DAC7" s="2"/>
      <c r="DAD7" s="2"/>
      <c r="DAE7" s="2"/>
      <c r="DAF7" s="2"/>
      <c r="DAG7" s="2"/>
      <c r="DAH7" s="2"/>
      <c r="DAI7" s="2"/>
      <c r="DAJ7" s="2"/>
      <c r="DAK7" s="2"/>
      <c r="DAL7" s="2"/>
      <c r="DAM7" s="2"/>
      <c r="DAN7" s="2"/>
      <c r="DAO7" s="2"/>
      <c r="DAP7" s="2"/>
      <c r="DAQ7" s="2"/>
      <c r="DAR7" s="2"/>
      <c r="DAS7" s="2"/>
      <c r="DAT7" s="2"/>
      <c r="DAU7" s="2"/>
      <c r="DAV7" s="2"/>
      <c r="DAW7" s="2"/>
      <c r="DAX7" s="2"/>
      <c r="DAY7" s="2"/>
      <c r="DAZ7" s="2"/>
      <c r="DBA7" s="2"/>
      <c r="DBB7" s="2"/>
      <c r="DBC7" s="2"/>
      <c r="DBD7" s="2"/>
      <c r="DBE7" s="2"/>
      <c r="DBF7" s="2"/>
      <c r="DBG7" s="2"/>
      <c r="DBH7" s="2"/>
      <c r="DBI7" s="2"/>
      <c r="DBJ7" s="2"/>
      <c r="DBK7" s="2"/>
      <c r="DBL7" s="2"/>
      <c r="DBM7" s="2"/>
      <c r="DBN7" s="2"/>
      <c r="DBO7" s="2"/>
      <c r="DBP7" s="2"/>
      <c r="DBQ7" s="2"/>
      <c r="DBR7" s="2"/>
      <c r="DBS7" s="2"/>
      <c r="DBT7" s="2"/>
      <c r="DBU7" s="2"/>
      <c r="DBV7" s="2"/>
      <c r="DBW7" s="2"/>
      <c r="DBX7" s="2"/>
      <c r="DBY7" s="2"/>
      <c r="DBZ7" s="2"/>
      <c r="DCA7" s="2"/>
      <c r="DCB7" s="2"/>
      <c r="DCC7" s="2"/>
      <c r="DCD7" s="2"/>
      <c r="DCE7" s="2"/>
      <c r="DCF7" s="2"/>
      <c r="DCG7" s="2"/>
      <c r="DCH7" s="2"/>
      <c r="DCI7" s="2"/>
      <c r="DCJ7" s="2"/>
      <c r="DCK7" s="2"/>
      <c r="DCL7" s="2"/>
      <c r="DCM7" s="2"/>
      <c r="DCN7" s="2"/>
      <c r="DCO7" s="2"/>
      <c r="DCP7" s="2"/>
      <c r="DCQ7" s="2"/>
      <c r="DCR7" s="2"/>
      <c r="DCS7" s="2"/>
      <c r="DCT7" s="2"/>
      <c r="DCU7" s="2"/>
      <c r="DCV7" s="2"/>
      <c r="DCW7" s="2"/>
      <c r="DCX7" s="2"/>
      <c r="DCY7" s="2"/>
      <c r="DCZ7" s="2"/>
      <c r="DDA7" s="2"/>
      <c r="DDB7" s="2"/>
      <c r="DDC7" s="2"/>
      <c r="DDD7" s="2"/>
      <c r="DDE7" s="2"/>
      <c r="DDF7" s="2"/>
      <c r="DDG7" s="2"/>
      <c r="DDH7" s="2"/>
      <c r="DDI7" s="2"/>
      <c r="DDJ7" s="2"/>
      <c r="DDK7" s="2"/>
      <c r="DDL7" s="2"/>
      <c r="DDM7" s="2"/>
      <c r="DDN7" s="2"/>
      <c r="DDO7" s="2"/>
      <c r="DDP7" s="2"/>
      <c r="DDQ7" s="2"/>
      <c r="DDR7" s="2"/>
      <c r="DDS7" s="2"/>
      <c r="DDT7" s="2"/>
      <c r="DDU7" s="2"/>
      <c r="DDV7" s="2"/>
      <c r="DDW7" s="2"/>
      <c r="DDX7" s="2"/>
      <c r="DDY7" s="2"/>
      <c r="DDZ7" s="2"/>
      <c r="DEA7" s="2"/>
      <c r="DEB7" s="2"/>
      <c r="DEC7" s="2"/>
      <c r="DED7" s="2"/>
      <c r="DEE7" s="2"/>
      <c r="DEF7" s="2"/>
      <c r="DEG7" s="2"/>
      <c r="DEH7" s="2"/>
      <c r="DEI7" s="2"/>
      <c r="DEJ7" s="2"/>
      <c r="DEK7" s="2"/>
      <c r="DEL7" s="2"/>
      <c r="DEM7" s="2"/>
      <c r="DEN7" s="2"/>
      <c r="DEO7" s="2"/>
      <c r="DEP7" s="2"/>
      <c r="DEQ7" s="2"/>
      <c r="DER7" s="2"/>
      <c r="DES7" s="2"/>
      <c r="DET7" s="2"/>
      <c r="DEU7" s="2"/>
      <c r="DEV7" s="2"/>
      <c r="DEW7" s="2"/>
      <c r="DEX7" s="2"/>
      <c r="DEY7" s="2"/>
      <c r="DEZ7" s="2"/>
      <c r="DFA7" s="2"/>
      <c r="DFB7" s="2"/>
      <c r="DFC7" s="2"/>
      <c r="DFD7" s="2"/>
      <c r="DFE7" s="2"/>
      <c r="DFF7" s="2"/>
      <c r="DFG7" s="2"/>
      <c r="DFH7" s="2"/>
      <c r="DFI7" s="2"/>
      <c r="DFJ7" s="2"/>
      <c r="DFK7" s="2"/>
      <c r="DFL7" s="2"/>
      <c r="DFM7" s="2"/>
      <c r="DFN7" s="2"/>
      <c r="DFO7" s="2"/>
      <c r="DFP7" s="2"/>
      <c r="DFQ7" s="2"/>
      <c r="DFR7" s="2"/>
      <c r="DFS7" s="2"/>
      <c r="DFT7" s="2"/>
      <c r="DFU7" s="2"/>
      <c r="DFV7" s="2"/>
      <c r="DFW7" s="2"/>
      <c r="DFX7" s="2"/>
      <c r="DFY7" s="2"/>
      <c r="DFZ7" s="2"/>
      <c r="DGA7" s="2"/>
      <c r="DGB7" s="2"/>
      <c r="DGC7" s="2"/>
      <c r="DGD7" s="2"/>
      <c r="DGE7" s="2"/>
      <c r="DGF7" s="2"/>
      <c r="DGG7" s="2"/>
      <c r="DGH7" s="2"/>
      <c r="DGI7" s="2"/>
      <c r="DGJ7" s="2"/>
      <c r="DGK7" s="2"/>
      <c r="DGL7" s="2"/>
      <c r="DGM7" s="2"/>
      <c r="DGN7" s="2"/>
      <c r="DGO7" s="2"/>
      <c r="DGP7" s="2"/>
      <c r="DGQ7" s="2"/>
      <c r="DGR7" s="2"/>
      <c r="DGS7" s="2"/>
      <c r="DGT7" s="2"/>
      <c r="DGU7" s="2"/>
      <c r="DGV7" s="2"/>
      <c r="DGW7" s="2"/>
      <c r="DGX7" s="2"/>
      <c r="DGY7" s="2"/>
      <c r="DGZ7" s="2"/>
      <c r="DHA7" s="2"/>
      <c r="DHB7" s="2"/>
      <c r="DHC7" s="2"/>
      <c r="DHD7" s="2"/>
      <c r="DHE7" s="2"/>
      <c r="DHF7" s="2"/>
      <c r="DHG7" s="2"/>
      <c r="DHH7" s="2"/>
      <c r="DHI7" s="2"/>
      <c r="DHJ7" s="2"/>
      <c r="DHK7" s="2"/>
      <c r="DHL7" s="2"/>
      <c r="DHM7" s="2"/>
      <c r="DHN7" s="2"/>
      <c r="DHO7" s="2"/>
      <c r="DHP7" s="2"/>
      <c r="DHQ7" s="2"/>
      <c r="DHR7" s="2"/>
      <c r="DHS7" s="2"/>
      <c r="DHT7" s="2"/>
      <c r="DHU7" s="2"/>
      <c r="DHV7" s="2"/>
      <c r="DHW7" s="2"/>
      <c r="DHX7" s="2"/>
      <c r="DHY7" s="2"/>
      <c r="DHZ7" s="2"/>
      <c r="DIA7" s="2"/>
      <c r="DIB7" s="2"/>
      <c r="DIC7" s="2"/>
      <c r="DID7" s="2"/>
      <c r="DIE7" s="2"/>
      <c r="DIF7" s="2"/>
      <c r="DIG7" s="2"/>
      <c r="DIH7" s="2"/>
      <c r="DII7" s="2"/>
      <c r="DIJ7" s="2"/>
      <c r="DIK7" s="2"/>
      <c r="DIL7" s="2"/>
      <c r="DIM7" s="2"/>
      <c r="DIN7" s="2"/>
      <c r="DIO7" s="2"/>
      <c r="DIP7" s="2"/>
      <c r="DIQ7" s="2"/>
      <c r="DIR7" s="2"/>
      <c r="DIS7" s="2"/>
      <c r="DIT7" s="2"/>
      <c r="DIU7" s="2"/>
      <c r="DIV7" s="2"/>
      <c r="DIW7" s="2"/>
      <c r="DIX7" s="2"/>
      <c r="DIY7" s="2"/>
      <c r="DIZ7" s="2"/>
      <c r="DJA7" s="2"/>
      <c r="DJB7" s="2"/>
      <c r="DJC7" s="2"/>
      <c r="DJD7" s="2"/>
      <c r="DJE7" s="2"/>
      <c r="DJF7" s="2"/>
      <c r="DJG7" s="2"/>
      <c r="DJH7" s="2"/>
      <c r="DJI7" s="2"/>
      <c r="DJJ7" s="2"/>
      <c r="DJK7" s="2"/>
      <c r="DJL7" s="2"/>
      <c r="DJM7" s="2"/>
      <c r="DJN7" s="2"/>
      <c r="DJO7" s="2"/>
      <c r="DJP7" s="2"/>
      <c r="DJQ7" s="2"/>
      <c r="DJR7" s="2"/>
      <c r="DJS7" s="2"/>
      <c r="DJT7" s="2"/>
      <c r="DJU7" s="2"/>
      <c r="DJV7" s="2"/>
      <c r="DJW7" s="2"/>
      <c r="DJX7" s="2"/>
      <c r="DJY7" s="2"/>
      <c r="DJZ7" s="2"/>
      <c r="DKA7" s="2"/>
      <c r="DKB7" s="2"/>
      <c r="DKC7" s="2"/>
      <c r="DKD7" s="2"/>
      <c r="DKE7" s="2"/>
      <c r="DKF7" s="2"/>
      <c r="DKG7" s="2"/>
      <c r="DKH7" s="2"/>
      <c r="DKI7" s="2"/>
      <c r="DKJ7" s="2"/>
      <c r="DKK7" s="2"/>
      <c r="DKL7" s="2"/>
      <c r="DKM7" s="2"/>
      <c r="DKN7" s="2"/>
      <c r="DKO7" s="2"/>
      <c r="DKP7" s="2"/>
      <c r="DKQ7" s="2"/>
      <c r="DKR7" s="2"/>
      <c r="DKS7" s="2"/>
      <c r="DKT7" s="2"/>
      <c r="DKU7" s="2"/>
      <c r="DKV7" s="2"/>
      <c r="DKW7" s="2"/>
      <c r="DKX7" s="2"/>
      <c r="DKY7" s="2"/>
      <c r="DKZ7" s="2"/>
      <c r="DLA7" s="2"/>
      <c r="DLB7" s="2"/>
      <c r="DLC7" s="2"/>
      <c r="DLD7" s="2"/>
      <c r="DLE7" s="2"/>
      <c r="DLF7" s="2"/>
      <c r="DLG7" s="2"/>
      <c r="DLH7" s="2"/>
      <c r="DLI7" s="2"/>
      <c r="DLJ7" s="2"/>
      <c r="DLK7" s="2"/>
      <c r="DLL7" s="2"/>
      <c r="DLM7" s="2"/>
      <c r="DLN7" s="2"/>
      <c r="DLO7" s="2"/>
      <c r="DLP7" s="2"/>
      <c r="DLQ7" s="2"/>
      <c r="DLR7" s="2"/>
      <c r="DLS7" s="2"/>
      <c r="DLT7" s="2"/>
      <c r="DLU7" s="2"/>
      <c r="DLV7" s="2"/>
      <c r="DLW7" s="2"/>
      <c r="DLX7" s="2"/>
      <c r="DLY7" s="2"/>
      <c r="DLZ7" s="2"/>
      <c r="DMA7" s="2"/>
      <c r="DMB7" s="2"/>
      <c r="DMC7" s="2"/>
      <c r="DMD7" s="2"/>
      <c r="DME7" s="2"/>
      <c r="DMF7" s="2"/>
      <c r="DMG7" s="2"/>
      <c r="DMH7" s="2"/>
      <c r="DMI7" s="2"/>
      <c r="DMJ7" s="2"/>
      <c r="DMK7" s="2"/>
      <c r="DML7" s="2"/>
      <c r="DMM7" s="2"/>
      <c r="DMN7" s="2"/>
      <c r="DMO7" s="2"/>
      <c r="DMP7" s="2"/>
      <c r="DMQ7" s="2"/>
      <c r="DMR7" s="2"/>
      <c r="DMS7" s="2"/>
      <c r="DMT7" s="2"/>
      <c r="DMU7" s="2"/>
      <c r="DMV7" s="2"/>
      <c r="DMW7" s="2"/>
      <c r="DMX7" s="2"/>
      <c r="DMY7" s="2"/>
      <c r="DMZ7" s="2"/>
      <c r="DNA7" s="2"/>
      <c r="DNB7" s="2"/>
      <c r="DNC7" s="2"/>
      <c r="DND7" s="2"/>
      <c r="DNE7" s="2"/>
      <c r="DNF7" s="2"/>
      <c r="DNG7" s="2"/>
      <c r="DNH7" s="2"/>
      <c r="DNI7" s="2"/>
      <c r="DNJ7" s="2"/>
      <c r="DNK7" s="2"/>
      <c r="DNL7" s="2"/>
      <c r="DNM7" s="2"/>
      <c r="DNN7" s="2"/>
      <c r="DNO7" s="2"/>
      <c r="DNP7" s="2"/>
      <c r="DNQ7" s="2"/>
      <c r="DNR7" s="2"/>
      <c r="DNS7" s="2"/>
      <c r="DNT7" s="2"/>
      <c r="DNU7" s="2"/>
      <c r="DNV7" s="2"/>
      <c r="DNW7" s="2"/>
      <c r="DNX7" s="2"/>
      <c r="DNY7" s="2"/>
      <c r="DNZ7" s="2"/>
      <c r="DOA7" s="2"/>
      <c r="DOB7" s="2"/>
      <c r="DOC7" s="2"/>
      <c r="DOD7" s="2"/>
      <c r="DOE7" s="2"/>
      <c r="DOF7" s="2"/>
      <c r="DOG7" s="2"/>
      <c r="DOH7" s="2"/>
      <c r="DOI7" s="2"/>
      <c r="DOJ7" s="2"/>
      <c r="DOK7" s="2"/>
      <c r="DOL7" s="2"/>
      <c r="DOM7" s="2"/>
      <c r="DON7" s="2"/>
      <c r="DOO7" s="2"/>
      <c r="DOP7" s="2"/>
      <c r="DOQ7" s="2"/>
      <c r="DOR7" s="2"/>
      <c r="DOS7" s="2"/>
      <c r="DOT7" s="2"/>
      <c r="DOU7" s="2"/>
      <c r="DOV7" s="2"/>
      <c r="DOW7" s="2"/>
      <c r="DOX7" s="2"/>
      <c r="DOY7" s="2"/>
      <c r="DOZ7" s="2"/>
      <c r="DPA7" s="2"/>
      <c r="DPB7" s="2"/>
      <c r="DPC7" s="2"/>
      <c r="DPD7" s="2"/>
      <c r="DPE7" s="2"/>
      <c r="DPF7" s="2"/>
      <c r="DPG7" s="2"/>
      <c r="DPH7" s="2"/>
      <c r="DPI7" s="2"/>
      <c r="DPJ7" s="2"/>
      <c r="DPK7" s="2"/>
      <c r="DPL7" s="2"/>
      <c r="DPM7" s="2"/>
      <c r="DPN7" s="2"/>
      <c r="DPO7" s="2"/>
      <c r="DPP7" s="2"/>
      <c r="DPQ7" s="2"/>
      <c r="DPR7" s="2"/>
      <c r="DPS7" s="2"/>
      <c r="DPT7" s="2"/>
      <c r="DPU7" s="2"/>
      <c r="DPV7" s="2"/>
      <c r="DPW7" s="2"/>
      <c r="DPX7" s="2"/>
      <c r="DPY7" s="2"/>
      <c r="DPZ7" s="2"/>
      <c r="DQA7" s="2"/>
      <c r="DQB7" s="2"/>
      <c r="DQC7" s="2"/>
      <c r="DQD7" s="2"/>
      <c r="DQE7" s="2"/>
      <c r="DQF7" s="2"/>
      <c r="DQG7" s="2"/>
      <c r="DQH7" s="2"/>
      <c r="DQI7" s="2"/>
      <c r="DQJ7" s="2"/>
      <c r="DQK7" s="2"/>
      <c r="DQL7" s="2"/>
      <c r="DQM7" s="2"/>
      <c r="DQN7" s="2"/>
      <c r="DQO7" s="2"/>
      <c r="DQP7" s="2"/>
      <c r="DQQ7" s="2"/>
      <c r="DQR7" s="2"/>
      <c r="DQS7" s="2"/>
      <c r="DQT7" s="2"/>
      <c r="DQU7" s="2"/>
      <c r="DQV7" s="2"/>
      <c r="DQW7" s="2"/>
      <c r="DQX7" s="2"/>
      <c r="DQY7" s="2"/>
      <c r="DQZ7" s="2"/>
      <c r="DRA7" s="2"/>
      <c r="DRB7" s="2"/>
      <c r="DRC7" s="2"/>
      <c r="DRD7" s="2"/>
      <c r="DRE7" s="2"/>
      <c r="DRF7" s="2"/>
      <c r="DRG7" s="2"/>
      <c r="DRH7" s="2"/>
      <c r="DRI7" s="2"/>
      <c r="DRJ7" s="2"/>
      <c r="DRK7" s="2"/>
      <c r="DRL7" s="2"/>
      <c r="DRM7" s="2"/>
      <c r="DRN7" s="2"/>
      <c r="DRO7" s="2"/>
      <c r="DRP7" s="2"/>
      <c r="DRQ7" s="2"/>
      <c r="DRR7" s="2"/>
      <c r="DRS7" s="2"/>
      <c r="DRT7" s="2"/>
      <c r="DRU7" s="2"/>
      <c r="DRV7" s="2"/>
      <c r="DRW7" s="2"/>
      <c r="DRX7" s="2"/>
      <c r="DRY7" s="2"/>
      <c r="DRZ7" s="2"/>
      <c r="DSA7" s="2"/>
      <c r="DSB7" s="2"/>
      <c r="DSC7" s="2"/>
      <c r="DSD7" s="2"/>
      <c r="DSE7" s="2"/>
      <c r="DSF7" s="2"/>
      <c r="DSG7" s="2"/>
      <c r="DSH7" s="2"/>
      <c r="DSI7" s="2"/>
      <c r="DSJ7" s="2"/>
      <c r="DSK7" s="2"/>
      <c r="DSL7" s="2"/>
      <c r="DSM7" s="2"/>
      <c r="DSN7" s="2"/>
      <c r="DSO7" s="2"/>
      <c r="DSP7" s="2"/>
      <c r="DSQ7" s="2"/>
      <c r="DSR7" s="2"/>
      <c r="DSS7" s="2"/>
      <c r="DST7" s="2"/>
      <c r="DSU7" s="2"/>
      <c r="DSV7" s="2"/>
      <c r="DSW7" s="2"/>
      <c r="DSX7" s="2"/>
      <c r="DSY7" s="2"/>
      <c r="DSZ7" s="2"/>
      <c r="DTA7" s="2"/>
      <c r="DTB7" s="2"/>
      <c r="DTC7" s="2"/>
      <c r="DTD7" s="2"/>
      <c r="DTE7" s="2"/>
      <c r="DTF7" s="2"/>
      <c r="DTG7" s="2"/>
      <c r="DTH7" s="2"/>
      <c r="DTI7" s="2"/>
      <c r="DTJ7" s="2"/>
      <c r="DTK7" s="2"/>
      <c r="DTL7" s="2"/>
      <c r="DTM7" s="2"/>
      <c r="DTN7" s="2"/>
      <c r="DTO7" s="2"/>
      <c r="DTP7" s="2"/>
      <c r="DTQ7" s="2"/>
      <c r="DTR7" s="2"/>
      <c r="DTS7" s="2"/>
      <c r="DTT7" s="2"/>
      <c r="DTU7" s="2"/>
      <c r="DTV7" s="2"/>
      <c r="DTW7" s="2"/>
      <c r="DTX7" s="2"/>
      <c r="DTY7" s="2"/>
      <c r="DTZ7" s="2"/>
      <c r="DUA7" s="2"/>
      <c r="DUB7" s="2"/>
      <c r="DUC7" s="2"/>
      <c r="DUD7" s="2"/>
      <c r="DUE7" s="2"/>
      <c r="DUF7" s="2"/>
      <c r="DUG7" s="2"/>
      <c r="DUH7" s="2"/>
      <c r="DUI7" s="2"/>
      <c r="DUJ7" s="2"/>
      <c r="DUK7" s="2"/>
      <c r="DUL7" s="2"/>
      <c r="DUM7" s="2"/>
      <c r="DUN7" s="2"/>
      <c r="DUO7" s="2"/>
      <c r="DUP7" s="2"/>
      <c r="DUQ7" s="2"/>
      <c r="DUR7" s="2"/>
      <c r="DUS7" s="2"/>
      <c r="DUT7" s="2"/>
      <c r="DUU7" s="2"/>
      <c r="DUV7" s="2"/>
      <c r="DUW7" s="2"/>
      <c r="DUX7" s="2"/>
      <c r="DUY7" s="2"/>
      <c r="DUZ7" s="2"/>
      <c r="DVA7" s="2"/>
      <c r="DVB7" s="2"/>
      <c r="DVC7" s="2"/>
      <c r="DVD7" s="2"/>
      <c r="DVE7" s="2"/>
      <c r="DVF7" s="2"/>
      <c r="DVG7" s="2"/>
      <c r="DVH7" s="2"/>
      <c r="DVI7" s="2"/>
      <c r="DVJ7" s="2"/>
      <c r="DVK7" s="2"/>
      <c r="DVL7" s="2"/>
      <c r="DVM7" s="2"/>
      <c r="DVN7" s="2"/>
      <c r="DVO7" s="2"/>
      <c r="DVP7" s="2"/>
      <c r="DVQ7" s="2"/>
      <c r="DVR7" s="2"/>
      <c r="DVS7" s="2"/>
      <c r="DVT7" s="2"/>
      <c r="DVU7" s="2"/>
      <c r="DVV7" s="2"/>
      <c r="DVW7" s="2"/>
      <c r="DVX7" s="2"/>
      <c r="DVY7" s="2"/>
      <c r="DVZ7" s="2"/>
      <c r="DWA7" s="2"/>
      <c r="DWB7" s="2"/>
      <c r="DWC7" s="2"/>
      <c r="DWD7" s="2"/>
      <c r="DWE7" s="2"/>
      <c r="DWF7" s="2"/>
      <c r="DWG7" s="2"/>
      <c r="DWH7" s="2"/>
      <c r="DWI7" s="2"/>
      <c r="DWJ7" s="2"/>
      <c r="DWK7" s="2"/>
      <c r="DWL7" s="2"/>
      <c r="DWM7" s="2"/>
      <c r="DWN7" s="2"/>
      <c r="DWO7" s="2"/>
      <c r="DWP7" s="2"/>
      <c r="DWQ7" s="2"/>
      <c r="DWR7" s="2"/>
      <c r="DWS7" s="2"/>
      <c r="DWT7" s="2"/>
      <c r="DWU7" s="2"/>
      <c r="DWV7" s="2"/>
      <c r="DWW7" s="2"/>
      <c r="DWX7" s="2"/>
      <c r="DWY7" s="2"/>
      <c r="DWZ7" s="2"/>
      <c r="DXA7" s="2"/>
      <c r="DXB7" s="2"/>
      <c r="DXC7" s="2"/>
      <c r="DXD7" s="2"/>
      <c r="DXE7" s="2"/>
      <c r="DXF7" s="2"/>
      <c r="DXG7" s="2"/>
      <c r="DXH7" s="2"/>
      <c r="DXI7" s="2"/>
      <c r="DXJ7" s="2"/>
      <c r="DXK7" s="2"/>
      <c r="DXL7" s="2"/>
      <c r="DXM7" s="2"/>
      <c r="DXN7" s="2"/>
      <c r="DXO7" s="2"/>
      <c r="DXP7" s="2"/>
      <c r="DXQ7" s="2"/>
      <c r="DXR7" s="2"/>
      <c r="DXS7" s="2"/>
      <c r="DXT7" s="2"/>
      <c r="DXU7" s="2"/>
      <c r="DXV7" s="2"/>
      <c r="DXW7" s="2"/>
      <c r="DXX7" s="2"/>
      <c r="DXY7" s="2"/>
      <c r="DXZ7" s="2"/>
      <c r="DYA7" s="2"/>
      <c r="DYB7" s="2"/>
      <c r="DYC7" s="2"/>
      <c r="DYD7" s="2"/>
      <c r="DYE7" s="2"/>
      <c r="DYF7" s="2"/>
      <c r="DYG7" s="2"/>
      <c r="DYH7" s="2"/>
      <c r="DYI7" s="2"/>
      <c r="DYJ7" s="2"/>
      <c r="DYK7" s="2"/>
      <c r="DYL7" s="2"/>
      <c r="DYM7" s="2"/>
      <c r="DYN7" s="2"/>
      <c r="DYO7" s="2"/>
      <c r="DYP7" s="2"/>
      <c r="DYQ7" s="2"/>
      <c r="DYR7" s="2"/>
      <c r="DYS7" s="2"/>
      <c r="DYT7" s="2"/>
      <c r="DYU7" s="2"/>
      <c r="DYV7" s="2"/>
      <c r="DYW7" s="2"/>
      <c r="DYX7" s="2"/>
      <c r="DYY7" s="2"/>
      <c r="DYZ7" s="2"/>
      <c r="DZA7" s="2"/>
      <c r="DZB7" s="2"/>
      <c r="DZC7" s="2"/>
      <c r="DZD7" s="2"/>
      <c r="DZE7" s="2"/>
      <c r="DZF7" s="2"/>
      <c r="DZG7" s="2"/>
      <c r="DZH7" s="2"/>
      <c r="DZI7" s="2"/>
      <c r="DZJ7" s="2"/>
      <c r="DZK7" s="2"/>
      <c r="DZL7" s="2"/>
      <c r="DZM7" s="2"/>
      <c r="DZN7" s="2"/>
      <c r="DZO7" s="2"/>
      <c r="DZP7" s="2"/>
      <c r="DZQ7" s="2"/>
      <c r="DZR7" s="2"/>
      <c r="DZS7" s="2"/>
      <c r="DZT7" s="2"/>
      <c r="DZU7" s="2"/>
      <c r="DZV7" s="2"/>
      <c r="DZW7" s="2"/>
      <c r="DZX7" s="2"/>
      <c r="DZY7" s="2"/>
      <c r="DZZ7" s="2"/>
      <c r="EAA7" s="2"/>
      <c r="EAB7" s="2"/>
      <c r="EAC7" s="2"/>
      <c r="EAD7" s="2"/>
      <c r="EAE7" s="2"/>
      <c r="EAF7" s="2"/>
      <c r="EAG7" s="2"/>
      <c r="EAH7" s="2"/>
      <c r="EAI7" s="2"/>
      <c r="EAJ7" s="2"/>
      <c r="EAK7" s="2"/>
      <c r="EAL7" s="2"/>
      <c r="EAM7" s="2"/>
      <c r="EAN7" s="2"/>
      <c r="EAO7" s="2"/>
      <c r="EAP7" s="2"/>
      <c r="EAQ7" s="2"/>
      <c r="EAR7" s="2"/>
      <c r="EAS7" s="2"/>
      <c r="EAT7" s="2"/>
      <c r="EAU7" s="2"/>
      <c r="EAV7" s="2"/>
      <c r="EAW7" s="2"/>
      <c r="EAX7" s="2"/>
      <c r="EAY7" s="2"/>
      <c r="EAZ7" s="2"/>
      <c r="EBA7" s="2"/>
      <c r="EBB7" s="2"/>
      <c r="EBC7" s="2"/>
      <c r="EBD7" s="2"/>
      <c r="EBE7" s="2"/>
      <c r="EBF7" s="2"/>
      <c r="EBG7" s="2"/>
      <c r="EBH7" s="2"/>
      <c r="EBI7" s="2"/>
      <c r="EBJ7" s="2"/>
      <c r="EBK7" s="2"/>
      <c r="EBL7" s="2"/>
      <c r="EBM7" s="2"/>
      <c r="EBN7" s="2"/>
      <c r="EBO7" s="2"/>
      <c r="EBP7" s="2"/>
      <c r="EBQ7" s="2"/>
      <c r="EBR7" s="2"/>
      <c r="EBS7" s="2"/>
      <c r="EBT7" s="2"/>
      <c r="EBU7" s="2"/>
      <c r="EBV7" s="2"/>
      <c r="EBW7" s="2"/>
      <c r="EBX7" s="2"/>
      <c r="EBY7" s="2"/>
      <c r="EBZ7" s="2"/>
      <c r="ECA7" s="2"/>
      <c r="ECB7" s="2"/>
      <c r="ECC7" s="2"/>
      <c r="ECD7" s="2"/>
      <c r="ECE7" s="2"/>
      <c r="ECF7" s="2"/>
      <c r="ECG7" s="2"/>
      <c r="ECH7" s="2"/>
      <c r="ECI7" s="2"/>
      <c r="ECJ7" s="2"/>
      <c r="ECK7" s="2"/>
      <c r="ECL7" s="2"/>
      <c r="ECM7" s="2"/>
      <c r="ECN7" s="2"/>
      <c r="ECO7" s="2"/>
      <c r="ECP7" s="2"/>
      <c r="ECQ7" s="2"/>
      <c r="ECR7" s="2"/>
      <c r="ECS7" s="2"/>
      <c r="ECT7" s="2"/>
      <c r="ECU7" s="2"/>
      <c r="ECV7" s="2"/>
      <c r="ECW7" s="2"/>
      <c r="ECX7" s="2"/>
      <c r="ECY7" s="2"/>
      <c r="ECZ7" s="2"/>
      <c r="EDA7" s="2"/>
      <c r="EDB7" s="2"/>
      <c r="EDC7" s="2"/>
      <c r="EDD7" s="2"/>
      <c r="EDE7" s="2"/>
      <c r="EDF7" s="2"/>
      <c r="EDG7" s="2"/>
      <c r="EDH7" s="2"/>
      <c r="EDI7" s="2"/>
      <c r="EDJ7" s="2"/>
      <c r="EDK7" s="2"/>
      <c r="EDL7" s="2"/>
      <c r="EDM7" s="2"/>
      <c r="EDN7" s="2"/>
      <c r="EDO7" s="2"/>
      <c r="EDP7" s="2"/>
      <c r="EDQ7" s="2"/>
      <c r="EDR7" s="2"/>
      <c r="EDS7" s="2"/>
      <c r="EDT7" s="2"/>
      <c r="EDU7" s="2"/>
      <c r="EDV7" s="2"/>
      <c r="EDW7" s="2"/>
      <c r="EDX7" s="2"/>
      <c r="EDY7" s="2"/>
      <c r="EDZ7" s="2"/>
      <c r="EEA7" s="2"/>
      <c r="EEB7" s="2"/>
      <c r="EEC7" s="2"/>
      <c r="EED7" s="2"/>
      <c r="EEE7" s="2"/>
      <c r="EEF7" s="2"/>
      <c r="EEG7" s="2"/>
      <c r="EEH7" s="2"/>
      <c r="EEI7" s="2"/>
      <c r="EEJ7" s="2"/>
      <c r="EEK7" s="2"/>
      <c r="EEL7" s="2"/>
      <c r="EEM7" s="2"/>
      <c r="EEN7" s="2"/>
      <c r="EEO7" s="2"/>
      <c r="EEP7" s="2"/>
      <c r="EEQ7" s="2"/>
      <c r="EER7" s="2"/>
      <c r="EES7" s="2"/>
      <c r="EET7" s="2"/>
      <c r="EEU7" s="2"/>
      <c r="EEV7" s="2"/>
      <c r="EEW7" s="2"/>
      <c r="EEX7" s="2"/>
      <c r="EEY7" s="2"/>
      <c r="EEZ7" s="2"/>
      <c r="EFA7" s="2"/>
      <c r="EFB7" s="2"/>
      <c r="EFC7" s="2"/>
      <c r="EFD7" s="2"/>
      <c r="EFE7" s="2"/>
      <c r="EFF7" s="2"/>
      <c r="EFG7" s="2"/>
      <c r="EFH7" s="2"/>
      <c r="EFI7" s="2"/>
      <c r="EFJ7" s="2"/>
      <c r="EFK7" s="2"/>
      <c r="EFL7" s="2"/>
      <c r="EFM7" s="2"/>
      <c r="EFN7" s="2"/>
      <c r="EFO7" s="2"/>
      <c r="EFP7" s="2"/>
      <c r="EFQ7" s="2"/>
      <c r="EFR7" s="2"/>
      <c r="EFS7" s="2"/>
      <c r="EFT7" s="2"/>
      <c r="EFU7" s="2"/>
      <c r="EFV7" s="2"/>
      <c r="EFW7" s="2"/>
      <c r="EFX7" s="2"/>
      <c r="EFY7" s="2"/>
      <c r="EFZ7" s="2"/>
      <c r="EGA7" s="2"/>
      <c r="EGB7" s="2"/>
      <c r="EGC7" s="2"/>
      <c r="EGD7" s="2"/>
      <c r="EGE7" s="2"/>
      <c r="EGF7" s="2"/>
      <c r="EGG7" s="2"/>
      <c r="EGH7" s="2"/>
      <c r="EGI7" s="2"/>
      <c r="EGJ7" s="2"/>
      <c r="EGK7" s="2"/>
      <c r="EGL7" s="2"/>
      <c r="EGM7" s="2"/>
      <c r="EGN7" s="2"/>
      <c r="EGO7" s="2"/>
      <c r="EGP7" s="2"/>
      <c r="EGQ7" s="2"/>
      <c r="EGR7" s="2"/>
      <c r="EGS7" s="2"/>
      <c r="EGT7" s="2"/>
      <c r="EGU7" s="2"/>
      <c r="EGV7" s="2"/>
      <c r="EGW7" s="2"/>
      <c r="EGX7" s="2"/>
      <c r="EGY7" s="2"/>
      <c r="EGZ7" s="2"/>
      <c r="EHA7" s="2"/>
      <c r="EHB7" s="2"/>
      <c r="EHC7" s="2"/>
      <c r="EHD7" s="2"/>
      <c r="EHE7" s="2"/>
      <c r="EHF7" s="2"/>
      <c r="EHG7" s="2"/>
      <c r="EHH7" s="2"/>
      <c r="EHI7" s="2"/>
      <c r="EHJ7" s="2"/>
      <c r="EHK7" s="2"/>
      <c r="EHL7" s="2"/>
      <c r="EHM7" s="2"/>
      <c r="EHN7" s="2"/>
      <c r="EHO7" s="2"/>
      <c r="EHP7" s="2"/>
      <c r="EHQ7" s="2"/>
      <c r="EHR7" s="2"/>
      <c r="EHS7" s="2"/>
      <c r="EHT7" s="2"/>
      <c r="EHU7" s="2"/>
      <c r="EHV7" s="2"/>
      <c r="EHW7" s="2"/>
      <c r="EHX7" s="2"/>
      <c r="EHY7" s="2"/>
      <c r="EHZ7" s="2"/>
      <c r="EIA7" s="2"/>
      <c r="EIB7" s="2"/>
      <c r="EIC7" s="2"/>
      <c r="EID7" s="2"/>
      <c r="EIE7" s="2"/>
      <c r="EIF7" s="2"/>
      <c r="EIG7" s="2"/>
      <c r="EIH7" s="2"/>
      <c r="EII7" s="2"/>
      <c r="EIJ7" s="2"/>
      <c r="EIK7" s="2"/>
      <c r="EIL7" s="2"/>
      <c r="EIM7" s="2"/>
      <c r="EIN7" s="2"/>
      <c r="EIO7" s="2"/>
      <c r="EIP7" s="2"/>
      <c r="EIQ7" s="2"/>
      <c r="EIR7" s="2"/>
      <c r="EIS7" s="2"/>
      <c r="EIT7" s="2"/>
      <c r="EIU7" s="2"/>
      <c r="EIV7" s="2"/>
      <c r="EIW7" s="2"/>
      <c r="EIX7" s="2"/>
      <c r="EIY7" s="2"/>
      <c r="EIZ7" s="2"/>
      <c r="EJA7" s="2"/>
      <c r="EJB7" s="2"/>
      <c r="EJC7" s="2"/>
      <c r="EJD7" s="2"/>
      <c r="EJE7" s="2"/>
      <c r="EJF7" s="2"/>
      <c r="EJG7" s="2"/>
      <c r="EJH7" s="2"/>
      <c r="EJI7" s="2"/>
      <c r="EJJ7" s="2"/>
      <c r="EJK7" s="2"/>
      <c r="EJL7" s="2"/>
      <c r="EJM7" s="2"/>
      <c r="EJN7" s="2"/>
      <c r="EJO7" s="2"/>
      <c r="EJP7" s="2"/>
      <c r="EJQ7" s="2"/>
      <c r="EJR7" s="2"/>
      <c r="EJS7" s="2"/>
      <c r="EJT7" s="2"/>
      <c r="EJU7" s="2"/>
      <c r="EJV7" s="2"/>
      <c r="EJW7" s="2"/>
      <c r="EJX7" s="2"/>
      <c r="EJY7" s="2"/>
      <c r="EJZ7" s="2"/>
      <c r="EKA7" s="2"/>
      <c r="EKB7" s="2"/>
      <c r="EKC7" s="2"/>
      <c r="EKD7" s="2"/>
      <c r="EKE7" s="2"/>
      <c r="EKF7" s="2"/>
      <c r="EKG7" s="2"/>
      <c r="EKH7" s="2"/>
      <c r="EKI7" s="2"/>
      <c r="EKJ7" s="2"/>
      <c r="EKK7" s="2"/>
      <c r="EKL7" s="2"/>
      <c r="EKM7" s="2"/>
      <c r="EKN7" s="2"/>
      <c r="EKO7" s="2"/>
      <c r="EKP7" s="2"/>
      <c r="EKQ7" s="2"/>
      <c r="EKR7" s="2"/>
      <c r="EKS7" s="2"/>
      <c r="EKT7" s="2"/>
      <c r="EKU7" s="2"/>
      <c r="EKV7" s="2"/>
      <c r="EKW7" s="2"/>
      <c r="EKX7" s="2"/>
      <c r="EKY7" s="2"/>
      <c r="EKZ7" s="2"/>
      <c r="ELA7" s="2"/>
      <c r="ELB7" s="2"/>
      <c r="ELC7" s="2"/>
      <c r="ELD7" s="2"/>
      <c r="ELE7" s="2"/>
      <c r="ELF7" s="2"/>
      <c r="ELG7" s="2"/>
      <c r="ELH7" s="2"/>
      <c r="ELI7" s="2"/>
      <c r="ELJ7" s="2"/>
      <c r="ELK7" s="2"/>
      <c r="ELL7" s="2"/>
      <c r="ELM7" s="2"/>
      <c r="ELN7" s="2"/>
      <c r="ELO7" s="2"/>
      <c r="ELP7" s="2"/>
      <c r="ELQ7" s="2"/>
      <c r="ELR7" s="2"/>
      <c r="ELS7" s="2"/>
      <c r="ELT7" s="2"/>
      <c r="ELU7" s="2"/>
      <c r="ELV7" s="2"/>
      <c r="ELW7" s="2"/>
      <c r="ELX7" s="2"/>
      <c r="ELY7" s="2"/>
      <c r="ELZ7" s="2"/>
      <c r="EMA7" s="2"/>
      <c r="EMB7" s="2"/>
      <c r="EMC7" s="2"/>
      <c r="EMD7" s="2"/>
      <c r="EME7" s="2"/>
      <c r="EMF7" s="2"/>
      <c r="EMG7" s="2"/>
      <c r="EMH7" s="2"/>
      <c r="EMI7" s="2"/>
      <c r="EMJ7" s="2"/>
      <c r="EMK7" s="2"/>
      <c r="EML7" s="2"/>
      <c r="EMM7" s="2"/>
      <c r="EMN7" s="2"/>
      <c r="EMO7" s="2"/>
      <c r="EMP7" s="2"/>
      <c r="EMQ7" s="2"/>
      <c r="EMR7" s="2"/>
      <c r="EMS7" s="2"/>
      <c r="EMT7" s="2"/>
      <c r="EMU7" s="2"/>
      <c r="EMV7" s="2"/>
      <c r="EMW7" s="2"/>
      <c r="EMX7" s="2"/>
      <c r="EMY7" s="2"/>
      <c r="EMZ7" s="2"/>
      <c r="ENA7" s="2"/>
      <c r="ENB7" s="2"/>
      <c r="ENC7" s="2"/>
      <c r="END7" s="2"/>
      <c r="ENE7" s="2"/>
      <c r="ENF7" s="2"/>
      <c r="ENG7" s="2"/>
      <c r="ENH7" s="2"/>
      <c r="ENI7" s="2"/>
      <c r="ENJ7" s="2"/>
      <c r="ENK7" s="2"/>
      <c r="ENL7" s="2"/>
      <c r="ENM7" s="2"/>
      <c r="ENN7" s="2"/>
      <c r="ENO7" s="2"/>
      <c r="ENP7" s="2"/>
      <c r="ENQ7" s="2"/>
      <c r="ENR7" s="2"/>
      <c r="ENS7" s="2"/>
      <c r="ENT7" s="2"/>
      <c r="ENU7" s="2"/>
      <c r="ENV7" s="2"/>
      <c r="ENW7" s="2"/>
      <c r="ENX7" s="2"/>
      <c r="ENY7" s="2"/>
      <c r="ENZ7" s="2"/>
      <c r="EOA7" s="2"/>
      <c r="EOB7" s="2"/>
      <c r="EOC7" s="2"/>
      <c r="EOD7" s="2"/>
      <c r="EOE7" s="2"/>
      <c r="EOF7" s="2"/>
      <c r="EOG7" s="2"/>
      <c r="EOH7" s="2"/>
      <c r="EOI7" s="2"/>
      <c r="EOJ7" s="2"/>
      <c r="EOK7" s="2"/>
      <c r="EOL7" s="2"/>
      <c r="EOM7" s="2"/>
      <c r="EON7" s="2"/>
      <c r="EOO7" s="2"/>
      <c r="EOP7" s="2"/>
      <c r="EOQ7" s="2"/>
      <c r="EOR7" s="2"/>
      <c r="EOS7" s="2"/>
      <c r="EOT7" s="2"/>
      <c r="EOU7" s="2"/>
      <c r="EOV7" s="2"/>
      <c r="EOW7" s="2"/>
      <c r="EOX7" s="2"/>
      <c r="EOY7" s="2"/>
      <c r="EOZ7" s="2"/>
      <c r="EPA7" s="2"/>
      <c r="EPB7" s="2"/>
      <c r="EPC7" s="2"/>
      <c r="EPD7" s="2"/>
      <c r="EPE7" s="2"/>
      <c r="EPF7" s="2"/>
      <c r="EPG7" s="2"/>
      <c r="EPH7" s="2"/>
      <c r="EPI7" s="2"/>
      <c r="EPJ7" s="2"/>
      <c r="EPK7" s="2"/>
      <c r="EPL7" s="2"/>
      <c r="EPM7" s="2"/>
      <c r="EPN7" s="2"/>
      <c r="EPO7" s="2"/>
      <c r="EPP7" s="2"/>
      <c r="EPQ7" s="2"/>
      <c r="EPR7" s="2"/>
      <c r="EPS7" s="2"/>
      <c r="EPT7" s="2"/>
      <c r="EPU7" s="2"/>
      <c r="EPV7" s="2"/>
      <c r="EPW7" s="2"/>
      <c r="EPX7" s="2"/>
      <c r="EPY7" s="2"/>
      <c r="EPZ7" s="2"/>
      <c r="EQA7" s="2"/>
      <c r="EQB7" s="2"/>
      <c r="EQC7" s="2"/>
      <c r="EQD7" s="2"/>
      <c r="EQE7" s="2"/>
      <c r="EQF7" s="2"/>
      <c r="EQG7" s="2"/>
      <c r="EQH7" s="2"/>
      <c r="EQI7" s="2"/>
      <c r="EQJ7" s="2"/>
      <c r="EQK7" s="2"/>
      <c r="EQL7" s="2"/>
      <c r="EQM7" s="2"/>
      <c r="EQN7" s="2"/>
      <c r="EQO7" s="2"/>
      <c r="EQP7" s="2"/>
      <c r="EQQ7" s="2"/>
      <c r="EQR7" s="2"/>
      <c r="EQS7" s="2"/>
      <c r="EQT7" s="2"/>
      <c r="EQU7" s="2"/>
      <c r="EQV7" s="2"/>
      <c r="EQW7" s="2"/>
      <c r="EQX7" s="2"/>
      <c r="EQY7" s="2"/>
      <c r="EQZ7" s="2"/>
      <c r="ERA7" s="2"/>
      <c r="ERB7" s="2"/>
      <c r="ERC7" s="2"/>
      <c r="ERD7" s="2"/>
      <c r="ERE7" s="2"/>
      <c r="ERF7" s="2"/>
      <c r="ERG7" s="2"/>
      <c r="ERH7" s="2"/>
      <c r="ERI7" s="2"/>
      <c r="ERJ7" s="2"/>
      <c r="ERK7" s="2"/>
      <c r="ERL7" s="2"/>
      <c r="ERM7" s="2"/>
      <c r="ERN7" s="2"/>
      <c r="ERO7" s="2"/>
      <c r="ERP7" s="2"/>
      <c r="ERQ7" s="2"/>
      <c r="ERR7" s="2"/>
      <c r="ERS7" s="2"/>
      <c r="ERT7" s="2"/>
      <c r="ERU7" s="2"/>
      <c r="ERV7" s="2"/>
      <c r="ERW7" s="2"/>
      <c r="ERX7" s="2"/>
      <c r="ERY7" s="2"/>
      <c r="ERZ7" s="2"/>
      <c r="ESA7" s="2"/>
      <c r="ESB7" s="2"/>
      <c r="ESC7" s="2"/>
      <c r="ESD7" s="2"/>
      <c r="ESE7" s="2"/>
      <c r="ESF7" s="2"/>
      <c r="ESG7" s="2"/>
      <c r="ESH7" s="2"/>
      <c r="ESI7" s="2"/>
      <c r="ESJ7" s="2"/>
      <c r="ESK7" s="2"/>
      <c r="ESL7" s="2"/>
      <c r="ESM7" s="2"/>
      <c r="ESN7" s="2"/>
      <c r="ESO7" s="2"/>
      <c r="ESP7" s="2"/>
      <c r="ESQ7" s="2"/>
      <c r="ESR7" s="2"/>
      <c r="ESS7" s="2"/>
      <c r="EST7" s="2"/>
      <c r="ESU7" s="2"/>
      <c r="ESV7" s="2"/>
      <c r="ESW7" s="2"/>
      <c r="ESX7" s="2"/>
      <c r="ESY7" s="2"/>
      <c r="ESZ7" s="2"/>
      <c r="ETA7" s="2"/>
      <c r="ETB7" s="2"/>
      <c r="ETC7" s="2"/>
      <c r="ETD7" s="2"/>
      <c r="ETE7" s="2"/>
      <c r="ETF7" s="2"/>
      <c r="ETG7" s="2"/>
      <c r="ETH7" s="2"/>
      <c r="ETI7" s="2"/>
      <c r="ETJ7" s="2"/>
      <c r="ETK7" s="2"/>
      <c r="ETL7" s="2"/>
      <c r="ETM7" s="2"/>
      <c r="ETN7" s="2"/>
      <c r="ETO7" s="2"/>
      <c r="ETP7" s="2"/>
      <c r="ETQ7" s="2"/>
      <c r="ETR7" s="2"/>
      <c r="ETS7" s="2"/>
      <c r="ETT7" s="2"/>
      <c r="ETU7" s="2"/>
      <c r="ETV7" s="2"/>
      <c r="ETW7" s="2"/>
      <c r="ETX7" s="2"/>
      <c r="ETY7" s="2"/>
      <c r="ETZ7" s="2"/>
      <c r="EUA7" s="2"/>
      <c r="EUB7" s="2"/>
      <c r="EUC7" s="2"/>
      <c r="EUD7" s="2"/>
      <c r="EUE7" s="2"/>
      <c r="EUF7" s="2"/>
      <c r="EUG7" s="2"/>
      <c r="EUH7" s="2"/>
      <c r="EUI7" s="2"/>
      <c r="EUJ7" s="2"/>
      <c r="EUK7" s="2"/>
      <c r="EUL7" s="2"/>
      <c r="EUM7" s="2"/>
      <c r="EUN7" s="2"/>
      <c r="EUO7" s="2"/>
      <c r="EUP7" s="2"/>
      <c r="EUQ7" s="2"/>
      <c r="EUR7" s="2"/>
      <c r="EUS7" s="2"/>
      <c r="EUT7" s="2"/>
      <c r="EUU7" s="2"/>
      <c r="EUV7" s="2"/>
      <c r="EUW7" s="2"/>
      <c r="EUX7" s="2"/>
      <c r="EUY7" s="2"/>
      <c r="EUZ7" s="2"/>
      <c r="EVA7" s="2"/>
      <c r="EVB7" s="2"/>
      <c r="EVC7" s="2"/>
      <c r="EVD7" s="2"/>
      <c r="EVE7" s="2"/>
      <c r="EVF7" s="2"/>
      <c r="EVG7" s="2"/>
      <c r="EVH7" s="2"/>
      <c r="EVI7" s="2"/>
      <c r="EVJ7" s="2"/>
      <c r="EVK7" s="2"/>
      <c r="EVL7" s="2"/>
      <c r="EVM7" s="2"/>
      <c r="EVN7" s="2"/>
      <c r="EVO7" s="2"/>
      <c r="EVP7" s="2"/>
      <c r="EVQ7" s="2"/>
      <c r="EVR7" s="2"/>
      <c r="EVS7" s="2"/>
      <c r="EVT7" s="2"/>
      <c r="EVU7" s="2"/>
      <c r="EVV7" s="2"/>
      <c r="EVW7" s="2"/>
      <c r="EVX7" s="2"/>
      <c r="EVY7" s="2"/>
      <c r="EVZ7" s="2"/>
      <c r="EWA7" s="2"/>
      <c r="EWB7" s="2"/>
      <c r="EWC7" s="2"/>
      <c r="EWD7" s="2"/>
      <c r="EWE7" s="2"/>
      <c r="EWF7" s="2"/>
      <c r="EWG7" s="2"/>
      <c r="EWH7" s="2"/>
      <c r="EWI7" s="2"/>
      <c r="EWJ7" s="2"/>
      <c r="EWK7" s="2"/>
      <c r="EWL7" s="2"/>
      <c r="EWM7" s="2"/>
      <c r="EWN7" s="2"/>
      <c r="EWO7" s="2"/>
      <c r="EWP7" s="2"/>
      <c r="EWQ7" s="2"/>
      <c r="EWR7" s="2"/>
      <c r="EWS7" s="2"/>
      <c r="EWT7" s="2"/>
      <c r="EWU7" s="2"/>
      <c r="EWV7" s="2"/>
      <c r="EWW7" s="2"/>
      <c r="EWX7" s="2"/>
      <c r="EWY7" s="2"/>
      <c r="EWZ7" s="2"/>
      <c r="EXA7" s="2"/>
      <c r="EXB7" s="2"/>
      <c r="EXC7" s="2"/>
      <c r="EXD7" s="2"/>
      <c r="EXE7" s="2"/>
      <c r="EXF7" s="2"/>
      <c r="EXG7" s="2"/>
      <c r="EXH7" s="2"/>
      <c r="EXI7" s="2"/>
      <c r="EXJ7" s="2"/>
      <c r="EXK7" s="2"/>
      <c r="EXL7" s="2"/>
      <c r="EXM7" s="2"/>
      <c r="EXN7" s="2"/>
      <c r="EXO7" s="2"/>
      <c r="EXP7" s="2"/>
      <c r="EXQ7" s="2"/>
      <c r="EXR7" s="2"/>
      <c r="EXS7" s="2"/>
      <c r="EXT7" s="2"/>
      <c r="EXU7" s="2"/>
      <c r="EXV7" s="2"/>
      <c r="EXW7" s="2"/>
      <c r="EXX7" s="2"/>
      <c r="EXY7" s="2"/>
      <c r="EXZ7" s="2"/>
      <c r="EYA7" s="2"/>
      <c r="EYB7" s="2"/>
      <c r="EYC7" s="2"/>
      <c r="EYD7" s="2"/>
      <c r="EYE7" s="2"/>
      <c r="EYF7" s="2"/>
      <c r="EYG7" s="2"/>
      <c r="EYH7" s="2"/>
      <c r="EYI7" s="2"/>
      <c r="EYJ7" s="2"/>
      <c r="EYK7" s="2"/>
      <c r="EYL7" s="2"/>
      <c r="EYM7" s="2"/>
      <c r="EYN7" s="2"/>
      <c r="EYO7" s="2"/>
      <c r="EYP7" s="2"/>
      <c r="EYQ7" s="2"/>
      <c r="EYR7" s="2"/>
      <c r="EYS7" s="2"/>
      <c r="EYT7" s="2"/>
      <c r="EYU7" s="2"/>
      <c r="EYV7" s="2"/>
      <c r="EYW7" s="2"/>
      <c r="EYX7" s="2"/>
      <c r="EYY7" s="2"/>
      <c r="EYZ7" s="2"/>
      <c r="EZA7" s="2"/>
      <c r="EZB7" s="2"/>
      <c r="EZC7" s="2"/>
      <c r="EZD7" s="2"/>
      <c r="EZE7" s="2"/>
      <c r="EZF7" s="2"/>
      <c r="EZG7" s="2"/>
      <c r="EZH7" s="2"/>
      <c r="EZI7" s="2"/>
      <c r="EZJ7" s="2"/>
      <c r="EZK7" s="2"/>
      <c r="EZL7" s="2"/>
      <c r="EZM7" s="2"/>
      <c r="EZN7" s="2"/>
      <c r="EZO7" s="2"/>
      <c r="EZP7" s="2"/>
      <c r="EZQ7" s="2"/>
      <c r="EZR7" s="2"/>
      <c r="EZS7" s="2"/>
      <c r="EZT7" s="2"/>
      <c r="EZU7" s="2"/>
      <c r="EZV7" s="2"/>
      <c r="EZW7" s="2"/>
      <c r="EZX7" s="2"/>
      <c r="EZY7" s="2"/>
      <c r="EZZ7" s="2"/>
      <c r="FAA7" s="2"/>
      <c r="FAB7" s="2"/>
      <c r="FAC7" s="2"/>
      <c r="FAD7" s="2"/>
      <c r="FAE7" s="2"/>
      <c r="FAF7" s="2"/>
      <c r="FAG7" s="2"/>
      <c r="FAH7" s="2"/>
      <c r="FAI7" s="2"/>
      <c r="FAJ7" s="2"/>
      <c r="FAK7" s="2"/>
      <c r="FAL7" s="2"/>
      <c r="FAM7" s="2"/>
      <c r="FAN7" s="2"/>
      <c r="FAO7" s="2"/>
      <c r="FAP7" s="2"/>
      <c r="FAQ7" s="2"/>
      <c r="FAR7" s="2"/>
      <c r="FAS7" s="2"/>
      <c r="FAT7" s="2"/>
      <c r="FAU7" s="2"/>
      <c r="FAV7" s="2"/>
      <c r="FAW7" s="2"/>
      <c r="FAX7" s="2"/>
      <c r="FAY7" s="2"/>
      <c r="FAZ7" s="2"/>
      <c r="FBA7" s="2"/>
      <c r="FBB7" s="2"/>
      <c r="FBC7" s="2"/>
      <c r="FBD7" s="2"/>
      <c r="FBE7" s="2"/>
      <c r="FBF7" s="2"/>
      <c r="FBG7" s="2"/>
      <c r="FBH7" s="2"/>
      <c r="FBI7" s="2"/>
      <c r="FBJ7" s="2"/>
      <c r="FBK7" s="2"/>
      <c r="FBL7" s="2"/>
      <c r="FBM7" s="2"/>
      <c r="FBN7" s="2"/>
      <c r="FBO7" s="2"/>
      <c r="FBP7" s="2"/>
      <c r="FBQ7" s="2"/>
      <c r="FBR7" s="2"/>
      <c r="FBS7" s="2"/>
      <c r="FBT7" s="2"/>
      <c r="FBU7" s="2"/>
      <c r="FBV7" s="2"/>
      <c r="FBW7" s="2"/>
      <c r="FBX7" s="2"/>
      <c r="FBY7" s="2"/>
      <c r="FBZ7" s="2"/>
      <c r="FCA7" s="2"/>
      <c r="FCB7" s="2"/>
      <c r="FCC7" s="2"/>
      <c r="FCD7" s="2"/>
      <c r="FCE7" s="2"/>
      <c r="FCF7" s="2"/>
      <c r="FCG7" s="2"/>
      <c r="FCH7" s="2"/>
      <c r="FCI7" s="2"/>
      <c r="FCJ7" s="2"/>
      <c r="FCK7" s="2"/>
      <c r="FCL7" s="2"/>
      <c r="FCM7" s="2"/>
      <c r="FCN7" s="2"/>
      <c r="FCO7" s="2"/>
      <c r="FCP7" s="2"/>
      <c r="FCQ7" s="2"/>
      <c r="FCR7" s="2"/>
      <c r="FCS7" s="2"/>
      <c r="FCT7" s="2"/>
      <c r="FCU7" s="2"/>
      <c r="FCV7" s="2"/>
      <c r="FCW7" s="2"/>
      <c r="FCX7" s="2"/>
      <c r="FCY7" s="2"/>
      <c r="FCZ7" s="2"/>
      <c r="FDA7" s="2"/>
      <c r="FDB7" s="2"/>
      <c r="FDC7" s="2"/>
      <c r="FDD7" s="2"/>
      <c r="FDE7" s="2"/>
      <c r="FDF7" s="2"/>
      <c r="FDG7" s="2"/>
      <c r="FDH7" s="2"/>
      <c r="FDI7" s="2"/>
      <c r="FDJ7" s="2"/>
      <c r="FDK7" s="2"/>
      <c r="FDL7" s="2"/>
      <c r="FDM7" s="2"/>
      <c r="FDN7" s="2"/>
      <c r="FDO7" s="2"/>
      <c r="FDP7" s="2"/>
      <c r="FDQ7" s="2"/>
      <c r="FDR7" s="2"/>
      <c r="FDS7" s="2"/>
      <c r="FDT7" s="2"/>
      <c r="FDU7" s="2"/>
      <c r="FDV7" s="2"/>
      <c r="FDW7" s="2"/>
      <c r="FDX7" s="2"/>
      <c r="FDY7" s="2"/>
      <c r="FDZ7" s="2"/>
      <c r="FEA7" s="2"/>
      <c r="FEB7" s="2"/>
      <c r="FEC7" s="2"/>
      <c r="FED7" s="2"/>
      <c r="FEE7" s="2"/>
      <c r="FEF7" s="2"/>
      <c r="FEG7" s="2"/>
      <c r="FEH7" s="2"/>
      <c r="FEI7" s="2"/>
      <c r="FEJ7" s="2"/>
      <c r="FEK7" s="2"/>
      <c r="FEL7" s="2"/>
      <c r="FEM7" s="2"/>
      <c r="FEN7" s="2"/>
      <c r="FEO7" s="2"/>
      <c r="FEP7" s="2"/>
      <c r="FEQ7" s="2"/>
      <c r="FER7" s="2"/>
      <c r="FES7" s="2"/>
      <c r="FET7" s="2"/>
      <c r="FEU7" s="2"/>
      <c r="FEV7" s="2"/>
      <c r="FEW7" s="2"/>
      <c r="FEX7" s="2"/>
      <c r="FEY7" s="2"/>
      <c r="FEZ7" s="2"/>
      <c r="FFA7" s="2"/>
      <c r="FFB7" s="2"/>
      <c r="FFC7" s="2"/>
      <c r="FFD7" s="2"/>
      <c r="FFE7" s="2"/>
      <c r="FFF7" s="2"/>
      <c r="FFG7" s="2"/>
      <c r="FFH7" s="2"/>
      <c r="FFI7" s="2"/>
      <c r="FFJ7" s="2"/>
      <c r="FFK7" s="2"/>
      <c r="FFL7" s="2"/>
      <c r="FFM7" s="2"/>
      <c r="FFN7" s="2"/>
      <c r="FFO7" s="2"/>
      <c r="FFP7" s="2"/>
      <c r="FFQ7" s="2"/>
      <c r="FFR7" s="2"/>
      <c r="FFS7" s="2"/>
      <c r="FFT7" s="2"/>
      <c r="FFU7" s="2"/>
      <c r="FFV7" s="2"/>
      <c r="FFW7" s="2"/>
      <c r="FFX7" s="2"/>
      <c r="FFY7" s="2"/>
      <c r="FFZ7" s="2"/>
      <c r="FGA7" s="2"/>
      <c r="FGB7" s="2"/>
      <c r="FGC7" s="2"/>
      <c r="FGD7" s="2"/>
      <c r="FGE7" s="2"/>
      <c r="FGF7" s="2"/>
      <c r="FGG7" s="2"/>
      <c r="FGH7" s="2"/>
      <c r="FGI7" s="2"/>
      <c r="FGJ7" s="2"/>
      <c r="FGK7" s="2"/>
      <c r="FGL7" s="2"/>
      <c r="FGM7" s="2"/>
      <c r="FGN7" s="2"/>
      <c r="FGO7" s="2"/>
      <c r="FGP7" s="2"/>
      <c r="FGQ7" s="2"/>
      <c r="FGR7" s="2"/>
      <c r="FGS7" s="2"/>
      <c r="FGT7" s="2"/>
      <c r="FGU7" s="2"/>
      <c r="FGV7" s="2"/>
      <c r="FGW7" s="2"/>
      <c r="FGX7" s="2"/>
      <c r="FGY7" s="2"/>
      <c r="FGZ7" s="2"/>
      <c r="FHA7" s="2"/>
      <c r="FHB7" s="2"/>
      <c r="FHC7" s="2"/>
      <c r="FHD7" s="2"/>
      <c r="FHE7" s="2"/>
      <c r="FHF7" s="2"/>
      <c r="FHG7" s="2"/>
      <c r="FHH7" s="2"/>
      <c r="FHI7" s="2"/>
      <c r="FHJ7" s="2"/>
      <c r="FHK7" s="2"/>
      <c r="FHL7" s="2"/>
      <c r="FHM7" s="2"/>
      <c r="FHN7" s="2"/>
      <c r="FHO7" s="2"/>
      <c r="FHP7" s="2"/>
      <c r="FHQ7" s="2"/>
      <c r="FHR7" s="2"/>
      <c r="FHS7" s="2"/>
      <c r="FHT7" s="2"/>
      <c r="FHU7" s="2"/>
      <c r="FHV7" s="2"/>
      <c r="FHW7" s="2"/>
      <c r="FHX7" s="2"/>
      <c r="FHY7" s="2"/>
      <c r="FHZ7" s="2"/>
      <c r="FIA7" s="2"/>
      <c r="FIB7" s="2"/>
      <c r="FIC7" s="2"/>
      <c r="FID7" s="2"/>
      <c r="FIE7" s="2"/>
      <c r="FIF7" s="2"/>
      <c r="FIG7" s="2"/>
      <c r="FIH7" s="2"/>
      <c r="FII7" s="2"/>
      <c r="FIJ7" s="2"/>
      <c r="FIK7" s="2"/>
      <c r="FIL7" s="2"/>
      <c r="FIM7" s="2"/>
      <c r="FIN7" s="2"/>
      <c r="FIO7" s="2"/>
      <c r="FIP7" s="2"/>
      <c r="FIQ7" s="2"/>
      <c r="FIR7" s="2"/>
      <c r="FIS7" s="2"/>
      <c r="FIT7" s="2"/>
      <c r="FIU7" s="2"/>
      <c r="FIV7" s="2"/>
      <c r="FIW7" s="2"/>
      <c r="FIX7" s="2"/>
      <c r="FIY7" s="2"/>
      <c r="FIZ7" s="2"/>
      <c r="FJA7" s="2"/>
      <c r="FJB7" s="2"/>
      <c r="FJC7" s="2"/>
      <c r="FJD7" s="2"/>
      <c r="FJE7" s="2"/>
      <c r="FJF7" s="2"/>
      <c r="FJG7" s="2"/>
      <c r="FJH7" s="2"/>
      <c r="FJI7" s="2"/>
      <c r="FJJ7" s="2"/>
      <c r="FJK7" s="2"/>
      <c r="FJL7" s="2"/>
      <c r="FJM7" s="2"/>
      <c r="FJN7" s="2"/>
      <c r="FJO7" s="2"/>
      <c r="FJP7" s="2"/>
      <c r="FJQ7" s="2"/>
      <c r="FJR7" s="2"/>
      <c r="FJS7" s="2"/>
      <c r="FJT7" s="2"/>
      <c r="FJU7" s="2"/>
      <c r="FJV7" s="2"/>
      <c r="FJW7" s="2"/>
      <c r="FJX7" s="2"/>
      <c r="FJY7" s="2"/>
      <c r="FJZ7" s="2"/>
      <c r="FKA7" s="2"/>
      <c r="FKB7" s="2"/>
      <c r="FKC7" s="2"/>
      <c r="FKD7" s="2"/>
      <c r="FKE7" s="2"/>
      <c r="FKF7" s="2"/>
      <c r="FKG7" s="2"/>
      <c r="FKH7" s="2"/>
      <c r="FKI7" s="2"/>
      <c r="FKJ7" s="2"/>
      <c r="FKK7" s="2"/>
      <c r="FKL7" s="2"/>
      <c r="FKM7" s="2"/>
      <c r="FKN7" s="2"/>
      <c r="FKO7" s="2"/>
      <c r="FKP7" s="2"/>
      <c r="FKQ7" s="2"/>
      <c r="FKR7" s="2"/>
      <c r="FKS7" s="2"/>
      <c r="FKT7" s="2"/>
      <c r="FKU7" s="2"/>
      <c r="FKV7" s="2"/>
      <c r="FKW7" s="2"/>
      <c r="FKX7" s="2"/>
      <c r="FKY7" s="2"/>
      <c r="FKZ7" s="2"/>
      <c r="FLA7" s="2"/>
      <c r="FLB7" s="2"/>
      <c r="FLC7" s="2"/>
      <c r="FLD7" s="2"/>
      <c r="FLE7" s="2"/>
      <c r="FLF7" s="2"/>
      <c r="FLG7" s="2"/>
      <c r="FLH7" s="2"/>
      <c r="FLI7" s="2"/>
      <c r="FLJ7" s="2"/>
      <c r="FLK7" s="2"/>
      <c r="FLL7" s="2"/>
      <c r="FLM7" s="2"/>
      <c r="FLN7" s="2"/>
      <c r="FLO7" s="2"/>
      <c r="FLP7" s="2"/>
      <c r="FLQ7" s="2"/>
      <c r="FLR7" s="2"/>
      <c r="FLS7" s="2"/>
      <c r="FLT7" s="2"/>
      <c r="FLU7" s="2"/>
      <c r="FLV7" s="2"/>
      <c r="FLW7" s="2"/>
      <c r="FLX7" s="2"/>
      <c r="FLY7" s="2"/>
      <c r="FLZ7" s="2"/>
      <c r="FMA7" s="2"/>
      <c r="FMB7" s="2"/>
      <c r="FMC7" s="2"/>
      <c r="FMD7" s="2"/>
      <c r="FME7" s="2"/>
      <c r="FMF7" s="2"/>
      <c r="FMG7" s="2"/>
      <c r="FMH7" s="2"/>
      <c r="FMI7" s="2"/>
      <c r="FMJ7" s="2"/>
      <c r="FMK7" s="2"/>
      <c r="FML7" s="2"/>
      <c r="FMM7" s="2"/>
      <c r="FMN7" s="2"/>
      <c r="FMO7" s="2"/>
      <c r="FMP7" s="2"/>
      <c r="FMQ7" s="2"/>
      <c r="FMR7" s="2"/>
      <c r="FMS7" s="2"/>
      <c r="FMT7" s="2"/>
      <c r="FMU7" s="2"/>
      <c r="FMV7" s="2"/>
      <c r="FMW7" s="2"/>
      <c r="FMX7" s="2"/>
      <c r="FMY7" s="2"/>
      <c r="FMZ7" s="2"/>
      <c r="FNA7" s="2"/>
      <c r="FNB7" s="2"/>
      <c r="FNC7" s="2"/>
      <c r="FND7" s="2"/>
      <c r="FNE7" s="2"/>
      <c r="FNF7" s="2"/>
      <c r="FNG7" s="2"/>
      <c r="FNH7" s="2"/>
      <c r="FNI7" s="2"/>
      <c r="FNJ7" s="2"/>
      <c r="FNK7" s="2"/>
      <c r="FNL7" s="2"/>
      <c r="FNM7" s="2"/>
      <c r="FNN7" s="2"/>
      <c r="FNO7" s="2"/>
      <c r="FNP7" s="2"/>
      <c r="FNQ7" s="2"/>
      <c r="FNR7" s="2"/>
      <c r="FNS7" s="2"/>
      <c r="FNT7" s="2"/>
      <c r="FNU7" s="2"/>
      <c r="FNV7" s="2"/>
      <c r="FNW7" s="2"/>
      <c r="FNX7" s="2"/>
      <c r="FNY7" s="2"/>
      <c r="FNZ7" s="2"/>
      <c r="FOA7" s="2"/>
      <c r="FOB7" s="2"/>
      <c r="FOC7" s="2"/>
      <c r="FOD7" s="2"/>
      <c r="FOE7" s="2"/>
      <c r="FOF7" s="2"/>
      <c r="FOG7" s="2"/>
      <c r="FOH7" s="2"/>
      <c r="FOI7" s="2"/>
      <c r="FOJ7" s="2"/>
      <c r="FOK7" s="2"/>
      <c r="FOL7" s="2"/>
      <c r="FOM7" s="2"/>
      <c r="FON7" s="2"/>
      <c r="FOO7" s="2"/>
      <c r="FOP7" s="2"/>
      <c r="FOQ7" s="2"/>
      <c r="FOR7" s="2"/>
      <c r="FOS7" s="2"/>
      <c r="FOT7" s="2"/>
      <c r="FOU7" s="2"/>
      <c r="FOV7" s="2"/>
      <c r="FOW7" s="2"/>
      <c r="FOX7" s="2"/>
      <c r="FOY7" s="2"/>
      <c r="FOZ7" s="2"/>
      <c r="FPA7" s="2"/>
      <c r="FPB7" s="2"/>
      <c r="FPC7" s="2"/>
      <c r="FPD7" s="2"/>
      <c r="FPE7" s="2"/>
      <c r="FPF7" s="2"/>
      <c r="FPG7" s="2"/>
      <c r="FPH7" s="2"/>
      <c r="FPI7" s="2"/>
      <c r="FPJ7" s="2"/>
      <c r="FPK7" s="2"/>
      <c r="FPL7" s="2"/>
      <c r="FPM7" s="2"/>
      <c r="FPN7" s="2"/>
      <c r="FPO7" s="2"/>
      <c r="FPP7" s="2"/>
      <c r="FPQ7" s="2"/>
      <c r="FPR7" s="2"/>
      <c r="FPS7" s="2"/>
      <c r="FPT7" s="2"/>
      <c r="FPU7" s="2"/>
      <c r="FPV7" s="2"/>
      <c r="FPW7" s="2"/>
      <c r="FPX7" s="2"/>
      <c r="FPY7" s="2"/>
      <c r="FPZ7" s="2"/>
      <c r="FQA7" s="2"/>
      <c r="FQB7" s="2"/>
      <c r="FQC7" s="2"/>
      <c r="FQD7" s="2"/>
      <c r="FQE7" s="2"/>
      <c r="FQF7" s="2"/>
      <c r="FQG7" s="2"/>
      <c r="FQH7" s="2"/>
      <c r="FQI7" s="2"/>
      <c r="FQJ7" s="2"/>
      <c r="FQK7" s="2"/>
      <c r="FQL7" s="2"/>
      <c r="FQM7" s="2"/>
      <c r="FQN7" s="2"/>
      <c r="FQO7" s="2"/>
      <c r="FQP7" s="2"/>
      <c r="FQQ7" s="2"/>
      <c r="FQR7" s="2"/>
      <c r="FQS7" s="2"/>
      <c r="FQT7" s="2"/>
      <c r="FQU7" s="2"/>
      <c r="FQV7" s="2"/>
      <c r="FQW7" s="2"/>
      <c r="FQX7" s="2"/>
      <c r="FQY7" s="2"/>
      <c r="FQZ7" s="2"/>
      <c r="FRA7" s="2"/>
      <c r="FRB7" s="2"/>
      <c r="FRC7" s="2"/>
      <c r="FRD7" s="2"/>
      <c r="FRE7" s="2"/>
      <c r="FRF7" s="2"/>
      <c r="FRG7" s="2"/>
      <c r="FRH7" s="2"/>
      <c r="FRI7" s="2"/>
      <c r="FRJ7" s="2"/>
      <c r="FRK7" s="2"/>
      <c r="FRL7" s="2"/>
      <c r="FRM7" s="2"/>
      <c r="FRN7" s="2"/>
      <c r="FRO7" s="2"/>
      <c r="FRP7" s="2"/>
      <c r="FRQ7" s="2"/>
      <c r="FRR7" s="2"/>
      <c r="FRS7" s="2"/>
      <c r="FRT7" s="2"/>
      <c r="FRU7" s="2"/>
      <c r="FRV7" s="2"/>
      <c r="FRW7" s="2"/>
      <c r="FRX7" s="2"/>
      <c r="FRY7" s="2"/>
      <c r="FRZ7" s="2"/>
      <c r="FSA7" s="2"/>
      <c r="FSB7" s="2"/>
      <c r="FSC7" s="2"/>
      <c r="FSD7" s="2"/>
      <c r="FSE7" s="2"/>
      <c r="FSF7" s="2"/>
      <c r="FSG7" s="2"/>
      <c r="FSH7" s="2"/>
      <c r="FSI7" s="2"/>
      <c r="FSJ7" s="2"/>
      <c r="FSK7" s="2"/>
      <c r="FSL7" s="2"/>
      <c r="FSM7" s="2"/>
      <c r="FSN7" s="2"/>
      <c r="FSO7" s="2"/>
      <c r="FSP7" s="2"/>
      <c r="FSQ7" s="2"/>
      <c r="FSR7" s="2"/>
      <c r="FSS7" s="2"/>
      <c r="FST7" s="2"/>
      <c r="FSU7" s="2"/>
      <c r="FSV7" s="2"/>
      <c r="FSW7" s="2"/>
      <c r="FSX7" s="2"/>
      <c r="FSY7" s="2"/>
      <c r="FSZ7" s="2"/>
      <c r="FTA7" s="2"/>
      <c r="FTB7" s="2"/>
      <c r="FTC7" s="2"/>
      <c r="FTD7" s="2"/>
      <c r="FTE7" s="2"/>
      <c r="FTF7" s="2"/>
      <c r="FTG7" s="2"/>
      <c r="FTH7" s="2"/>
      <c r="FTI7" s="2"/>
      <c r="FTJ7" s="2"/>
      <c r="FTK7" s="2"/>
      <c r="FTL7" s="2"/>
      <c r="FTM7" s="2"/>
      <c r="FTN7" s="2"/>
      <c r="FTO7" s="2"/>
      <c r="FTP7" s="2"/>
      <c r="FTQ7" s="2"/>
      <c r="FTR7" s="2"/>
      <c r="FTS7" s="2"/>
      <c r="FTT7" s="2"/>
      <c r="FTU7" s="2"/>
      <c r="FTV7" s="2"/>
      <c r="FTW7" s="2"/>
      <c r="FTX7" s="2"/>
      <c r="FTY7" s="2"/>
      <c r="FTZ7" s="2"/>
      <c r="FUA7" s="2"/>
      <c r="FUB7" s="2"/>
      <c r="FUC7" s="2"/>
      <c r="FUD7" s="2"/>
      <c r="FUE7" s="2"/>
      <c r="FUF7" s="2"/>
      <c r="FUG7" s="2"/>
      <c r="FUH7" s="2"/>
      <c r="FUI7" s="2"/>
      <c r="FUJ7" s="2"/>
      <c r="FUK7" s="2"/>
      <c r="FUL7" s="2"/>
      <c r="FUM7" s="2"/>
      <c r="FUN7" s="2"/>
      <c r="FUO7" s="2"/>
      <c r="FUP7" s="2"/>
      <c r="FUQ7" s="2"/>
      <c r="FUR7" s="2"/>
      <c r="FUS7" s="2"/>
      <c r="FUT7" s="2"/>
      <c r="FUU7" s="2"/>
      <c r="FUV7" s="2"/>
      <c r="FUW7" s="2"/>
      <c r="FUX7" s="2"/>
      <c r="FUY7" s="2"/>
      <c r="FUZ7" s="2"/>
      <c r="FVA7" s="2"/>
      <c r="FVB7" s="2"/>
      <c r="FVC7" s="2"/>
      <c r="FVD7" s="2"/>
      <c r="FVE7" s="2"/>
      <c r="FVF7" s="2"/>
      <c r="FVG7" s="2"/>
      <c r="FVH7" s="2"/>
      <c r="FVI7" s="2"/>
      <c r="FVJ7" s="2"/>
      <c r="FVK7" s="2"/>
      <c r="FVL7" s="2"/>
      <c r="FVM7" s="2"/>
      <c r="FVN7" s="2"/>
      <c r="FVO7" s="2"/>
      <c r="FVP7" s="2"/>
      <c r="FVQ7" s="2"/>
      <c r="FVR7" s="2"/>
      <c r="FVS7" s="2"/>
      <c r="FVT7" s="2"/>
      <c r="FVU7" s="2"/>
      <c r="FVV7" s="2"/>
      <c r="FVW7" s="2"/>
      <c r="FVX7" s="2"/>
      <c r="FVY7" s="2"/>
      <c r="FVZ7" s="2"/>
      <c r="FWA7" s="2"/>
      <c r="FWB7" s="2"/>
      <c r="FWC7" s="2"/>
      <c r="FWD7" s="2"/>
      <c r="FWE7" s="2"/>
      <c r="FWF7" s="2"/>
      <c r="FWG7" s="2"/>
      <c r="FWH7" s="2"/>
      <c r="FWI7" s="2"/>
      <c r="FWJ7" s="2"/>
      <c r="FWK7" s="2"/>
      <c r="FWL7" s="2"/>
      <c r="FWM7" s="2"/>
      <c r="FWN7" s="2"/>
      <c r="FWO7" s="2"/>
      <c r="FWP7" s="2"/>
      <c r="FWQ7" s="2"/>
      <c r="FWR7" s="2"/>
      <c r="FWS7" s="2"/>
      <c r="FWT7" s="2"/>
      <c r="FWU7" s="2"/>
      <c r="FWV7" s="2"/>
      <c r="FWW7" s="2"/>
      <c r="FWX7" s="2"/>
      <c r="FWY7" s="2"/>
      <c r="FWZ7" s="2"/>
      <c r="FXA7" s="2"/>
      <c r="FXB7" s="2"/>
      <c r="FXC7" s="2"/>
      <c r="FXD7" s="2"/>
      <c r="FXE7" s="2"/>
      <c r="FXF7" s="2"/>
      <c r="FXG7" s="2"/>
      <c r="FXH7" s="2"/>
      <c r="FXI7" s="2"/>
      <c r="FXJ7" s="2"/>
      <c r="FXK7" s="2"/>
      <c r="FXL7" s="2"/>
      <c r="FXM7" s="2"/>
      <c r="FXN7" s="2"/>
      <c r="FXO7" s="2"/>
      <c r="FXP7" s="2"/>
      <c r="FXQ7" s="2"/>
      <c r="FXR7" s="2"/>
      <c r="FXS7" s="2"/>
      <c r="FXT7" s="2"/>
      <c r="FXU7" s="2"/>
      <c r="FXV7" s="2"/>
      <c r="FXW7" s="2"/>
      <c r="FXX7" s="2"/>
      <c r="FXY7" s="2"/>
      <c r="FXZ7" s="2"/>
      <c r="FYA7" s="2"/>
      <c r="FYB7" s="2"/>
      <c r="FYC7" s="2"/>
      <c r="FYD7" s="2"/>
      <c r="FYE7" s="2"/>
      <c r="FYF7" s="2"/>
      <c r="FYG7" s="2"/>
      <c r="FYH7" s="2"/>
      <c r="FYI7" s="2"/>
      <c r="FYJ7" s="2"/>
      <c r="FYK7" s="2"/>
      <c r="FYL7" s="2"/>
      <c r="FYM7" s="2"/>
      <c r="FYN7" s="2"/>
      <c r="FYO7" s="2"/>
      <c r="FYP7" s="2"/>
      <c r="FYQ7" s="2"/>
      <c r="FYR7" s="2"/>
      <c r="FYS7" s="2"/>
      <c r="FYT7" s="2"/>
      <c r="FYU7" s="2"/>
      <c r="FYV7" s="2"/>
      <c r="FYW7" s="2"/>
      <c r="FYX7" s="2"/>
      <c r="FYY7" s="2"/>
      <c r="FYZ7" s="2"/>
      <c r="FZA7" s="2"/>
      <c r="FZB7" s="2"/>
      <c r="FZC7" s="2"/>
      <c r="FZD7" s="2"/>
      <c r="FZE7" s="2"/>
      <c r="FZF7" s="2"/>
      <c r="FZG7" s="2"/>
      <c r="FZH7" s="2"/>
      <c r="FZI7" s="2"/>
      <c r="FZJ7" s="2"/>
      <c r="FZK7" s="2"/>
      <c r="FZL7" s="2"/>
      <c r="FZM7" s="2"/>
      <c r="FZN7" s="2"/>
      <c r="FZO7" s="2"/>
      <c r="FZP7" s="2"/>
      <c r="FZQ7" s="2"/>
      <c r="FZR7" s="2"/>
      <c r="FZS7" s="2"/>
      <c r="FZT7" s="2"/>
      <c r="FZU7" s="2"/>
      <c r="FZV7" s="2"/>
      <c r="FZW7" s="2"/>
      <c r="FZX7" s="2"/>
      <c r="FZY7" s="2"/>
      <c r="FZZ7" s="2"/>
      <c r="GAA7" s="2"/>
      <c r="GAB7" s="2"/>
      <c r="GAC7" s="2"/>
      <c r="GAD7" s="2"/>
      <c r="GAE7" s="2"/>
      <c r="GAF7" s="2"/>
      <c r="GAG7" s="2"/>
      <c r="GAH7" s="2"/>
      <c r="GAI7" s="2"/>
      <c r="GAJ7" s="2"/>
      <c r="GAK7" s="2"/>
      <c r="GAL7" s="2"/>
      <c r="GAM7" s="2"/>
      <c r="GAN7" s="2"/>
      <c r="GAO7" s="2"/>
      <c r="GAP7" s="2"/>
      <c r="GAQ7" s="2"/>
      <c r="GAR7" s="2"/>
      <c r="GAS7" s="2"/>
      <c r="GAT7" s="2"/>
      <c r="GAU7" s="2"/>
      <c r="GAV7" s="2"/>
      <c r="GAW7" s="2"/>
      <c r="GAX7" s="2"/>
      <c r="GAY7" s="2"/>
      <c r="GAZ7" s="2"/>
      <c r="GBA7" s="2"/>
      <c r="GBB7" s="2"/>
      <c r="GBC7" s="2"/>
      <c r="GBD7" s="2"/>
      <c r="GBE7" s="2"/>
      <c r="GBF7" s="2"/>
      <c r="GBG7" s="2"/>
      <c r="GBH7" s="2"/>
      <c r="GBI7" s="2"/>
      <c r="GBJ7" s="2"/>
      <c r="GBK7" s="2"/>
      <c r="GBL7" s="2"/>
      <c r="GBM7" s="2"/>
      <c r="GBN7" s="2"/>
      <c r="GBO7" s="2"/>
      <c r="GBP7" s="2"/>
      <c r="GBQ7" s="2"/>
      <c r="GBR7" s="2"/>
      <c r="GBS7" s="2"/>
      <c r="GBT7" s="2"/>
      <c r="GBU7" s="2"/>
      <c r="GBV7" s="2"/>
      <c r="GBW7" s="2"/>
      <c r="GBX7" s="2"/>
      <c r="GBY7" s="2"/>
      <c r="GBZ7" s="2"/>
      <c r="GCA7" s="2"/>
      <c r="GCB7" s="2"/>
      <c r="GCC7" s="2"/>
      <c r="GCD7" s="2"/>
      <c r="GCE7" s="2"/>
      <c r="GCF7" s="2"/>
      <c r="GCG7" s="2"/>
      <c r="GCH7" s="2"/>
      <c r="GCI7" s="2"/>
      <c r="GCJ7" s="2"/>
      <c r="GCK7" s="2"/>
      <c r="GCL7" s="2"/>
      <c r="GCM7" s="2"/>
      <c r="GCN7" s="2"/>
      <c r="GCO7" s="2"/>
      <c r="GCP7" s="2"/>
      <c r="GCQ7" s="2"/>
      <c r="GCR7" s="2"/>
      <c r="GCS7" s="2"/>
      <c r="GCT7" s="2"/>
      <c r="GCU7" s="2"/>
      <c r="GCV7" s="2"/>
      <c r="GCW7" s="2"/>
      <c r="GCX7" s="2"/>
      <c r="GCY7" s="2"/>
      <c r="GCZ7" s="2"/>
      <c r="GDA7" s="2"/>
      <c r="GDB7" s="2"/>
      <c r="GDC7" s="2"/>
      <c r="GDD7" s="2"/>
      <c r="GDE7" s="2"/>
      <c r="GDF7" s="2"/>
      <c r="GDG7" s="2"/>
      <c r="GDH7" s="2"/>
      <c r="GDI7" s="2"/>
      <c r="GDJ7" s="2"/>
      <c r="GDK7" s="2"/>
      <c r="GDL7" s="2"/>
      <c r="GDM7" s="2"/>
      <c r="GDN7" s="2"/>
      <c r="GDO7" s="2"/>
      <c r="GDP7" s="2"/>
      <c r="GDQ7" s="2"/>
      <c r="GDR7" s="2"/>
      <c r="GDS7" s="2"/>
      <c r="GDT7" s="2"/>
      <c r="GDU7" s="2"/>
      <c r="GDV7" s="2"/>
      <c r="GDW7" s="2"/>
      <c r="GDX7" s="2"/>
      <c r="GDY7" s="2"/>
      <c r="GDZ7" s="2"/>
      <c r="GEA7" s="2"/>
      <c r="GEB7" s="2"/>
      <c r="GEC7" s="2"/>
      <c r="GED7" s="2"/>
      <c r="GEE7" s="2"/>
      <c r="GEF7" s="2"/>
      <c r="GEG7" s="2"/>
      <c r="GEH7" s="2"/>
      <c r="GEI7" s="2"/>
      <c r="GEJ7" s="2"/>
      <c r="GEK7" s="2"/>
      <c r="GEL7" s="2"/>
      <c r="GEM7" s="2"/>
      <c r="GEN7" s="2"/>
      <c r="GEO7" s="2"/>
      <c r="GEP7" s="2"/>
      <c r="GEQ7" s="2"/>
      <c r="GER7" s="2"/>
      <c r="GES7" s="2"/>
      <c r="GET7" s="2"/>
      <c r="GEU7" s="2"/>
      <c r="GEV7" s="2"/>
      <c r="GEW7" s="2"/>
      <c r="GEX7" s="2"/>
      <c r="GEY7" s="2"/>
      <c r="GEZ7" s="2"/>
      <c r="GFA7" s="2"/>
      <c r="GFB7" s="2"/>
      <c r="GFC7" s="2"/>
      <c r="GFD7" s="2"/>
      <c r="GFE7" s="2"/>
      <c r="GFF7" s="2"/>
      <c r="GFG7" s="2"/>
      <c r="GFH7" s="2"/>
      <c r="GFI7" s="2"/>
      <c r="GFJ7" s="2"/>
      <c r="GFK7" s="2"/>
      <c r="GFL7" s="2"/>
      <c r="GFM7" s="2"/>
      <c r="GFN7" s="2"/>
      <c r="GFO7" s="2"/>
      <c r="GFP7" s="2"/>
      <c r="GFQ7" s="2"/>
      <c r="GFR7" s="2"/>
      <c r="GFS7" s="2"/>
      <c r="GFT7" s="2"/>
      <c r="GFU7" s="2"/>
      <c r="GFV7" s="2"/>
      <c r="GFW7" s="2"/>
      <c r="GFX7" s="2"/>
      <c r="GFY7" s="2"/>
      <c r="GFZ7" s="2"/>
      <c r="GGA7" s="2"/>
      <c r="GGB7" s="2"/>
      <c r="GGC7" s="2"/>
      <c r="GGD7" s="2"/>
      <c r="GGE7" s="2"/>
      <c r="GGF7" s="2"/>
      <c r="GGG7" s="2"/>
      <c r="GGH7" s="2"/>
      <c r="GGI7" s="2"/>
      <c r="GGJ7" s="2"/>
      <c r="GGK7" s="2"/>
      <c r="GGL7" s="2"/>
      <c r="GGM7" s="2"/>
      <c r="GGN7" s="2"/>
      <c r="GGO7" s="2"/>
      <c r="GGP7" s="2"/>
      <c r="GGQ7" s="2"/>
      <c r="GGR7" s="2"/>
      <c r="GGS7" s="2"/>
      <c r="GGT7" s="2"/>
      <c r="GGU7" s="2"/>
      <c r="GGV7" s="2"/>
      <c r="GGW7" s="2"/>
      <c r="GGX7" s="2"/>
      <c r="GGY7" s="2"/>
      <c r="GGZ7" s="2"/>
      <c r="GHA7" s="2"/>
      <c r="GHB7" s="2"/>
      <c r="GHC7" s="2"/>
      <c r="GHD7" s="2"/>
      <c r="GHE7" s="2"/>
      <c r="GHF7" s="2"/>
      <c r="GHG7" s="2"/>
      <c r="GHH7" s="2"/>
      <c r="GHI7" s="2"/>
      <c r="GHJ7" s="2"/>
      <c r="GHK7" s="2"/>
      <c r="GHL7" s="2"/>
      <c r="GHM7" s="2"/>
      <c r="GHN7" s="2"/>
      <c r="GHO7" s="2"/>
      <c r="GHP7" s="2"/>
      <c r="GHQ7" s="2"/>
      <c r="GHR7" s="2"/>
      <c r="GHS7" s="2"/>
      <c r="GHT7" s="2"/>
      <c r="GHU7" s="2"/>
      <c r="GHV7" s="2"/>
      <c r="GHW7" s="2"/>
      <c r="GHX7" s="2"/>
      <c r="GHY7" s="2"/>
      <c r="GHZ7" s="2"/>
      <c r="GIA7" s="2"/>
      <c r="GIB7" s="2"/>
      <c r="GIC7" s="2"/>
      <c r="GID7" s="2"/>
      <c r="GIE7" s="2"/>
      <c r="GIF7" s="2"/>
      <c r="GIG7" s="2"/>
      <c r="GIH7" s="2"/>
      <c r="GII7" s="2"/>
      <c r="GIJ7" s="2"/>
      <c r="GIK7" s="2"/>
      <c r="GIL7" s="2"/>
      <c r="GIM7" s="2"/>
      <c r="GIN7" s="2"/>
      <c r="GIO7" s="2"/>
      <c r="GIP7" s="2"/>
      <c r="GIQ7" s="2"/>
      <c r="GIR7" s="2"/>
      <c r="GIS7" s="2"/>
      <c r="GIT7" s="2"/>
      <c r="GIU7" s="2"/>
      <c r="GIV7" s="2"/>
      <c r="GIW7" s="2"/>
      <c r="GIX7" s="2"/>
      <c r="GIY7" s="2"/>
      <c r="GIZ7" s="2"/>
      <c r="GJA7" s="2"/>
      <c r="GJB7" s="2"/>
      <c r="GJC7" s="2"/>
      <c r="GJD7" s="2"/>
      <c r="GJE7" s="2"/>
      <c r="GJF7" s="2"/>
      <c r="GJG7" s="2"/>
      <c r="GJH7" s="2"/>
      <c r="GJI7" s="2"/>
      <c r="GJJ7" s="2"/>
      <c r="GJK7" s="2"/>
      <c r="GJL7" s="2"/>
      <c r="GJM7" s="2"/>
      <c r="GJN7" s="2"/>
      <c r="GJO7" s="2"/>
      <c r="GJP7" s="2"/>
      <c r="GJQ7" s="2"/>
      <c r="GJR7" s="2"/>
      <c r="GJS7" s="2"/>
      <c r="GJT7" s="2"/>
      <c r="GJU7" s="2"/>
      <c r="GJV7" s="2"/>
      <c r="GJW7" s="2"/>
      <c r="GJX7" s="2"/>
      <c r="GJY7" s="2"/>
      <c r="GJZ7" s="2"/>
      <c r="GKA7" s="2"/>
      <c r="GKB7" s="2"/>
      <c r="GKC7" s="2"/>
      <c r="GKD7" s="2"/>
      <c r="GKE7" s="2"/>
      <c r="GKF7" s="2"/>
      <c r="GKG7" s="2"/>
      <c r="GKH7" s="2"/>
      <c r="GKI7" s="2"/>
      <c r="GKJ7" s="2"/>
      <c r="GKK7" s="2"/>
      <c r="GKL7" s="2"/>
      <c r="GKM7" s="2"/>
      <c r="GKN7" s="2"/>
      <c r="GKO7" s="2"/>
      <c r="GKP7" s="2"/>
      <c r="GKQ7" s="2"/>
      <c r="GKR7" s="2"/>
      <c r="GKS7" s="2"/>
      <c r="GKT7" s="2"/>
      <c r="GKU7" s="2"/>
      <c r="GKV7" s="2"/>
      <c r="GKW7" s="2"/>
      <c r="GKX7" s="2"/>
      <c r="GKY7" s="2"/>
      <c r="GKZ7" s="2"/>
      <c r="GLA7" s="2"/>
      <c r="GLB7" s="2"/>
      <c r="GLC7" s="2"/>
      <c r="GLD7" s="2"/>
      <c r="GLE7" s="2"/>
      <c r="GLF7" s="2"/>
      <c r="GLG7" s="2"/>
      <c r="GLH7" s="2"/>
      <c r="GLI7" s="2"/>
      <c r="GLJ7" s="2"/>
      <c r="GLK7" s="2"/>
      <c r="GLL7" s="2"/>
      <c r="GLM7" s="2"/>
      <c r="GLN7" s="2"/>
      <c r="GLO7" s="2"/>
      <c r="GLP7" s="2"/>
      <c r="GLQ7" s="2"/>
      <c r="GLR7" s="2"/>
      <c r="GLS7" s="2"/>
      <c r="GLT7" s="2"/>
      <c r="GLU7" s="2"/>
      <c r="GLV7" s="2"/>
      <c r="GLW7" s="2"/>
      <c r="GLX7" s="2"/>
      <c r="GLY7" s="2"/>
      <c r="GLZ7" s="2"/>
      <c r="GMA7" s="2"/>
      <c r="GMB7" s="2"/>
      <c r="GMC7" s="2"/>
      <c r="GMD7" s="2"/>
      <c r="GME7" s="2"/>
      <c r="GMF7" s="2"/>
      <c r="GMG7" s="2"/>
      <c r="GMH7" s="2"/>
      <c r="GMI7" s="2"/>
      <c r="GMJ7" s="2"/>
      <c r="GMK7" s="2"/>
      <c r="GML7" s="2"/>
      <c r="GMM7" s="2"/>
      <c r="GMN7" s="2"/>
      <c r="GMO7" s="2"/>
      <c r="GMP7" s="2"/>
      <c r="GMQ7" s="2"/>
      <c r="GMR7" s="2"/>
      <c r="GMS7" s="2"/>
      <c r="GMT7" s="2"/>
      <c r="GMU7" s="2"/>
      <c r="GMV7" s="2"/>
      <c r="GMW7" s="2"/>
      <c r="GMX7" s="2"/>
      <c r="GMY7" s="2"/>
      <c r="GMZ7" s="2"/>
      <c r="GNA7" s="2"/>
      <c r="GNB7" s="2"/>
      <c r="GNC7" s="2"/>
      <c r="GND7" s="2"/>
      <c r="GNE7" s="2"/>
      <c r="GNF7" s="2"/>
      <c r="GNG7" s="2"/>
      <c r="GNH7" s="2"/>
      <c r="GNI7" s="2"/>
      <c r="GNJ7" s="2"/>
      <c r="GNK7" s="2"/>
      <c r="GNL7" s="2"/>
      <c r="GNM7" s="2"/>
      <c r="GNN7" s="2"/>
      <c r="GNO7" s="2"/>
      <c r="GNP7" s="2"/>
      <c r="GNQ7" s="2"/>
      <c r="GNR7" s="2"/>
      <c r="GNS7" s="2"/>
      <c r="GNT7" s="2"/>
      <c r="GNU7" s="2"/>
      <c r="GNV7" s="2"/>
      <c r="GNW7" s="2"/>
      <c r="GNX7" s="2"/>
      <c r="GNY7" s="2"/>
      <c r="GNZ7" s="2"/>
      <c r="GOA7" s="2"/>
      <c r="GOB7" s="2"/>
      <c r="GOC7" s="2"/>
      <c r="GOD7" s="2"/>
      <c r="GOE7" s="2"/>
      <c r="GOF7" s="2"/>
      <c r="GOG7" s="2"/>
      <c r="GOH7" s="2"/>
      <c r="GOI7" s="2"/>
      <c r="GOJ7" s="2"/>
      <c r="GOK7" s="2"/>
      <c r="GOL7" s="2"/>
      <c r="GOM7" s="2"/>
      <c r="GON7" s="2"/>
      <c r="GOO7" s="2"/>
      <c r="GOP7" s="2"/>
      <c r="GOQ7" s="2"/>
      <c r="GOR7" s="2"/>
      <c r="GOS7" s="2"/>
      <c r="GOT7" s="2"/>
      <c r="GOU7" s="2"/>
      <c r="GOV7" s="2"/>
      <c r="GOW7" s="2"/>
      <c r="GOX7" s="2"/>
      <c r="GOY7" s="2"/>
      <c r="GOZ7" s="2"/>
      <c r="GPA7" s="2"/>
      <c r="GPB7" s="2"/>
      <c r="GPC7" s="2"/>
      <c r="GPD7" s="2"/>
      <c r="GPE7" s="2"/>
      <c r="GPF7" s="2"/>
      <c r="GPG7" s="2"/>
      <c r="GPH7" s="2"/>
      <c r="GPI7" s="2"/>
      <c r="GPJ7" s="2"/>
      <c r="GPK7" s="2"/>
      <c r="GPL7" s="2"/>
      <c r="GPM7" s="2"/>
      <c r="GPN7" s="2"/>
      <c r="GPO7" s="2"/>
      <c r="GPP7" s="2"/>
      <c r="GPQ7" s="2"/>
      <c r="GPR7" s="2"/>
      <c r="GPS7" s="2"/>
      <c r="GPT7" s="2"/>
      <c r="GPU7" s="2"/>
      <c r="GPV7" s="2"/>
      <c r="GPW7" s="2"/>
      <c r="GPX7" s="2"/>
      <c r="GPY7" s="2"/>
      <c r="GPZ7" s="2"/>
      <c r="GQA7" s="2"/>
      <c r="GQB7" s="2"/>
      <c r="GQC7" s="2"/>
      <c r="GQD7" s="2"/>
      <c r="GQE7" s="2"/>
      <c r="GQF7" s="2"/>
      <c r="GQG7" s="2"/>
      <c r="GQH7" s="2"/>
      <c r="GQI7" s="2"/>
      <c r="GQJ7" s="2"/>
      <c r="GQK7" s="2"/>
      <c r="GQL7" s="2"/>
      <c r="GQM7" s="2"/>
      <c r="GQN7" s="2"/>
      <c r="GQO7" s="2"/>
      <c r="GQP7" s="2"/>
      <c r="GQQ7" s="2"/>
      <c r="GQR7" s="2"/>
      <c r="GQS7" s="2"/>
      <c r="GQT7" s="2"/>
      <c r="GQU7" s="2"/>
      <c r="GQV7" s="2"/>
      <c r="GQW7" s="2"/>
      <c r="GQX7" s="2"/>
      <c r="GQY7" s="2"/>
      <c r="GQZ7" s="2"/>
      <c r="GRA7" s="2"/>
      <c r="GRB7" s="2"/>
      <c r="GRC7" s="2"/>
      <c r="GRD7" s="2"/>
      <c r="GRE7" s="2"/>
      <c r="GRF7" s="2"/>
      <c r="GRG7" s="2"/>
      <c r="GRH7" s="2"/>
      <c r="GRI7" s="2"/>
      <c r="GRJ7" s="2"/>
      <c r="GRK7" s="2"/>
      <c r="GRL7" s="2"/>
      <c r="GRM7" s="2"/>
      <c r="GRN7" s="2"/>
      <c r="GRO7" s="2"/>
      <c r="GRP7" s="2"/>
      <c r="GRQ7" s="2"/>
      <c r="GRR7" s="2"/>
      <c r="GRS7" s="2"/>
      <c r="GRT7" s="2"/>
      <c r="GRU7" s="2"/>
      <c r="GRV7" s="2"/>
      <c r="GRW7" s="2"/>
      <c r="GRX7" s="2"/>
      <c r="GRY7" s="2"/>
      <c r="GRZ7" s="2"/>
      <c r="GSA7" s="2"/>
      <c r="GSB7" s="2"/>
      <c r="GSC7" s="2"/>
      <c r="GSD7" s="2"/>
      <c r="GSE7" s="2"/>
      <c r="GSF7" s="2"/>
      <c r="GSG7" s="2"/>
      <c r="GSH7" s="2"/>
      <c r="GSI7" s="2"/>
      <c r="GSJ7" s="2"/>
      <c r="GSK7" s="2"/>
      <c r="GSL7" s="2"/>
      <c r="GSM7" s="2"/>
      <c r="GSN7" s="2"/>
      <c r="GSO7" s="2"/>
      <c r="GSP7" s="2"/>
      <c r="GSQ7" s="2"/>
      <c r="GSR7" s="2"/>
      <c r="GSS7" s="2"/>
      <c r="GST7" s="2"/>
      <c r="GSU7" s="2"/>
      <c r="GSV7" s="2"/>
      <c r="GSW7" s="2"/>
      <c r="GSX7" s="2"/>
      <c r="GSY7" s="2"/>
      <c r="GSZ7" s="2"/>
      <c r="GTA7" s="2"/>
      <c r="GTB7" s="2"/>
      <c r="GTC7" s="2"/>
      <c r="GTD7" s="2"/>
      <c r="GTE7" s="2"/>
      <c r="GTF7" s="2"/>
      <c r="GTG7" s="2"/>
      <c r="GTH7" s="2"/>
      <c r="GTI7" s="2"/>
      <c r="GTJ7" s="2"/>
      <c r="GTK7" s="2"/>
      <c r="GTL7" s="2"/>
      <c r="GTM7" s="2"/>
      <c r="GTN7" s="2"/>
      <c r="GTO7" s="2"/>
      <c r="GTP7" s="2"/>
      <c r="GTQ7" s="2"/>
      <c r="GTR7" s="2"/>
      <c r="GTS7" s="2"/>
      <c r="GTT7" s="2"/>
      <c r="GTU7" s="2"/>
      <c r="GTV7" s="2"/>
      <c r="GTW7" s="2"/>
      <c r="GTX7" s="2"/>
      <c r="GTY7" s="2"/>
      <c r="GTZ7" s="2"/>
      <c r="GUA7" s="2"/>
      <c r="GUB7" s="2"/>
      <c r="GUC7" s="2"/>
      <c r="GUD7" s="2"/>
      <c r="GUE7" s="2"/>
      <c r="GUF7" s="2"/>
      <c r="GUG7" s="2"/>
      <c r="GUH7" s="2"/>
      <c r="GUI7" s="2"/>
      <c r="GUJ7" s="2"/>
      <c r="GUK7" s="2"/>
      <c r="GUL7" s="2"/>
      <c r="GUM7" s="2"/>
      <c r="GUN7" s="2"/>
      <c r="GUO7" s="2"/>
      <c r="GUP7" s="2"/>
      <c r="GUQ7" s="2"/>
      <c r="GUR7" s="2"/>
      <c r="GUS7" s="2"/>
      <c r="GUT7" s="2"/>
      <c r="GUU7" s="2"/>
      <c r="GUV7" s="2"/>
      <c r="GUW7" s="2"/>
      <c r="GUX7" s="2"/>
      <c r="GUY7" s="2"/>
      <c r="GUZ7" s="2"/>
      <c r="GVA7" s="2"/>
      <c r="GVB7" s="2"/>
      <c r="GVC7" s="2"/>
      <c r="GVD7" s="2"/>
      <c r="GVE7" s="2"/>
      <c r="GVF7" s="2"/>
      <c r="GVG7" s="2"/>
      <c r="GVH7" s="2"/>
      <c r="GVI7" s="2"/>
      <c r="GVJ7" s="2"/>
      <c r="GVK7" s="2"/>
      <c r="GVL7" s="2"/>
      <c r="GVM7" s="2"/>
      <c r="GVN7" s="2"/>
      <c r="GVO7" s="2"/>
      <c r="GVP7" s="2"/>
      <c r="GVQ7" s="2"/>
      <c r="GVR7" s="2"/>
      <c r="GVS7" s="2"/>
      <c r="GVT7" s="2"/>
      <c r="GVU7" s="2"/>
      <c r="GVV7" s="2"/>
      <c r="GVW7" s="2"/>
      <c r="GVX7" s="2"/>
      <c r="GVY7" s="2"/>
      <c r="GVZ7" s="2"/>
      <c r="GWA7" s="2"/>
      <c r="GWB7" s="2"/>
      <c r="GWC7" s="2"/>
      <c r="GWD7" s="2"/>
      <c r="GWE7" s="2"/>
      <c r="GWF7" s="2"/>
      <c r="GWG7" s="2"/>
      <c r="GWH7" s="2"/>
      <c r="GWI7" s="2"/>
      <c r="GWJ7" s="2"/>
      <c r="GWK7" s="2"/>
      <c r="GWL7" s="2"/>
      <c r="GWM7" s="2"/>
      <c r="GWN7" s="2"/>
      <c r="GWO7" s="2"/>
      <c r="GWP7" s="2"/>
      <c r="GWQ7" s="2"/>
      <c r="GWR7" s="2"/>
      <c r="GWS7" s="2"/>
      <c r="GWT7" s="2"/>
      <c r="GWU7" s="2"/>
      <c r="GWV7" s="2"/>
      <c r="GWW7" s="2"/>
      <c r="GWX7" s="2"/>
      <c r="GWY7" s="2"/>
      <c r="GWZ7" s="2"/>
      <c r="GXA7" s="2"/>
      <c r="GXB7" s="2"/>
      <c r="GXC7" s="2"/>
      <c r="GXD7" s="2"/>
      <c r="GXE7" s="2"/>
      <c r="GXF7" s="2"/>
      <c r="GXG7" s="2"/>
      <c r="GXH7" s="2"/>
      <c r="GXI7" s="2"/>
      <c r="GXJ7" s="2"/>
      <c r="GXK7" s="2"/>
      <c r="GXL7" s="2"/>
      <c r="GXM7" s="2"/>
      <c r="GXN7" s="2"/>
      <c r="GXO7" s="2"/>
      <c r="GXP7" s="2"/>
      <c r="GXQ7" s="2"/>
      <c r="GXR7" s="2"/>
      <c r="GXS7" s="2"/>
      <c r="GXT7" s="2"/>
      <c r="GXU7" s="2"/>
      <c r="GXV7" s="2"/>
      <c r="GXW7" s="2"/>
      <c r="GXX7" s="2"/>
      <c r="GXY7" s="2"/>
      <c r="GXZ7" s="2"/>
      <c r="GYA7" s="2"/>
      <c r="GYB7" s="2"/>
      <c r="GYC7" s="2"/>
      <c r="GYD7" s="2"/>
      <c r="GYE7" s="2"/>
      <c r="GYF7" s="2"/>
      <c r="GYG7" s="2"/>
      <c r="GYH7" s="2"/>
      <c r="GYI7" s="2"/>
      <c r="GYJ7" s="2"/>
      <c r="GYK7" s="2"/>
      <c r="GYL7" s="2"/>
      <c r="GYM7" s="2"/>
      <c r="GYN7" s="2"/>
      <c r="GYO7" s="2"/>
      <c r="GYP7" s="2"/>
      <c r="GYQ7" s="2"/>
      <c r="GYR7" s="2"/>
      <c r="GYS7" s="2"/>
      <c r="GYT7" s="2"/>
      <c r="GYU7" s="2"/>
      <c r="GYV7" s="2"/>
      <c r="GYW7" s="2"/>
      <c r="GYX7" s="2"/>
      <c r="GYY7" s="2"/>
      <c r="GYZ7" s="2"/>
      <c r="GZA7" s="2"/>
      <c r="GZB7" s="2"/>
      <c r="GZC7" s="2"/>
      <c r="GZD7" s="2"/>
      <c r="GZE7" s="2"/>
      <c r="GZF7" s="2"/>
      <c r="GZG7" s="2"/>
      <c r="GZH7" s="2"/>
      <c r="GZI7" s="2"/>
      <c r="GZJ7" s="2"/>
      <c r="GZK7" s="2"/>
      <c r="GZL7" s="2"/>
      <c r="GZM7" s="2"/>
      <c r="GZN7" s="2"/>
      <c r="GZO7" s="2"/>
      <c r="GZP7" s="2"/>
      <c r="GZQ7" s="2"/>
      <c r="GZR7" s="2"/>
      <c r="GZS7" s="2"/>
      <c r="GZT7" s="2"/>
      <c r="GZU7" s="2"/>
      <c r="GZV7" s="2"/>
      <c r="GZW7" s="2"/>
      <c r="GZX7" s="2"/>
      <c r="GZY7" s="2"/>
      <c r="GZZ7" s="2"/>
      <c r="HAA7" s="2"/>
      <c r="HAB7" s="2"/>
      <c r="HAC7" s="2"/>
      <c r="HAD7" s="2"/>
      <c r="HAE7" s="2"/>
      <c r="HAF7" s="2"/>
      <c r="HAG7" s="2"/>
      <c r="HAH7" s="2"/>
      <c r="HAI7" s="2"/>
      <c r="HAJ7" s="2"/>
      <c r="HAK7" s="2"/>
      <c r="HAL7" s="2"/>
      <c r="HAM7" s="2"/>
      <c r="HAN7" s="2"/>
      <c r="HAO7" s="2"/>
      <c r="HAP7" s="2"/>
      <c r="HAQ7" s="2"/>
      <c r="HAR7" s="2"/>
      <c r="HAS7" s="2"/>
      <c r="HAT7" s="2"/>
      <c r="HAU7" s="2"/>
      <c r="HAV7" s="2"/>
      <c r="HAW7" s="2"/>
      <c r="HAX7" s="2"/>
      <c r="HAY7" s="2"/>
      <c r="HAZ7" s="2"/>
      <c r="HBA7" s="2"/>
      <c r="HBB7" s="2"/>
      <c r="HBC7" s="2"/>
      <c r="HBD7" s="2"/>
      <c r="HBE7" s="2"/>
      <c r="HBF7" s="2"/>
      <c r="HBG7" s="2"/>
      <c r="HBH7" s="2"/>
      <c r="HBI7" s="2"/>
      <c r="HBJ7" s="2"/>
      <c r="HBK7" s="2"/>
      <c r="HBL7" s="2"/>
      <c r="HBM7" s="2"/>
      <c r="HBN7" s="2"/>
      <c r="HBO7" s="2"/>
      <c r="HBP7" s="2"/>
      <c r="HBQ7" s="2"/>
      <c r="HBR7" s="2"/>
      <c r="HBS7" s="2"/>
      <c r="HBT7" s="2"/>
      <c r="HBU7" s="2"/>
      <c r="HBV7" s="2"/>
      <c r="HBW7" s="2"/>
      <c r="HBX7" s="2"/>
      <c r="HBY7" s="2"/>
      <c r="HBZ7" s="2"/>
      <c r="HCA7" s="2"/>
      <c r="HCB7" s="2"/>
      <c r="HCC7" s="2"/>
      <c r="HCD7" s="2"/>
      <c r="HCE7" s="2"/>
      <c r="HCF7" s="2"/>
      <c r="HCG7" s="2"/>
      <c r="HCH7" s="2"/>
      <c r="HCI7" s="2"/>
      <c r="HCJ7" s="2"/>
      <c r="HCK7" s="2"/>
      <c r="HCL7" s="2"/>
      <c r="HCM7" s="2"/>
      <c r="HCN7" s="2"/>
      <c r="HCO7" s="2"/>
      <c r="HCP7" s="2"/>
      <c r="HCQ7" s="2"/>
      <c r="HCR7" s="2"/>
      <c r="HCS7" s="2"/>
      <c r="HCT7" s="2"/>
      <c r="HCU7" s="2"/>
      <c r="HCV7" s="2"/>
      <c r="HCW7" s="2"/>
      <c r="HCX7" s="2"/>
      <c r="HCY7" s="2"/>
      <c r="HCZ7" s="2"/>
      <c r="HDA7" s="2"/>
      <c r="HDB7" s="2"/>
      <c r="HDC7" s="2"/>
      <c r="HDD7" s="2"/>
      <c r="HDE7" s="2"/>
      <c r="HDF7" s="2"/>
      <c r="HDG7" s="2"/>
      <c r="HDH7" s="2"/>
      <c r="HDI7" s="2"/>
      <c r="HDJ7" s="2"/>
      <c r="HDK7" s="2"/>
      <c r="HDL7" s="2"/>
      <c r="HDM7" s="2"/>
      <c r="HDN7" s="2"/>
      <c r="HDO7" s="2"/>
      <c r="HDP7" s="2"/>
      <c r="HDQ7" s="2"/>
      <c r="HDR7" s="2"/>
      <c r="HDS7" s="2"/>
      <c r="HDT7" s="2"/>
      <c r="HDU7" s="2"/>
      <c r="HDV7" s="2"/>
      <c r="HDW7" s="2"/>
      <c r="HDX7" s="2"/>
      <c r="HDY7" s="2"/>
      <c r="HDZ7" s="2"/>
      <c r="HEA7" s="2"/>
      <c r="HEB7" s="2"/>
      <c r="HEC7" s="2"/>
      <c r="HED7" s="2"/>
      <c r="HEE7" s="2"/>
      <c r="HEF7" s="2"/>
      <c r="HEG7" s="2"/>
      <c r="HEH7" s="2"/>
      <c r="HEI7" s="2"/>
      <c r="HEJ7" s="2"/>
      <c r="HEK7" s="2"/>
      <c r="HEL7" s="2"/>
      <c r="HEM7" s="2"/>
      <c r="HEN7" s="2"/>
      <c r="HEO7" s="2"/>
      <c r="HEP7" s="2"/>
      <c r="HEQ7" s="2"/>
      <c r="HER7" s="2"/>
      <c r="HES7" s="2"/>
      <c r="HET7" s="2"/>
      <c r="HEU7" s="2"/>
      <c r="HEV7" s="2"/>
      <c r="HEW7" s="2"/>
      <c r="HEX7" s="2"/>
      <c r="HEY7" s="2"/>
      <c r="HEZ7" s="2"/>
      <c r="HFA7" s="2"/>
      <c r="HFB7" s="2"/>
      <c r="HFC7" s="2"/>
      <c r="HFD7" s="2"/>
      <c r="HFE7" s="2"/>
      <c r="HFF7" s="2"/>
      <c r="HFG7" s="2"/>
      <c r="HFH7" s="2"/>
      <c r="HFI7" s="2"/>
      <c r="HFJ7" s="2"/>
      <c r="HFK7" s="2"/>
      <c r="HFL7" s="2"/>
      <c r="HFM7" s="2"/>
      <c r="HFN7" s="2"/>
      <c r="HFO7" s="2"/>
      <c r="HFP7" s="2"/>
      <c r="HFQ7" s="2"/>
      <c r="HFR7" s="2"/>
      <c r="HFS7" s="2"/>
      <c r="HFT7" s="2"/>
      <c r="HFU7" s="2"/>
      <c r="HFV7" s="2"/>
      <c r="HFW7" s="2"/>
      <c r="HFX7" s="2"/>
      <c r="HFY7" s="2"/>
      <c r="HFZ7" s="2"/>
      <c r="HGA7" s="2"/>
      <c r="HGB7" s="2"/>
      <c r="HGC7" s="2"/>
      <c r="HGD7" s="2"/>
      <c r="HGE7" s="2"/>
      <c r="HGF7" s="2"/>
      <c r="HGG7" s="2"/>
      <c r="HGH7" s="2"/>
      <c r="HGI7" s="2"/>
      <c r="HGJ7" s="2"/>
      <c r="HGK7" s="2"/>
      <c r="HGL7" s="2"/>
      <c r="HGM7" s="2"/>
      <c r="HGN7" s="2"/>
      <c r="HGO7" s="2"/>
      <c r="HGP7" s="2"/>
      <c r="HGQ7" s="2"/>
      <c r="HGR7" s="2"/>
      <c r="HGS7" s="2"/>
      <c r="HGT7" s="2"/>
      <c r="HGU7" s="2"/>
      <c r="HGV7" s="2"/>
      <c r="HGW7" s="2"/>
      <c r="HGX7" s="2"/>
      <c r="HGY7" s="2"/>
      <c r="HGZ7" s="2"/>
      <c r="HHA7" s="2"/>
      <c r="HHB7" s="2"/>
      <c r="HHC7" s="2"/>
      <c r="HHD7" s="2"/>
      <c r="HHE7" s="2"/>
      <c r="HHF7" s="2"/>
      <c r="HHG7" s="2"/>
      <c r="HHH7" s="2"/>
      <c r="HHI7" s="2"/>
      <c r="HHJ7" s="2"/>
      <c r="HHK7" s="2"/>
      <c r="HHL7" s="2"/>
      <c r="HHM7" s="2"/>
      <c r="HHN7" s="2"/>
      <c r="HHO7" s="2"/>
      <c r="HHP7" s="2"/>
      <c r="HHQ7" s="2"/>
      <c r="HHR7" s="2"/>
      <c r="HHS7" s="2"/>
      <c r="HHT7" s="2"/>
      <c r="HHU7" s="2"/>
      <c r="HHV7" s="2"/>
      <c r="HHW7" s="2"/>
      <c r="HHX7" s="2"/>
      <c r="HHY7" s="2"/>
      <c r="HHZ7" s="2"/>
      <c r="HIA7" s="2"/>
      <c r="HIB7" s="2"/>
      <c r="HIC7" s="2"/>
      <c r="HID7" s="2"/>
      <c r="HIE7" s="2"/>
      <c r="HIF7" s="2"/>
      <c r="HIG7" s="2"/>
      <c r="HIH7" s="2"/>
      <c r="HII7" s="2"/>
      <c r="HIJ7" s="2"/>
      <c r="HIK7" s="2"/>
      <c r="HIL7" s="2"/>
      <c r="HIM7" s="2"/>
      <c r="HIN7" s="2"/>
      <c r="HIO7" s="2"/>
      <c r="HIP7" s="2"/>
      <c r="HIQ7" s="2"/>
      <c r="HIR7" s="2"/>
      <c r="HIS7" s="2"/>
      <c r="HIT7" s="2"/>
      <c r="HIU7" s="2"/>
      <c r="HIV7" s="2"/>
      <c r="HIW7" s="2"/>
      <c r="HIX7" s="2"/>
      <c r="HIY7" s="2"/>
      <c r="HIZ7" s="2"/>
      <c r="HJA7" s="2"/>
      <c r="HJB7" s="2"/>
      <c r="HJC7" s="2"/>
      <c r="HJD7" s="2"/>
      <c r="HJE7" s="2"/>
      <c r="HJF7" s="2"/>
      <c r="HJG7" s="2"/>
      <c r="HJH7" s="2"/>
      <c r="HJI7" s="2"/>
      <c r="HJJ7" s="2"/>
      <c r="HJK7" s="2"/>
      <c r="HJL7" s="2"/>
      <c r="HJM7" s="2"/>
      <c r="HJN7" s="2"/>
      <c r="HJO7" s="2"/>
      <c r="HJP7" s="2"/>
      <c r="HJQ7" s="2"/>
      <c r="HJR7" s="2"/>
      <c r="HJS7" s="2"/>
      <c r="HJT7" s="2"/>
      <c r="HJU7" s="2"/>
      <c r="HJV7" s="2"/>
      <c r="HJW7" s="2"/>
      <c r="HJX7" s="2"/>
      <c r="HJY7" s="2"/>
      <c r="HJZ7" s="2"/>
      <c r="HKA7" s="2"/>
      <c r="HKB7" s="2"/>
      <c r="HKC7" s="2"/>
      <c r="HKD7" s="2"/>
      <c r="HKE7" s="2"/>
      <c r="HKF7" s="2"/>
      <c r="HKG7" s="2"/>
      <c r="HKH7" s="2"/>
      <c r="HKI7" s="2"/>
      <c r="HKJ7" s="2"/>
      <c r="HKK7" s="2"/>
      <c r="HKL7" s="2"/>
      <c r="HKM7" s="2"/>
      <c r="HKN7" s="2"/>
      <c r="HKO7" s="2"/>
      <c r="HKP7" s="2"/>
      <c r="HKQ7" s="2"/>
      <c r="HKR7" s="2"/>
      <c r="HKS7" s="2"/>
      <c r="HKT7" s="2"/>
      <c r="HKU7" s="2"/>
      <c r="HKV7" s="2"/>
      <c r="HKW7" s="2"/>
      <c r="HKX7" s="2"/>
      <c r="HKY7" s="2"/>
      <c r="HKZ7" s="2"/>
      <c r="HLA7" s="2"/>
      <c r="HLB7" s="2"/>
      <c r="HLC7" s="2"/>
      <c r="HLD7" s="2"/>
      <c r="HLE7" s="2"/>
      <c r="HLF7" s="2"/>
      <c r="HLG7" s="2"/>
      <c r="HLH7" s="2"/>
      <c r="HLI7" s="2"/>
      <c r="HLJ7" s="2"/>
      <c r="HLK7" s="2"/>
      <c r="HLL7" s="2"/>
      <c r="HLM7" s="2"/>
      <c r="HLN7" s="2"/>
      <c r="HLO7" s="2"/>
      <c r="HLP7" s="2"/>
      <c r="HLQ7" s="2"/>
      <c r="HLR7" s="2"/>
      <c r="HLS7" s="2"/>
      <c r="HLT7" s="2"/>
      <c r="HLU7" s="2"/>
      <c r="HLV7" s="2"/>
      <c r="HLW7" s="2"/>
      <c r="HLX7" s="2"/>
      <c r="HLY7" s="2"/>
      <c r="HLZ7" s="2"/>
      <c r="HMA7" s="2"/>
      <c r="HMB7" s="2"/>
      <c r="HMC7" s="2"/>
      <c r="HMD7" s="2"/>
      <c r="HME7" s="2"/>
      <c r="HMF7" s="2"/>
      <c r="HMG7" s="2"/>
      <c r="HMH7" s="2"/>
      <c r="HMI7" s="2"/>
      <c r="HMJ7" s="2"/>
      <c r="HMK7" s="2"/>
      <c r="HML7" s="2"/>
      <c r="HMM7" s="2"/>
      <c r="HMN7" s="2"/>
      <c r="HMO7" s="2"/>
      <c r="HMP7" s="2"/>
      <c r="HMQ7" s="2"/>
      <c r="HMR7" s="2"/>
      <c r="HMS7" s="2"/>
      <c r="HMT7" s="2"/>
      <c r="HMU7" s="2"/>
      <c r="HMV7" s="2"/>
      <c r="HMW7" s="2"/>
      <c r="HMX7" s="2"/>
      <c r="HMY7" s="2"/>
      <c r="HMZ7" s="2"/>
      <c r="HNA7" s="2"/>
      <c r="HNB7" s="2"/>
      <c r="HNC7" s="2"/>
      <c r="HND7" s="2"/>
      <c r="HNE7" s="2"/>
      <c r="HNF7" s="2"/>
      <c r="HNG7" s="2"/>
      <c r="HNH7" s="2"/>
      <c r="HNI7" s="2"/>
      <c r="HNJ7" s="2"/>
      <c r="HNK7" s="2"/>
      <c r="HNL7" s="2"/>
      <c r="HNM7" s="2"/>
      <c r="HNN7" s="2"/>
      <c r="HNO7" s="2"/>
      <c r="HNP7" s="2"/>
      <c r="HNQ7" s="2"/>
      <c r="HNR7" s="2"/>
      <c r="HNS7" s="2"/>
      <c r="HNT7" s="2"/>
      <c r="HNU7" s="2"/>
      <c r="HNV7" s="2"/>
      <c r="HNW7" s="2"/>
      <c r="HNX7" s="2"/>
      <c r="HNY7" s="2"/>
      <c r="HNZ7" s="2"/>
      <c r="HOA7" s="2"/>
      <c r="HOB7" s="2"/>
      <c r="HOC7" s="2"/>
      <c r="HOD7" s="2"/>
      <c r="HOE7" s="2"/>
      <c r="HOF7" s="2"/>
      <c r="HOG7" s="2"/>
      <c r="HOH7" s="2"/>
      <c r="HOI7" s="2"/>
      <c r="HOJ7" s="2"/>
      <c r="HOK7" s="2"/>
      <c r="HOL7" s="2"/>
      <c r="HOM7" s="2"/>
      <c r="HON7" s="2"/>
      <c r="HOO7" s="2"/>
      <c r="HOP7" s="2"/>
      <c r="HOQ7" s="2"/>
      <c r="HOR7" s="2"/>
      <c r="HOS7" s="2"/>
      <c r="HOT7" s="2"/>
      <c r="HOU7" s="2"/>
      <c r="HOV7" s="2"/>
      <c r="HOW7" s="2"/>
      <c r="HOX7" s="2"/>
      <c r="HOY7" s="2"/>
      <c r="HOZ7" s="2"/>
      <c r="HPA7" s="2"/>
      <c r="HPB7" s="2"/>
      <c r="HPC7" s="2"/>
      <c r="HPD7" s="2"/>
      <c r="HPE7" s="2"/>
      <c r="HPF7" s="2"/>
      <c r="HPG7" s="2"/>
      <c r="HPH7" s="2"/>
      <c r="HPI7" s="2"/>
      <c r="HPJ7" s="2"/>
      <c r="HPK7" s="2"/>
      <c r="HPL7" s="2"/>
      <c r="HPM7" s="2"/>
      <c r="HPN7" s="2"/>
      <c r="HPO7" s="2"/>
      <c r="HPP7" s="2"/>
      <c r="HPQ7" s="2"/>
      <c r="HPR7" s="2"/>
      <c r="HPS7" s="2"/>
      <c r="HPT7" s="2"/>
      <c r="HPU7" s="2"/>
      <c r="HPV7" s="2"/>
      <c r="HPW7" s="2"/>
      <c r="HPX7" s="2"/>
      <c r="HPY7" s="2"/>
      <c r="HPZ7" s="2"/>
      <c r="HQA7" s="2"/>
      <c r="HQB7" s="2"/>
      <c r="HQC7" s="2"/>
      <c r="HQD7" s="2"/>
      <c r="HQE7" s="2"/>
      <c r="HQF7" s="2"/>
      <c r="HQG7" s="2"/>
      <c r="HQH7" s="2"/>
      <c r="HQI7" s="2"/>
      <c r="HQJ7" s="2"/>
      <c r="HQK7" s="2"/>
      <c r="HQL7" s="2"/>
      <c r="HQM7" s="2"/>
      <c r="HQN7" s="2"/>
      <c r="HQO7" s="2"/>
      <c r="HQP7" s="2"/>
      <c r="HQQ7" s="2"/>
      <c r="HQR7" s="2"/>
      <c r="HQS7" s="2"/>
      <c r="HQT7" s="2"/>
      <c r="HQU7" s="2"/>
      <c r="HQV7" s="2"/>
      <c r="HQW7" s="2"/>
      <c r="HQX7" s="2"/>
      <c r="HQY7" s="2"/>
      <c r="HQZ7" s="2"/>
      <c r="HRA7" s="2"/>
      <c r="HRB7" s="2"/>
      <c r="HRC7" s="2"/>
      <c r="HRD7" s="2"/>
      <c r="HRE7" s="2"/>
      <c r="HRF7" s="2"/>
      <c r="HRG7" s="2"/>
      <c r="HRH7" s="2"/>
      <c r="HRI7" s="2"/>
      <c r="HRJ7" s="2"/>
      <c r="HRK7" s="2"/>
      <c r="HRL7" s="2"/>
      <c r="HRM7" s="2"/>
      <c r="HRN7" s="2"/>
      <c r="HRO7" s="2"/>
      <c r="HRP7" s="2"/>
      <c r="HRQ7" s="2"/>
      <c r="HRR7" s="2"/>
      <c r="HRS7" s="2"/>
      <c r="HRT7" s="2"/>
      <c r="HRU7" s="2"/>
      <c r="HRV7" s="2"/>
      <c r="HRW7" s="2"/>
      <c r="HRX7" s="2"/>
      <c r="HRY7" s="2"/>
      <c r="HRZ7" s="2"/>
      <c r="HSA7" s="2"/>
      <c r="HSB7" s="2"/>
      <c r="HSC7" s="2"/>
      <c r="HSD7" s="2"/>
      <c r="HSE7" s="2"/>
      <c r="HSF7" s="2"/>
      <c r="HSG7" s="2"/>
      <c r="HSH7" s="2"/>
      <c r="HSI7" s="2"/>
      <c r="HSJ7" s="2"/>
      <c r="HSK7" s="2"/>
      <c r="HSL7" s="2"/>
      <c r="HSM7" s="2"/>
      <c r="HSN7" s="2"/>
      <c r="HSO7" s="2"/>
      <c r="HSP7" s="2"/>
      <c r="HSQ7" s="2"/>
      <c r="HSR7" s="2"/>
      <c r="HSS7" s="2"/>
      <c r="HST7" s="2"/>
      <c r="HSU7" s="2"/>
      <c r="HSV7" s="2"/>
      <c r="HSW7" s="2"/>
      <c r="HSX7" s="2"/>
      <c r="HSY7" s="2"/>
      <c r="HSZ7" s="2"/>
      <c r="HTA7" s="2"/>
      <c r="HTB7" s="2"/>
      <c r="HTC7" s="2"/>
      <c r="HTD7" s="2"/>
      <c r="HTE7" s="2"/>
      <c r="HTF7" s="2"/>
      <c r="HTG7" s="2"/>
      <c r="HTH7" s="2"/>
      <c r="HTI7" s="2"/>
      <c r="HTJ7" s="2"/>
      <c r="HTK7" s="2"/>
      <c r="HTL7" s="2"/>
      <c r="HTM7" s="2"/>
      <c r="HTN7" s="2"/>
      <c r="HTO7" s="2"/>
      <c r="HTP7" s="2"/>
      <c r="HTQ7" s="2"/>
      <c r="HTR7" s="2"/>
      <c r="HTS7" s="2"/>
      <c r="HTT7" s="2"/>
      <c r="HTU7" s="2"/>
      <c r="HTV7" s="2"/>
      <c r="HTW7" s="2"/>
      <c r="HTX7" s="2"/>
      <c r="HTY7" s="2"/>
      <c r="HTZ7" s="2"/>
      <c r="HUA7" s="2"/>
      <c r="HUB7" s="2"/>
      <c r="HUC7" s="2"/>
      <c r="HUD7" s="2"/>
      <c r="HUE7" s="2"/>
      <c r="HUF7" s="2"/>
      <c r="HUG7" s="2"/>
      <c r="HUH7" s="2"/>
      <c r="HUI7" s="2"/>
      <c r="HUJ7" s="2"/>
      <c r="HUK7" s="2"/>
      <c r="HUL7" s="2"/>
      <c r="HUM7" s="2"/>
      <c r="HUN7" s="2"/>
      <c r="HUO7" s="2"/>
      <c r="HUP7" s="2"/>
      <c r="HUQ7" s="2"/>
      <c r="HUR7" s="2"/>
      <c r="HUS7" s="2"/>
      <c r="HUT7" s="2"/>
      <c r="HUU7" s="2"/>
      <c r="HUV7" s="2"/>
      <c r="HUW7" s="2"/>
      <c r="HUX7" s="2"/>
      <c r="HUY7" s="2"/>
      <c r="HUZ7" s="2"/>
      <c r="HVA7" s="2"/>
      <c r="HVB7" s="2"/>
      <c r="HVC7" s="2"/>
      <c r="HVD7" s="2"/>
      <c r="HVE7" s="2"/>
      <c r="HVF7" s="2"/>
      <c r="HVG7" s="2"/>
      <c r="HVH7" s="2"/>
      <c r="HVI7" s="2"/>
      <c r="HVJ7" s="2"/>
      <c r="HVK7" s="2"/>
      <c r="HVL7" s="2"/>
      <c r="HVM7" s="2"/>
      <c r="HVN7" s="2"/>
      <c r="HVO7" s="2"/>
      <c r="HVP7" s="2"/>
      <c r="HVQ7" s="2"/>
      <c r="HVR7" s="2"/>
      <c r="HVS7" s="2"/>
      <c r="HVT7" s="2"/>
      <c r="HVU7" s="2"/>
      <c r="HVV7" s="2"/>
      <c r="HVW7" s="2"/>
      <c r="HVX7" s="2"/>
      <c r="HVY7" s="2"/>
      <c r="HVZ7" s="2"/>
      <c r="HWA7" s="2"/>
      <c r="HWB7" s="2"/>
      <c r="HWC7" s="2"/>
      <c r="HWD7" s="2"/>
      <c r="HWE7" s="2"/>
      <c r="HWF7" s="2"/>
      <c r="HWG7" s="2"/>
      <c r="HWH7" s="2"/>
      <c r="HWI7" s="2"/>
      <c r="HWJ7" s="2"/>
      <c r="HWK7" s="2"/>
      <c r="HWL7" s="2"/>
      <c r="HWM7" s="2"/>
      <c r="HWN7" s="2"/>
      <c r="HWO7" s="2"/>
      <c r="HWP7" s="2"/>
      <c r="HWQ7" s="2"/>
      <c r="HWR7" s="2"/>
      <c r="HWS7" s="2"/>
      <c r="HWT7" s="2"/>
      <c r="HWU7" s="2"/>
      <c r="HWV7" s="2"/>
      <c r="HWW7" s="2"/>
      <c r="HWX7" s="2"/>
      <c r="HWY7" s="2"/>
      <c r="HWZ7" s="2"/>
      <c r="HXA7" s="2"/>
      <c r="HXB7" s="2"/>
      <c r="HXC7" s="2"/>
      <c r="HXD7" s="2"/>
      <c r="HXE7" s="2"/>
      <c r="HXF7" s="2"/>
      <c r="HXG7" s="2"/>
      <c r="HXH7" s="2"/>
      <c r="HXI7" s="2"/>
      <c r="HXJ7" s="2"/>
      <c r="HXK7" s="2"/>
      <c r="HXL7" s="2"/>
      <c r="HXM7" s="2"/>
      <c r="HXN7" s="2"/>
      <c r="HXO7" s="2"/>
      <c r="HXP7" s="2"/>
      <c r="HXQ7" s="2"/>
      <c r="HXR7" s="2"/>
      <c r="HXS7" s="2"/>
      <c r="HXT7" s="2"/>
      <c r="HXU7" s="2"/>
      <c r="HXV7" s="2"/>
      <c r="HXW7" s="2"/>
      <c r="HXX7" s="2"/>
      <c r="HXY7" s="2"/>
      <c r="HXZ7" s="2"/>
      <c r="HYA7" s="2"/>
      <c r="HYB7" s="2"/>
      <c r="HYC7" s="2"/>
      <c r="HYD7" s="2"/>
      <c r="HYE7" s="2"/>
      <c r="HYF7" s="2"/>
      <c r="HYG7" s="2"/>
      <c r="HYH7" s="2"/>
      <c r="HYI7" s="2"/>
      <c r="HYJ7" s="2"/>
      <c r="HYK7" s="2"/>
      <c r="HYL7" s="2"/>
      <c r="HYM7" s="2"/>
      <c r="HYN7" s="2"/>
      <c r="HYO7" s="2"/>
      <c r="HYP7" s="2"/>
      <c r="HYQ7" s="2"/>
      <c r="HYR7" s="2"/>
      <c r="HYS7" s="2"/>
      <c r="HYT7" s="2"/>
      <c r="HYU7" s="2"/>
      <c r="HYV7" s="2"/>
      <c r="HYW7" s="2"/>
      <c r="HYX7" s="2"/>
      <c r="HYY7" s="2"/>
      <c r="HYZ7" s="2"/>
      <c r="HZA7" s="2"/>
      <c r="HZB7" s="2"/>
      <c r="HZC7" s="2"/>
      <c r="HZD7" s="2"/>
      <c r="HZE7" s="2"/>
      <c r="HZF7" s="2"/>
      <c r="HZG7" s="2"/>
      <c r="HZH7" s="2"/>
      <c r="HZI7" s="2"/>
      <c r="HZJ7" s="2"/>
      <c r="HZK7" s="2"/>
      <c r="HZL7" s="2"/>
      <c r="HZM7" s="2"/>
      <c r="HZN7" s="2"/>
      <c r="HZO7" s="2"/>
      <c r="HZP7" s="2"/>
      <c r="HZQ7" s="2"/>
      <c r="HZR7" s="2"/>
      <c r="HZS7" s="2"/>
      <c r="HZT7" s="2"/>
      <c r="HZU7" s="2"/>
      <c r="HZV7" s="2"/>
      <c r="HZW7" s="2"/>
      <c r="HZX7" s="2"/>
      <c r="HZY7" s="2"/>
      <c r="HZZ7" s="2"/>
      <c r="IAA7" s="2"/>
      <c r="IAB7" s="2"/>
      <c r="IAC7" s="2"/>
      <c r="IAD7" s="2"/>
      <c r="IAE7" s="2"/>
      <c r="IAF7" s="2"/>
      <c r="IAG7" s="2"/>
      <c r="IAH7" s="2"/>
      <c r="IAI7" s="2"/>
      <c r="IAJ7" s="2"/>
      <c r="IAK7" s="2"/>
      <c r="IAL7" s="2"/>
      <c r="IAM7" s="2"/>
      <c r="IAN7" s="2"/>
      <c r="IAO7" s="2"/>
      <c r="IAP7" s="2"/>
      <c r="IAQ7" s="2"/>
      <c r="IAR7" s="2"/>
      <c r="IAS7" s="2"/>
      <c r="IAT7" s="2"/>
      <c r="IAU7" s="2"/>
      <c r="IAV7" s="2"/>
      <c r="IAW7" s="2"/>
      <c r="IAX7" s="2"/>
      <c r="IAY7" s="2"/>
      <c r="IAZ7" s="2"/>
      <c r="IBA7" s="2"/>
      <c r="IBB7" s="2"/>
      <c r="IBC7" s="2"/>
      <c r="IBD7" s="2"/>
      <c r="IBE7" s="2"/>
      <c r="IBF7" s="2"/>
      <c r="IBG7" s="2"/>
      <c r="IBH7" s="2"/>
      <c r="IBI7" s="2"/>
      <c r="IBJ7" s="2"/>
      <c r="IBK7" s="2"/>
      <c r="IBL7" s="2"/>
      <c r="IBM7" s="2"/>
      <c r="IBN7" s="2"/>
      <c r="IBO7" s="2"/>
      <c r="IBP7" s="2"/>
      <c r="IBQ7" s="2"/>
      <c r="IBR7" s="2"/>
      <c r="IBS7" s="2"/>
      <c r="IBT7" s="2"/>
      <c r="IBU7" s="2"/>
      <c r="IBV7" s="2"/>
      <c r="IBW7" s="2"/>
      <c r="IBX7" s="2"/>
      <c r="IBY7" s="2"/>
      <c r="IBZ7" s="2"/>
      <c r="ICA7" s="2"/>
      <c r="ICB7" s="2"/>
      <c r="ICC7" s="2"/>
      <c r="ICD7" s="2"/>
      <c r="ICE7" s="2"/>
      <c r="ICF7" s="2"/>
      <c r="ICG7" s="2"/>
      <c r="ICH7" s="2"/>
      <c r="ICI7" s="2"/>
      <c r="ICJ7" s="2"/>
      <c r="ICK7" s="2"/>
      <c r="ICL7" s="2"/>
      <c r="ICM7" s="2"/>
      <c r="ICN7" s="2"/>
      <c r="ICO7" s="2"/>
      <c r="ICP7" s="2"/>
      <c r="ICQ7" s="2"/>
      <c r="ICR7" s="2"/>
      <c r="ICS7" s="2"/>
      <c r="ICT7" s="2"/>
      <c r="ICU7" s="2"/>
      <c r="ICV7" s="2"/>
      <c r="ICW7" s="2"/>
      <c r="ICX7" s="2"/>
      <c r="ICY7" s="2"/>
      <c r="ICZ7" s="2"/>
      <c r="IDA7" s="2"/>
      <c r="IDB7" s="2"/>
      <c r="IDC7" s="2"/>
      <c r="IDD7" s="2"/>
      <c r="IDE7" s="2"/>
      <c r="IDF7" s="2"/>
      <c r="IDG7" s="2"/>
      <c r="IDH7" s="2"/>
      <c r="IDI7" s="2"/>
      <c r="IDJ7" s="2"/>
      <c r="IDK7" s="2"/>
      <c r="IDL7" s="2"/>
      <c r="IDM7" s="2"/>
      <c r="IDN7" s="2"/>
      <c r="IDO7" s="2"/>
      <c r="IDP7" s="2"/>
      <c r="IDQ7" s="2"/>
      <c r="IDR7" s="2"/>
      <c r="IDS7" s="2"/>
      <c r="IDT7" s="2"/>
      <c r="IDU7" s="2"/>
      <c r="IDV7" s="2"/>
      <c r="IDW7" s="2"/>
      <c r="IDX7" s="2"/>
      <c r="IDY7" s="2"/>
      <c r="IDZ7" s="2"/>
      <c r="IEA7" s="2"/>
      <c r="IEB7" s="2"/>
      <c r="IEC7" s="2"/>
      <c r="IED7" s="2"/>
      <c r="IEE7" s="2"/>
      <c r="IEF7" s="2"/>
      <c r="IEG7" s="2"/>
      <c r="IEH7" s="2"/>
      <c r="IEI7" s="2"/>
      <c r="IEJ7" s="2"/>
      <c r="IEK7" s="2"/>
      <c r="IEL7" s="2"/>
      <c r="IEM7" s="2"/>
      <c r="IEN7" s="2"/>
      <c r="IEO7" s="2"/>
      <c r="IEP7" s="2"/>
      <c r="IEQ7" s="2"/>
      <c r="IER7" s="2"/>
      <c r="IES7" s="2"/>
      <c r="IET7" s="2"/>
      <c r="IEU7" s="2"/>
      <c r="IEV7" s="2"/>
      <c r="IEW7" s="2"/>
      <c r="IEX7" s="2"/>
      <c r="IEY7" s="2"/>
      <c r="IEZ7" s="2"/>
      <c r="IFA7" s="2"/>
      <c r="IFB7" s="2"/>
      <c r="IFC7" s="2"/>
      <c r="IFD7" s="2"/>
      <c r="IFE7" s="2"/>
      <c r="IFF7" s="2"/>
      <c r="IFG7" s="2"/>
      <c r="IFH7" s="2"/>
      <c r="IFI7" s="2"/>
      <c r="IFJ7" s="2"/>
      <c r="IFK7" s="2"/>
      <c r="IFL7" s="2"/>
      <c r="IFM7" s="2"/>
      <c r="IFN7" s="2"/>
      <c r="IFO7" s="2"/>
      <c r="IFP7" s="2"/>
      <c r="IFQ7" s="2"/>
      <c r="IFR7" s="2"/>
      <c r="IFS7" s="2"/>
      <c r="IFT7" s="2"/>
      <c r="IFU7" s="2"/>
      <c r="IFV7" s="2"/>
      <c r="IFW7" s="2"/>
      <c r="IFX7" s="2"/>
      <c r="IFY7" s="2"/>
      <c r="IFZ7" s="2"/>
      <c r="IGA7" s="2"/>
      <c r="IGB7" s="2"/>
      <c r="IGC7" s="2"/>
      <c r="IGD7" s="2"/>
      <c r="IGE7" s="2"/>
      <c r="IGF7" s="2"/>
      <c r="IGG7" s="2"/>
      <c r="IGH7" s="2"/>
      <c r="IGI7" s="2"/>
      <c r="IGJ7" s="2"/>
      <c r="IGK7" s="2"/>
      <c r="IGL7" s="2"/>
      <c r="IGM7" s="2"/>
      <c r="IGN7" s="2"/>
      <c r="IGO7" s="2"/>
      <c r="IGP7" s="2"/>
      <c r="IGQ7" s="2"/>
      <c r="IGR7" s="2"/>
      <c r="IGS7" s="2"/>
      <c r="IGT7" s="2"/>
      <c r="IGU7" s="2"/>
      <c r="IGV7" s="2"/>
      <c r="IGW7" s="2"/>
      <c r="IGX7" s="2"/>
      <c r="IGY7" s="2"/>
      <c r="IGZ7" s="2"/>
      <c r="IHA7" s="2"/>
      <c r="IHB7" s="2"/>
      <c r="IHC7" s="2"/>
      <c r="IHD7" s="2"/>
      <c r="IHE7" s="2"/>
      <c r="IHF7" s="2"/>
      <c r="IHG7" s="2"/>
      <c r="IHH7" s="2"/>
      <c r="IHI7" s="2"/>
      <c r="IHJ7" s="2"/>
      <c r="IHK7" s="2"/>
      <c r="IHL7" s="2"/>
      <c r="IHM7" s="2"/>
      <c r="IHN7" s="2"/>
      <c r="IHO7" s="2"/>
      <c r="IHP7" s="2"/>
      <c r="IHQ7" s="2"/>
      <c r="IHR7" s="2"/>
      <c r="IHS7" s="2"/>
      <c r="IHT7" s="2"/>
      <c r="IHU7" s="2"/>
      <c r="IHV7" s="2"/>
      <c r="IHW7" s="2"/>
      <c r="IHX7" s="2"/>
      <c r="IHY7" s="2"/>
      <c r="IHZ7" s="2"/>
      <c r="IIA7" s="2"/>
      <c r="IIB7" s="2"/>
      <c r="IIC7" s="2"/>
      <c r="IID7" s="2"/>
      <c r="IIE7" s="2"/>
      <c r="IIF7" s="2"/>
      <c r="IIG7" s="2"/>
      <c r="IIH7" s="2"/>
      <c r="III7" s="2"/>
      <c r="IIJ7" s="2"/>
      <c r="IIK7" s="2"/>
      <c r="IIL7" s="2"/>
      <c r="IIM7" s="2"/>
      <c r="IIN7" s="2"/>
      <c r="IIO7" s="2"/>
      <c r="IIP7" s="2"/>
      <c r="IIQ7" s="2"/>
      <c r="IIR7" s="2"/>
      <c r="IIS7" s="2"/>
      <c r="IIT7" s="2"/>
      <c r="IIU7" s="2"/>
      <c r="IIV7" s="2"/>
      <c r="IIW7" s="2"/>
      <c r="IIX7" s="2"/>
      <c r="IIY7" s="2"/>
      <c r="IIZ7" s="2"/>
      <c r="IJA7" s="2"/>
      <c r="IJB7" s="2"/>
      <c r="IJC7" s="2"/>
      <c r="IJD7" s="2"/>
      <c r="IJE7" s="2"/>
      <c r="IJF7" s="2"/>
      <c r="IJG7" s="2"/>
      <c r="IJH7" s="2"/>
      <c r="IJI7" s="2"/>
      <c r="IJJ7" s="2"/>
      <c r="IJK7" s="2"/>
      <c r="IJL7" s="2"/>
      <c r="IJM7" s="2"/>
      <c r="IJN7" s="2"/>
      <c r="IJO7" s="2"/>
      <c r="IJP7" s="2"/>
      <c r="IJQ7" s="2"/>
      <c r="IJR7" s="2"/>
      <c r="IJS7" s="2"/>
      <c r="IJT7" s="2"/>
      <c r="IJU7" s="2"/>
      <c r="IJV7" s="2"/>
      <c r="IJW7" s="2"/>
      <c r="IJX7" s="2"/>
      <c r="IJY7" s="2"/>
      <c r="IJZ7" s="2"/>
      <c r="IKA7" s="2"/>
      <c r="IKB7" s="2"/>
      <c r="IKC7" s="2"/>
      <c r="IKD7" s="2"/>
      <c r="IKE7" s="2"/>
      <c r="IKF7" s="2"/>
      <c r="IKG7" s="2"/>
      <c r="IKH7" s="2"/>
      <c r="IKI7" s="2"/>
      <c r="IKJ7" s="2"/>
      <c r="IKK7" s="2"/>
      <c r="IKL7" s="2"/>
      <c r="IKM7" s="2"/>
      <c r="IKN7" s="2"/>
      <c r="IKO7" s="2"/>
      <c r="IKP7" s="2"/>
      <c r="IKQ7" s="2"/>
      <c r="IKR7" s="2"/>
      <c r="IKS7" s="2"/>
      <c r="IKT7" s="2"/>
      <c r="IKU7" s="2"/>
      <c r="IKV7" s="2"/>
      <c r="IKW7" s="2"/>
      <c r="IKX7" s="2"/>
      <c r="IKY7" s="2"/>
      <c r="IKZ7" s="2"/>
      <c r="ILA7" s="2"/>
      <c r="ILB7" s="2"/>
      <c r="ILC7" s="2"/>
      <c r="ILD7" s="2"/>
      <c r="ILE7" s="2"/>
      <c r="ILF7" s="2"/>
      <c r="ILG7" s="2"/>
      <c r="ILH7" s="2"/>
      <c r="ILI7" s="2"/>
      <c r="ILJ7" s="2"/>
      <c r="ILK7" s="2"/>
      <c r="ILL7" s="2"/>
      <c r="ILM7" s="2"/>
      <c r="ILN7" s="2"/>
      <c r="ILO7" s="2"/>
      <c r="ILP7" s="2"/>
      <c r="ILQ7" s="2"/>
      <c r="ILR7" s="2"/>
      <c r="ILS7" s="2"/>
      <c r="ILT7" s="2"/>
      <c r="ILU7" s="2"/>
      <c r="ILV7" s="2"/>
      <c r="ILW7" s="2"/>
      <c r="ILX7" s="2"/>
      <c r="ILY7" s="2"/>
      <c r="ILZ7" s="2"/>
      <c r="IMA7" s="2"/>
      <c r="IMB7" s="2"/>
      <c r="IMC7" s="2"/>
      <c r="IMD7" s="2"/>
      <c r="IME7" s="2"/>
      <c r="IMF7" s="2"/>
      <c r="IMG7" s="2"/>
      <c r="IMH7" s="2"/>
      <c r="IMI7" s="2"/>
      <c r="IMJ7" s="2"/>
      <c r="IMK7" s="2"/>
      <c r="IML7" s="2"/>
      <c r="IMM7" s="2"/>
      <c r="IMN7" s="2"/>
      <c r="IMO7" s="2"/>
      <c r="IMP7" s="2"/>
      <c r="IMQ7" s="2"/>
      <c r="IMR7" s="2"/>
      <c r="IMS7" s="2"/>
      <c r="IMT7" s="2"/>
      <c r="IMU7" s="2"/>
      <c r="IMV7" s="2"/>
      <c r="IMW7" s="2"/>
      <c r="IMX7" s="2"/>
      <c r="IMY7" s="2"/>
      <c r="IMZ7" s="2"/>
      <c r="INA7" s="2"/>
      <c r="INB7" s="2"/>
      <c r="INC7" s="2"/>
      <c r="IND7" s="2"/>
      <c r="INE7" s="2"/>
      <c r="INF7" s="2"/>
      <c r="ING7" s="2"/>
      <c r="INH7" s="2"/>
      <c r="INI7" s="2"/>
      <c r="INJ7" s="2"/>
      <c r="INK7" s="2"/>
      <c r="INL7" s="2"/>
      <c r="INM7" s="2"/>
      <c r="INN7" s="2"/>
      <c r="INO7" s="2"/>
      <c r="INP7" s="2"/>
      <c r="INQ7" s="2"/>
      <c r="INR7" s="2"/>
      <c r="INS7" s="2"/>
      <c r="INT7" s="2"/>
      <c r="INU7" s="2"/>
      <c r="INV7" s="2"/>
      <c r="INW7" s="2"/>
      <c r="INX7" s="2"/>
      <c r="INY7" s="2"/>
      <c r="INZ7" s="2"/>
      <c r="IOA7" s="2"/>
      <c r="IOB7" s="2"/>
      <c r="IOC7" s="2"/>
      <c r="IOD7" s="2"/>
      <c r="IOE7" s="2"/>
      <c r="IOF7" s="2"/>
      <c r="IOG7" s="2"/>
      <c r="IOH7" s="2"/>
      <c r="IOI7" s="2"/>
      <c r="IOJ7" s="2"/>
      <c r="IOK7" s="2"/>
      <c r="IOL7" s="2"/>
      <c r="IOM7" s="2"/>
      <c r="ION7" s="2"/>
      <c r="IOO7" s="2"/>
      <c r="IOP7" s="2"/>
      <c r="IOQ7" s="2"/>
      <c r="IOR7" s="2"/>
      <c r="IOS7" s="2"/>
      <c r="IOT7" s="2"/>
      <c r="IOU7" s="2"/>
      <c r="IOV7" s="2"/>
      <c r="IOW7" s="2"/>
      <c r="IOX7" s="2"/>
      <c r="IOY7" s="2"/>
      <c r="IOZ7" s="2"/>
      <c r="IPA7" s="2"/>
      <c r="IPB7" s="2"/>
      <c r="IPC7" s="2"/>
      <c r="IPD7" s="2"/>
      <c r="IPE7" s="2"/>
      <c r="IPF7" s="2"/>
      <c r="IPG7" s="2"/>
      <c r="IPH7" s="2"/>
      <c r="IPI7" s="2"/>
      <c r="IPJ7" s="2"/>
      <c r="IPK7" s="2"/>
      <c r="IPL7" s="2"/>
      <c r="IPM7" s="2"/>
      <c r="IPN7" s="2"/>
      <c r="IPO7" s="2"/>
      <c r="IPP7" s="2"/>
      <c r="IPQ7" s="2"/>
      <c r="IPR7" s="2"/>
      <c r="IPS7" s="2"/>
      <c r="IPT7" s="2"/>
      <c r="IPU7" s="2"/>
      <c r="IPV7" s="2"/>
      <c r="IPW7" s="2"/>
      <c r="IPX7" s="2"/>
      <c r="IPY7" s="2"/>
      <c r="IPZ7" s="2"/>
      <c r="IQA7" s="2"/>
      <c r="IQB7" s="2"/>
      <c r="IQC7" s="2"/>
      <c r="IQD7" s="2"/>
      <c r="IQE7" s="2"/>
      <c r="IQF7" s="2"/>
      <c r="IQG7" s="2"/>
      <c r="IQH7" s="2"/>
      <c r="IQI7" s="2"/>
      <c r="IQJ7" s="2"/>
      <c r="IQK7" s="2"/>
      <c r="IQL7" s="2"/>
      <c r="IQM7" s="2"/>
      <c r="IQN7" s="2"/>
      <c r="IQO7" s="2"/>
      <c r="IQP7" s="2"/>
      <c r="IQQ7" s="2"/>
      <c r="IQR7" s="2"/>
      <c r="IQS7" s="2"/>
      <c r="IQT7" s="2"/>
      <c r="IQU7" s="2"/>
      <c r="IQV7" s="2"/>
      <c r="IQW7" s="2"/>
      <c r="IQX7" s="2"/>
      <c r="IQY7" s="2"/>
      <c r="IQZ7" s="2"/>
      <c r="IRA7" s="2"/>
      <c r="IRB7" s="2"/>
      <c r="IRC7" s="2"/>
      <c r="IRD7" s="2"/>
      <c r="IRE7" s="2"/>
      <c r="IRF7" s="2"/>
      <c r="IRG7" s="2"/>
      <c r="IRH7" s="2"/>
      <c r="IRI7" s="2"/>
      <c r="IRJ7" s="2"/>
      <c r="IRK7" s="2"/>
      <c r="IRL7" s="2"/>
      <c r="IRM7" s="2"/>
      <c r="IRN7" s="2"/>
      <c r="IRO7" s="2"/>
      <c r="IRP7" s="2"/>
      <c r="IRQ7" s="2"/>
      <c r="IRR7" s="2"/>
      <c r="IRS7" s="2"/>
      <c r="IRT7" s="2"/>
      <c r="IRU7" s="2"/>
      <c r="IRV7" s="2"/>
      <c r="IRW7" s="2"/>
      <c r="IRX7" s="2"/>
      <c r="IRY7" s="2"/>
      <c r="IRZ7" s="2"/>
      <c r="ISA7" s="2"/>
      <c r="ISB7" s="2"/>
      <c r="ISC7" s="2"/>
      <c r="ISD7" s="2"/>
      <c r="ISE7" s="2"/>
      <c r="ISF7" s="2"/>
      <c r="ISG7" s="2"/>
      <c r="ISH7" s="2"/>
      <c r="ISI7" s="2"/>
      <c r="ISJ7" s="2"/>
      <c r="ISK7" s="2"/>
      <c r="ISL7" s="2"/>
      <c r="ISM7" s="2"/>
      <c r="ISN7" s="2"/>
      <c r="ISO7" s="2"/>
      <c r="ISP7" s="2"/>
      <c r="ISQ7" s="2"/>
      <c r="ISR7" s="2"/>
      <c r="ISS7" s="2"/>
      <c r="IST7" s="2"/>
      <c r="ISU7" s="2"/>
      <c r="ISV7" s="2"/>
      <c r="ISW7" s="2"/>
      <c r="ISX7" s="2"/>
      <c r="ISY7" s="2"/>
      <c r="ISZ7" s="2"/>
      <c r="ITA7" s="2"/>
      <c r="ITB7" s="2"/>
      <c r="ITC7" s="2"/>
      <c r="ITD7" s="2"/>
      <c r="ITE7" s="2"/>
      <c r="ITF7" s="2"/>
      <c r="ITG7" s="2"/>
      <c r="ITH7" s="2"/>
      <c r="ITI7" s="2"/>
      <c r="ITJ7" s="2"/>
      <c r="ITK7" s="2"/>
      <c r="ITL7" s="2"/>
      <c r="ITM7" s="2"/>
      <c r="ITN7" s="2"/>
      <c r="ITO7" s="2"/>
      <c r="ITP7" s="2"/>
      <c r="ITQ7" s="2"/>
      <c r="ITR7" s="2"/>
      <c r="ITS7" s="2"/>
      <c r="ITT7" s="2"/>
      <c r="ITU7" s="2"/>
      <c r="ITV7" s="2"/>
      <c r="ITW7" s="2"/>
      <c r="ITX7" s="2"/>
      <c r="ITY7" s="2"/>
      <c r="ITZ7" s="2"/>
      <c r="IUA7" s="2"/>
      <c r="IUB7" s="2"/>
      <c r="IUC7" s="2"/>
      <c r="IUD7" s="2"/>
      <c r="IUE7" s="2"/>
      <c r="IUF7" s="2"/>
      <c r="IUG7" s="2"/>
      <c r="IUH7" s="2"/>
      <c r="IUI7" s="2"/>
      <c r="IUJ7" s="2"/>
      <c r="IUK7" s="2"/>
      <c r="IUL7" s="2"/>
      <c r="IUM7" s="2"/>
      <c r="IUN7" s="2"/>
      <c r="IUO7" s="2"/>
      <c r="IUP7" s="2"/>
      <c r="IUQ7" s="2"/>
      <c r="IUR7" s="2"/>
      <c r="IUS7" s="2"/>
      <c r="IUT7" s="2"/>
      <c r="IUU7" s="2"/>
      <c r="IUV7" s="2"/>
      <c r="IUW7" s="2"/>
      <c r="IUX7" s="2"/>
      <c r="IUY7" s="2"/>
      <c r="IUZ7" s="2"/>
      <c r="IVA7" s="2"/>
      <c r="IVB7" s="2"/>
      <c r="IVC7" s="2"/>
      <c r="IVD7" s="2"/>
      <c r="IVE7" s="2"/>
      <c r="IVF7" s="2"/>
      <c r="IVG7" s="2"/>
      <c r="IVH7" s="2"/>
      <c r="IVI7" s="2"/>
      <c r="IVJ7" s="2"/>
      <c r="IVK7" s="2"/>
      <c r="IVL7" s="2"/>
      <c r="IVM7" s="2"/>
      <c r="IVN7" s="2"/>
      <c r="IVO7" s="2"/>
      <c r="IVP7" s="2"/>
      <c r="IVQ7" s="2"/>
      <c r="IVR7" s="2"/>
      <c r="IVS7" s="2"/>
      <c r="IVT7" s="2"/>
      <c r="IVU7" s="2"/>
      <c r="IVV7" s="2"/>
      <c r="IVW7" s="2"/>
      <c r="IVX7" s="2"/>
      <c r="IVY7" s="2"/>
      <c r="IVZ7" s="2"/>
      <c r="IWA7" s="2"/>
      <c r="IWB7" s="2"/>
      <c r="IWC7" s="2"/>
      <c r="IWD7" s="2"/>
      <c r="IWE7" s="2"/>
      <c r="IWF7" s="2"/>
      <c r="IWG7" s="2"/>
      <c r="IWH7" s="2"/>
      <c r="IWI7" s="2"/>
      <c r="IWJ7" s="2"/>
      <c r="IWK7" s="2"/>
      <c r="IWL7" s="2"/>
      <c r="IWM7" s="2"/>
      <c r="IWN7" s="2"/>
      <c r="IWO7" s="2"/>
      <c r="IWP7" s="2"/>
      <c r="IWQ7" s="2"/>
      <c r="IWR7" s="2"/>
      <c r="IWS7" s="2"/>
      <c r="IWT7" s="2"/>
      <c r="IWU7" s="2"/>
      <c r="IWV7" s="2"/>
      <c r="IWW7" s="2"/>
      <c r="IWX7" s="2"/>
      <c r="IWY7" s="2"/>
      <c r="IWZ7" s="2"/>
      <c r="IXA7" s="2"/>
      <c r="IXB7" s="2"/>
      <c r="IXC7" s="2"/>
      <c r="IXD7" s="2"/>
      <c r="IXE7" s="2"/>
      <c r="IXF7" s="2"/>
      <c r="IXG7" s="2"/>
      <c r="IXH7" s="2"/>
      <c r="IXI7" s="2"/>
      <c r="IXJ7" s="2"/>
      <c r="IXK7" s="2"/>
      <c r="IXL7" s="2"/>
      <c r="IXM7" s="2"/>
      <c r="IXN7" s="2"/>
      <c r="IXO7" s="2"/>
      <c r="IXP7" s="2"/>
      <c r="IXQ7" s="2"/>
      <c r="IXR7" s="2"/>
      <c r="IXS7" s="2"/>
      <c r="IXT7" s="2"/>
      <c r="IXU7" s="2"/>
      <c r="IXV7" s="2"/>
      <c r="IXW7" s="2"/>
      <c r="IXX7" s="2"/>
      <c r="IXY7" s="2"/>
      <c r="IXZ7" s="2"/>
      <c r="IYA7" s="2"/>
      <c r="IYB7" s="2"/>
      <c r="IYC7" s="2"/>
      <c r="IYD7" s="2"/>
      <c r="IYE7" s="2"/>
      <c r="IYF7" s="2"/>
      <c r="IYG7" s="2"/>
      <c r="IYH7" s="2"/>
      <c r="IYI7" s="2"/>
      <c r="IYJ7" s="2"/>
      <c r="IYK7" s="2"/>
      <c r="IYL7" s="2"/>
      <c r="IYM7" s="2"/>
      <c r="IYN7" s="2"/>
      <c r="IYO7" s="2"/>
      <c r="IYP7" s="2"/>
      <c r="IYQ7" s="2"/>
      <c r="IYR7" s="2"/>
      <c r="IYS7" s="2"/>
      <c r="IYT7" s="2"/>
      <c r="IYU7" s="2"/>
      <c r="IYV7" s="2"/>
      <c r="IYW7" s="2"/>
      <c r="IYX7" s="2"/>
      <c r="IYY7" s="2"/>
      <c r="IYZ7" s="2"/>
      <c r="IZA7" s="2"/>
      <c r="IZB7" s="2"/>
      <c r="IZC7" s="2"/>
      <c r="IZD7" s="2"/>
      <c r="IZE7" s="2"/>
      <c r="IZF7" s="2"/>
      <c r="IZG7" s="2"/>
      <c r="IZH7" s="2"/>
      <c r="IZI7" s="2"/>
      <c r="IZJ7" s="2"/>
      <c r="IZK7" s="2"/>
      <c r="IZL7" s="2"/>
      <c r="IZM7" s="2"/>
      <c r="IZN7" s="2"/>
      <c r="IZO7" s="2"/>
      <c r="IZP7" s="2"/>
      <c r="IZQ7" s="2"/>
      <c r="IZR7" s="2"/>
      <c r="IZS7" s="2"/>
      <c r="IZT7" s="2"/>
      <c r="IZU7" s="2"/>
      <c r="IZV7" s="2"/>
      <c r="IZW7" s="2"/>
      <c r="IZX7" s="2"/>
      <c r="IZY7" s="2"/>
      <c r="IZZ7" s="2"/>
      <c r="JAA7" s="2"/>
      <c r="JAB7" s="2"/>
      <c r="JAC7" s="2"/>
      <c r="JAD7" s="2"/>
      <c r="JAE7" s="2"/>
      <c r="JAF7" s="2"/>
      <c r="JAG7" s="2"/>
      <c r="JAH7" s="2"/>
      <c r="JAI7" s="2"/>
      <c r="JAJ7" s="2"/>
      <c r="JAK7" s="2"/>
      <c r="JAL7" s="2"/>
      <c r="JAM7" s="2"/>
      <c r="JAN7" s="2"/>
      <c r="JAO7" s="2"/>
      <c r="JAP7" s="2"/>
      <c r="JAQ7" s="2"/>
      <c r="JAR7" s="2"/>
      <c r="JAS7" s="2"/>
      <c r="JAT7" s="2"/>
      <c r="JAU7" s="2"/>
      <c r="JAV7" s="2"/>
      <c r="JAW7" s="2"/>
      <c r="JAX7" s="2"/>
      <c r="JAY7" s="2"/>
      <c r="JAZ7" s="2"/>
      <c r="JBA7" s="2"/>
      <c r="JBB7" s="2"/>
      <c r="JBC7" s="2"/>
      <c r="JBD7" s="2"/>
      <c r="JBE7" s="2"/>
      <c r="JBF7" s="2"/>
      <c r="JBG7" s="2"/>
      <c r="JBH7" s="2"/>
      <c r="JBI7" s="2"/>
      <c r="JBJ7" s="2"/>
      <c r="JBK7" s="2"/>
      <c r="JBL7" s="2"/>
      <c r="JBM7" s="2"/>
      <c r="JBN7" s="2"/>
      <c r="JBO7" s="2"/>
      <c r="JBP7" s="2"/>
      <c r="JBQ7" s="2"/>
      <c r="JBR7" s="2"/>
      <c r="JBS7" s="2"/>
      <c r="JBT7" s="2"/>
      <c r="JBU7" s="2"/>
      <c r="JBV7" s="2"/>
      <c r="JBW7" s="2"/>
      <c r="JBX7" s="2"/>
      <c r="JBY7" s="2"/>
      <c r="JBZ7" s="2"/>
      <c r="JCA7" s="2"/>
      <c r="JCB7" s="2"/>
      <c r="JCC7" s="2"/>
      <c r="JCD7" s="2"/>
      <c r="JCE7" s="2"/>
      <c r="JCF7" s="2"/>
      <c r="JCG7" s="2"/>
      <c r="JCH7" s="2"/>
      <c r="JCI7" s="2"/>
      <c r="JCJ7" s="2"/>
      <c r="JCK7" s="2"/>
      <c r="JCL7" s="2"/>
      <c r="JCM7" s="2"/>
      <c r="JCN7" s="2"/>
      <c r="JCO7" s="2"/>
      <c r="JCP7" s="2"/>
      <c r="JCQ7" s="2"/>
      <c r="JCR7" s="2"/>
      <c r="JCS7" s="2"/>
      <c r="JCT7" s="2"/>
      <c r="JCU7" s="2"/>
      <c r="JCV7" s="2"/>
      <c r="JCW7" s="2"/>
      <c r="JCX7" s="2"/>
      <c r="JCY7" s="2"/>
      <c r="JCZ7" s="2"/>
      <c r="JDA7" s="2"/>
      <c r="JDB7" s="2"/>
      <c r="JDC7" s="2"/>
      <c r="JDD7" s="2"/>
      <c r="JDE7" s="2"/>
      <c r="JDF7" s="2"/>
      <c r="JDG7" s="2"/>
      <c r="JDH7" s="2"/>
      <c r="JDI7" s="2"/>
      <c r="JDJ7" s="2"/>
      <c r="JDK7" s="2"/>
      <c r="JDL7" s="2"/>
      <c r="JDM7" s="2"/>
      <c r="JDN7" s="2"/>
      <c r="JDO7" s="2"/>
      <c r="JDP7" s="2"/>
      <c r="JDQ7" s="2"/>
      <c r="JDR7" s="2"/>
      <c r="JDS7" s="2"/>
      <c r="JDT7" s="2"/>
      <c r="JDU7" s="2"/>
      <c r="JDV7" s="2"/>
      <c r="JDW7" s="2"/>
      <c r="JDX7" s="2"/>
      <c r="JDY7" s="2"/>
      <c r="JDZ7" s="2"/>
      <c r="JEA7" s="2"/>
      <c r="JEB7" s="2"/>
      <c r="JEC7" s="2"/>
      <c r="JED7" s="2"/>
      <c r="JEE7" s="2"/>
      <c r="JEF7" s="2"/>
      <c r="JEG7" s="2"/>
      <c r="JEH7" s="2"/>
      <c r="JEI7" s="2"/>
      <c r="JEJ7" s="2"/>
      <c r="JEK7" s="2"/>
      <c r="JEL7" s="2"/>
      <c r="JEM7" s="2"/>
      <c r="JEN7" s="2"/>
      <c r="JEO7" s="2"/>
      <c r="JEP7" s="2"/>
      <c r="JEQ7" s="2"/>
      <c r="JER7" s="2"/>
      <c r="JES7" s="2"/>
      <c r="JET7" s="2"/>
      <c r="JEU7" s="2"/>
      <c r="JEV7" s="2"/>
      <c r="JEW7" s="2"/>
      <c r="JEX7" s="2"/>
      <c r="JEY7" s="2"/>
      <c r="JEZ7" s="2"/>
      <c r="JFA7" s="2"/>
      <c r="JFB7" s="2"/>
      <c r="JFC7" s="2"/>
      <c r="JFD7" s="2"/>
      <c r="JFE7" s="2"/>
      <c r="JFF7" s="2"/>
      <c r="JFG7" s="2"/>
      <c r="JFH7" s="2"/>
      <c r="JFI7" s="2"/>
      <c r="JFJ7" s="2"/>
      <c r="JFK7" s="2"/>
      <c r="JFL7" s="2"/>
      <c r="JFM7" s="2"/>
      <c r="JFN7" s="2"/>
      <c r="JFO7" s="2"/>
      <c r="JFP7" s="2"/>
      <c r="JFQ7" s="2"/>
      <c r="JFR7" s="2"/>
      <c r="JFS7" s="2"/>
      <c r="JFT7" s="2"/>
      <c r="JFU7" s="2"/>
      <c r="JFV7" s="2"/>
      <c r="JFW7" s="2"/>
      <c r="JFX7" s="2"/>
      <c r="JFY7" s="2"/>
      <c r="JFZ7" s="2"/>
      <c r="JGA7" s="2"/>
      <c r="JGB7" s="2"/>
      <c r="JGC7" s="2"/>
      <c r="JGD7" s="2"/>
      <c r="JGE7" s="2"/>
      <c r="JGF7" s="2"/>
      <c r="JGG7" s="2"/>
      <c r="JGH7" s="2"/>
      <c r="JGI7" s="2"/>
      <c r="JGJ7" s="2"/>
      <c r="JGK7" s="2"/>
      <c r="JGL7" s="2"/>
      <c r="JGM7" s="2"/>
      <c r="JGN7" s="2"/>
      <c r="JGO7" s="2"/>
      <c r="JGP7" s="2"/>
      <c r="JGQ7" s="2"/>
      <c r="JGR7" s="2"/>
      <c r="JGS7" s="2"/>
      <c r="JGT7" s="2"/>
      <c r="JGU7" s="2"/>
      <c r="JGV7" s="2"/>
      <c r="JGW7" s="2"/>
      <c r="JGX7" s="2"/>
      <c r="JGY7" s="2"/>
      <c r="JGZ7" s="2"/>
      <c r="JHA7" s="2"/>
      <c r="JHB7" s="2"/>
      <c r="JHC7" s="2"/>
      <c r="JHD7" s="2"/>
      <c r="JHE7" s="2"/>
      <c r="JHF7" s="2"/>
      <c r="JHG7" s="2"/>
      <c r="JHH7" s="2"/>
      <c r="JHI7" s="2"/>
      <c r="JHJ7" s="2"/>
      <c r="JHK7" s="2"/>
      <c r="JHL7" s="2"/>
      <c r="JHM7" s="2"/>
      <c r="JHN7" s="2"/>
      <c r="JHO7" s="2"/>
      <c r="JHP7" s="2"/>
      <c r="JHQ7" s="2"/>
      <c r="JHR7" s="2"/>
      <c r="JHS7" s="2"/>
      <c r="JHT7" s="2"/>
      <c r="JHU7" s="2"/>
      <c r="JHV7" s="2"/>
      <c r="JHW7" s="2"/>
      <c r="JHX7" s="2"/>
      <c r="JHY7" s="2"/>
      <c r="JHZ7" s="2"/>
      <c r="JIA7" s="2"/>
      <c r="JIB7" s="2"/>
      <c r="JIC7" s="2"/>
      <c r="JID7" s="2"/>
      <c r="JIE7" s="2"/>
      <c r="JIF7" s="2"/>
      <c r="JIG7" s="2"/>
      <c r="JIH7" s="2"/>
      <c r="JII7" s="2"/>
      <c r="JIJ7" s="2"/>
      <c r="JIK7" s="2"/>
      <c r="JIL7" s="2"/>
      <c r="JIM7" s="2"/>
      <c r="JIN7" s="2"/>
      <c r="JIO7" s="2"/>
      <c r="JIP7" s="2"/>
      <c r="JIQ7" s="2"/>
      <c r="JIR7" s="2"/>
      <c r="JIS7" s="2"/>
      <c r="JIT7" s="2"/>
      <c r="JIU7" s="2"/>
      <c r="JIV7" s="2"/>
      <c r="JIW7" s="2"/>
      <c r="JIX7" s="2"/>
      <c r="JIY7" s="2"/>
      <c r="JIZ7" s="2"/>
      <c r="JJA7" s="2"/>
      <c r="JJB7" s="2"/>
      <c r="JJC7" s="2"/>
      <c r="JJD7" s="2"/>
      <c r="JJE7" s="2"/>
      <c r="JJF7" s="2"/>
      <c r="JJG7" s="2"/>
      <c r="JJH7" s="2"/>
      <c r="JJI7" s="2"/>
      <c r="JJJ7" s="2"/>
      <c r="JJK7" s="2"/>
      <c r="JJL7" s="2"/>
      <c r="JJM7" s="2"/>
      <c r="JJN7" s="2"/>
      <c r="JJO7" s="2"/>
      <c r="JJP7" s="2"/>
      <c r="JJQ7" s="2"/>
      <c r="JJR7" s="2"/>
      <c r="JJS7" s="2"/>
      <c r="JJT7" s="2"/>
      <c r="JJU7" s="2"/>
      <c r="JJV7" s="2"/>
      <c r="JJW7" s="2"/>
      <c r="JJX7" s="2"/>
      <c r="JJY7" s="2"/>
      <c r="JJZ7" s="2"/>
      <c r="JKA7" s="2"/>
      <c r="JKB7" s="2"/>
      <c r="JKC7" s="2"/>
      <c r="JKD7" s="2"/>
      <c r="JKE7" s="2"/>
      <c r="JKF7" s="2"/>
      <c r="JKG7" s="2"/>
      <c r="JKH7" s="2"/>
      <c r="JKI7" s="2"/>
      <c r="JKJ7" s="2"/>
      <c r="JKK7" s="2"/>
      <c r="JKL7" s="2"/>
      <c r="JKM7" s="2"/>
      <c r="JKN7" s="2"/>
      <c r="JKO7" s="2"/>
      <c r="JKP7" s="2"/>
      <c r="JKQ7" s="2"/>
      <c r="JKR7" s="2"/>
      <c r="JKS7" s="2"/>
      <c r="JKT7" s="2"/>
      <c r="JKU7" s="2"/>
      <c r="JKV7" s="2"/>
      <c r="JKW7" s="2"/>
      <c r="JKX7" s="2"/>
      <c r="JKY7" s="2"/>
      <c r="JKZ7" s="2"/>
      <c r="JLA7" s="2"/>
      <c r="JLB7" s="2"/>
      <c r="JLC7" s="2"/>
      <c r="JLD7" s="2"/>
      <c r="JLE7" s="2"/>
      <c r="JLF7" s="2"/>
      <c r="JLG7" s="2"/>
      <c r="JLH7" s="2"/>
      <c r="JLI7" s="2"/>
      <c r="JLJ7" s="2"/>
      <c r="JLK7" s="2"/>
      <c r="JLL7" s="2"/>
      <c r="JLM7" s="2"/>
      <c r="JLN7" s="2"/>
      <c r="JLO7" s="2"/>
      <c r="JLP7" s="2"/>
      <c r="JLQ7" s="2"/>
      <c r="JLR7" s="2"/>
      <c r="JLS7" s="2"/>
      <c r="JLT7" s="2"/>
      <c r="JLU7" s="2"/>
      <c r="JLV7" s="2"/>
      <c r="JLW7" s="2"/>
      <c r="JLX7" s="2"/>
      <c r="JLY7" s="2"/>
      <c r="JLZ7" s="2"/>
      <c r="JMA7" s="2"/>
      <c r="JMB7" s="2"/>
      <c r="JMC7" s="2"/>
      <c r="JMD7" s="2"/>
      <c r="JME7" s="2"/>
      <c r="JMF7" s="2"/>
      <c r="JMG7" s="2"/>
      <c r="JMH7" s="2"/>
      <c r="JMI7" s="2"/>
      <c r="JMJ7" s="2"/>
      <c r="JMK7" s="2"/>
      <c r="JML7" s="2"/>
      <c r="JMM7" s="2"/>
      <c r="JMN7" s="2"/>
      <c r="JMO7" s="2"/>
      <c r="JMP7" s="2"/>
      <c r="JMQ7" s="2"/>
      <c r="JMR7" s="2"/>
      <c r="JMS7" s="2"/>
      <c r="JMT7" s="2"/>
      <c r="JMU7" s="2"/>
      <c r="JMV7" s="2"/>
      <c r="JMW7" s="2"/>
      <c r="JMX7" s="2"/>
      <c r="JMY7" s="2"/>
      <c r="JMZ7" s="2"/>
      <c r="JNA7" s="2"/>
      <c r="JNB7" s="2"/>
      <c r="JNC7" s="2"/>
      <c r="JND7" s="2"/>
      <c r="JNE7" s="2"/>
      <c r="JNF7" s="2"/>
      <c r="JNG7" s="2"/>
      <c r="JNH7" s="2"/>
      <c r="JNI7" s="2"/>
      <c r="JNJ7" s="2"/>
      <c r="JNK7" s="2"/>
      <c r="JNL7" s="2"/>
      <c r="JNM7" s="2"/>
      <c r="JNN7" s="2"/>
      <c r="JNO7" s="2"/>
      <c r="JNP7" s="2"/>
      <c r="JNQ7" s="2"/>
      <c r="JNR7" s="2"/>
      <c r="JNS7" s="2"/>
      <c r="JNT7" s="2"/>
      <c r="JNU7" s="2"/>
      <c r="JNV7" s="2"/>
      <c r="JNW7" s="2"/>
      <c r="JNX7" s="2"/>
      <c r="JNY7" s="2"/>
      <c r="JNZ7" s="2"/>
      <c r="JOA7" s="2"/>
      <c r="JOB7" s="2"/>
      <c r="JOC7" s="2"/>
      <c r="JOD7" s="2"/>
      <c r="JOE7" s="2"/>
      <c r="JOF7" s="2"/>
      <c r="JOG7" s="2"/>
      <c r="JOH7" s="2"/>
      <c r="JOI7" s="2"/>
      <c r="JOJ7" s="2"/>
      <c r="JOK7" s="2"/>
      <c r="JOL7" s="2"/>
      <c r="JOM7" s="2"/>
      <c r="JON7" s="2"/>
      <c r="JOO7" s="2"/>
      <c r="JOP7" s="2"/>
      <c r="JOQ7" s="2"/>
      <c r="JOR7" s="2"/>
      <c r="JOS7" s="2"/>
      <c r="JOT7" s="2"/>
      <c r="JOU7" s="2"/>
      <c r="JOV7" s="2"/>
      <c r="JOW7" s="2"/>
      <c r="JOX7" s="2"/>
      <c r="JOY7" s="2"/>
      <c r="JOZ7" s="2"/>
      <c r="JPA7" s="2"/>
      <c r="JPB7" s="2"/>
      <c r="JPC7" s="2"/>
      <c r="JPD7" s="2"/>
      <c r="JPE7" s="2"/>
      <c r="JPF7" s="2"/>
      <c r="JPG7" s="2"/>
      <c r="JPH7" s="2"/>
      <c r="JPI7" s="2"/>
      <c r="JPJ7" s="2"/>
      <c r="JPK7" s="2"/>
      <c r="JPL7" s="2"/>
      <c r="JPM7" s="2"/>
      <c r="JPN7" s="2"/>
      <c r="JPO7" s="2"/>
      <c r="JPP7" s="2"/>
      <c r="JPQ7" s="2"/>
      <c r="JPR7" s="2"/>
      <c r="JPS7" s="2"/>
      <c r="JPT7" s="2"/>
      <c r="JPU7" s="2"/>
      <c r="JPV7" s="2"/>
      <c r="JPW7" s="2"/>
      <c r="JPX7" s="2"/>
      <c r="JPY7" s="2"/>
      <c r="JPZ7" s="2"/>
      <c r="JQA7" s="2"/>
      <c r="JQB7" s="2"/>
      <c r="JQC7" s="2"/>
      <c r="JQD7" s="2"/>
      <c r="JQE7" s="2"/>
      <c r="JQF7" s="2"/>
      <c r="JQG7" s="2"/>
      <c r="JQH7" s="2"/>
      <c r="JQI7" s="2"/>
      <c r="JQJ7" s="2"/>
      <c r="JQK7" s="2"/>
      <c r="JQL7" s="2"/>
      <c r="JQM7" s="2"/>
      <c r="JQN7" s="2"/>
      <c r="JQO7" s="2"/>
      <c r="JQP7" s="2"/>
      <c r="JQQ7" s="2"/>
      <c r="JQR7" s="2"/>
      <c r="JQS7" s="2"/>
      <c r="JQT7" s="2"/>
      <c r="JQU7" s="2"/>
      <c r="JQV7" s="2"/>
      <c r="JQW7" s="2"/>
      <c r="JQX7" s="2"/>
      <c r="JQY7" s="2"/>
      <c r="JQZ7" s="2"/>
      <c r="JRA7" s="2"/>
      <c r="JRB7" s="2"/>
      <c r="JRC7" s="2"/>
      <c r="JRD7" s="2"/>
      <c r="JRE7" s="2"/>
      <c r="JRF7" s="2"/>
      <c r="JRG7" s="2"/>
      <c r="JRH7" s="2"/>
      <c r="JRI7" s="2"/>
      <c r="JRJ7" s="2"/>
      <c r="JRK7" s="2"/>
      <c r="JRL7" s="2"/>
      <c r="JRM7" s="2"/>
      <c r="JRN7" s="2"/>
      <c r="JRO7" s="2"/>
      <c r="JRP7" s="2"/>
      <c r="JRQ7" s="2"/>
      <c r="JRR7" s="2"/>
      <c r="JRS7" s="2"/>
      <c r="JRT7" s="2"/>
      <c r="JRU7" s="2"/>
      <c r="JRV7" s="2"/>
      <c r="JRW7" s="2"/>
      <c r="JRX7" s="2"/>
      <c r="JRY7" s="2"/>
      <c r="JRZ7" s="2"/>
      <c r="JSA7" s="2"/>
      <c r="JSB7" s="2"/>
      <c r="JSC7" s="2"/>
      <c r="JSD7" s="2"/>
      <c r="JSE7" s="2"/>
      <c r="JSF7" s="2"/>
      <c r="JSG7" s="2"/>
      <c r="JSH7" s="2"/>
      <c r="JSI7" s="2"/>
      <c r="JSJ7" s="2"/>
      <c r="JSK7" s="2"/>
      <c r="JSL7" s="2"/>
      <c r="JSM7" s="2"/>
      <c r="JSN7" s="2"/>
      <c r="JSO7" s="2"/>
      <c r="JSP7" s="2"/>
      <c r="JSQ7" s="2"/>
      <c r="JSR7" s="2"/>
      <c r="JSS7" s="2"/>
      <c r="JST7" s="2"/>
      <c r="JSU7" s="2"/>
      <c r="JSV7" s="2"/>
      <c r="JSW7" s="2"/>
      <c r="JSX7" s="2"/>
      <c r="JSY7" s="2"/>
      <c r="JSZ7" s="2"/>
      <c r="JTA7" s="2"/>
      <c r="JTB7" s="2"/>
      <c r="JTC7" s="2"/>
      <c r="JTD7" s="2"/>
      <c r="JTE7" s="2"/>
      <c r="JTF7" s="2"/>
      <c r="JTG7" s="2"/>
      <c r="JTH7" s="2"/>
      <c r="JTI7" s="2"/>
      <c r="JTJ7" s="2"/>
      <c r="JTK7" s="2"/>
      <c r="JTL7" s="2"/>
      <c r="JTM7" s="2"/>
      <c r="JTN7" s="2"/>
      <c r="JTO7" s="2"/>
      <c r="JTP7" s="2"/>
      <c r="JTQ7" s="2"/>
      <c r="JTR7" s="2"/>
      <c r="JTS7" s="2"/>
      <c r="JTT7" s="2"/>
      <c r="JTU7" s="2"/>
      <c r="JTV7" s="2"/>
      <c r="JTW7" s="2"/>
      <c r="JTX7" s="2"/>
      <c r="JTY7" s="2"/>
      <c r="JTZ7" s="2"/>
      <c r="JUA7" s="2"/>
      <c r="JUB7" s="2"/>
      <c r="JUC7" s="2"/>
      <c r="JUD7" s="2"/>
      <c r="JUE7" s="2"/>
      <c r="JUF7" s="2"/>
      <c r="JUG7" s="2"/>
      <c r="JUH7" s="2"/>
      <c r="JUI7" s="2"/>
      <c r="JUJ7" s="2"/>
      <c r="JUK7" s="2"/>
      <c r="JUL7" s="2"/>
      <c r="JUM7" s="2"/>
      <c r="JUN7" s="2"/>
      <c r="JUO7" s="2"/>
      <c r="JUP7" s="2"/>
      <c r="JUQ7" s="2"/>
      <c r="JUR7" s="2"/>
      <c r="JUS7" s="2"/>
      <c r="JUT7" s="2"/>
      <c r="JUU7" s="2"/>
      <c r="JUV7" s="2"/>
      <c r="JUW7" s="2"/>
      <c r="JUX7" s="2"/>
      <c r="JUY7" s="2"/>
      <c r="JUZ7" s="2"/>
      <c r="JVA7" s="2"/>
      <c r="JVB7" s="2"/>
      <c r="JVC7" s="2"/>
      <c r="JVD7" s="2"/>
      <c r="JVE7" s="2"/>
      <c r="JVF7" s="2"/>
      <c r="JVG7" s="2"/>
      <c r="JVH7" s="2"/>
      <c r="JVI7" s="2"/>
      <c r="JVJ7" s="2"/>
      <c r="JVK7" s="2"/>
      <c r="JVL7" s="2"/>
      <c r="JVM7" s="2"/>
      <c r="JVN7" s="2"/>
      <c r="JVO7" s="2"/>
      <c r="JVP7" s="2"/>
      <c r="JVQ7" s="2"/>
      <c r="JVR7" s="2"/>
      <c r="JVS7" s="2"/>
      <c r="JVT7" s="2"/>
      <c r="JVU7" s="2"/>
      <c r="JVV7" s="2"/>
      <c r="JVW7" s="2"/>
      <c r="JVX7" s="2"/>
      <c r="JVY7" s="2"/>
      <c r="JVZ7" s="2"/>
      <c r="JWA7" s="2"/>
      <c r="JWB7" s="2"/>
      <c r="JWC7" s="2"/>
      <c r="JWD7" s="2"/>
      <c r="JWE7" s="2"/>
      <c r="JWF7" s="2"/>
      <c r="JWG7" s="2"/>
      <c r="JWH7" s="2"/>
      <c r="JWI7" s="2"/>
      <c r="JWJ7" s="2"/>
      <c r="JWK7" s="2"/>
      <c r="JWL7" s="2"/>
      <c r="JWM7" s="2"/>
      <c r="JWN7" s="2"/>
      <c r="JWO7" s="2"/>
      <c r="JWP7" s="2"/>
      <c r="JWQ7" s="2"/>
      <c r="JWR7" s="2"/>
      <c r="JWS7" s="2"/>
      <c r="JWT7" s="2"/>
      <c r="JWU7" s="2"/>
      <c r="JWV7" s="2"/>
      <c r="JWW7" s="2"/>
      <c r="JWX7" s="2"/>
      <c r="JWY7" s="2"/>
      <c r="JWZ7" s="2"/>
      <c r="JXA7" s="2"/>
      <c r="JXB7" s="2"/>
      <c r="JXC7" s="2"/>
      <c r="JXD7" s="2"/>
      <c r="JXE7" s="2"/>
      <c r="JXF7" s="2"/>
      <c r="JXG7" s="2"/>
      <c r="JXH7" s="2"/>
      <c r="JXI7" s="2"/>
      <c r="JXJ7" s="2"/>
      <c r="JXK7" s="2"/>
      <c r="JXL7" s="2"/>
      <c r="JXM7" s="2"/>
      <c r="JXN7" s="2"/>
      <c r="JXO7" s="2"/>
      <c r="JXP7" s="2"/>
      <c r="JXQ7" s="2"/>
      <c r="JXR7" s="2"/>
      <c r="JXS7" s="2"/>
      <c r="JXT7" s="2"/>
      <c r="JXU7" s="2"/>
      <c r="JXV7" s="2"/>
      <c r="JXW7" s="2"/>
      <c r="JXX7" s="2"/>
      <c r="JXY7" s="2"/>
      <c r="JXZ7" s="2"/>
      <c r="JYA7" s="2"/>
      <c r="JYB7" s="2"/>
      <c r="JYC7" s="2"/>
      <c r="JYD7" s="2"/>
      <c r="JYE7" s="2"/>
      <c r="JYF7" s="2"/>
      <c r="JYG7" s="2"/>
      <c r="JYH7" s="2"/>
      <c r="JYI7" s="2"/>
      <c r="JYJ7" s="2"/>
      <c r="JYK7" s="2"/>
      <c r="JYL7" s="2"/>
      <c r="JYM7" s="2"/>
      <c r="JYN7" s="2"/>
      <c r="JYO7" s="2"/>
      <c r="JYP7" s="2"/>
      <c r="JYQ7" s="2"/>
      <c r="JYR7" s="2"/>
      <c r="JYS7" s="2"/>
      <c r="JYT7" s="2"/>
      <c r="JYU7" s="2"/>
      <c r="JYV7" s="2"/>
      <c r="JYW7" s="2"/>
      <c r="JYX7" s="2"/>
      <c r="JYY7" s="2"/>
      <c r="JYZ7" s="2"/>
      <c r="JZA7" s="2"/>
      <c r="JZB7" s="2"/>
      <c r="JZC7" s="2"/>
      <c r="JZD7" s="2"/>
      <c r="JZE7" s="2"/>
      <c r="JZF7" s="2"/>
      <c r="JZG7" s="2"/>
      <c r="JZH7" s="2"/>
      <c r="JZI7" s="2"/>
      <c r="JZJ7" s="2"/>
      <c r="JZK7" s="2"/>
      <c r="JZL7" s="2"/>
      <c r="JZM7" s="2"/>
      <c r="JZN7" s="2"/>
      <c r="JZO7" s="2"/>
      <c r="JZP7" s="2"/>
      <c r="JZQ7" s="2"/>
      <c r="JZR7" s="2"/>
      <c r="JZS7" s="2"/>
      <c r="JZT7" s="2"/>
      <c r="JZU7" s="2"/>
      <c r="JZV7" s="2"/>
      <c r="JZW7" s="2"/>
      <c r="JZX7" s="2"/>
      <c r="JZY7" s="2"/>
      <c r="JZZ7" s="2"/>
      <c r="KAA7" s="2"/>
      <c r="KAB7" s="2"/>
      <c r="KAC7" s="2"/>
      <c r="KAD7" s="2"/>
      <c r="KAE7" s="2"/>
      <c r="KAF7" s="2"/>
      <c r="KAG7" s="2"/>
      <c r="KAH7" s="2"/>
      <c r="KAI7" s="2"/>
      <c r="KAJ7" s="2"/>
      <c r="KAK7" s="2"/>
      <c r="KAL7" s="2"/>
      <c r="KAM7" s="2"/>
      <c r="KAN7" s="2"/>
      <c r="KAO7" s="2"/>
      <c r="KAP7" s="2"/>
      <c r="KAQ7" s="2"/>
      <c r="KAR7" s="2"/>
      <c r="KAS7" s="2"/>
      <c r="KAT7" s="2"/>
      <c r="KAU7" s="2"/>
      <c r="KAV7" s="2"/>
      <c r="KAW7" s="2"/>
      <c r="KAX7" s="2"/>
      <c r="KAY7" s="2"/>
      <c r="KAZ7" s="2"/>
      <c r="KBA7" s="2"/>
      <c r="KBB7" s="2"/>
      <c r="KBC7" s="2"/>
      <c r="KBD7" s="2"/>
      <c r="KBE7" s="2"/>
      <c r="KBF7" s="2"/>
      <c r="KBG7" s="2"/>
      <c r="KBH7" s="2"/>
      <c r="KBI7" s="2"/>
      <c r="KBJ7" s="2"/>
      <c r="KBK7" s="2"/>
      <c r="KBL7" s="2"/>
      <c r="KBM7" s="2"/>
      <c r="KBN7" s="2"/>
      <c r="KBO7" s="2"/>
      <c r="KBP7" s="2"/>
      <c r="KBQ7" s="2"/>
      <c r="KBR7" s="2"/>
      <c r="KBS7" s="2"/>
      <c r="KBT7" s="2"/>
      <c r="KBU7" s="2"/>
      <c r="KBV7" s="2"/>
      <c r="KBW7" s="2"/>
      <c r="KBX7" s="2"/>
      <c r="KBY7" s="2"/>
      <c r="KBZ7" s="2"/>
      <c r="KCA7" s="2"/>
      <c r="KCB7" s="2"/>
      <c r="KCC7" s="2"/>
      <c r="KCD7" s="2"/>
      <c r="KCE7" s="2"/>
      <c r="KCF7" s="2"/>
      <c r="KCG7" s="2"/>
      <c r="KCH7" s="2"/>
      <c r="KCI7" s="2"/>
      <c r="KCJ7" s="2"/>
      <c r="KCK7" s="2"/>
      <c r="KCL7" s="2"/>
      <c r="KCM7" s="2"/>
      <c r="KCN7" s="2"/>
      <c r="KCO7" s="2"/>
      <c r="KCP7" s="2"/>
      <c r="KCQ7" s="2"/>
      <c r="KCR7" s="2"/>
      <c r="KCS7" s="2"/>
      <c r="KCT7" s="2"/>
      <c r="KCU7" s="2"/>
      <c r="KCV7" s="2"/>
      <c r="KCW7" s="2"/>
      <c r="KCX7" s="2"/>
      <c r="KCY7" s="2"/>
      <c r="KCZ7" s="2"/>
      <c r="KDA7" s="2"/>
      <c r="KDB7" s="2"/>
      <c r="KDC7" s="2"/>
      <c r="KDD7" s="2"/>
      <c r="KDE7" s="2"/>
      <c r="KDF7" s="2"/>
      <c r="KDG7" s="2"/>
      <c r="KDH7" s="2"/>
      <c r="KDI7" s="2"/>
      <c r="KDJ7" s="2"/>
      <c r="KDK7" s="2"/>
      <c r="KDL7" s="2"/>
      <c r="KDM7" s="2"/>
      <c r="KDN7" s="2"/>
      <c r="KDO7" s="2"/>
      <c r="KDP7" s="2"/>
      <c r="KDQ7" s="2"/>
      <c r="KDR7" s="2"/>
      <c r="KDS7" s="2"/>
      <c r="KDT7" s="2"/>
      <c r="KDU7" s="2"/>
      <c r="KDV7" s="2"/>
      <c r="KDW7" s="2"/>
      <c r="KDX7" s="2"/>
      <c r="KDY7" s="2"/>
      <c r="KDZ7" s="2"/>
      <c r="KEA7" s="2"/>
      <c r="KEB7" s="2"/>
      <c r="KEC7" s="2"/>
      <c r="KED7" s="2"/>
      <c r="KEE7" s="2"/>
      <c r="KEF7" s="2"/>
      <c r="KEG7" s="2"/>
      <c r="KEH7" s="2"/>
      <c r="KEI7" s="2"/>
      <c r="KEJ7" s="2"/>
      <c r="KEK7" s="2"/>
      <c r="KEL7" s="2"/>
      <c r="KEM7" s="2"/>
      <c r="KEN7" s="2"/>
      <c r="KEO7" s="2"/>
      <c r="KEP7" s="2"/>
      <c r="KEQ7" s="2"/>
      <c r="KER7" s="2"/>
      <c r="KES7" s="2"/>
      <c r="KET7" s="2"/>
      <c r="KEU7" s="2"/>
      <c r="KEV7" s="2"/>
      <c r="KEW7" s="2"/>
      <c r="KEX7" s="2"/>
      <c r="KEY7" s="2"/>
      <c r="KEZ7" s="2"/>
      <c r="KFA7" s="2"/>
      <c r="KFB7" s="2"/>
      <c r="KFC7" s="2"/>
      <c r="KFD7" s="2"/>
      <c r="KFE7" s="2"/>
      <c r="KFF7" s="2"/>
      <c r="KFG7" s="2"/>
      <c r="KFH7" s="2"/>
      <c r="KFI7" s="2"/>
      <c r="KFJ7" s="2"/>
      <c r="KFK7" s="2"/>
      <c r="KFL7" s="2"/>
      <c r="KFM7" s="2"/>
      <c r="KFN7" s="2"/>
      <c r="KFO7" s="2"/>
      <c r="KFP7" s="2"/>
      <c r="KFQ7" s="2"/>
      <c r="KFR7" s="2"/>
      <c r="KFS7" s="2"/>
      <c r="KFT7" s="2"/>
      <c r="KFU7" s="2"/>
      <c r="KFV7" s="2"/>
      <c r="KFW7" s="2"/>
      <c r="KFX7" s="2"/>
      <c r="KFY7" s="2"/>
      <c r="KFZ7" s="2"/>
      <c r="KGA7" s="2"/>
      <c r="KGB7" s="2"/>
      <c r="KGC7" s="2"/>
      <c r="KGD7" s="2"/>
      <c r="KGE7" s="2"/>
      <c r="KGF7" s="2"/>
      <c r="KGG7" s="2"/>
      <c r="KGH7" s="2"/>
      <c r="KGI7" s="2"/>
      <c r="KGJ7" s="2"/>
      <c r="KGK7" s="2"/>
      <c r="KGL7" s="2"/>
      <c r="KGM7" s="2"/>
      <c r="KGN7" s="2"/>
      <c r="KGO7" s="2"/>
      <c r="KGP7" s="2"/>
      <c r="KGQ7" s="2"/>
      <c r="KGR7" s="2"/>
      <c r="KGS7" s="2"/>
      <c r="KGT7" s="2"/>
      <c r="KGU7" s="2"/>
      <c r="KGV7" s="2"/>
      <c r="KGW7" s="2"/>
      <c r="KGX7" s="2"/>
      <c r="KGY7" s="2"/>
      <c r="KGZ7" s="2"/>
      <c r="KHA7" s="2"/>
      <c r="KHB7" s="2"/>
      <c r="KHC7" s="2"/>
      <c r="KHD7" s="2"/>
      <c r="KHE7" s="2"/>
      <c r="KHF7" s="2"/>
      <c r="KHG7" s="2"/>
      <c r="KHH7" s="2"/>
      <c r="KHI7" s="2"/>
      <c r="KHJ7" s="2"/>
      <c r="KHK7" s="2"/>
      <c r="KHL7" s="2"/>
      <c r="KHM7" s="2"/>
      <c r="KHN7" s="2"/>
      <c r="KHO7" s="2"/>
      <c r="KHP7" s="2"/>
      <c r="KHQ7" s="2"/>
      <c r="KHR7" s="2"/>
      <c r="KHS7" s="2"/>
      <c r="KHT7" s="2"/>
      <c r="KHU7" s="2"/>
      <c r="KHV7" s="2"/>
      <c r="KHW7" s="2"/>
      <c r="KHX7" s="2"/>
      <c r="KHY7" s="2"/>
      <c r="KHZ7" s="2"/>
      <c r="KIA7" s="2"/>
      <c r="KIB7" s="2"/>
      <c r="KIC7" s="2"/>
      <c r="KID7" s="2"/>
      <c r="KIE7" s="2"/>
      <c r="KIF7" s="2"/>
      <c r="KIG7" s="2"/>
      <c r="KIH7" s="2"/>
      <c r="KII7" s="2"/>
      <c r="KIJ7" s="2"/>
      <c r="KIK7" s="2"/>
      <c r="KIL7" s="2"/>
      <c r="KIM7" s="2"/>
      <c r="KIN7" s="2"/>
      <c r="KIO7" s="2"/>
      <c r="KIP7" s="2"/>
      <c r="KIQ7" s="2"/>
      <c r="KIR7" s="2"/>
      <c r="KIS7" s="2"/>
      <c r="KIT7" s="2"/>
      <c r="KIU7" s="2"/>
      <c r="KIV7" s="2"/>
      <c r="KIW7" s="2"/>
      <c r="KIX7" s="2"/>
      <c r="KIY7" s="2"/>
      <c r="KIZ7" s="2"/>
      <c r="KJA7" s="2"/>
      <c r="KJB7" s="2"/>
      <c r="KJC7" s="2"/>
      <c r="KJD7" s="2"/>
      <c r="KJE7" s="2"/>
      <c r="KJF7" s="2"/>
      <c r="KJG7" s="2"/>
      <c r="KJH7" s="2"/>
      <c r="KJI7" s="2"/>
      <c r="KJJ7" s="2"/>
      <c r="KJK7" s="2"/>
      <c r="KJL7" s="2"/>
      <c r="KJM7" s="2"/>
      <c r="KJN7" s="2"/>
      <c r="KJO7" s="2"/>
      <c r="KJP7" s="2"/>
      <c r="KJQ7" s="2"/>
      <c r="KJR7" s="2"/>
      <c r="KJS7" s="2"/>
      <c r="KJT7" s="2"/>
      <c r="KJU7" s="2"/>
      <c r="KJV7" s="2"/>
      <c r="KJW7" s="2"/>
      <c r="KJX7" s="2"/>
      <c r="KJY7" s="2"/>
      <c r="KJZ7" s="2"/>
      <c r="KKA7" s="2"/>
      <c r="KKB7" s="2"/>
      <c r="KKC7" s="2"/>
      <c r="KKD7" s="2"/>
      <c r="KKE7" s="2"/>
      <c r="KKF7" s="2"/>
      <c r="KKG7" s="2"/>
      <c r="KKH7" s="2"/>
      <c r="KKI7" s="2"/>
      <c r="KKJ7" s="2"/>
      <c r="KKK7" s="2"/>
      <c r="KKL7" s="2"/>
      <c r="KKM7" s="2"/>
      <c r="KKN7" s="2"/>
      <c r="KKO7" s="2"/>
      <c r="KKP7" s="2"/>
      <c r="KKQ7" s="2"/>
      <c r="KKR7" s="2"/>
      <c r="KKS7" s="2"/>
      <c r="KKT7" s="2"/>
      <c r="KKU7" s="2"/>
      <c r="KKV7" s="2"/>
      <c r="KKW7" s="2"/>
      <c r="KKX7" s="2"/>
      <c r="KKY7" s="2"/>
      <c r="KKZ7" s="2"/>
      <c r="KLA7" s="2"/>
      <c r="KLB7" s="2"/>
      <c r="KLC7" s="2"/>
      <c r="KLD7" s="2"/>
      <c r="KLE7" s="2"/>
      <c r="KLF7" s="2"/>
      <c r="KLG7" s="2"/>
      <c r="KLH7" s="2"/>
      <c r="KLI7" s="2"/>
      <c r="KLJ7" s="2"/>
      <c r="KLK7" s="2"/>
      <c r="KLL7" s="2"/>
      <c r="KLM7" s="2"/>
      <c r="KLN7" s="2"/>
      <c r="KLO7" s="2"/>
      <c r="KLP7" s="2"/>
      <c r="KLQ7" s="2"/>
      <c r="KLR7" s="2"/>
      <c r="KLS7" s="2"/>
      <c r="KLT7" s="2"/>
      <c r="KLU7" s="2"/>
      <c r="KLV7" s="2"/>
      <c r="KLW7" s="2"/>
      <c r="KLX7" s="2"/>
      <c r="KLY7" s="2"/>
      <c r="KLZ7" s="2"/>
      <c r="KMA7" s="2"/>
      <c r="KMB7" s="2"/>
      <c r="KMC7" s="2"/>
      <c r="KMD7" s="2"/>
      <c r="KME7" s="2"/>
      <c r="KMF7" s="2"/>
      <c r="KMG7" s="2"/>
      <c r="KMH7" s="2"/>
      <c r="KMI7" s="2"/>
      <c r="KMJ7" s="2"/>
      <c r="KMK7" s="2"/>
      <c r="KML7" s="2"/>
      <c r="KMM7" s="2"/>
      <c r="KMN7" s="2"/>
      <c r="KMO7" s="2"/>
      <c r="KMP7" s="2"/>
      <c r="KMQ7" s="2"/>
      <c r="KMR7" s="2"/>
      <c r="KMS7" s="2"/>
      <c r="KMT7" s="2"/>
      <c r="KMU7" s="2"/>
      <c r="KMV7" s="2"/>
      <c r="KMW7" s="2"/>
      <c r="KMX7" s="2"/>
      <c r="KMY7" s="2"/>
      <c r="KMZ7" s="2"/>
      <c r="KNA7" s="2"/>
      <c r="KNB7" s="2"/>
      <c r="KNC7" s="2"/>
      <c r="KND7" s="2"/>
      <c r="KNE7" s="2"/>
      <c r="KNF7" s="2"/>
      <c r="KNG7" s="2"/>
      <c r="KNH7" s="2"/>
      <c r="KNI7" s="2"/>
      <c r="KNJ7" s="2"/>
      <c r="KNK7" s="2"/>
      <c r="KNL7" s="2"/>
      <c r="KNM7" s="2"/>
      <c r="KNN7" s="2"/>
      <c r="KNO7" s="2"/>
      <c r="KNP7" s="2"/>
      <c r="KNQ7" s="2"/>
      <c r="KNR7" s="2"/>
      <c r="KNS7" s="2"/>
      <c r="KNT7" s="2"/>
      <c r="KNU7" s="2"/>
      <c r="KNV7" s="2"/>
      <c r="KNW7" s="2"/>
      <c r="KNX7" s="2"/>
      <c r="KNY7" s="2"/>
      <c r="KNZ7" s="2"/>
      <c r="KOA7" s="2"/>
      <c r="KOB7" s="2"/>
      <c r="KOC7" s="2"/>
      <c r="KOD7" s="2"/>
      <c r="KOE7" s="2"/>
      <c r="KOF7" s="2"/>
      <c r="KOG7" s="2"/>
      <c r="KOH7" s="2"/>
      <c r="KOI7" s="2"/>
      <c r="KOJ7" s="2"/>
      <c r="KOK7" s="2"/>
      <c r="KOL7" s="2"/>
      <c r="KOM7" s="2"/>
      <c r="KON7" s="2"/>
      <c r="KOO7" s="2"/>
      <c r="KOP7" s="2"/>
      <c r="KOQ7" s="2"/>
      <c r="KOR7" s="2"/>
      <c r="KOS7" s="2"/>
      <c r="KOT7" s="2"/>
      <c r="KOU7" s="2"/>
      <c r="KOV7" s="2"/>
      <c r="KOW7" s="2"/>
      <c r="KOX7" s="2"/>
      <c r="KOY7" s="2"/>
      <c r="KOZ7" s="2"/>
      <c r="KPA7" s="2"/>
      <c r="KPB7" s="2"/>
      <c r="KPC7" s="2"/>
      <c r="KPD7" s="2"/>
      <c r="KPE7" s="2"/>
      <c r="KPF7" s="2"/>
      <c r="KPG7" s="2"/>
      <c r="KPH7" s="2"/>
      <c r="KPI7" s="2"/>
      <c r="KPJ7" s="2"/>
      <c r="KPK7" s="2"/>
      <c r="KPL7" s="2"/>
      <c r="KPM7" s="2"/>
      <c r="KPN7" s="2"/>
      <c r="KPO7" s="2"/>
      <c r="KPP7" s="2"/>
      <c r="KPQ7" s="2"/>
      <c r="KPR7" s="2"/>
      <c r="KPS7" s="2"/>
      <c r="KPT7" s="2"/>
      <c r="KPU7" s="2"/>
      <c r="KPV7" s="2"/>
      <c r="KPW7" s="2"/>
      <c r="KPX7" s="2"/>
      <c r="KPY7" s="2"/>
      <c r="KPZ7" s="2"/>
      <c r="KQA7" s="2"/>
      <c r="KQB7" s="2"/>
      <c r="KQC7" s="2"/>
      <c r="KQD7" s="2"/>
      <c r="KQE7" s="2"/>
      <c r="KQF7" s="2"/>
      <c r="KQG7" s="2"/>
      <c r="KQH7" s="2"/>
      <c r="KQI7" s="2"/>
      <c r="KQJ7" s="2"/>
      <c r="KQK7" s="2"/>
      <c r="KQL7" s="2"/>
      <c r="KQM7" s="2"/>
      <c r="KQN7" s="2"/>
      <c r="KQO7" s="2"/>
      <c r="KQP7" s="2"/>
      <c r="KQQ7" s="2"/>
      <c r="KQR7" s="2"/>
      <c r="KQS7" s="2"/>
      <c r="KQT7" s="2"/>
      <c r="KQU7" s="2"/>
      <c r="KQV7" s="2"/>
      <c r="KQW7" s="2"/>
      <c r="KQX7" s="2"/>
      <c r="KQY7" s="2"/>
      <c r="KQZ7" s="2"/>
      <c r="KRA7" s="2"/>
      <c r="KRB7" s="2"/>
      <c r="KRC7" s="2"/>
      <c r="KRD7" s="2"/>
      <c r="KRE7" s="2"/>
      <c r="KRF7" s="2"/>
      <c r="KRG7" s="2"/>
      <c r="KRH7" s="2"/>
      <c r="KRI7" s="2"/>
      <c r="KRJ7" s="2"/>
      <c r="KRK7" s="2"/>
      <c r="KRL7" s="2"/>
      <c r="KRM7" s="2"/>
      <c r="KRN7" s="2"/>
      <c r="KRO7" s="2"/>
      <c r="KRP7" s="2"/>
      <c r="KRQ7" s="2"/>
      <c r="KRR7" s="2"/>
      <c r="KRS7" s="2"/>
      <c r="KRT7" s="2"/>
      <c r="KRU7" s="2"/>
      <c r="KRV7" s="2"/>
      <c r="KRW7" s="2"/>
      <c r="KRX7" s="2"/>
      <c r="KRY7" s="2"/>
      <c r="KRZ7" s="2"/>
      <c r="KSA7" s="2"/>
      <c r="KSB7" s="2"/>
      <c r="KSC7" s="2"/>
      <c r="KSD7" s="2"/>
      <c r="KSE7" s="2"/>
      <c r="KSF7" s="2"/>
      <c r="KSG7" s="2"/>
      <c r="KSH7" s="2"/>
      <c r="KSI7" s="2"/>
      <c r="KSJ7" s="2"/>
      <c r="KSK7" s="2"/>
      <c r="KSL7" s="2"/>
      <c r="KSM7" s="2"/>
      <c r="KSN7" s="2"/>
      <c r="KSO7" s="2"/>
      <c r="KSP7" s="2"/>
      <c r="KSQ7" s="2"/>
      <c r="KSR7" s="2"/>
      <c r="KSS7" s="2"/>
      <c r="KST7" s="2"/>
      <c r="KSU7" s="2"/>
      <c r="KSV7" s="2"/>
      <c r="KSW7" s="2"/>
      <c r="KSX7" s="2"/>
      <c r="KSY7" s="2"/>
      <c r="KSZ7" s="2"/>
      <c r="KTA7" s="2"/>
      <c r="KTB7" s="2"/>
      <c r="KTC7" s="2"/>
      <c r="KTD7" s="2"/>
      <c r="KTE7" s="2"/>
      <c r="KTF7" s="2"/>
      <c r="KTG7" s="2"/>
      <c r="KTH7" s="2"/>
      <c r="KTI7" s="2"/>
      <c r="KTJ7" s="2"/>
      <c r="KTK7" s="2"/>
      <c r="KTL7" s="2"/>
      <c r="KTM7" s="2"/>
      <c r="KTN7" s="2"/>
      <c r="KTO7" s="2"/>
      <c r="KTP7" s="2"/>
      <c r="KTQ7" s="2"/>
      <c r="KTR7" s="2"/>
      <c r="KTS7" s="2"/>
      <c r="KTT7" s="2"/>
      <c r="KTU7" s="2"/>
      <c r="KTV7" s="2"/>
      <c r="KTW7" s="2"/>
      <c r="KTX7" s="2"/>
      <c r="KTY7" s="2"/>
      <c r="KTZ7" s="2"/>
      <c r="KUA7" s="2"/>
      <c r="KUB7" s="2"/>
      <c r="KUC7" s="2"/>
      <c r="KUD7" s="2"/>
      <c r="KUE7" s="2"/>
      <c r="KUF7" s="2"/>
      <c r="KUG7" s="2"/>
      <c r="KUH7" s="2"/>
      <c r="KUI7" s="2"/>
      <c r="KUJ7" s="2"/>
      <c r="KUK7" s="2"/>
      <c r="KUL7" s="2"/>
      <c r="KUM7" s="2"/>
      <c r="KUN7" s="2"/>
      <c r="KUO7" s="2"/>
      <c r="KUP7" s="2"/>
      <c r="KUQ7" s="2"/>
      <c r="KUR7" s="2"/>
      <c r="KUS7" s="2"/>
      <c r="KUT7" s="2"/>
      <c r="KUU7" s="2"/>
      <c r="KUV7" s="2"/>
      <c r="KUW7" s="2"/>
      <c r="KUX7" s="2"/>
      <c r="KUY7" s="2"/>
      <c r="KUZ7" s="2"/>
      <c r="KVA7" s="2"/>
      <c r="KVB7" s="2"/>
      <c r="KVC7" s="2"/>
      <c r="KVD7" s="2"/>
      <c r="KVE7" s="2"/>
      <c r="KVF7" s="2"/>
      <c r="KVG7" s="2"/>
      <c r="KVH7" s="2"/>
      <c r="KVI7" s="2"/>
      <c r="KVJ7" s="2"/>
      <c r="KVK7" s="2"/>
      <c r="KVL7" s="2"/>
      <c r="KVM7" s="2"/>
      <c r="KVN7" s="2"/>
      <c r="KVO7" s="2"/>
      <c r="KVP7" s="2"/>
      <c r="KVQ7" s="2"/>
      <c r="KVR7" s="2"/>
      <c r="KVS7" s="2"/>
      <c r="KVT7" s="2"/>
      <c r="KVU7" s="2"/>
      <c r="KVV7" s="2"/>
      <c r="KVW7" s="2"/>
      <c r="KVX7" s="2"/>
      <c r="KVY7" s="2"/>
      <c r="KVZ7" s="2"/>
      <c r="KWA7" s="2"/>
      <c r="KWB7" s="2"/>
      <c r="KWC7" s="2"/>
      <c r="KWD7" s="2"/>
      <c r="KWE7" s="2"/>
      <c r="KWF7" s="2"/>
      <c r="KWG7" s="2"/>
      <c r="KWH7" s="2"/>
      <c r="KWI7" s="2"/>
      <c r="KWJ7" s="2"/>
      <c r="KWK7" s="2"/>
      <c r="KWL7" s="2"/>
      <c r="KWM7" s="2"/>
      <c r="KWN7" s="2"/>
      <c r="KWO7" s="2"/>
      <c r="KWP7" s="2"/>
      <c r="KWQ7" s="2"/>
      <c r="KWR7" s="2"/>
      <c r="KWS7" s="2"/>
      <c r="KWT7" s="2"/>
      <c r="KWU7" s="2"/>
      <c r="KWV7" s="2"/>
      <c r="KWW7" s="2"/>
      <c r="KWX7" s="2"/>
      <c r="KWY7" s="2"/>
      <c r="KWZ7" s="2"/>
      <c r="KXA7" s="2"/>
      <c r="KXB7" s="2"/>
      <c r="KXC7" s="2"/>
      <c r="KXD7" s="2"/>
      <c r="KXE7" s="2"/>
      <c r="KXF7" s="2"/>
      <c r="KXG7" s="2"/>
      <c r="KXH7" s="2"/>
      <c r="KXI7" s="2"/>
      <c r="KXJ7" s="2"/>
      <c r="KXK7" s="2"/>
      <c r="KXL7" s="2"/>
      <c r="KXM7" s="2"/>
      <c r="KXN7" s="2"/>
      <c r="KXO7" s="2"/>
      <c r="KXP7" s="2"/>
      <c r="KXQ7" s="2"/>
      <c r="KXR7" s="2"/>
      <c r="KXS7" s="2"/>
      <c r="KXT7" s="2"/>
      <c r="KXU7" s="2"/>
      <c r="KXV7" s="2"/>
      <c r="KXW7" s="2"/>
      <c r="KXX7" s="2"/>
      <c r="KXY7" s="2"/>
      <c r="KXZ7" s="2"/>
      <c r="KYA7" s="2"/>
      <c r="KYB7" s="2"/>
      <c r="KYC7" s="2"/>
      <c r="KYD7" s="2"/>
      <c r="KYE7" s="2"/>
      <c r="KYF7" s="2"/>
      <c r="KYG7" s="2"/>
      <c r="KYH7" s="2"/>
      <c r="KYI7" s="2"/>
      <c r="KYJ7" s="2"/>
      <c r="KYK7" s="2"/>
      <c r="KYL7" s="2"/>
      <c r="KYM7" s="2"/>
      <c r="KYN7" s="2"/>
      <c r="KYO7" s="2"/>
      <c r="KYP7" s="2"/>
      <c r="KYQ7" s="2"/>
      <c r="KYR7" s="2"/>
      <c r="KYS7" s="2"/>
      <c r="KYT7" s="2"/>
      <c r="KYU7" s="2"/>
      <c r="KYV7" s="2"/>
      <c r="KYW7" s="2"/>
      <c r="KYX7" s="2"/>
      <c r="KYY7" s="2"/>
      <c r="KYZ7" s="2"/>
      <c r="KZA7" s="2"/>
      <c r="KZB7" s="2"/>
      <c r="KZC7" s="2"/>
      <c r="KZD7" s="2"/>
      <c r="KZE7" s="2"/>
      <c r="KZF7" s="2"/>
      <c r="KZG7" s="2"/>
      <c r="KZH7" s="2"/>
      <c r="KZI7" s="2"/>
      <c r="KZJ7" s="2"/>
      <c r="KZK7" s="2"/>
      <c r="KZL7" s="2"/>
      <c r="KZM7" s="2"/>
      <c r="KZN7" s="2"/>
      <c r="KZO7" s="2"/>
      <c r="KZP7" s="2"/>
      <c r="KZQ7" s="2"/>
      <c r="KZR7" s="2"/>
      <c r="KZS7" s="2"/>
      <c r="KZT7" s="2"/>
      <c r="KZU7" s="2"/>
      <c r="KZV7" s="2"/>
      <c r="KZW7" s="2"/>
      <c r="KZX7" s="2"/>
      <c r="KZY7" s="2"/>
      <c r="KZZ7" s="2"/>
      <c r="LAA7" s="2"/>
      <c r="LAB7" s="2"/>
      <c r="LAC7" s="2"/>
      <c r="LAD7" s="2"/>
      <c r="LAE7" s="2"/>
      <c r="LAF7" s="2"/>
      <c r="LAG7" s="2"/>
      <c r="LAH7" s="2"/>
      <c r="LAI7" s="2"/>
      <c r="LAJ7" s="2"/>
      <c r="LAK7" s="2"/>
      <c r="LAL7" s="2"/>
      <c r="LAM7" s="2"/>
      <c r="LAN7" s="2"/>
      <c r="LAO7" s="2"/>
      <c r="LAP7" s="2"/>
      <c r="LAQ7" s="2"/>
      <c r="LAR7" s="2"/>
      <c r="LAS7" s="2"/>
      <c r="LAT7" s="2"/>
      <c r="LAU7" s="2"/>
      <c r="LAV7" s="2"/>
      <c r="LAW7" s="2"/>
      <c r="LAX7" s="2"/>
      <c r="LAY7" s="2"/>
      <c r="LAZ7" s="2"/>
      <c r="LBA7" s="2"/>
      <c r="LBB7" s="2"/>
      <c r="LBC7" s="2"/>
      <c r="LBD7" s="2"/>
      <c r="LBE7" s="2"/>
      <c r="LBF7" s="2"/>
      <c r="LBG7" s="2"/>
      <c r="LBH7" s="2"/>
      <c r="LBI7" s="2"/>
      <c r="LBJ7" s="2"/>
      <c r="LBK7" s="2"/>
      <c r="LBL7" s="2"/>
      <c r="LBM7" s="2"/>
      <c r="LBN7" s="2"/>
      <c r="LBO7" s="2"/>
      <c r="LBP7" s="2"/>
      <c r="LBQ7" s="2"/>
      <c r="LBR7" s="2"/>
      <c r="LBS7" s="2"/>
      <c r="LBT7" s="2"/>
      <c r="LBU7" s="2"/>
      <c r="LBV7" s="2"/>
      <c r="LBW7" s="2"/>
      <c r="LBX7" s="2"/>
      <c r="LBY7" s="2"/>
      <c r="LBZ7" s="2"/>
      <c r="LCA7" s="2"/>
      <c r="LCB7" s="2"/>
      <c r="LCC7" s="2"/>
      <c r="LCD7" s="2"/>
      <c r="LCE7" s="2"/>
      <c r="LCF7" s="2"/>
      <c r="LCG7" s="2"/>
      <c r="LCH7" s="2"/>
      <c r="LCI7" s="2"/>
      <c r="LCJ7" s="2"/>
      <c r="LCK7" s="2"/>
      <c r="LCL7" s="2"/>
      <c r="LCM7" s="2"/>
      <c r="LCN7" s="2"/>
      <c r="LCO7" s="2"/>
      <c r="LCP7" s="2"/>
      <c r="LCQ7" s="2"/>
      <c r="LCR7" s="2"/>
      <c r="LCS7" s="2"/>
      <c r="LCT7" s="2"/>
      <c r="LCU7" s="2"/>
      <c r="LCV7" s="2"/>
      <c r="LCW7" s="2"/>
      <c r="LCX7" s="2"/>
      <c r="LCY7" s="2"/>
      <c r="LCZ7" s="2"/>
      <c r="LDA7" s="2"/>
      <c r="LDB7" s="2"/>
      <c r="LDC7" s="2"/>
      <c r="LDD7" s="2"/>
      <c r="LDE7" s="2"/>
      <c r="LDF7" s="2"/>
      <c r="LDG7" s="2"/>
      <c r="LDH7" s="2"/>
      <c r="LDI7" s="2"/>
      <c r="LDJ7" s="2"/>
      <c r="LDK7" s="2"/>
      <c r="LDL7" s="2"/>
      <c r="LDM7" s="2"/>
      <c r="LDN7" s="2"/>
      <c r="LDO7" s="2"/>
      <c r="LDP7" s="2"/>
      <c r="LDQ7" s="2"/>
      <c r="LDR7" s="2"/>
      <c r="LDS7" s="2"/>
      <c r="LDT7" s="2"/>
      <c r="LDU7" s="2"/>
      <c r="LDV7" s="2"/>
      <c r="LDW7" s="2"/>
      <c r="LDX7" s="2"/>
      <c r="LDY7" s="2"/>
      <c r="LDZ7" s="2"/>
      <c r="LEA7" s="2"/>
      <c r="LEB7" s="2"/>
      <c r="LEC7" s="2"/>
      <c r="LED7" s="2"/>
      <c r="LEE7" s="2"/>
      <c r="LEF7" s="2"/>
      <c r="LEG7" s="2"/>
      <c r="LEH7" s="2"/>
      <c r="LEI7" s="2"/>
      <c r="LEJ7" s="2"/>
      <c r="LEK7" s="2"/>
      <c r="LEL7" s="2"/>
      <c r="LEM7" s="2"/>
      <c r="LEN7" s="2"/>
      <c r="LEO7" s="2"/>
      <c r="LEP7" s="2"/>
      <c r="LEQ7" s="2"/>
      <c r="LER7" s="2"/>
      <c r="LES7" s="2"/>
      <c r="LET7" s="2"/>
      <c r="LEU7" s="2"/>
      <c r="LEV7" s="2"/>
      <c r="LEW7" s="2"/>
      <c r="LEX7" s="2"/>
      <c r="LEY7" s="2"/>
      <c r="LEZ7" s="2"/>
      <c r="LFA7" s="2"/>
      <c r="LFB7" s="2"/>
      <c r="LFC7" s="2"/>
      <c r="LFD7" s="2"/>
      <c r="LFE7" s="2"/>
      <c r="LFF7" s="2"/>
      <c r="LFG7" s="2"/>
      <c r="LFH7" s="2"/>
      <c r="LFI7" s="2"/>
      <c r="LFJ7" s="2"/>
      <c r="LFK7" s="2"/>
      <c r="LFL7" s="2"/>
      <c r="LFM7" s="2"/>
      <c r="LFN7" s="2"/>
      <c r="LFO7" s="2"/>
      <c r="LFP7" s="2"/>
      <c r="LFQ7" s="2"/>
      <c r="LFR7" s="2"/>
      <c r="LFS7" s="2"/>
      <c r="LFT7" s="2"/>
      <c r="LFU7" s="2"/>
      <c r="LFV7" s="2"/>
      <c r="LFW7" s="2"/>
      <c r="LFX7" s="2"/>
      <c r="LFY7" s="2"/>
      <c r="LFZ7" s="2"/>
      <c r="LGA7" s="2"/>
      <c r="LGB7" s="2"/>
      <c r="LGC7" s="2"/>
      <c r="LGD7" s="2"/>
      <c r="LGE7" s="2"/>
      <c r="LGF7" s="2"/>
      <c r="LGG7" s="2"/>
      <c r="LGH7" s="2"/>
      <c r="LGI7" s="2"/>
      <c r="LGJ7" s="2"/>
      <c r="LGK7" s="2"/>
      <c r="LGL7" s="2"/>
      <c r="LGM7" s="2"/>
      <c r="LGN7" s="2"/>
      <c r="LGO7" s="2"/>
      <c r="LGP7" s="2"/>
      <c r="LGQ7" s="2"/>
      <c r="LGR7" s="2"/>
      <c r="LGS7" s="2"/>
      <c r="LGT7" s="2"/>
      <c r="LGU7" s="2"/>
      <c r="LGV7" s="2"/>
      <c r="LGW7" s="2"/>
      <c r="LGX7" s="2"/>
      <c r="LGY7" s="2"/>
      <c r="LGZ7" s="2"/>
      <c r="LHA7" s="2"/>
      <c r="LHB7" s="2"/>
      <c r="LHC7" s="2"/>
      <c r="LHD7" s="2"/>
      <c r="LHE7" s="2"/>
      <c r="LHF7" s="2"/>
      <c r="LHG7" s="2"/>
      <c r="LHH7" s="2"/>
      <c r="LHI7" s="2"/>
      <c r="LHJ7" s="2"/>
      <c r="LHK7" s="2"/>
      <c r="LHL7" s="2"/>
      <c r="LHM7" s="2"/>
      <c r="LHN7" s="2"/>
      <c r="LHO7" s="2"/>
      <c r="LHP7" s="2"/>
      <c r="LHQ7" s="2"/>
      <c r="LHR7" s="2"/>
      <c r="LHS7" s="2"/>
      <c r="LHT7" s="2"/>
      <c r="LHU7" s="2"/>
      <c r="LHV7" s="2"/>
      <c r="LHW7" s="2"/>
      <c r="LHX7" s="2"/>
      <c r="LHY7" s="2"/>
      <c r="LHZ7" s="2"/>
      <c r="LIA7" s="2"/>
      <c r="LIB7" s="2"/>
      <c r="LIC7" s="2"/>
      <c r="LID7" s="2"/>
      <c r="LIE7" s="2"/>
      <c r="LIF7" s="2"/>
      <c r="LIG7" s="2"/>
      <c r="LIH7" s="2"/>
      <c r="LII7" s="2"/>
      <c r="LIJ7" s="2"/>
      <c r="LIK7" s="2"/>
      <c r="LIL7" s="2"/>
      <c r="LIM7" s="2"/>
      <c r="LIN7" s="2"/>
      <c r="LIO7" s="2"/>
      <c r="LIP7" s="2"/>
      <c r="LIQ7" s="2"/>
      <c r="LIR7" s="2"/>
      <c r="LIS7" s="2"/>
      <c r="LIT7" s="2"/>
      <c r="LIU7" s="2"/>
      <c r="LIV7" s="2"/>
      <c r="LIW7" s="2"/>
      <c r="LIX7" s="2"/>
      <c r="LIY7" s="2"/>
      <c r="LIZ7" s="2"/>
      <c r="LJA7" s="2"/>
      <c r="LJB7" s="2"/>
      <c r="LJC7" s="2"/>
      <c r="LJD7" s="2"/>
      <c r="LJE7" s="2"/>
      <c r="LJF7" s="2"/>
      <c r="LJG7" s="2"/>
      <c r="LJH7" s="2"/>
      <c r="LJI7" s="2"/>
      <c r="LJJ7" s="2"/>
      <c r="LJK7" s="2"/>
      <c r="LJL7" s="2"/>
      <c r="LJM7" s="2"/>
      <c r="LJN7" s="2"/>
      <c r="LJO7" s="2"/>
      <c r="LJP7" s="2"/>
      <c r="LJQ7" s="2"/>
      <c r="LJR7" s="2"/>
      <c r="LJS7" s="2"/>
      <c r="LJT7" s="2"/>
      <c r="LJU7" s="2"/>
      <c r="LJV7" s="2"/>
      <c r="LJW7" s="2"/>
      <c r="LJX7" s="2"/>
      <c r="LJY7" s="2"/>
      <c r="LJZ7" s="2"/>
      <c r="LKA7" s="2"/>
      <c r="LKB7" s="2"/>
      <c r="LKC7" s="2"/>
      <c r="LKD7" s="2"/>
      <c r="LKE7" s="2"/>
      <c r="LKF7" s="2"/>
      <c r="LKG7" s="2"/>
      <c r="LKH7" s="2"/>
      <c r="LKI7" s="2"/>
      <c r="LKJ7" s="2"/>
      <c r="LKK7" s="2"/>
      <c r="LKL7" s="2"/>
      <c r="LKM7" s="2"/>
      <c r="LKN7" s="2"/>
      <c r="LKO7" s="2"/>
      <c r="LKP7" s="2"/>
      <c r="LKQ7" s="2"/>
      <c r="LKR7" s="2"/>
      <c r="LKS7" s="2"/>
      <c r="LKT7" s="2"/>
      <c r="LKU7" s="2"/>
      <c r="LKV7" s="2"/>
      <c r="LKW7" s="2"/>
      <c r="LKX7" s="2"/>
      <c r="LKY7" s="2"/>
      <c r="LKZ7" s="2"/>
      <c r="LLA7" s="2"/>
      <c r="LLB7" s="2"/>
      <c r="LLC7" s="2"/>
      <c r="LLD7" s="2"/>
      <c r="LLE7" s="2"/>
      <c r="LLF7" s="2"/>
      <c r="LLG7" s="2"/>
      <c r="LLH7" s="2"/>
      <c r="LLI7" s="2"/>
      <c r="LLJ7" s="2"/>
      <c r="LLK7" s="2"/>
      <c r="LLL7" s="2"/>
      <c r="LLM7" s="2"/>
      <c r="LLN7" s="2"/>
      <c r="LLO7" s="2"/>
      <c r="LLP7" s="2"/>
      <c r="LLQ7" s="2"/>
      <c r="LLR7" s="2"/>
      <c r="LLS7" s="2"/>
      <c r="LLT7" s="2"/>
      <c r="LLU7" s="2"/>
      <c r="LLV7" s="2"/>
      <c r="LLW7" s="2"/>
      <c r="LLX7" s="2"/>
      <c r="LLY7" s="2"/>
      <c r="LLZ7" s="2"/>
      <c r="LMA7" s="2"/>
      <c r="LMB7" s="2"/>
      <c r="LMC7" s="2"/>
      <c r="LMD7" s="2"/>
      <c r="LME7" s="2"/>
      <c r="LMF7" s="2"/>
      <c r="LMG7" s="2"/>
      <c r="LMH7" s="2"/>
      <c r="LMI7" s="2"/>
      <c r="LMJ7" s="2"/>
      <c r="LMK7" s="2"/>
      <c r="LML7" s="2"/>
      <c r="LMM7" s="2"/>
      <c r="LMN7" s="2"/>
      <c r="LMO7" s="2"/>
      <c r="LMP7" s="2"/>
      <c r="LMQ7" s="2"/>
      <c r="LMR7" s="2"/>
      <c r="LMS7" s="2"/>
      <c r="LMT7" s="2"/>
      <c r="LMU7" s="2"/>
      <c r="LMV7" s="2"/>
      <c r="LMW7" s="2"/>
      <c r="LMX7" s="2"/>
      <c r="LMY7" s="2"/>
      <c r="LMZ7" s="2"/>
      <c r="LNA7" s="2"/>
      <c r="LNB7" s="2"/>
      <c r="LNC7" s="2"/>
      <c r="LND7" s="2"/>
      <c r="LNE7" s="2"/>
      <c r="LNF7" s="2"/>
      <c r="LNG7" s="2"/>
      <c r="LNH7" s="2"/>
      <c r="LNI7" s="2"/>
      <c r="LNJ7" s="2"/>
      <c r="LNK7" s="2"/>
      <c r="LNL7" s="2"/>
      <c r="LNM7" s="2"/>
      <c r="LNN7" s="2"/>
      <c r="LNO7" s="2"/>
      <c r="LNP7" s="2"/>
      <c r="LNQ7" s="2"/>
      <c r="LNR7" s="2"/>
      <c r="LNS7" s="2"/>
      <c r="LNT7" s="2"/>
      <c r="LNU7" s="2"/>
      <c r="LNV7" s="2"/>
      <c r="LNW7" s="2"/>
      <c r="LNX7" s="2"/>
      <c r="LNY7" s="2"/>
      <c r="LNZ7" s="2"/>
      <c r="LOA7" s="2"/>
      <c r="LOB7" s="2"/>
      <c r="LOC7" s="2"/>
      <c r="LOD7" s="2"/>
      <c r="LOE7" s="2"/>
      <c r="LOF7" s="2"/>
      <c r="LOG7" s="2"/>
      <c r="LOH7" s="2"/>
      <c r="LOI7" s="2"/>
      <c r="LOJ7" s="2"/>
      <c r="LOK7" s="2"/>
      <c r="LOL7" s="2"/>
      <c r="LOM7" s="2"/>
      <c r="LON7" s="2"/>
      <c r="LOO7" s="2"/>
      <c r="LOP7" s="2"/>
      <c r="LOQ7" s="2"/>
      <c r="LOR7" s="2"/>
      <c r="LOS7" s="2"/>
      <c r="LOT7" s="2"/>
      <c r="LOU7" s="2"/>
      <c r="LOV7" s="2"/>
      <c r="LOW7" s="2"/>
      <c r="LOX7" s="2"/>
      <c r="LOY7" s="2"/>
      <c r="LOZ7" s="2"/>
      <c r="LPA7" s="2"/>
      <c r="LPB7" s="2"/>
      <c r="LPC7" s="2"/>
      <c r="LPD7" s="2"/>
      <c r="LPE7" s="2"/>
      <c r="LPF7" s="2"/>
      <c r="LPG7" s="2"/>
      <c r="LPH7" s="2"/>
      <c r="LPI7" s="2"/>
      <c r="LPJ7" s="2"/>
      <c r="LPK7" s="2"/>
      <c r="LPL7" s="2"/>
      <c r="LPM7" s="2"/>
      <c r="LPN7" s="2"/>
      <c r="LPO7" s="2"/>
      <c r="LPP7" s="2"/>
      <c r="LPQ7" s="2"/>
      <c r="LPR7" s="2"/>
      <c r="LPS7" s="2"/>
      <c r="LPT7" s="2"/>
      <c r="LPU7" s="2"/>
      <c r="LPV7" s="2"/>
      <c r="LPW7" s="2"/>
      <c r="LPX7" s="2"/>
      <c r="LPY7" s="2"/>
      <c r="LPZ7" s="2"/>
      <c r="LQA7" s="2"/>
      <c r="LQB7" s="2"/>
      <c r="LQC7" s="2"/>
      <c r="LQD7" s="2"/>
      <c r="LQE7" s="2"/>
      <c r="LQF7" s="2"/>
      <c r="LQG7" s="2"/>
      <c r="LQH7" s="2"/>
      <c r="LQI7" s="2"/>
      <c r="LQJ7" s="2"/>
      <c r="LQK7" s="2"/>
      <c r="LQL7" s="2"/>
      <c r="LQM7" s="2"/>
      <c r="LQN7" s="2"/>
      <c r="LQO7" s="2"/>
      <c r="LQP7" s="2"/>
      <c r="LQQ7" s="2"/>
      <c r="LQR7" s="2"/>
      <c r="LQS7" s="2"/>
      <c r="LQT7" s="2"/>
      <c r="LQU7" s="2"/>
      <c r="LQV7" s="2"/>
      <c r="LQW7" s="2"/>
      <c r="LQX7" s="2"/>
      <c r="LQY7" s="2"/>
      <c r="LQZ7" s="2"/>
      <c r="LRA7" s="2"/>
      <c r="LRB7" s="2"/>
      <c r="LRC7" s="2"/>
      <c r="LRD7" s="2"/>
      <c r="LRE7" s="2"/>
      <c r="LRF7" s="2"/>
      <c r="LRG7" s="2"/>
      <c r="LRH7" s="2"/>
      <c r="LRI7" s="2"/>
      <c r="LRJ7" s="2"/>
      <c r="LRK7" s="2"/>
      <c r="LRL7" s="2"/>
      <c r="LRM7" s="2"/>
      <c r="LRN7" s="2"/>
      <c r="LRO7" s="2"/>
      <c r="LRP7" s="2"/>
      <c r="LRQ7" s="2"/>
      <c r="LRR7" s="2"/>
      <c r="LRS7" s="2"/>
      <c r="LRT7" s="2"/>
      <c r="LRU7" s="2"/>
      <c r="LRV7" s="2"/>
      <c r="LRW7" s="2"/>
      <c r="LRX7" s="2"/>
      <c r="LRY7" s="2"/>
      <c r="LRZ7" s="2"/>
      <c r="LSA7" s="2"/>
      <c r="LSB7" s="2"/>
      <c r="LSC7" s="2"/>
      <c r="LSD7" s="2"/>
      <c r="LSE7" s="2"/>
      <c r="LSF7" s="2"/>
      <c r="LSG7" s="2"/>
      <c r="LSH7" s="2"/>
      <c r="LSI7" s="2"/>
      <c r="LSJ7" s="2"/>
      <c r="LSK7" s="2"/>
      <c r="LSL7" s="2"/>
      <c r="LSM7" s="2"/>
      <c r="LSN7" s="2"/>
      <c r="LSO7" s="2"/>
      <c r="LSP7" s="2"/>
      <c r="LSQ7" s="2"/>
      <c r="LSR7" s="2"/>
      <c r="LSS7" s="2"/>
      <c r="LST7" s="2"/>
      <c r="LSU7" s="2"/>
      <c r="LSV7" s="2"/>
      <c r="LSW7" s="2"/>
      <c r="LSX7" s="2"/>
      <c r="LSY7" s="2"/>
      <c r="LSZ7" s="2"/>
      <c r="LTA7" s="2"/>
      <c r="LTB7" s="2"/>
      <c r="LTC7" s="2"/>
      <c r="LTD7" s="2"/>
      <c r="LTE7" s="2"/>
      <c r="LTF7" s="2"/>
      <c r="LTG7" s="2"/>
      <c r="LTH7" s="2"/>
      <c r="LTI7" s="2"/>
      <c r="LTJ7" s="2"/>
      <c r="LTK7" s="2"/>
      <c r="LTL7" s="2"/>
      <c r="LTM7" s="2"/>
      <c r="LTN7" s="2"/>
      <c r="LTO7" s="2"/>
      <c r="LTP7" s="2"/>
      <c r="LTQ7" s="2"/>
      <c r="LTR7" s="2"/>
      <c r="LTS7" s="2"/>
      <c r="LTT7" s="2"/>
      <c r="LTU7" s="2"/>
      <c r="LTV7" s="2"/>
      <c r="LTW7" s="2"/>
      <c r="LTX7" s="2"/>
      <c r="LTY7" s="2"/>
      <c r="LTZ7" s="2"/>
      <c r="LUA7" s="2"/>
      <c r="LUB7" s="2"/>
      <c r="LUC7" s="2"/>
      <c r="LUD7" s="2"/>
      <c r="LUE7" s="2"/>
      <c r="LUF7" s="2"/>
      <c r="LUG7" s="2"/>
      <c r="LUH7" s="2"/>
      <c r="LUI7" s="2"/>
      <c r="LUJ7" s="2"/>
      <c r="LUK7" s="2"/>
      <c r="LUL7" s="2"/>
      <c r="LUM7" s="2"/>
      <c r="LUN7" s="2"/>
      <c r="LUO7" s="2"/>
      <c r="LUP7" s="2"/>
      <c r="LUQ7" s="2"/>
      <c r="LUR7" s="2"/>
      <c r="LUS7" s="2"/>
      <c r="LUT7" s="2"/>
      <c r="LUU7" s="2"/>
      <c r="LUV7" s="2"/>
      <c r="LUW7" s="2"/>
      <c r="LUX7" s="2"/>
      <c r="LUY7" s="2"/>
      <c r="LUZ7" s="2"/>
      <c r="LVA7" s="2"/>
      <c r="LVB7" s="2"/>
      <c r="LVC7" s="2"/>
      <c r="LVD7" s="2"/>
      <c r="LVE7" s="2"/>
      <c r="LVF7" s="2"/>
      <c r="LVG7" s="2"/>
      <c r="LVH7" s="2"/>
      <c r="LVI7" s="2"/>
      <c r="LVJ7" s="2"/>
      <c r="LVK7" s="2"/>
      <c r="LVL7" s="2"/>
      <c r="LVM7" s="2"/>
      <c r="LVN7" s="2"/>
      <c r="LVO7" s="2"/>
      <c r="LVP7" s="2"/>
      <c r="LVQ7" s="2"/>
      <c r="LVR7" s="2"/>
      <c r="LVS7" s="2"/>
      <c r="LVT7" s="2"/>
      <c r="LVU7" s="2"/>
      <c r="LVV7" s="2"/>
      <c r="LVW7" s="2"/>
      <c r="LVX7" s="2"/>
      <c r="LVY7" s="2"/>
      <c r="LVZ7" s="2"/>
      <c r="LWA7" s="2"/>
      <c r="LWB7" s="2"/>
      <c r="LWC7" s="2"/>
      <c r="LWD7" s="2"/>
      <c r="LWE7" s="2"/>
      <c r="LWF7" s="2"/>
      <c r="LWG7" s="2"/>
      <c r="LWH7" s="2"/>
      <c r="LWI7" s="2"/>
      <c r="LWJ7" s="2"/>
      <c r="LWK7" s="2"/>
      <c r="LWL7" s="2"/>
      <c r="LWM7" s="2"/>
      <c r="LWN7" s="2"/>
      <c r="LWO7" s="2"/>
      <c r="LWP7" s="2"/>
      <c r="LWQ7" s="2"/>
      <c r="LWR7" s="2"/>
      <c r="LWS7" s="2"/>
      <c r="LWT7" s="2"/>
      <c r="LWU7" s="2"/>
      <c r="LWV7" s="2"/>
      <c r="LWW7" s="2"/>
      <c r="LWX7" s="2"/>
      <c r="LWY7" s="2"/>
      <c r="LWZ7" s="2"/>
      <c r="LXA7" s="2"/>
      <c r="LXB7" s="2"/>
      <c r="LXC7" s="2"/>
      <c r="LXD7" s="2"/>
      <c r="LXE7" s="2"/>
      <c r="LXF7" s="2"/>
      <c r="LXG7" s="2"/>
      <c r="LXH7" s="2"/>
      <c r="LXI7" s="2"/>
      <c r="LXJ7" s="2"/>
      <c r="LXK7" s="2"/>
      <c r="LXL7" s="2"/>
      <c r="LXM7" s="2"/>
      <c r="LXN7" s="2"/>
      <c r="LXO7" s="2"/>
      <c r="LXP7" s="2"/>
      <c r="LXQ7" s="2"/>
      <c r="LXR7" s="2"/>
      <c r="LXS7" s="2"/>
      <c r="LXT7" s="2"/>
      <c r="LXU7" s="2"/>
      <c r="LXV7" s="2"/>
      <c r="LXW7" s="2"/>
      <c r="LXX7" s="2"/>
      <c r="LXY7" s="2"/>
      <c r="LXZ7" s="2"/>
      <c r="LYA7" s="2"/>
      <c r="LYB7" s="2"/>
      <c r="LYC7" s="2"/>
      <c r="LYD7" s="2"/>
      <c r="LYE7" s="2"/>
      <c r="LYF7" s="2"/>
      <c r="LYG7" s="2"/>
      <c r="LYH7" s="2"/>
      <c r="LYI7" s="2"/>
      <c r="LYJ7" s="2"/>
      <c r="LYK7" s="2"/>
      <c r="LYL7" s="2"/>
      <c r="LYM7" s="2"/>
      <c r="LYN7" s="2"/>
      <c r="LYO7" s="2"/>
      <c r="LYP7" s="2"/>
      <c r="LYQ7" s="2"/>
      <c r="LYR7" s="2"/>
      <c r="LYS7" s="2"/>
      <c r="LYT7" s="2"/>
      <c r="LYU7" s="2"/>
      <c r="LYV7" s="2"/>
      <c r="LYW7" s="2"/>
      <c r="LYX7" s="2"/>
      <c r="LYY7" s="2"/>
      <c r="LYZ7" s="2"/>
      <c r="LZA7" s="2"/>
      <c r="LZB7" s="2"/>
      <c r="LZC7" s="2"/>
      <c r="LZD7" s="2"/>
      <c r="LZE7" s="2"/>
      <c r="LZF7" s="2"/>
      <c r="LZG7" s="2"/>
      <c r="LZH7" s="2"/>
      <c r="LZI7" s="2"/>
      <c r="LZJ7" s="2"/>
      <c r="LZK7" s="2"/>
      <c r="LZL7" s="2"/>
      <c r="LZM7" s="2"/>
      <c r="LZN7" s="2"/>
      <c r="LZO7" s="2"/>
      <c r="LZP7" s="2"/>
      <c r="LZQ7" s="2"/>
      <c r="LZR7" s="2"/>
      <c r="LZS7" s="2"/>
      <c r="LZT7" s="2"/>
      <c r="LZU7" s="2"/>
      <c r="LZV7" s="2"/>
      <c r="LZW7" s="2"/>
      <c r="LZX7" s="2"/>
      <c r="LZY7" s="2"/>
      <c r="LZZ7" s="2"/>
      <c r="MAA7" s="2"/>
      <c r="MAB7" s="2"/>
      <c r="MAC7" s="2"/>
      <c r="MAD7" s="2"/>
      <c r="MAE7" s="2"/>
      <c r="MAF7" s="2"/>
      <c r="MAG7" s="2"/>
      <c r="MAH7" s="2"/>
      <c r="MAI7" s="2"/>
      <c r="MAJ7" s="2"/>
      <c r="MAK7" s="2"/>
      <c r="MAL7" s="2"/>
      <c r="MAM7" s="2"/>
      <c r="MAN7" s="2"/>
      <c r="MAO7" s="2"/>
      <c r="MAP7" s="2"/>
      <c r="MAQ7" s="2"/>
      <c r="MAR7" s="2"/>
      <c r="MAS7" s="2"/>
      <c r="MAT7" s="2"/>
      <c r="MAU7" s="2"/>
      <c r="MAV7" s="2"/>
      <c r="MAW7" s="2"/>
      <c r="MAX7" s="2"/>
      <c r="MAY7" s="2"/>
      <c r="MAZ7" s="2"/>
      <c r="MBA7" s="2"/>
      <c r="MBB7" s="2"/>
      <c r="MBC7" s="2"/>
      <c r="MBD7" s="2"/>
      <c r="MBE7" s="2"/>
      <c r="MBF7" s="2"/>
      <c r="MBG7" s="2"/>
      <c r="MBH7" s="2"/>
      <c r="MBI7" s="2"/>
      <c r="MBJ7" s="2"/>
      <c r="MBK7" s="2"/>
      <c r="MBL7" s="2"/>
      <c r="MBM7" s="2"/>
      <c r="MBN7" s="2"/>
      <c r="MBO7" s="2"/>
      <c r="MBP7" s="2"/>
      <c r="MBQ7" s="2"/>
      <c r="MBR7" s="2"/>
      <c r="MBS7" s="2"/>
      <c r="MBT7" s="2"/>
      <c r="MBU7" s="2"/>
      <c r="MBV7" s="2"/>
      <c r="MBW7" s="2"/>
      <c r="MBX7" s="2"/>
      <c r="MBY7" s="2"/>
      <c r="MBZ7" s="2"/>
      <c r="MCA7" s="2"/>
      <c r="MCB7" s="2"/>
      <c r="MCC7" s="2"/>
      <c r="MCD7" s="2"/>
      <c r="MCE7" s="2"/>
      <c r="MCF7" s="2"/>
      <c r="MCG7" s="2"/>
      <c r="MCH7" s="2"/>
      <c r="MCI7" s="2"/>
      <c r="MCJ7" s="2"/>
      <c r="MCK7" s="2"/>
      <c r="MCL7" s="2"/>
      <c r="MCM7" s="2"/>
      <c r="MCN7" s="2"/>
      <c r="MCO7" s="2"/>
      <c r="MCP7" s="2"/>
      <c r="MCQ7" s="2"/>
      <c r="MCR7" s="2"/>
      <c r="MCS7" s="2"/>
      <c r="MCT7" s="2"/>
      <c r="MCU7" s="2"/>
      <c r="MCV7" s="2"/>
      <c r="MCW7" s="2"/>
      <c r="MCX7" s="2"/>
      <c r="MCY7" s="2"/>
      <c r="MCZ7" s="2"/>
      <c r="MDA7" s="2"/>
      <c r="MDB7" s="2"/>
      <c r="MDC7" s="2"/>
      <c r="MDD7" s="2"/>
      <c r="MDE7" s="2"/>
      <c r="MDF7" s="2"/>
      <c r="MDG7" s="2"/>
      <c r="MDH7" s="2"/>
      <c r="MDI7" s="2"/>
      <c r="MDJ7" s="2"/>
      <c r="MDK7" s="2"/>
      <c r="MDL7" s="2"/>
      <c r="MDM7" s="2"/>
      <c r="MDN7" s="2"/>
      <c r="MDO7" s="2"/>
      <c r="MDP7" s="2"/>
      <c r="MDQ7" s="2"/>
      <c r="MDR7" s="2"/>
      <c r="MDS7" s="2"/>
      <c r="MDT7" s="2"/>
      <c r="MDU7" s="2"/>
      <c r="MDV7" s="2"/>
      <c r="MDW7" s="2"/>
      <c r="MDX7" s="2"/>
      <c r="MDY7" s="2"/>
      <c r="MDZ7" s="2"/>
      <c r="MEA7" s="2"/>
      <c r="MEB7" s="2"/>
      <c r="MEC7" s="2"/>
      <c r="MED7" s="2"/>
      <c r="MEE7" s="2"/>
      <c r="MEF7" s="2"/>
      <c r="MEG7" s="2"/>
      <c r="MEH7" s="2"/>
      <c r="MEI7" s="2"/>
      <c r="MEJ7" s="2"/>
      <c r="MEK7" s="2"/>
      <c r="MEL7" s="2"/>
      <c r="MEM7" s="2"/>
      <c r="MEN7" s="2"/>
      <c r="MEO7" s="2"/>
      <c r="MEP7" s="2"/>
      <c r="MEQ7" s="2"/>
      <c r="MER7" s="2"/>
      <c r="MES7" s="2"/>
      <c r="MET7" s="2"/>
      <c r="MEU7" s="2"/>
      <c r="MEV7" s="2"/>
      <c r="MEW7" s="2"/>
      <c r="MEX7" s="2"/>
      <c r="MEY7" s="2"/>
      <c r="MEZ7" s="2"/>
      <c r="MFA7" s="2"/>
      <c r="MFB7" s="2"/>
      <c r="MFC7" s="2"/>
      <c r="MFD7" s="2"/>
      <c r="MFE7" s="2"/>
      <c r="MFF7" s="2"/>
      <c r="MFG7" s="2"/>
      <c r="MFH7" s="2"/>
      <c r="MFI7" s="2"/>
      <c r="MFJ7" s="2"/>
      <c r="MFK7" s="2"/>
      <c r="MFL7" s="2"/>
      <c r="MFM7" s="2"/>
      <c r="MFN7" s="2"/>
      <c r="MFO7" s="2"/>
      <c r="MFP7" s="2"/>
      <c r="MFQ7" s="2"/>
      <c r="MFR7" s="2"/>
      <c r="MFS7" s="2"/>
      <c r="MFT7" s="2"/>
      <c r="MFU7" s="2"/>
      <c r="MFV7" s="2"/>
      <c r="MFW7" s="2"/>
      <c r="MFX7" s="2"/>
      <c r="MFY7" s="2"/>
      <c r="MFZ7" s="2"/>
      <c r="MGA7" s="2"/>
      <c r="MGB7" s="2"/>
      <c r="MGC7" s="2"/>
      <c r="MGD7" s="2"/>
      <c r="MGE7" s="2"/>
      <c r="MGF7" s="2"/>
      <c r="MGG7" s="2"/>
      <c r="MGH7" s="2"/>
      <c r="MGI7" s="2"/>
      <c r="MGJ7" s="2"/>
      <c r="MGK7" s="2"/>
      <c r="MGL7" s="2"/>
      <c r="MGM7" s="2"/>
      <c r="MGN7" s="2"/>
      <c r="MGO7" s="2"/>
      <c r="MGP7" s="2"/>
      <c r="MGQ7" s="2"/>
      <c r="MGR7" s="2"/>
      <c r="MGS7" s="2"/>
      <c r="MGT7" s="2"/>
      <c r="MGU7" s="2"/>
      <c r="MGV7" s="2"/>
      <c r="MGW7" s="2"/>
      <c r="MGX7" s="2"/>
      <c r="MGY7" s="2"/>
      <c r="MGZ7" s="2"/>
      <c r="MHA7" s="2"/>
      <c r="MHB7" s="2"/>
      <c r="MHC7" s="2"/>
      <c r="MHD7" s="2"/>
      <c r="MHE7" s="2"/>
      <c r="MHF7" s="2"/>
      <c r="MHG7" s="2"/>
      <c r="MHH7" s="2"/>
      <c r="MHI7" s="2"/>
      <c r="MHJ7" s="2"/>
      <c r="MHK7" s="2"/>
      <c r="MHL7" s="2"/>
      <c r="MHM7" s="2"/>
      <c r="MHN7" s="2"/>
      <c r="MHO7" s="2"/>
      <c r="MHP7" s="2"/>
      <c r="MHQ7" s="2"/>
      <c r="MHR7" s="2"/>
      <c r="MHS7" s="2"/>
      <c r="MHT7" s="2"/>
      <c r="MHU7" s="2"/>
      <c r="MHV7" s="2"/>
      <c r="MHW7" s="2"/>
      <c r="MHX7" s="2"/>
      <c r="MHY7" s="2"/>
      <c r="MHZ7" s="2"/>
      <c r="MIA7" s="2"/>
      <c r="MIB7" s="2"/>
      <c r="MIC7" s="2"/>
      <c r="MID7" s="2"/>
      <c r="MIE7" s="2"/>
      <c r="MIF7" s="2"/>
      <c r="MIG7" s="2"/>
      <c r="MIH7" s="2"/>
      <c r="MII7" s="2"/>
      <c r="MIJ7" s="2"/>
      <c r="MIK7" s="2"/>
      <c r="MIL7" s="2"/>
      <c r="MIM7" s="2"/>
      <c r="MIN7" s="2"/>
      <c r="MIO7" s="2"/>
      <c r="MIP7" s="2"/>
      <c r="MIQ7" s="2"/>
      <c r="MIR7" s="2"/>
      <c r="MIS7" s="2"/>
      <c r="MIT7" s="2"/>
      <c r="MIU7" s="2"/>
      <c r="MIV7" s="2"/>
      <c r="MIW7" s="2"/>
      <c r="MIX7" s="2"/>
      <c r="MIY7" s="2"/>
      <c r="MIZ7" s="2"/>
      <c r="MJA7" s="2"/>
      <c r="MJB7" s="2"/>
      <c r="MJC7" s="2"/>
      <c r="MJD7" s="2"/>
      <c r="MJE7" s="2"/>
      <c r="MJF7" s="2"/>
      <c r="MJG7" s="2"/>
      <c r="MJH7" s="2"/>
      <c r="MJI7" s="2"/>
      <c r="MJJ7" s="2"/>
      <c r="MJK7" s="2"/>
      <c r="MJL7" s="2"/>
      <c r="MJM7" s="2"/>
      <c r="MJN7" s="2"/>
      <c r="MJO7" s="2"/>
      <c r="MJP7" s="2"/>
      <c r="MJQ7" s="2"/>
      <c r="MJR7" s="2"/>
      <c r="MJS7" s="2"/>
      <c r="MJT7" s="2"/>
      <c r="MJU7" s="2"/>
      <c r="MJV7" s="2"/>
      <c r="MJW7" s="2"/>
      <c r="MJX7" s="2"/>
      <c r="MJY7" s="2"/>
      <c r="MJZ7" s="2"/>
      <c r="MKA7" s="2"/>
      <c r="MKB7" s="2"/>
      <c r="MKC7" s="2"/>
      <c r="MKD7" s="2"/>
      <c r="MKE7" s="2"/>
      <c r="MKF7" s="2"/>
      <c r="MKG7" s="2"/>
      <c r="MKH7" s="2"/>
      <c r="MKI7" s="2"/>
      <c r="MKJ7" s="2"/>
      <c r="MKK7" s="2"/>
      <c r="MKL7" s="2"/>
      <c r="MKM7" s="2"/>
      <c r="MKN7" s="2"/>
      <c r="MKO7" s="2"/>
      <c r="MKP7" s="2"/>
      <c r="MKQ7" s="2"/>
      <c r="MKR7" s="2"/>
      <c r="MKS7" s="2"/>
      <c r="MKT7" s="2"/>
      <c r="MKU7" s="2"/>
      <c r="MKV7" s="2"/>
      <c r="MKW7" s="2"/>
      <c r="MKX7" s="2"/>
      <c r="MKY7" s="2"/>
      <c r="MKZ7" s="2"/>
      <c r="MLA7" s="2"/>
      <c r="MLB7" s="2"/>
      <c r="MLC7" s="2"/>
      <c r="MLD7" s="2"/>
      <c r="MLE7" s="2"/>
      <c r="MLF7" s="2"/>
      <c r="MLG7" s="2"/>
      <c r="MLH7" s="2"/>
      <c r="MLI7" s="2"/>
      <c r="MLJ7" s="2"/>
      <c r="MLK7" s="2"/>
      <c r="MLL7" s="2"/>
      <c r="MLM7" s="2"/>
      <c r="MLN7" s="2"/>
      <c r="MLO7" s="2"/>
      <c r="MLP7" s="2"/>
      <c r="MLQ7" s="2"/>
      <c r="MLR7" s="2"/>
      <c r="MLS7" s="2"/>
      <c r="MLT7" s="2"/>
      <c r="MLU7" s="2"/>
      <c r="MLV7" s="2"/>
      <c r="MLW7" s="2"/>
      <c r="MLX7" s="2"/>
      <c r="MLY7" s="2"/>
      <c r="MLZ7" s="2"/>
      <c r="MMA7" s="2"/>
      <c r="MMB7" s="2"/>
      <c r="MMC7" s="2"/>
      <c r="MMD7" s="2"/>
      <c r="MME7" s="2"/>
      <c r="MMF7" s="2"/>
      <c r="MMG7" s="2"/>
      <c r="MMH7" s="2"/>
      <c r="MMI7" s="2"/>
      <c r="MMJ7" s="2"/>
      <c r="MMK7" s="2"/>
      <c r="MML7" s="2"/>
      <c r="MMM7" s="2"/>
      <c r="MMN7" s="2"/>
      <c r="MMO7" s="2"/>
      <c r="MMP7" s="2"/>
      <c r="MMQ7" s="2"/>
      <c r="MMR7" s="2"/>
      <c r="MMS7" s="2"/>
      <c r="MMT7" s="2"/>
      <c r="MMU7" s="2"/>
      <c r="MMV7" s="2"/>
      <c r="MMW7" s="2"/>
      <c r="MMX7" s="2"/>
      <c r="MMY7" s="2"/>
      <c r="MMZ7" s="2"/>
      <c r="MNA7" s="2"/>
      <c r="MNB7" s="2"/>
      <c r="MNC7" s="2"/>
      <c r="MND7" s="2"/>
      <c r="MNE7" s="2"/>
      <c r="MNF7" s="2"/>
      <c r="MNG7" s="2"/>
      <c r="MNH7" s="2"/>
      <c r="MNI7" s="2"/>
      <c r="MNJ7" s="2"/>
      <c r="MNK7" s="2"/>
      <c r="MNL7" s="2"/>
      <c r="MNM7" s="2"/>
      <c r="MNN7" s="2"/>
      <c r="MNO7" s="2"/>
      <c r="MNP7" s="2"/>
      <c r="MNQ7" s="2"/>
      <c r="MNR7" s="2"/>
      <c r="MNS7" s="2"/>
      <c r="MNT7" s="2"/>
      <c r="MNU7" s="2"/>
      <c r="MNV7" s="2"/>
      <c r="MNW7" s="2"/>
      <c r="MNX7" s="2"/>
      <c r="MNY7" s="2"/>
      <c r="MNZ7" s="2"/>
      <c r="MOA7" s="2"/>
      <c r="MOB7" s="2"/>
      <c r="MOC7" s="2"/>
      <c r="MOD7" s="2"/>
      <c r="MOE7" s="2"/>
      <c r="MOF7" s="2"/>
      <c r="MOG7" s="2"/>
      <c r="MOH7" s="2"/>
      <c r="MOI7" s="2"/>
      <c r="MOJ7" s="2"/>
      <c r="MOK7" s="2"/>
      <c r="MOL7" s="2"/>
      <c r="MOM7" s="2"/>
      <c r="MON7" s="2"/>
      <c r="MOO7" s="2"/>
      <c r="MOP7" s="2"/>
      <c r="MOQ7" s="2"/>
      <c r="MOR7" s="2"/>
      <c r="MOS7" s="2"/>
      <c r="MOT7" s="2"/>
      <c r="MOU7" s="2"/>
      <c r="MOV7" s="2"/>
      <c r="MOW7" s="2"/>
      <c r="MOX7" s="2"/>
      <c r="MOY7" s="2"/>
      <c r="MOZ7" s="2"/>
      <c r="MPA7" s="2"/>
      <c r="MPB7" s="2"/>
      <c r="MPC7" s="2"/>
      <c r="MPD7" s="2"/>
      <c r="MPE7" s="2"/>
      <c r="MPF7" s="2"/>
      <c r="MPG7" s="2"/>
      <c r="MPH7" s="2"/>
      <c r="MPI7" s="2"/>
      <c r="MPJ7" s="2"/>
      <c r="MPK7" s="2"/>
      <c r="MPL7" s="2"/>
      <c r="MPM7" s="2"/>
      <c r="MPN7" s="2"/>
      <c r="MPO7" s="2"/>
      <c r="MPP7" s="2"/>
      <c r="MPQ7" s="2"/>
      <c r="MPR7" s="2"/>
      <c r="MPS7" s="2"/>
      <c r="MPT7" s="2"/>
      <c r="MPU7" s="2"/>
      <c r="MPV7" s="2"/>
      <c r="MPW7" s="2"/>
      <c r="MPX7" s="2"/>
      <c r="MPY7" s="2"/>
      <c r="MPZ7" s="2"/>
      <c r="MQA7" s="2"/>
      <c r="MQB7" s="2"/>
      <c r="MQC7" s="2"/>
      <c r="MQD7" s="2"/>
      <c r="MQE7" s="2"/>
      <c r="MQF7" s="2"/>
      <c r="MQG7" s="2"/>
      <c r="MQH7" s="2"/>
      <c r="MQI7" s="2"/>
      <c r="MQJ7" s="2"/>
      <c r="MQK7" s="2"/>
      <c r="MQL7" s="2"/>
      <c r="MQM7" s="2"/>
      <c r="MQN7" s="2"/>
      <c r="MQO7" s="2"/>
      <c r="MQP7" s="2"/>
      <c r="MQQ7" s="2"/>
      <c r="MQR7" s="2"/>
      <c r="MQS7" s="2"/>
      <c r="MQT7" s="2"/>
      <c r="MQU7" s="2"/>
      <c r="MQV7" s="2"/>
      <c r="MQW7" s="2"/>
      <c r="MQX7" s="2"/>
      <c r="MQY7" s="2"/>
      <c r="MQZ7" s="2"/>
      <c r="MRA7" s="2"/>
      <c r="MRB7" s="2"/>
      <c r="MRC7" s="2"/>
      <c r="MRD7" s="2"/>
      <c r="MRE7" s="2"/>
      <c r="MRF7" s="2"/>
      <c r="MRG7" s="2"/>
      <c r="MRH7" s="2"/>
      <c r="MRI7" s="2"/>
      <c r="MRJ7" s="2"/>
      <c r="MRK7" s="2"/>
      <c r="MRL7" s="2"/>
      <c r="MRM7" s="2"/>
      <c r="MRN7" s="2"/>
      <c r="MRO7" s="2"/>
      <c r="MRP7" s="2"/>
      <c r="MRQ7" s="2"/>
      <c r="MRR7" s="2"/>
      <c r="MRS7" s="2"/>
      <c r="MRT7" s="2"/>
      <c r="MRU7" s="2"/>
      <c r="MRV7" s="2"/>
      <c r="MRW7" s="2"/>
      <c r="MRX7" s="2"/>
      <c r="MRY7" s="2"/>
      <c r="MRZ7" s="2"/>
      <c r="MSA7" s="2"/>
      <c r="MSB7" s="2"/>
      <c r="MSC7" s="2"/>
      <c r="MSD7" s="2"/>
      <c r="MSE7" s="2"/>
      <c r="MSF7" s="2"/>
      <c r="MSG7" s="2"/>
      <c r="MSH7" s="2"/>
      <c r="MSI7" s="2"/>
      <c r="MSJ7" s="2"/>
      <c r="MSK7" s="2"/>
      <c r="MSL7" s="2"/>
      <c r="MSM7" s="2"/>
      <c r="MSN7" s="2"/>
      <c r="MSO7" s="2"/>
      <c r="MSP7" s="2"/>
      <c r="MSQ7" s="2"/>
      <c r="MSR7" s="2"/>
      <c r="MSS7" s="2"/>
      <c r="MST7" s="2"/>
      <c r="MSU7" s="2"/>
      <c r="MSV7" s="2"/>
      <c r="MSW7" s="2"/>
      <c r="MSX7" s="2"/>
      <c r="MSY7" s="2"/>
      <c r="MSZ7" s="2"/>
      <c r="MTA7" s="2"/>
      <c r="MTB7" s="2"/>
      <c r="MTC7" s="2"/>
      <c r="MTD7" s="2"/>
      <c r="MTE7" s="2"/>
      <c r="MTF7" s="2"/>
      <c r="MTG7" s="2"/>
      <c r="MTH7" s="2"/>
      <c r="MTI7" s="2"/>
      <c r="MTJ7" s="2"/>
      <c r="MTK7" s="2"/>
      <c r="MTL7" s="2"/>
      <c r="MTM7" s="2"/>
      <c r="MTN7" s="2"/>
      <c r="MTO7" s="2"/>
      <c r="MTP7" s="2"/>
      <c r="MTQ7" s="2"/>
      <c r="MTR7" s="2"/>
      <c r="MTS7" s="2"/>
      <c r="MTT7" s="2"/>
      <c r="MTU7" s="2"/>
      <c r="MTV7" s="2"/>
      <c r="MTW7" s="2"/>
      <c r="MTX7" s="2"/>
      <c r="MTY7" s="2"/>
      <c r="MTZ7" s="2"/>
      <c r="MUA7" s="2"/>
      <c r="MUB7" s="2"/>
      <c r="MUC7" s="2"/>
      <c r="MUD7" s="2"/>
      <c r="MUE7" s="2"/>
      <c r="MUF7" s="2"/>
      <c r="MUG7" s="2"/>
      <c r="MUH7" s="2"/>
      <c r="MUI7" s="2"/>
      <c r="MUJ7" s="2"/>
      <c r="MUK7" s="2"/>
      <c r="MUL7" s="2"/>
      <c r="MUM7" s="2"/>
      <c r="MUN7" s="2"/>
      <c r="MUO7" s="2"/>
      <c r="MUP7" s="2"/>
      <c r="MUQ7" s="2"/>
      <c r="MUR7" s="2"/>
      <c r="MUS7" s="2"/>
      <c r="MUT7" s="2"/>
      <c r="MUU7" s="2"/>
      <c r="MUV7" s="2"/>
      <c r="MUW7" s="2"/>
      <c r="MUX7" s="2"/>
      <c r="MUY7" s="2"/>
      <c r="MUZ7" s="2"/>
      <c r="MVA7" s="2"/>
      <c r="MVB7" s="2"/>
      <c r="MVC7" s="2"/>
      <c r="MVD7" s="2"/>
      <c r="MVE7" s="2"/>
      <c r="MVF7" s="2"/>
      <c r="MVG7" s="2"/>
      <c r="MVH7" s="2"/>
      <c r="MVI7" s="2"/>
      <c r="MVJ7" s="2"/>
      <c r="MVK7" s="2"/>
      <c r="MVL7" s="2"/>
      <c r="MVM7" s="2"/>
      <c r="MVN7" s="2"/>
      <c r="MVO7" s="2"/>
      <c r="MVP7" s="2"/>
      <c r="MVQ7" s="2"/>
      <c r="MVR7" s="2"/>
      <c r="MVS7" s="2"/>
      <c r="MVT7" s="2"/>
      <c r="MVU7" s="2"/>
      <c r="MVV7" s="2"/>
      <c r="MVW7" s="2"/>
      <c r="MVX7" s="2"/>
      <c r="MVY7" s="2"/>
      <c r="MVZ7" s="2"/>
      <c r="MWA7" s="2"/>
      <c r="MWB7" s="2"/>
      <c r="MWC7" s="2"/>
      <c r="MWD7" s="2"/>
      <c r="MWE7" s="2"/>
      <c r="MWF7" s="2"/>
      <c r="MWG7" s="2"/>
      <c r="MWH7" s="2"/>
      <c r="MWI7" s="2"/>
      <c r="MWJ7" s="2"/>
      <c r="MWK7" s="2"/>
      <c r="MWL7" s="2"/>
      <c r="MWM7" s="2"/>
      <c r="MWN7" s="2"/>
      <c r="MWO7" s="2"/>
      <c r="MWP7" s="2"/>
      <c r="MWQ7" s="2"/>
      <c r="MWR7" s="2"/>
      <c r="MWS7" s="2"/>
      <c r="MWT7" s="2"/>
      <c r="MWU7" s="2"/>
      <c r="MWV7" s="2"/>
      <c r="MWW7" s="2"/>
      <c r="MWX7" s="2"/>
      <c r="MWY7" s="2"/>
      <c r="MWZ7" s="2"/>
      <c r="MXA7" s="2"/>
      <c r="MXB7" s="2"/>
      <c r="MXC7" s="2"/>
      <c r="MXD7" s="2"/>
      <c r="MXE7" s="2"/>
      <c r="MXF7" s="2"/>
      <c r="MXG7" s="2"/>
      <c r="MXH7" s="2"/>
      <c r="MXI7" s="2"/>
      <c r="MXJ7" s="2"/>
      <c r="MXK7" s="2"/>
      <c r="MXL7" s="2"/>
      <c r="MXM7" s="2"/>
      <c r="MXN7" s="2"/>
      <c r="MXO7" s="2"/>
      <c r="MXP7" s="2"/>
      <c r="MXQ7" s="2"/>
      <c r="MXR7" s="2"/>
      <c r="MXS7" s="2"/>
      <c r="MXT7" s="2"/>
      <c r="MXU7" s="2"/>
      <c r="MXV7" s="2"/>
      <c r="MXW7" s="2"/>
      <c r="MXX7" s="2"/>
      <c r="MXY7" s="2"/>
      <c r="MXZ7" s="2"/>
      <c r="MYA7" s="2"/>
      <c r="MYB7" s="2"/>
      <c r="MYC7" s="2"/>
      <c r="MYD7" s="2"/>
      <c r="MYE7" s="2"/>
      <c r="MYF7" s="2"/>
      <c r="MYG7" s="2"/>
      <c r="MYH7" s="2"/>
      <c r="MYI7" s="2"/>
      <c r="MYJ7" s="2"/>
      <c r="MYK7" s="2"/>
      <c r="MYL7" s="2"/>
      <c r="MYM7" s="2"/>
      <c r="MYN7" s="2"/>
      <c r="MYO7" s="2"/>
      <c r="MYP7" s="2"/>
      <c r="MYQ7" s="2"/>
      <c r="MYR7" s="2"/>
      <c r="MYS7" s="2"/>
      <c r="MYT7" s="2"/>
      <c r="MYU7" s="2"/>
      <c r="MYV7" s="2"/>
      <c r="MYW7" s="2"/>
      <c r="MYX7" s="2"/>
      <c r="MYY7" s="2"/>
      <c r="MYZ7" s="2"/>
      <c r="MZA7" s="2"/>
      <c r="MZB7" s="2"/>
      <c r="MZC7" s="2"/>
      <c r="MZD7" s="2"/>
      <c r="MZE7" s="2"/>
      <c r="MZF7" s="2"/>
      <c r="MZG7" s="2"/>
      <c r="MZH7" s="2"/>
      <c r="MZI7" s="2"/>
      <c r="MZJ7" s="2"/>
      <c r="MZK7" s="2"/>
      <c r="MZL7" s="2"/>
      <c r="MZM7" s="2"/>
      <c r="MZN7" s="2"/>
      <c r="MZO7" s="2"/>
      <c r="MZP7" s="2"/>
      <c r="MZQ7" s="2"/>
      <c r="MZR7" s="2"/>
      <c r="MZS7" s="2"/>
      <c r="MZT7" s="2"/>
      <c r="MZU7" s="2"/>
      <c r="MZV7" s="2"/>
      <c r="MZW7" s="2"/>
      <c r="MZX7" s="2"/>
      <c r="MZY7" s="2"/>
      <c r="MZZ7" s="2"/>
      <c r="NAA7" s="2"/>
      <c r="NAB7" s="2"/>
      <c r="NAC7" s="2"/>
      <c r="NAD7" s="2"/>
      <c r="NAE7" s="2"/>
      <c r="NAF7" s="2"/>
      <c r="NAG7" s="2"/>
      <c r="NAH7" s="2"/>
      <c r="NAI7" s="2"/>
      <c r="NAJ7" s="2"/>
      <c r="NAK7" s="2"/>
      <c r="NAL7" s="2"/>
      <c r="NAM7" s="2"/>
      <c r="NAN7" s="2"/>
      <c r="NAO7" s="2"/>
      <c r="NAP7" s="2"/>
      <c r="NAQ7" s="2"/>
      <c r="NAR7" s="2"/>
      <c r="NAS7" s="2"/>
      <c r="NAT7" s="2"/>
      <c r="NAU7" s="2"/>
      <c r="NAV7" s="2"/>
      <c r="NAW7" s="2"/>
      <c r="NAX7" s="2"/>
      <c r="NAY7" s="2"/>
      <c r="NAZ7" s="2"/>
      <c r="NBA7" s="2"/>
      <c r="NBB7" s="2"/>
      <c r="NBC7" s="2"/>
      <c r="NBD7" s="2"/>
      <c r="NBE7" s="2"/>
      <c r="NBF7" s="2"/>
      <c r="NBG7" s="2"/>
      <c r="NBH7" s="2"/>
      <c r="NBI7" s="2"/>
      <c r="NBJ7" s="2"/>
      <c r="NBK7" s="2"/>
      <c r="NBL7" s="2"/>
      <c r="NBM7" s="2"/>
      <c r="NBN7" s="2"/>
      <c r="NBO7" s="2"/>
      <c r="NBP7" s="2"/>
      <c r="NBQ7" s="2"/>
      <c r="NBR7" s="2"/>
      <c r="NBS7" s="2"/>
      <c r="NBT7" s="2"/>
      <c r="NBU7" s="2"/>
      <c r="NBV7" s="2"/>
      <c r="NBW7" s="2"/>
      <c r="NBX7" s="2"/>
      <c r="NBY7" s="2"/>
      <c r="NBZ7" s="2"/>
      <c r="NCA7" s="2"/>
      <c r="NCB7" s="2"/>
      <c r="NCC7" s="2"/>
      <c r="NCD7" s="2"/>
      <c r="NCE7" s="2"/>
      <c r="NCF7" s="2"/>
      <c r="NCG7" s="2"/>
      <c r="NCH7" s="2"/>
      <c r="NCI7" s="2"/>
      <c r="NCJ7" s="2"/>
      <c r="NCK7" s="2"/>
      <c r="NCL7" s="2"/>
      <c r="NCM7" s="2"/>
      <c r="NCN7" s="2"/>
      <c r="NCO7" s="2"/>
      <c r="NCP7" s="2"/>
      <c r="NCQ7" s="2"/>
      <c r="NCR7" s="2"/>
      <c r="NCS7" s="2"/>
      <c r="NCT7" s="2"/>
      <c r="NCU7" s="2"/>
      <c r="NCV7" s="2"/>
      <c r="NCW7" s="2"/>
      <c r="NCX7" s="2"/>
      <c r="NCY7" s="2"/>
      <c r="NCZ7" s="2"/>
      <c r="NDA7" s="2"/>
      <c r="NDB7" s="2"/>
      <c r="NDC7" s="2"/>
      <c r="NDD7" s="2"/>
      <c r="NDE7" s="2"/>
      <c r="NDF7" s="2"/>
      <c r="NDG7" s="2"/>
      <c r="NDH7" s="2"/>
      <c r="NDI7" s="2"/>
      <c r="NDJ7" s="2"/>
      <c r="NDK7" s="2"/>
      <c r="NDL7" s="2"/>
      <c r="NDM7" s="2"/>
      <c r="NDN7" s="2"/>
      <c r="NDO7" s="2"/>
      <c r="NDP7" s="2"/>
      <c r="NDQ7" s="2"/>
      <c r="NDR7" s="2"/>
      <c r="NDS7" s="2"/>
      <c r="NDT7" s="2"/>
      <c r="NDU7" s="2"/>
      <c r="NDV7" s="2"/>
      <c r="NDW7" s="2"/>
      <c r="NDX7" s="2"/>
      <c r="NDY7" s="2"/>
      <c r="NDZ7" s="2"/>
      <c r="NEA7" s="2"/>
      <c r="NEB7" s="2"/>
      <c r="NEC7" s="2"/>
      <c r="NED7" s="2"/>
      <c r="NEE7" s="2"/>
      <c r="NEF7" s="2"/>
      <c r="NEG7" s="2"/>
      <c r="NEH7" s="2"/>
      <c r="NEI7" s="2"/>
      <c r="NEJ7" s="2"/>
      <c r="NEK7" s="2"/>
      <c r="NEL7" s="2"/>
      <c r="NEM7" s="2"/>
      <c r="NEN7" s="2"/>
      <c r="NEO7" s="2"/>
      <c r="NEP7" s="2"/>
      <c r="NEQ7" s="2"/>
      <c r="NER7" s="2"/>
      <c r="NES7" s="2"/>
      <c r="NET7" s="2"/>
      <c r="NEU7" s="2"/>
      <c r="NEV7" s="2"/>
      <c r="NEW7" s="2"/>
      <c r="NEX7" s="2"/>
      <c r="NEY7" s="2"/>
      <c r="NEZ7" s="2"/>
      <c r="NFA7" s="2"/>
      <c r="NFB7" s="2"/>
      <c r="NFC7" s="2"/>
      <c r="NFD7" s="2"/>
      <c r="NFE7" s="2"/>
      <c r="NFF7" s="2"/>
      <c r="NFG7" s="2"/>
      <c r="NFH7" s="2"/>
      <c r="NFI7" s="2"/>
      <c r="NFJ7" s="2"/>
      <c r="NFK7" s="2"/>
      <c r="NFL7" s="2"/>
      <c r="NFM7" s="2"/>
      <c r="NFN7" s="2"/>
      <c r="NFO7" s="2"/>
      <c r="NFP7" s="2"/>
      <c r="NFQ7" s="2"/>
      <c r="NFR7" s="2"/>
      <c r="NFS7" s="2"/>
      <c r="NFT7" s="2"/>
      <c r="NFU7" s="2"/>
      <c r="NFV7" s="2"/>
      <c r="NFW7" s="2"/>
      <c r="NFX7" s="2"/>
      <c r="NFY7" s="2"/>
      <c r="NFZ7" s="2"/>
      <c r="NGA7" s="2"/>
      <c r="NGB7" s="2"/>
      <c r="NGC7" s="2"/>
      <c r="NGD7" s="2"/>
      <c r="NGE7" s="2"/>
      <c r="NGF7" s="2"/>
      <c r="NGG7" s="2"/>
      <c r="NGH7" s="2"/>
      <c r="NGI7" s="2"/>
      <c r="NGJ7" s="2"/>
      <c r="NGK7" s="2"/>
      <c r="NGL7" s="2"/>
      <c r="NGM7" s="2"/>
      <c r="NGN7" s="2"/>
      <c r="NGO7" s="2"/>
      <c r="NGP7" s="2"/>
      <c r="NGQ7" s="2"/>
      <c r="NGR7" s="2"/>
      <c r="NGS7" s="2"/>
      <c r="NGT7" s="2"/>
      <c r="NGU7" s="2"/>
      <c r="NGV7" s="2"/>
      <c r="NGW7" s="2"/>
      <c r="NGX7" s="2"/>
      <c r="NGY7" s="2"/>
      <c r="NGZ7" s="2"/>
      <c r="NHA7" s="2"/>
      <c r="NHB7" s="2"/>
      <c r="NHC7" s="2"/>
      <c r="NHD7" s="2"/>
      <c r="NHE7" s="2"/>
      <c r="NHF7" s="2"/>
      <c r="NHG7" s="2"/>
      <c r="NHH7" s="2"/>
      <c r="NHI7" s="2"/>
      <c r="NHJ7" s="2"/>
      <c r="NHK7" s="2"/>
      <c r="NHL7" s="2"/>
      <c r="NHM7" s="2"/>
      <c r="NHN7" s="2"/>
      <c r="NHO7" s="2"/>
      <c r="NHP7" s="2"/>
      <c r="NHQ7" s="2"/>
      <c r="NHR7" s="2"/>
      <c r="NHS7" s="2"/>
      <c r="NHT7" s="2"/>
      <c r="NHU7" s="2"/>
      <c r="NHV7" s="2"/>
      <c r="NHW7" s="2"/>
      <c r="NHX7" s="2"/>
      <c r="NHY7" s="2"/>
      <c r="NHZ7" s="2"/>
      <c r="NIA7" s="2"/>
      <c r="NIB7" s="2"/>
      <c r="NIC7" s="2"/>
      <c r="NID7" s="2"/>
      <c r="NIE7" s="2"/>
      <c r="NIF7" s="2"/>
      <c r="NIG7" s="2"/>
      <c r="NIH7" s="2"/>
      <c r="NII7" s="2"/>
      <c r="NIJ7" s="2"/>
      <c r="NIK7" s="2"/>
      <c r="NIL7" s="2"/>
      <c r="NIM7" s="2"/>
      <c r="NIN7" s="2"/>
      <c r="NIO7" s="2"/>
      <c r="NIP7" s="2"/>
      <c r="NIQ7" s="2"/>
      <c r="NIR7" s="2"/>
      <c r="NIS7" s="2"/>
      <c r="NIT7" s="2"/>
      <c r="NIU7" s="2"/>
      <c r="NIV7" s="2"/>
      <c r="NIW7" s="2"/>
      <c r="NIX7" s="2"/>
      <c r="NIY7" s="2"/>
      <c r="NIZ7" s="2"/>
      <c r="NJA7" s="2"/>
      <c r="NJB7" s="2"/>
      <c r="NJC7" s="2"/>
      <c r="NJD7" s="2"/>
      <c r="NJE7" s="2"/>
      <c r="NJF7" s="2"/>
      <c r="NJG7" s="2"/>
      <c r="NJH7" s="2"/>
      <c r="NJI7" s="2"/>
      <c r="NJJ7" s="2"/>
      <c r="NJK7" s="2"/>
      <c r="NJL7" s="2"/>
      <c r="NJM7" s="2"/>
      <c r="NJN7" s="2"/>
      <c r="NJO7" s="2"/>
      <c r="NJP7" s="2"/>
      <c r="NJQ7" s="2"/>
      <c r="NJR7" s="2"/>
      <c r="NJS7" s="2"/>
      <c r="NJT7" s="2"/>
      <c r="NJU7" s="2"/>
      <c r="NJV7" s="2"/>
      <c r="NJW7" s="2"/>
      <c r="NJX7" s="2"/>
      <c r="NJY7" s="2"/>
      <c r="NJZ7" s="2"/>
      <c r="NKA7" s="2"/>
      <c r="NKB7" s="2"/>
      <c r="NKC7" s="2"/>
      <c r="NKD7" s="2"/>
      <c r="NKE7" s="2"/>
      <c r="NKF7" s="2"/>
      <c r="NKG7" s="2"/>
      <c r="NKH7" s="2"/>
      <c r="NKI7" s="2"/>
      <c r="NKJ7" s="2"/>
      <c r="NKK7" s="2"/>
      <c r="NKL7" s="2"/>
      <c r="NKM7" s="2"/>
      <c r="NKN7" s="2"/>
      <c r="NKO7" s="2"/>
      <c r="NKP7" s="2"/>
      <c r="NKQ7" s="2"/>
      <c r="NKR7" s="2"/>
      <c r="NKS7" s="2"/>
      <c r="NKT7" s="2"/>
      <c r="NKU7" s="2"/>
      <c r="NKV7" s="2"/>
      <c r="NKW7" s="2"/>
      <c r="NKX7" s="2"/>
      <c r="NKY7" s="2"/>
      <c r="NKZ7" s="2"/>
      <c r="NLA7" s="2"/>
      <c r="NLB7" s="2"/>
      <c r="NLC7" s="2"/>
      <c r="NLD7" s="2"/>
      <c r="NLE7" s="2"/>
      <c r="NLF7" s="2"/>
      <c r="NLG7" s="2"/>
      <c r="NLH7" s="2"/>
      <c r="NLI7" s="2"/>
      <c r="NLJ7" s="2"/>
      <c r="NLK7" s="2"/>
      <c r="NLL7" s="2"/>
      <c r="NLM7" s="2"/>
      <c r="NLN7" s="2"/>
      <c r="NLO7" s="2"/>
      <c r="NLP7" s="2"/>
      <c r="NLQ7" s="2"/>
      <c r="NLR7" s="2"/>
      <c r="NLS7" s="2"/>
      <c r="NLT7" s="2"/>
      <c r="NLU7" s="2"/>
      <c r="NLV7" s="2"/>
      <c r="NLW7" s="2"/>
      <c r="NLX7" s="2"/>
      <c r="NLY7" s="2"/>
      <c r="NLZ7" s="2"/>
      <c r="NMA7" s="2"/>
      <c r="NMB7" s="2"/>
      <c r="NMC7" s="2"/>
      <c r="NMD7" s="2"/>
      <c r="NME7" s="2"/>
      <c r="NMF7" s="2"/>
      <c r="NMG7" s="2"/>
      <c r="NMH7" s="2"/>
      <c r="NMI7" s="2"/>
      <c r="NMJ7" s="2"/>
      <c r="NMK7" s="2"/>
      <c r="NML7" s="2"/>
      <c r="NMM7" s="2"/>
      <c r="NMN7" s="2"/>
      <c r="NMO7" s="2"/>
      <c r="NMP7" s="2"/>
      <c r="NMQ7" s="2"/>
      <c r="NMR7" s="2"/>
      <c r="NMS7" s="2"/>
      <c r="NMT7" s="2"/>
      <c r="NMU7" s="2"/>
      <c r="NMV7" s="2"/>
      <c r="NMW7" s="2"/>
      <c r="NMX7" s="2"/>
      <c r="NMY7" s="2"/>
      <c r="NMZ7" s="2"/>
      <c r="NNA7" s="2"/>
      <c r="NNB7" s="2"/>
      <c r="NNC7" s="2"/>
      <c r="NND7" s="2"/>
      <c r="NNE7" s="2"/>
      <c r="NNF7" s="2"/>
      <c r="NNG7" s="2"/>
      <c r="NNH7" s="2"/>
      <c r="NNI7" s="2"/>
      <c r="NNJ7" s="2"/>
      <c r="NNK7" s="2"/>
      <c r="NNL7" s="2"/>
      <c r="NNM7" s="2"/>
      <c r="NNN7" s="2"/>
      <c r="NNO7" s="2"/>
      <c r="NNP7" s="2"/>
      <c r="NNQ7" s="2"/>
      <c r="NNR7" s="2"/>
      <c r="NNS7" s="2"/>
      <c r="NNT7" s="2"/>
      <c r="NNU7" s="2"/>
      <c r="NNV7" s="2"/>
      <c r="NNW7" s="2"/>
      <c r="NNX7" s="2"/>
      <c r="NNY7" s="2"/>
      <c r="NNZ7" s="2"/>
      <c r="NOA7" s="2"/>
      <c r="NOB7" s="2"/>
      <c r="NOC7" s="2"/>
      <c r="NOD7" s="2"/>
      <c r="NOE7" s="2"/>
      <c r="NOF7" s="2"/>
      <c r="NOG7" s="2"/>
      <c r="NOH7" s="2"/>
      <c r="NOI7" s="2"/>
      <c r="NOJ7" s="2"/>
      <c r="NOK7" s="2"/>
      <c r="NOL7" s="2"/>
      <c r="NOM7" s="2"/>
      <c r="NON7" s="2"/>
      <c r="NOO7" s="2"/>
      <c r="NOP7" s="2"/>
      <c r="NOQ7" s="2"/>
      <c r="NOR7" s="2"/>
      <c r="NOS7" s="2"/>
      <c r="NOT7" s="2"/>
      <c r="NOU7" s="2"/>
      <c r="NOV7" s="2"/>
      <c r="NOW7" s="2"/>
      <c r="NOX7" s="2"/>
      <c r="NOY7" s="2"/>
      <c r="NOZ7" s="2"/>
      <c r="NPA7" s="2"/>
      <c r="NPB7" s="2"/>
      <c r="NPC7" s="2"/>
      <c r="NPD7" s="2"/>
      <c r="NPE7" s="2"/>
      <c r="NPF7" s="2"/>
      <c r="NPG7" s="2"/>
      <c r="NPH7" s="2"/>
      <c r="NPI7" s="2"/>
      <c r="NPJ7" s="2"/>
      <c r="NPK7" s="2"/>
      <c r="NPL7" s="2"/>
      <c r="NPM7" s="2"/>
      <c r="NPN7" s="2"/>
      <c r="NPO7" s="2"/>
      <c r="NPP7" s="2"/>
      <c r="NPQ7" s="2"/>
      <c r="NPR7" s="2"/>
      <c r="NPS7" s="2"/>
      <c r="NPT7" s="2"/>
      <c r="NPU7" s="2"/>
      <c r="NPV7" s="2"/>
      <c r="NPW7" s="2"/>
      <c r="NPX7" s="2"/>
      <c r="NPY7" s="2"/>
      <c r="NPZ7" s="2"/>
      <c r="NQA7" s="2"/>
      <c r="NQB7" s="2"/>
      <c r="NQC7" s="2"/>
      <c r="NQD7" s="2"/>
      <c r="NQE7" s="2"/>
      <c r="NQF7" s="2"/>
      <c r="NQG7" s="2"/>
      <c r="NQH7" s="2"/>
      <c r="NQI7" s="2"/>
      <c r="NQJ7" s="2"/>
      <c r="NQK7" s="2"/>
      <c r="NQL7" s="2"/>
      <c r="NQM7" s="2"/>
      <c r="NQN7" s="2"/>
      <c r="NQO7" s="2"/>
      <c r="NQP7" s="2"/>
      <c r="NQQ7" s="2"/>
      <c r="NQR7" s="2"/>
      <c r="NQS7" s="2"/>
      <c r="NQT7" s="2"/>
      <c r="NQU7" s="2"/>
      <c r="NQV7" s="2"/>
      <c r="NQW7" s="2"/>
      <c r="NQX7" s="2"/>
      <c r="NQY7" s="2"/>
      <c r="NQZ7" s="2"/>
      <c r="NRA7" s="2"/>
      <c r="NRB7" s="2"/>
      <c r="NRC7" s="2"/>
      <c r="NRD7" s="2"/>
      <c r="NRE7" s="2"/>
      <c r="NRF7" s="2"/>
      <c r="NRG7" s="2"/>
      <c r="NRH7" s="2"/>
      <c r="NRI7" s="2"/>
      <c r="NRJ7" s="2"/>
      <c r="NRK7" s="2"/>
      <c r="NRL7" s="2"/>
      <c r="NRM7" s="2"/>
      <c r="NRN7" s="2"/>
      <c r="NRO7" s="2"/>
      <c r="NRP7" s="2"/>
      <c r="NRQ7" s="2"/>
      <c r="NRR7" s="2"/>
      <c r="NRS7" s="2"/>
      <c r="NRT7" s="2"/>
      <c r="NRU7" s="2"/>
      <c r="NRV7" s="2"/>
      <c r="NRW7" s="2"/>
      <c r="NRX7" s="2"/>
      <c r="NRY7" s="2"/>
      <c r="NRZ7" s="2"/>
      <c r="NSA7" s="2"/>
      <c r="NSB7" s="2"/>
      <c r="NSC7" s="2"/>
      <c r="NSD7" s="2"/>
      <c r="NSE7" s="2"/>
      <c r="NSF7" s="2"/>
      <c r="NSG7" s="2"/>
      <c r="NSH7" s="2"/>
      <c r="NSI7" s="2"/>
      <c r="NSJ7" s="2"/>
      <c r="NSK7" s="2"/>
      <c r="NSL7" s="2"/>
      <c r="NSM7" s="2"/>
      <c r="NSN7" s="2"/>
      <c r="NSO7" s="2"/>
      <c r="NSP7" s="2"/>
      <c r="NSQ7" s="2"/>
      <c r="NSR7" s="2"/>
      <c r="NSS7" s="2"/>
      <c r="NST7" s="2"/>
      <c r="NSU7" s="2"/>
      <c r="NSV7" s="2"/>
      <c r="NSW7" s="2"/>
      <c r="NSX7" s="2"/>
      <c r="NSY7" s="2"/>
      <c r="NSZ7" s="2"/>
      <c r="NTA7" s="2"/>
      <c r="NTB7" s="2"/>
      <c r="NTC7" s="2"/>
      <c r="NTD7" s="2"/>
      <c r="NTE7" s="2"/>
      <c r="NTF7" s="2"/>
      <c r="NTG7" s="2"/>
      <c r="NTH7" s="2"/>
      <c r="NTI7" s="2"/>
      <c r="NTJ7" s="2"/>
      <c r="NTK7" s="2"/>
      <c r="NTL7" s="2"/>
      <c r="NTM7" s="2"/>
      <c r="NTN7" s="2"/>
      <c r="NTO7" s="2"/>
      <c r="NTP7" s="2"/>
      <c r="NTQ7" s="2"/>
      <c r="NTR7" s="2"/>
      <c r="NTS7" s="2"/>
      <c r="NTT7" s="2"/>
      <c r="NTU7" s="2"/>
      <c r="NTV7" s="2"/>
      <c r="NTW7" s="2"/>
      <c r="NTX7" s="2"/>
      <c r="NTY7" s="2"/>
      <c r="NTZ7" s="2"/>
      <c r="NUA7" s="2"/>
      <c r="NUB7" s="2"/>
      <c r="NUC7" s="2"/>
      <c r="NUD7" s="2"/>
      <c r="NUE7" s="2"/>
      <c r="NUF7" s="2"/>
      <c r="NUG7" s="2"/>
      <c r="NUH7" s="2"/>
      <c r="NUI7" s="2"/>
      <c r="NUJ7" s="2"/>
      <c r="NUK7" s="2"/>
      <c r="NUL7" s="2"/>
      <c r="NUM7" s="2"/>
      <c r="NUN7" s="2"/>
      <c r="NUO7" s="2"/>
      <c r="NUP7" s="2"/>
      <c r="NUQ7" s="2"/>
      <c r="NUR7" s="2"/>
      <c r="NUS7" s="2"/>
      <c r="NUT7" s="2"/>
      <c r="NUU7" s="2"/>
      <c r="NUV7" s="2"/>
      <c r="NUW7" s="2"/>
      <c r="NUX7" s="2"/>
      <c r="NUY7" s="2"/>
      <c r="NUZ7" s="2"/>
      <c r="NVA7" s="2"/>
      <c r="NVB7" s="2"/>
      <c r="NVC7" s="2"/>
      <c r="NVD7" s="2"/>
      <c r="NVE7" s="2"/>
      <c r="NVF7" s="2"/>
      <c r="NVG7" s="2"/>
      <c r="NVH7" s="2"/>
      <c r="NVI7" s="2"/>
      <c r="NVJ7" s="2"/>
      <c r="NVK7" s="2"/>
      <c r="NVL7" s="2"/>
      <c r="NVM7" s="2"/>
      <c r="NVN7" s="2"/>
      <c r="NVO7" s="2"/>
      <c r="NVP7" s="2"/>
      <c r="NVQ7" s="2"/>
      <c r="NVR7" s="2"/>
      <c r="NVS7" s="2"/>
      <c r="NVT7" s="2"/>
      <c r="NVU7" s="2"/>
      <c r="NVV7" s="2"/>
      <c r="NVW7" s="2"/>
      <c r="NVX7" s="2"/>
      <c r="NVY7" s="2"/>
      <c r="NVZ7" s="2"/>
      <c r="NWA7" s="2"/>
      <c r="NWB7" s="2"/>
      <c r="NWC7" s="2"/>
      <c r="NWD7" s="2"/>
      <c r="NWE7" s="2"/>
      <c r="NWF7" s="2"/>
      <c r="NWG7" s="2"/>
      <c r="NWH7" s="2"/>
      <c r="NWI7" s="2"/>
      <c r="NWJ7" s="2"/>
      <c r="NWK7" s="2"/>
      <c r="NWL7" s="2"/>
      <c r="NWM7" s="2"/>
      <c r="NWN7" s="2"/>
      <c r="NWO7" s="2"/>
      <c r="NWP7" s="2"/>
      <c r="NWQ7" s="2"/>
      <c r="NWR7" s="2"/>
      <c r="NWS7" s="2"/>
      <c r="NWT7" s="2"/>
      <c r="NWU7" s="2"/>
      <c r="NWV7" s="2"/>
      <c r="NWW7" s="2"/>
      <c r="NWX7" s="2"/>
      <c r="NWY7" s="2"/>
      <c r="NWZ7" s="2"/>
      <c r="NXA7" s="2"/>
      <c r="NXB7" s="2"/>
      <c r="NXC7" s="2"/>
      <c r="NXD7" s="2"/>
      <c r="NXE7" s="2"/>
      <c r="NXF7" s="2"/>
      <c r="NXG7" s="2"/>
      <c r="NXH7" s="2"/>
      <c r="NXI7" s="2"/>
      <c r="NXJ7" s="2"/>
      <c r="NXK7" s="2"/>
      <c r="NXL7" s="2"/>
      <c r="NXM7" s="2"/>
      <c r="NXN7" s="2"/>
      <c r="NXO7" s="2"/>
      <c r="NXP7" s="2"/>
      <c r="NXQ7" s="2"/>
      <c r="NXR7" s="2"/>
      <c r="NXS7" s="2"/>
      <c r="NXT7" s="2"/>
      <c r="NXU7" s="2"/>
      <c r="NXV7" s="2"/>
      <c r="NXW7" s="2"/>
      <c r="NXX7" s="2"/>
      <c r="NXY7" s="2"/>
      <c r="NXZ7" s="2"/>
      <c r="NYA7" s="2"/>
      <c r="NYB7" s="2"/>
      <c r="NYC7" s="2"/>
      <c r="NYD7" s="2"/>
      <c r="NYE7" s="2"/>
      <c r="NYF7" s="2"/>
      <c r="NYG7" s="2"/>
      <c r="NYH7" s="2"/>
      <c r="NYI7" s="2"/>
      <c r="NYJ7" s="2"/>
      <c r="NYK7" s="2"/>
      <c r="NYL7" s="2"/>
      <c r="NYM7" s="2"/>
      <c r="NYN7" s="2"/>
      <c r="NYO7" s="2"/>
      <c r="NYP7" s="2"/>
      <c r="NYQ7" s="2"/>
      <c r="NYR7" s="2"/>
      <c r="NYS7" s="2"/>
      <c r="NYT7" s="2"/>
      <c r="NYU7" s="2"/>
      <c r="NYV7" s="2"/>
      <c r="NYW7" s="2"/>
      <c r="NYX7" s="2"/>
      <c r="NYY7" s="2"/>
      <c r="NYZ7" s="2"/>
      <c r="NZA7" s="2"/>
      <c r="NZB7" s="2"/>
      <c r="NZC7" s="2"/>
      <c r="NZD7" s="2"/>
      <c r="NZE7" s="2"/>
      <c r="NZF7" s="2"/>
      <c r="NZG7" s="2"/>
      <c r="NZH7" s="2"/>
      <c r="NZI7" s="2"/>
      <c r="NZJ7" s="2"/>
      <c r="NZK7" s="2"/>
      <c r="NZL7" s="2"/>
      <c r="NZM7" s="2"/>
      <c r="NZN7" s="2"/>
      <c r="NZO7" s="2"/>
      <c r="NZP7" s="2"/>
      <c r="NZQ7" s="2"/>
      <c r="NZR7" s="2"/>
      <c r="NZS7" s="2"/>
      <c r="NZT7" s="2"/>
      <c r="NZU7" s="2"/>
      <c r="NZV7" s="2"/>
      <c r="NZW7" s="2"/>
      <c r="NZX7" s="2"/>
      <c r="NZY7" s="2"/>
      <c r="NZZ7" s="2"/>
      <c r="OAA7" s="2"/>
      <c r="OAB7" s="2"/>
      <c r="OAC7" s="2"/>
      <c r="OAD7" s="2"/>
      <c r="OAE7" s="2"/>
      <c r="OAF7" s="2"/>
      <c r="OAG7" s="2"/>
      <c r="OAH7" s="2"/>
      <c r="OAI7" s="2"/>
      <c r="OAJ7" s="2"/>
      <c r="OAK7" s="2"/>
      <c r="OAL7" s="2"/>
      <c r="OAM7" s="2"/>
      <c r="OAN7" s="2"/>
      <c r="OAO7" s="2"/>
      <c r="OAP7" s="2"/>
      <c r="OAQ7" s="2"/>
      <c r="OAR7" s="2"/>
      <c r="OAS7" s="2"/>
      <c r="OAT7" s="2"/>
      <c r="OAU7" s="2"/>
      <c r="OAV7" s="2"/>
      <c r="OAW7" s="2"/>
      <c r="OAX7" s="2"/>
      <c r="OAY7" s="2"/>
      <c r="OAZ7" s="2"/>
      <c r="OBA7" s="2"/>
      <c r="OBB7" s="2"/>
      <c r="OBC7" s="2"/>
      <c r="OBD7" s="2"/>
      <c r="OBE7" s="2"/>
      <c r="OBF7" s="2"/>
      <c r="OBG7" s="2"/>
      <c r="OBH7" s="2"/>
      <c r="OBI7" s="2"/>
      <c r="OBJ7" s="2"/>
      <c r="OBK7" s="2"/>
      <c r="OBL7" s="2"/>
      <c r="OBM7" s="2"/>
      <c r="OBN7" s="2"/>
      <c r="OBO7" s="2"/>
      <c r="OBP7" s="2"/>
      <c r="OBQ7" s="2"/>
      <c r="OBR7" s="2"/>
      <c r="OBS7" s="2"/>
      <c r="OBT7" s="2"/>
      <c r="OBU7" s="2"/>
      <c r="OBV7" s="2"/>
      <c r="OBW7" s="2"/>
      <c r="OBX7" s="2"/>
      <c r="OBY7" s="2"/>
      <c r="OBZ7" s="2"/>
      <c r="OCA7" s="2"/>
      <c r="OCB7" s="2"/>
      <c r="OCC7" s="2"/>
      <c r="OCD7" s="2"/>
      <c r="OCE7" s="2"/>
      <c r="OCF7" s="2"/>
      <c r="OCG7" s="2"/>
      <c r="OCH7" s="2"/>
      <c r="OCI7" s="2"/>
      <c r="OCJ7" s="2"/>
      <c r="OCK7" s="2"/>
      <c r="OCL7" s="2"/>
      <c r="OCM7" s="2"/>
      <c r="OCN7" s="2"/>
      <c r="OCO7" s="2"/>
      <c r="OCP7" s="2"/>
      <c r="OCQ7" s="2"/>
      <c r="OCR7" s="2"/>
      <c r="OCS7" s="2"/>
      <c r="OCT7" s="2"/>
      <c r="OCU7" s="2"/>
      <c r="OCV7" s="2"/>
      <c r="OCW7" s="2"/>
      <c r="OCX7" s="2"/>
      <c r="OCY7" s="2"/>
      <c r="OCZ7" s="2"/>
      <c r="ODA7" s="2"/>
      <c r="ODB7" s="2"/>
      <c r="ODC7" s="2"/>
      <c r="ODD7" s="2"/>
      <c r="ODE7" s="2"/>
      <c r="ODF7" s="2"/>
      <c r="ODG7" s="2"/>
      <c r="ODH7" s="2"/>
      <c r="ODI7" s="2"/>
      <c r="ODJ7" s="2"/>
      <c r="ODK7" s="2"/>
      <c r="ODL7" s="2"/>
      <c r="ODM7" s="2"/>
      <c r="ODN7" s="2"/>
      <c r="ODO7" s="2"/>
      <c r="ODP7" s="2"/>
      <c r="ODQ7" s="2"/>
      <c r="ODR7" s="2"/>
      <c r="ODS7" s="2"/>
      <c r="ODT7" s="2"/>
      <c r="ODU7" s="2"/>
      <c r="ODV7" s="2"/>
      <c r="ODW7" s="2"/>
      <c r="ODX7" s="2"/>
      <c r="ODY7" s="2"/>
      <c r="ODZ7" s="2"/>
      <c r="OEA7" s="2"/>
      <c r="OEB7" s="2"/>
      <c r="OEC7" s="2"/>
      <c r="OED7" s="2"/>
      <c r="OEE7" s="2"/>
      <c r="OEF7" s="2"/>
      <c r="OEG7" s="2"/>
      <c r="OEH7" s="2"/>
      <c r="OEI7" s="2"/>
      <c r="OEJ7" s="2"/>
      <c r="OEK7" s="2"/>
      <c r="OEL7" s="2"/>
      <c r="OEM7" s="2"/>
      <c r="OEN7" s="2"/>
      <c r="OEO7" s="2"/>
      <c r="OEP7" s="2"/>
      <c r="OEQ7" s="2"/>
      <c r="OER7" s="2"/>
      <c r="OES7" s="2"/>
      <c r="OET7" s="2"/>
      <c r="OEU7" s="2"/>
      <c r="OEV7" s="2"/>
      <c r="OEW7" s="2"/>
      <c r="OEX7" s="2"/>
      <c r="OEY7" s="2"/>
      <c r="OEZ7" s="2"/>
      <c r="OFA7" s="2"/>
      <c r="OFB7" s="2"/>
      <c r="OFC7" s="2"/>
      <c r="OFD7" s="2"/>
      <c r="OFE7" s="2"/>
      <c r="OFF7" s="2"/>
      <c r="OFG7" s="2"/>
      <c r="OFH7" s="2"/>
      <c r="OFI7" s="2"/>
      <c r="OFJ7" s="2"/>
      <c r="OFK7" s="2"/>
      <c r="OFL7" s="2"/>
      <c r="OFM7" s="2"/>
      <c r="OFN7" s="2"/>
      <c r="OFO7" s="2"/>
      <c r="OFP7" s="2"/>
      <c r="OFQ7" s="2"/>
      <c r="OFR7" s="2"/>
      <c r="OFS7" s="2"/>
      <c r="OFT7" s="2"/>
      <c r="OFU7" s="2"/>
      <c r="OFV7" s="2"/>
      <c r="OFW7" s="2"/>
      <c r="OFX7" s="2"/>
      <c r="OFY7" s="2"/>
      <c r="OFZ7" s="2"/>
      <c r="OGA7" s="2"/>
      <c r="OGB7" s="2"/>
      <c r="OGC7" s="2"/>
      <c r="OGD7" s="2"/>
      <c r="OGE7" s="2"/>
      <c r="OGF7" s="2"/>
      <c r="OGG7" s="2"/>
      <c r="OGH7" s="2"/>
      <c r="OGI7" s="2"/>
      <c r="OGJ7" s="2"/>
      <c r="OGK7" s="2"/>
      <c r="OGL7" s="2"/>
      <c r="OGM7" s="2"/>
      <c r="OGN7" s="2"/>
      <c r="OGO7" s="2"/>
      <c r="OGP7" s="2"/>
      <c r="OGQ7" s="2"/>
      <c r="OGR7" s="2"/>
      <c r="OGS7" s="2"/>
      <c r="OGT7" s="2"/>
      <c r="OGU7" s="2"/>
      <c r="OGV7" s="2"/>
      <c r="OGW7" s="2"/>
      <c r="OGX7" s="2"/>
      <c r="OGY7" s="2"/>
      <c r="OGZ7" s="2"/>
      <c r="OHA7" s="2"/>
      <c r="OHB7" s="2"/>
      <c r="OHC7" s="2"/>
      <c r="OHD7" s="2"/>
      <c r="OHE7" s="2"/>
      <c r="OHF7" s="2"/>
      <c r="OHG7" s="2"/>
      <c r="OHH7" s="2"/>
      <c r="OHI7" s="2"/>
      <c r="OHJ7" s="2"/>
      <c r="OHK7" s="2"/>
      <c r="OHL7" s="2"/>
      <c r="OHM7" s="2"/>
      <c r="OHN7" s="2"/>
      <c r="OHO7" s="2"/>
      <c r="OHP7" s="2"/>
      <c r="OHQ7" s="2"/>
      <c r="OHR7" s="2"/>
      <c r="OHS7" s="2"/>
      <c r="OHT7" s="2"/>
      <c r="OHU7" s="2"/>
      <c r="OHV7" s="2"/>
      <c r="OHW7" s="2"/>
      <c r="OHX7" s="2"/>
      <c r="OHY7" s="2"/>
      <c r="OHZ7" s="2"/>
      <c r="OIA7" s="2"/>
      <c r="OIB7" s="2"/>
      <c r="OIC7" s="2"/>
      <c r="OID7" s="2"/>
      <c r="OIE7" s="2"/>
      <c r="OIF7" s="2"/>
      <c r="OIG7" s="2"/>
      <c r="OIH7" s="2"/>
      <c r="OII7" s="2"/>
      <c r="OIJ7" s="2"/>
      <c r="OIK7" s="2"/>
      <c r="OIL7" s="2"/>
      <c r="OIM7" s="2"/>
      <c r="OIN7" s="2"/>
      <c r="OIO7" s="2"/>
      <c r="OIP7" s="2"/>
      <c r="OIQ7" s="2"/>
      <c r="OIR7" s="2"/>
      <c r="OIS7" s="2"/>
      <c r="OIT7" s="2"/>
      <c r="OIU7" s="2"/>
      <c r="OIV7" s="2"/>
      <c r="OIW7" s="2"/>
      <c r="OIX7" s="2"/>
      <c r="OIY7" s="2"/>
      <c r="OIZ7" s="2"/>
      <c r="OJA7" s="2"/>
      <c r="OJB7" s="2"/>
      <c r="OJC7" s="2"/>
      <c r="OJD7" s="2"/>
      <c r="OJE7" s="2"/>
      <c r="OJF7" s="2"/>
      <c r="OJG7" s="2"/>
      <c r="OJH7" s="2"/>
      <c r="OJI7" s="2"/>
      <c r="OJJ7" s="2"/>
      <c r="OJK7" s="2"/>
      <c r="OJL7" s="2"/>
      <c r="OJM7" s="2"/>
      <c r="OJN7" s="2"/>
      <c r="OJO7" s="2"/>
      <c r="OJP7" s="2"/>
      <c r="OJQ7" s="2"/>
      <c r="OJR7" s="2"/>
      <c r="OJS7" s="2"/>
      <c r="OJT7" s="2"/>
      <c r="OJU7" s="2"/>
      <c r="OJV7" s="2"/>
      <c r="OJW7" s="2"/>
      <c r="OJX7" s="2"/>
      <c r="OJY7" s="2"/>
      <c r="OJZ7" s="2"/>
      <c r="OKA7" s="2"/>
      <c r="OKB7" s="2"/>
      <c r="OKC7" s="2"/>
      <c r="OKD7" s="2"/>
      <c r="OKE7" s="2"/>
      <c r="OKF7" s="2"/>
      <c r="OKG7" s="2"/>
      <c r="OKH7" s="2"/>
      <c r="OKI7" s="2"/>
      <c r="OKJ7" s="2"/>
      <c r="OKK7" s="2"/>
      <c r="OKL7" s="2"/>
      <c r="OKM7" s="2"/>
      <c r="OKN7" s="2"/>
      <c r="OKO7" s="2"/>
      <c r="OKP7" s="2"/>
      <c r="OKQ7" s="2"/>
      <c r="OKR7" s="2"/>
      <c r="OKS7" s="2"/>
      <c r="OKT7" s="2"/>
      <c r="OKU7" s="2"/>
      <c r="OKV7" s="2"/>
      <c r="OKW7" s="2"/>
      <c r="OKX7" s="2"/>
      <c r="OKY7" s="2"/>
      <c r="OKZ7" s="2"/>
      <c r="OLA7" s="2"/>
      <c r="OLB7" s="2"/>
      <c r="OLC7" s="2"/>
      <c r="OLD7" s="2"/>
      <c r="OLE7" s="2"/>
      <c r="OLF7" s="2"/>
      <c r="OLG7" s="2"/>
      <c r="OLH7" s="2"/>
      <c r="OLI7" s="2"/>
      <c r="OLJ7" s="2"/>
      <c r="OLK7" s="2"/>
      <c r="OLL7" s="2"/>
      <c r="OLM7" s="2"/>
      <c r="OLN7" s="2"/>
      <c r="OLO7" s="2"/>
      <c r="OLP7" s="2"/>
      <c r="OLQ7" s="2"/>
      <c r="OLR7" s="2"/>
      <c r="OLS7" s="2"/>
      <c r="OLT7" s="2"/>
      <c r="OLU7" s="2"/>
      <c r="OLV7" s="2"/>
      <c r="OLW7" s="2"/>
      <c r="OLX7" s="2"/>
      <c r="OLY7" s="2"/>
      <c r="OLZ7" s="2"/>
      <c r="OMA7" s="2"/>
      <c r="OMB7" s="2"/>
      <c r="OMC7" s="2"/>
      <c r="OMD7" s="2"/>
      <c r="OME7" s="2"/>
      <c r="OMF7" s="2"/>
      <c r="OMG7" s="2"/>
      <c r="OMH7" s="2"/>
      <c r="OMI7" s="2"/>
      <c r="OMJ7" s="2"/>
      <c r="OMK7" s="2"/>
      <c r="OML7" s="2"/>
      <c r="OMM7" s="2"/>
      <c r="OMN7" s="2"/>
      <c r="OMO7" s="2"/>
      <c r="OMP7" s="2"/>
      <c r="OMQ7" s="2"/>
      <c r="OMR7" s="2"/>
      <c r="OMS7" s="2"/>
      <c r="OMT7" s="2"/>
      <c r="OMU7" s="2"/>
      <c r="OMV7" s="2"/>
      <c r="OMW7" s="2"/>
      <c r="OMX7" s="2"/>
      <c r="OMY7" s="2"/>
      <c r="OMZ7" s="2"/>
      <c r="ONA7" s="2"/>
      <c r="ONB7" s="2"/>
      <c r="ONC7" s="2"/>
      <c r="OND7" s="2"/>
      <c r="ONE7" s="2"/>
      <c r="ONF7" s="2"/>
      <c r="ONG7" s="2"/>
      <c r="ONH7" s="2"/>
      <c r="ONI7" s="2"/>
      <c r="ONJ7" s="2"/>
      <c r="ONK7" s="2"/>
      <c r="ONL7" s="2"/>
      <c r="ONM7" s="2"/>
      <c r="ONN7" s="2"/>
      <c r="ONO7" s="2"/>
      <c r="ONP7" s="2"/>
      <c r="ONQ7" s="2"/>
      <c r="ONR7" s="2"/>
      <c r="ONS7" s="2"/>
      <c r="ONT7" s="2"/>
      <c r="ONU7" s="2"/>
      <c r="ONV7" s="2"/>
      <c r="ONW7" s="2"/>
      <c r="ONX7" s="2"/>
      <c r="ONY7" s="2"/>
      <c r="ONZ7" s="2"/>
      <c r="OOA7" s="2"/>
      <c r="OOB7" s="2"/>
      <c r="OOC7" s="2"/>
      <c r="OOD7" s="2"/>
      <c r="OOE7" s="2"/>
      <c r="OOF7" s="2"/>
      <c r="OOG7" s="2"/>
      <c r="OOH7" s="2"/>
      <c r="OOI7" s="2"/>
      <c r="OOJ7" s="2"/>
      <c r="OOK7" s="2"/>
      <c r="OOL7" s="2"/>
      <c r="OOM7" s="2"/>
      <c r="OON7" s="2"/>
      <c r="OOO7" s="2"/>
      <c r="OOP7" s="2"/>
      <c r="OOQ7" s="2"/>
      <c r="OOR7" s="2"/>
      <c r="OOS7" s="2"/>
      <c r="OOT7" s="2"/>
      <c r="OOU7" s="2"/>
      <c r="OOV7" s="2"/>
      <c r="OOW7" s="2"/>
      <c r="OOX7" s="2"/>
      <c r="OOY7" s="2"/>
      <c r="OOZ7" s="2"/>
      <c r="OPA7" s="2"/>
      <c r="OPB7" s="2"/>
      <c r="OPC7" s="2"/>
      <c r="OPD7" s="2"/>
      <c r="OPE7" s="2"/>
      <c r="OPF7" s="2"/>
      <c r="OPG7" s="2"/>
      <c r="OPH7" s="2"/>
      <c r="OPI7" s="2"/>
      <c r="OPJ7" s="2"/>
      <c r="OPK7" s="2"/>
      <c r="OPL7" s="2"/>
      <c r="OPM7" s="2"/>
      <c r="OPN7" s="2"/>
      <c r="OPO7" s="2"/>
      <c r="OPP7" s="2"/>
      <c r="OPQ7" s="2"/>
      <c r="OPR7" s="2"/>
      <c r="OPS7" s="2"/>
      <c r="OPT7" s="2"/>
      <c r="OPU7" s="2"/>
      <c r="OPV7" s="2"/>
      <c r="OPW7" s="2"/>
      <c r="OPX7" s="2"/>
      <c r="OPY7" s="2"/>
      <c r="OPZ7" s="2"/>
      <c r="OQA7" s="2"/>
      <c r="OQB7" s="2"/>
      <c r="OQC7" s="2"/>
      <c r="OQD7" s="2"/>
      <c r="OQE7" s="2"/>
      <c r="OQF7" s="2"/>
      <c r="OQG7" s="2"/>
      <c r="OQH7" s="2"/>
      <c r="OQI7" s="2"/>
      <c r="OQJ7" s="2"/>
      <c r="OQK7" s="2"/>
      <c r="OQL7" s="2"/>
      <c r="OQM7" s="2"/>
      <c r="OQN7" s="2"/>
      <c r="OQO7" s="2"/>
      <c r="OQP7" s="2"/>
      <c r="OQQ7" s="2"/>
      <c r="OQR7" s="2"/>
      <c r="OQS7" s="2"/>
      <c r="OQT7" s="2"/>
      <c r="OQU7" s="2"/>
      <c r="OQV7" s="2"/>
      <c r="OQW7" s="2"/>
      <c r="OQX7" s="2"/>
      <c r="OQY7" s="2"/>
      <c r="OQZ7" s="2"/>
      <c r="ORA7" s="2"/>
      <c r="ORB7" s="2"/>
      <c r="ORC7" s="2"/>
      <c r="ORD7" s="2"/>
      <c r="ORE7" s="2"/>
      <c r="ORF7" s="2"/>
      <c r="ORG7" s="2"/>
      <c r="ORH7" s="2"/>
      <c r="ORI7" s="2"/>
      <c r="ORJ7" s="2"/>
      <c r="ORK7" s="2"/>
      <c r="ORL7" s="2"/>
      <c r="ORM7" s="2"/>
      <c r="ORN7" s="2"/>
      <c r="ORO7" s="2"/>
      <c r="ORP7" s="2"/>
      <c r="ORQ7" s="2"/>
      <c r="ORR7" s="2"/>
      <c r="ORS7" s="2"/>
      <c r="ORT7" s="2"/>
      <c r="ORU7" s="2"/>
      <c r="ORV7" s="2"/>
      <c r="ORW7" s="2"/>
      <c r="ORX7" s="2"/>
      <c r="ORY7" s="2"/>
      <c r="ORZ7" s="2"/>
      <c r="OSA7" s="2"/>
      <c r="OSB7" s="2"/>
      <c r="OSC7" s="2"/>
      <c r="OSD7" s="2"/>
      <c r="OSE7" s="2"/>
      <c r="OSF7" s="2"/>
      <c r="OSG7" s="2"/>
      <c r="OSH7" s="2"/>
      <c r="OSI7" s="2"/>
      <c r="OSJ7" s="2"/>
      <c r="OSK7" s="2"/>
      <c r="OSL7" s="2"/>
      <c r="OSM7" s="2"/>
      <c r="OSN7" s="2"/>
      <c r="OSO7" s="2"/>
      <c r="OSP7" s="2"/>
      <c r="OSQ7" s="2"/>
      <c r="OSR7" s="2"/>
      <c r="OSS7" s="2"/>
      <c r="OST7" s="2"/>
      <c r="OSU7" s="2"/>
      <c r="OSV7" s="2"/>
      <c r="OSW7" s="2"/>
      <c r="OSX7" s="2"/>
      <c r="OSY7" s="2"/>
      <c r="OSZ7" s="2"/>
      <c r="OTA7" s="2"/>
      <c r="OTB7" s="2"/>
      <c r="OTC7" s="2"/>
      <c r="OTD7" s="2"/>
      <c r="OTE7" s="2"/>
      <c r="OTF7" s="2"/>
      <c r="OTG7" s="2"/>
      <c r="OTH7" s="2"/>
      <c r="OTI7" s="2"/>
      <c r="OTJ7" s="2"/>
      <c r="OTK7" s="2"/>
      <c r="OTL7" s="2"/>
      <c r="OTM7" s="2"/>
      <c r="OTN7" s="2"/>
      <c r="OTO7" s="2"/>
      <c r="OTP7" s="2"/>
      <c r="OTQ7" s="2"/>
      <c r="OTR7" s="2"/>
      <c r="OTS7" s="2"/>
      <c r="OTT7" s="2"/>
      <c r="OTU7" s="2"/>
      <c r="OTV7" s="2"/>
      <c r="OTW7" s="2"/>
      <c r="OTX7" s="2"/>
      <c r="OTY7" s="2"/>
      <c r="OTZ7" s="2"/>
      <c r="OUA7" s="2"/>
      <c r="OUB7" s="2"/>
      <c r="OUC7" s="2"/>
      <c r="OUD7" s="2"/>
      <c r="OUE7" s="2"/>
      <c r="OUF7" s="2"/>
      <c r="OUG7" s="2"/>
      <c r="OUH7" s="2"/>
      <c r="OUI7" s="2"/>
      <c r="OUJ7" s="2"/>
      <c r="OUK7" s="2"/>
      <c r="OUL7" s="2"/>
      <c r="OUM7" s="2"/>
      <c r="OUN7" s="2"/>
      <c r="OUO7" s="2"/>
      <c r="OUP7" s="2"/>
      <c r="OUQ7" s="2"/>
      <c r="OUR7" s="2"/>
      <c r="OUS7" s="2"/>
      <c r="OUT7" s="2"/>
      <c r="OUU7" s="2"/>
      <c r="OUV7" s="2"/>
      <c r="OUW7" s="2"/>
      <c r="OUX7" s="2"/>
      <c r="OUY7" s="2"/>
      <c r="OUZ7" s="2"/>
      <c r="OVA7" s="2"/>
      <c r="OVB7" s="2"/>
      <c r="OVC7" s="2"/>
      <c r="OVD7" s="2"/>
      <c r="OVE7" s="2"/>
      <c r="OVF7" s="2"/>
      <c r="OVG7" s="2"/>
      <c r="OVH7" s="2"/>
      <c r="OVI7" s="2"/>
      <c r="OVJ7" s="2"/>
      <c r="OVK7" s="2"/>
      <c r="OVL7" s="2"/>
      <c r="OVM7" s="2"/>
      <c r="OVN7" s="2"/>
      <c r="OVO7" s="2"/>
      <c r="OVP7" s="2"/>
      <c r="OVQ7" s="2"/>
      <c r="OVR7" s="2"/>
      <c r="OVS7" s="2"/>
      <c r="OVT7" s="2"/>
      <c r="OVU7" s="2"/>
      <c r="OVV7" s="2"/>
      <c r="OVW7" s="2"/>
      <c r="OVX7" s="2"/>
      <c r="OVY7" s="2"/>
      <c r="OVZ7" s="2"/>
      <c r="OWA7" s="2"/>
      <c r="OWB7" s="2"/>
      <c r="OWC7" s="2"/>
      <c r="OWD7" s="2"/>
      <c r="OWE7" s="2"/>
      <c r="OWF7" s="2"/>
      <c r="OWG7" s="2"/>
      <c r="OWH7" s="2"/>
      <c r="OWI7" s="2"/>
      <c r="OWJ7" s="2"/>
      <c r="OWK7" s="2"/>
      <c r="OWL7" s="2"/>
      <c r="OWM7" s="2"/>
      <c r="OWN7" s="2"/>
      <c r="OWO7" s="2"/>
      <c r="OWP7" s="2"/>
      <c r="OWQ7" s="2"/>
      <c r="OWR7" s="2"/>
      <c r="OWS7" s="2"/>
      <c r="OWT7" s="2"/>
      <c r="OWU7" s="2"/>
      <c r="OWV7" s="2"/>
      <c r="OWW7" s="2"/>
      <c r="OWX7" s="2"/>
      <c r="OWY7" s="2"/>
      <c r="OWZ7" s="2"/>
      <c r="OXA7" s="2"/>
      <c r="OXB7" s="2"/>
      <c r="OXC7" s="2"/>
      <c r="OXD7" s="2"/>
      <c r="OXE7" s="2"/>
      <c r="OXF7" s="2"/>
      <c r="OXG7" s="2"/>
      <c r="OXH7" s="2"/>
      <c r="OXI7" s="2"/>
      <c r="OXJ7" s="2"/>
      <c r="OXK7" s="2"/>
      <c r="OXL7" s="2"/>
      <c r="OXM7" s="2"/>
      <c r="OXN7" s="2"/>
      <c r="OXO7" s="2"/>
      <c r="OXP7" s="2"/>
      <c r="OXQ7" s="2"/>
      <c r="OXR7" s="2"/>
      <c r="OXS7" s="2"/>
      <c r="OXT7" s="2"/>
      <c r="OXU7" s="2"/>
      <c r="OXV7" s="2"/>
      <c r="OXW7" s="2"/>
      <c r="OXX7" s="2"/>
      <c r="OXY7" s="2"/>
      <c r="OXZ7" s="2"/>
      <c r="OYA7" s="2"/>
      <c r="OYB7" s="2"/>
      <c r="OYC7" s="2"/>
      <c r="OYD7" s="2"/>
      <c r="OYE7" s="2"/>
      <c r="OYF7" s="2"/>
      <c r="OYG7" s="2"/>
      <c r="OYH7" s="2"/>
      <c r="OYI7" s="2"/>
      <c r="OYJ7" s="2"/>
      <c r="OYK7" s="2"/>
      <c r="OYL7" s="2"/>
      <c r="OYM7" s="2"/>
      <c r="OYN7" s="2"/>
      <c r="OYO7" s="2"/>
      <c r="OYP7" s="2"/>
      <c r="OYQ7" s="2"/>
      <c r="OYR7" s="2"/>
      <c r="OYS7" s="2"/>
      <c r="OYT7" s="2"/>
      <c r="OYU7" s="2"/>
      <c r="OYV7" s="2"/>
      <c r="OYW7" s="2"/>
      <c r="OYX7" s="2"/>
      <c r="OYY7" s="2"/>
      <c r="OYZ7" s="2"/>
      <c r="OZA7" s="2"/>
      <c r="OZB7" s="2"/>
      <c r="OZC7" s="2"/>
      <c r="OZD7" s="2"/>
      <c r="OZE7" s="2"/>
      <c r="OZF7" s="2"/>
      <c r="OZG7" s="2"/>
      <c r="OZH7" s="2"/>
      <c r="OZI7" s="2"/>
      <c r="OZJ7" s="2"/>
      <c r="OZK7" s="2"/>
      <c r="OZL7" s="2"/>
      <c r="OZM7" s="2"/>
      <c r="OZN7" s="2"/>
      <c r="OZO7" s="2"/>
      <c r="OZP7" s="2"/>
      <c r="OZQ7" s="2"/>
      <c r="OZR7" s="2"/>
      <c r="OZS7" s="2"/>
      <c r="OZT7" s="2"/>
      <c r="OZU7" s="2"/>
      <c r="OZV7" s="2"/>
      <c r="OZW7" s="2"/>
      <c r="OZX7" s="2"/>
      <c r="OZY7" s="2"/>
      <c r="OZZ7" s="2"/>
      <c r="PAA7" s="2"/>
      <c r="PAB7" s="2"/>
      <c r="PAC7" s="2"/>
      <c r="PAD7" s="2"/>
      <c r="PAE7" s="2"/>
      <c r="PAF7" s="2"/>
      <c r="PAG7" s="2"/>
      <c r="PAH7" s="2"/>
      <c r="PAI7" s="2"/>
      <c r="PAJ7" s="2"/>
      <c r="PAK7" s="2"/>
      <c r="PAL7" s="2"/>
      <c r="PAM7" s="2"/>
      <c r="PAN7" s="2"/>
      <c r="PAO7" s="2"/>
      <c r="PAP7" s="2"/>
      <c r="PAQ7" s="2"/>
      <c r="PAR7" s="2"/>
      <c r="PAS7" s="2"/>
      <c r="PAT7" s="2"/>
      <c r="PAU7" s="2"/>
      <c r="PAV7" s="2"/>
      <c r="PAW7" s="2"/>
      <c r="PAX7" s="2"/>
      <c r="PAY7" s="2"/>
      <c r="PAZ7" s="2"/>
      <c r="PBA7" s="2"/>
      <c r="PBB7" s="2"/>
      <c r="PBC7" s="2"/>
      <c r="PBD7" s="2"/>
      <c r="PBE7" s="2"/>
      <c r="PBF7" s="2"/>
      <c r="PBG7" s="2"/>
      <c r="PBH7" s="2"/>
      <c r="PBI7" s="2"/>
      <c r="PBJ7" s="2"/>
      <c r="PBK7" s="2"/>
      <c r="PBL7" s="2"/>
      <c r="PBM7" s="2"/>
      <c r="PBN7" s="2"/>
      <c r="PBO7" s="2"/>
      <c r="PBP7" s="2"/>
      <c r="PBQ7" s="2"/>
      <c r="PBR7" s="2"/>
      <c r="PBS7" s="2"/>
      <c r="PBT7" s="2"/>
      <c r="PBU7" s="2"/>
      <c r="PBV7" s="2"/>
      <c r="PBW7" s="2"/>
      <c r="PBX7" s="2"/>
      <c r="PBY7" s="2"/>
      <c r="PBZ7" s="2"/>
      <c r="PCA7" s="2"/>
      <c r="PCB7" s="2"/>
      <c r="PCC7" s="2"/>
      <c r="PCD7" s="2"/>
      <c r="PCE7" s="2"/>
      <c r="PCF7" s="2"/>
      <c r="PCG7" s="2"/>
      <c r="PCH7" s="2"/>
      <c r="PCI7" s="2"/>
      <c r="PCJ7" s="2"/>
      <c r="PCK7" s="2"/>
      <c r="PCL7" s="2"/>
      <c r="PCM7" s="2"/>
      <c r="PCN7" s="2"/>
      <c r="PCO7" s="2"/>
      <c r="PCP7" s="2"/>
      <c r="PCQ7" s="2"/>
      <c r="PCR7" s="2"/>
      <c r="PCS7" s="2"/>
      <c r="PCT7" s="2"/>
      <c r="PCU7" s="2"/>
      <c r="PCV7" s="2"/>
      <c r="PCW7" s="2"/>
      <c r="PCX7" s="2"/>
      <c r="PCY7" s="2"/>
      <c r="PCZ7" s="2"/>
      <c r="PDA7" s="2"/>
      <c r="PDB7" s="2"/>
      <c r="PDC7" s="2"/>
      <c r="PDD7" s="2"/>
      <c r="PDE7" s="2"/>
      <c r="PDF7" s="2"/>
      <c r="PDG7" s="2"/>
      <c r="PDH7" s="2"/>
      <c r="PDI7" s="2"/>
      <c r="PDJ7" s="2"/>
      <c r="PDK7" s="2"/>
      <c r="PDL7" s="2"/>
      <c r="PDM7" s="2"/>
      <c r="PDN7" s="2"/>
      <c r="PDO7" s="2"/>
      <c r="PDP7" s="2"/>
      <c r="PDQ7" s="2"/>
      <c r="PDR7" s="2"/>
      <c r="PDS7" s="2"/>
      <c r="PDT7" s="2"/>
      <c r="PDU7" s="2"/>
      <c r="PDV7" s="2"/>
      <c r="PDW7" s="2"/>
      <c r="PDX7" s="2"/>
      <c r="PDY7" s="2"/>
      <c r="PDZ7" s="2"/>
      <c r="PEA7" s="2"/>
      <c r="PEB7" s="2"/>
      <c r="PEC7" s="2"/>
      <c r="PED7" s="2"/>
      <c r="PEE7" s="2"/>
      <c r="PEF7" s="2"/>
      <c r="PEG7" s="2"/>
      <c r="PEH7" s="2"/>
      <c r="PEI7" s="2"/>
      <c r="PEJ7" s="2"/>
      <c r="PEK7" s="2"/>
      <c r="PEL7" s="2"/>
      <c r="PEM7" s="2"/>
      <c r="PEN7" s="2"/>
      <c r="PEO7" s="2"/>
      <c r="PEP7" s="2"/>
      <c r="PEQ7" s="2"/>
      <c r="PER7" s="2"/>
      <c r="PES7" s="2"/>
      <c r="PET7" s="2"/>
      <c r="PEU7" s="2"/>
      <c r="PEV7" s="2"/>
      <c r="PEW7" s="2"/>
      <c r="PEX7" s="2"/>
      <c r="PEY7" s="2"/>
      <c r="PEZ7" s="2"/>
      <c r="PFA7" s="2"/>
      <c r="PFB7" s="2"/>
      <c r="PFC7" s="2"/>
      <c r="PFD7" s="2"/>
      <c r="PFE7" s="2"/>
      <c r="PFF7" s="2"/>
      <c r="PFG7" s="2"/>
      <c r="PFH7" s="2"/>
      <c r="PFI7" s="2"/>
      <c r="PFJ7" s="2"/>
      <c r="PFK7" s="2"/>
      <c r="PFL7" s="2"/>
      <c r="PFM7" s="2"/>
      <c r="PFN7" s="2"/>
      <c r="PFO7" s="2"/>
      <c r="PFP7" s="2"/>
      <c r="PFQ7" s="2"/>
      <c r="PFR7" s="2"/>
      <c r="PFS7" s="2"/>
      <c r="PFT7" s="2"/>
      <c r="PFU7" s="2"/>
      <c r="PFV7" s="2"/>
      <c r="PFW7" s="2"/>
      <c r="PFX7" s="2"/>
      <c r="PFY7" s="2"/>
      <c r="PFZ7" s="2"/>
      <c r="PGA7" s="2"/>
      <c r="PGB7" s="2"/>
      <c r="PGC7" s="2"/>
      <c r="PGD7" s="2"/>
      <c r="PGE7" s="2"/>
      <c r="PGF7" s="2"/>
      <c r="PGG7" s="2"/>
      <c r="PGH7" s="2"/>
      <c r="PGI7" s="2"/>
      <c r="PGJ7" s="2"/>
      <c r="PGK7" s="2"/>
      <c r="PGL7" s="2"/>
      <c r="PGM7" s="2"/>
      <c r="PGN7" s="2"/>
      <c r="PGO7" s="2"/>
      <c r="PGP7" s="2"/>
      <c r="PGQ7" s="2"/>
      <c r="PGR7" s="2"/>
      <c r="PGS7" s="2"/>
      <c r="PGT7" s="2"/>
      <c r="PGU7" s="2"/>
      <c r="PGV7" s="2"/>
      <c r="PGW7" s="2"/>
      <c r="PGX7" s="2"/>
      <c r="PGY7" s="2"/>
      <c r="PGZ7" s="2"/>
      <c r="PHA7" s="2"/>
      <c r="PHB7" s="2"/>
      <c r="PHC7" s="2"/>
      <c r="PHD7" s="2"/>
      <c r="PHE7" s="2"/>
      <c r="PHF7" s="2"/>
      <c r="PHG7" s="2"/>
      <c r="PHH7" s="2"/>
      <c r="PHI7" s="2"/>
      <c r="PHJ7" s="2"/>
      <c r="PHK7" s="2"/>
      <c r="PHL7" s="2"/>
      <c r="PHM7" s="2"/>
      <c r="PHN7" s="2"/>
      <c r="PHO7" s="2"/>
      <c r="PHP7" s="2"/>
      <c r="PHQ7" s="2"/>
      <c r="PHR7" s="2"/>
      <c r="PHS7" s="2"/>
      <c r="PHT7" s="2"/>
      <c r="PHU7" s="2"/>
      <c r="PHV7" s="2"/>
      <c r="PHW7" s="2"/>
      <c r="PHX7" s="2"/>
      <c r="PHY7" s="2"/>
      <c r="PHZ7" s="2"/>
      <c r="PIA7" s="2"/>
      <c r="PIB7" s="2"/>
      <c r="PIC7" s="2"/>
      <c r="PID7" s="2"/>
      <c r="PIE7" s="2"/>
      <c r="PIF7" s="2"/>
      <c r="PIG7" s="2"/>
      <c r="PIH7" s="2"/>
      <c r="PII7" s="2"/>
      <c r="PIJ7" s="2"/>
      <c r="PIK7" s="2"/>
      <c r="PIL7" s="2"/>
      <c r="PIM7" s="2"/>
      <c r="PIN7" s="2"/>
      <c r="PIO7" s="2"/>
      <c r="PIP7" s="2"/>
      <c r="PIQ7" s="2"/>
      <c r="PIR7" s="2"/>
      <c r="PIS7" s="2"/>
      <c r="PIT7" s="2"/>
      <c r="PIU7" s="2"/>
      <c r="PIV7" s="2"/>
      <c r="PIW7" s="2"/>
      <c r="PIX7" s="2"/>
      <c r="PIY7" s="2"/>
      <c r="PIZ7" s="2"/>
      <c r="PJA7" s="2"/>
      <c r="PJB7" s="2"/>
      <c r="PJC7" s="2"/>
      <c r="PJD7" s="2"/>
      <c r="PJE7" s="2"/>
      <c r="PJF7" s="2"/>
      <c r="PJG7" s="2"/>
      <c r="PJH7" s="2"/>
      <c r="PJI7" s="2"/>
      <c r="PJJ7" s="2"/>
      <c r="PJK7" s="2"/>
      <c r="PJL7" s="2"/>
      <c r="PJM7" s="2"/>
      <c r="PJN7" s="2"/>
      <c r="PJO7" s="2"/>
      <c r="PJP7" s="2"/>
      <c r="PJQ7" s="2"/>
      <c r="PJR7" s="2"/>
      <c r="PJS7" s="2"/>
      <c r="PJT7" s="2"/>
      <c r="PJU7" s="2"/>
      <c r="PJV7" s="2"/>
      <c r="PJW7" s="2"/>
      <c r="PJX7" s="2"/>
      <c r="PJY7" s="2"/>
      <c r="PJZ7" s="2"/>
      <c r="PKA7" s="2"/>
      <c r="PKB7" s="2"/>
      <c r="PKC7" s="2"/>
      <c r="PKD7" s="2"/>
      <c r="PKE7" s="2"/>
      <c r="PKF7" s="2"/>
      <c r="PKG7" s="2"/>
      <c r="PKH7" s="2"/>
      <c r="PKI7" s="2"/>
      <c r="PKJ7" s="2"/>
      <c r="PKK7" s="2"/>
      <c r="PKL7" s="2"/>
      <c r="PKM7" s="2"/>
      <c r="PKN7" s="2"/>
      <c r="PKO7" s="2"/>
      <c r="PKP7" s="2"/>
      <c r="PKQ7" s="2"/>
      <c r="PKR7" s="2"/>
      <c r="PKS7" s="2"/>
      <c r="PKT7" s="2"/>
      <c r="PKU7" s="2"/>
      <c r="PKV7" s="2"/>
      <c r="PKW7" s="2"/>
      <c r="PKX7" s="2"/>
      <c r="PKY7" s="2"/>
      <c r="PKZ7" s="2"/>
      <c r="PLA7" s="2"/>
      <c r="PLB7" s="2"/>
      <c r="PLC7" s="2"/>
      <c r="PLD7" s="2"/>
      <c r="PLE7" s="2"/>
      <c r="PLF7" s="2"/>
      <c r="PLG7" s="2"/>
      <c r="PLH7" s="2"/>
      <c r="PLI7" s="2"/>
      <c r="PLJ7" s="2"/>
      <c r="PLK7" s="2"/>
      <c r="PLL7" s="2"/>
      <c r="PLM7" s="2"/>
      <c r="PLN7" s="2"/>
      <c r="PLO7" s="2"/>
      <c r="PLP7" s="2"/>
      <c r="PLQ7" s="2"/>
      <c r="PLR7" s="2"/>
      <c r="PLS7" s="2"/>
      <c r="PLT7" s="2"/>
      <c r="PLU7" s="2"/>
      <c r="PLV7" s="2"/>
      <c r="PLW7" s="2"/>
      <c r="PLX7" s="2"/>
      <c r="PLY7" s="2"/>
      <c r="PLZ7" s="2"/>
      <c r="PMA7" s="2"/>
      <c r="PMB7" s="2"/>
      <c r="PMC7" s="2"/>
      <c r="PMD7" s="2"/>
      <c r="PME7" s="2"/>
      <c r="PMF7" s="2"/>
      <c r="PMG7" s="2"/>
      <c r="PMH7" s="2"/>
      <c r="PMI7" s="2"/>
      <c r="PMJ7" s="2"/>
      <c r="PMK7" s="2"/>
      <c r="PML7" s="2"/>
      <c r="PMM7" s="2"/>
      <c r="PMN7" s="2"/>
      <c r="PMO7" s="2"/>
      <c r="PMP7" s="2"/>
      <c r="PMQ7" s="2"/>
      <c r="PMR7" s="2"/>
      <c r="PMS7" s="2"/>
      <c r="PMT7" s="2"/>
      <c r="PMU7" s="2"/>
      <c r="PMV7" s="2"/>
      <c r="PMW7" s="2"/>
      <c r="PMX7" s="2"/>
      <c r="PMY7" s="2"/>
      <c r="PMZ7" s="2"/>
      <c r="PNA7" s="2"/>
      <c r="PNB7" s="2"/>
      <c r="PNC7" s="2"/>
      <c r="PND7" s="2"/>
      <c r="PNE7" s="2"/>
      <c r="PNF7" s="2"/>
      <c r="PNG7" s="2"/>
      <c r="PNH7" s="2"/>
      <c r="PNI7" s="2"/>
      <c r="PNJ7" s="2"/>
      <c r="PNK7" s="2"/>
      <c r="PNL7" s="2"/>
      <c r="PNM7" s="2"/>
      <c r="PNN7" s="2"/>
      <c r="PNO7" s="2"/>
      <c r="PNP7" s="2"/>
      <c r="PNQ7" s="2"/>
      <c r="PNR7" s="2"/>
      <c r="PNS7" s="2"/>
      <c r="PNT7" s="2"/>
      <c r="PNU7" s="2"/>
      <c r="PNV7" s="2"/>
      <c r="PNW7" s="2"/>
      <c r="PNX7" s="2"/>
      <c r="PNY7" s="2"/>
      <c r="PNZ7" s="2"/>
      <c r="POA7" s="2"/>
      <c r="POB7" s="2"/>
      <c r="POC7" s="2"/>
      <c r="POD7" s="2"/>
      <c r="POE7" s="2"/>
      <c r="POF7" s="2"/>
      <c r="POG7" s="2"/>
      <c r="POH7" s="2"/>
      <c r="POI7" s="2"/>
      <c r="POJ7" s="2"/>
      <c r="POK7" s="2"/>
      <c r="POL7" s="2"/>
      <c r="POM7" s="2"/>
      <c r="PON7" s="2"/>
      <c r="POO7" s="2"/>
      <c r="POP7" s="2"/>
      <c r="POQ7" s="2"/>
      <c r="POR7" s="2"/>
      <c r="POS7" s="2"/>
      <c r="POT7" s="2"/>
      <c r="POU7" s="2"/>
      <c r="POV7" s="2"/>
      <c r="POW7" s="2"/>
      <c r="POX7" s="2"/>
      <c r="POY7" s="2"/>
      <c r="POZ7" s="2"/>
      <c r="PPA7" s="2"/>
      <c r="PPB7" s="2"/>
      <c r="PPC7" s="2"/>
      <c r="PPD7" s="2"/>
      <c r="PPE7" s="2"/>
      <c r="PPF7" s="2"/>
      <c r="PPG7" s="2"/>
      <c r="PPH7" s="2"/>
      <c r="PPI7" s="2"/>
      <c r="PPJ7" s="2"/>
      <c r="PPK7" s="2"/>
      <c r="PPL7" s="2"/>
      <c r="PPM7" s="2"/>
      <c r="PPN7" s="2"/>
      <c r="PPO7" s="2"/>
      <c r="PPP7" s="2"/>
      <c r="PPQ7" s="2"/>
      <c r="PPR7" s="2"/>
      <c r="PPS7" s="2"/>
      <c r="PPT7" s="2"/>
      <c r="PPU7" s="2"/>
      <c r="PPV7" s="2"/>
      <c r="PPW7" s="2"/>
      <c r="PPX7" s="2"/>
      <c r="PPY7" s="2"/>
      <c r="PPZ7" s="2"/>
      <c r="PQA7" s="2"/>
      <c r="PQB7" s="2"/>
      <c r="PQC7" s="2"/>
      <c r="PQD7" s="2"/>
      <c r="PQE7" s="2"/>
      <c r="PQF7" s="2"/>
      <c r="PQG7" s="2"/>
      <c r="PQH7" s="2"/>
      <c r="PQI7" s="2"/>
      <c r="PQJ7" s="2"/>
      <c r="PQK7" s="2"/>
      <c r="PQL7" s="2"/>
      <c r="PQM7" s="2"/>
      <c r="PQN7" s="2"/>
      <c r="PQO7" s="2"/>
      <c r="PQP7" s="2"/>
      <c r="PQQ7" s="2"/>
      <c r="PQR7" s="2"/>
      <c r="PQS7" s="2"/>
      <c r="PQT7" s="2"/>
      <c r="PQU7" s="2"/>
      <c r="PQV7" s="2"/>
      <c r="PQW7" s="2"/>
      <c r="PQX7" s="2"/>
      <c r="PQY7" s="2"/>
      <c r="PQZ7" s="2"/>
      <c r="PRA7" s="2"/>
      <c r="PRB7" s="2"/>
      <c r="PRC7" s="2"/>
      <c r="PRD7" s="2"/>
      <c r="PRE7" s="2"/>
      <c r="PRF7" s="2"/>
      <c r="PRG7" s="2"/>
      <c r="PRH7" s="2"/>
      <c r="PRI7" s="2"/>
      <c r="PRJ7" s="2"/>
      <c r="PRK7" s="2"/>
      <c r="PRL7" s="2"/>
      <c r="PRM7" s="2"/>
      <c r="PRN7" s="2"/>
      <c r="PRO7" s="2"/>
      <c r="PRP7" s="2"/>
      <c r="PRQ7" s="2"/>
      <c r="PRR7" s="2"/>
      <c r="PRS7" s="2"/>
      <c r="PRT7" s="2"/>
      <c r="PRU7" s="2"/>
      <c r="PRV7" s="2"/>
      <c r="PRW7" s="2"/>
      <c r="PRX7" s="2"/>
      <c r="PRY7" s="2"/>
      <c r="PRZ7" s="2"/>
      <c r="PSA7" s="2"/>
      <c r="PSB7" s="2"/>
      <c r="PSC7" s="2"/>
      <c r="PSD7" s="2"/>
      <c r="PSE7" s="2"/>
      <c r="PSF7" s="2"/>
      <c r="PSG7" s="2"/>
      <c r="PSH7" s="2"/>
      <c r="PSI7" s="2"/>
      <c r="PSJ7" s="2"/>
      <c r="PSK7" s="2"/>
      <c r="PSL7" s="2"/>
      <c r="PSM7" s="2"/>
      <c r="PSN7" s="2"/>
      <c r="PSO7" s="2"/>
      <c r="PSP7" s="2"/>
      <c r="PSQ7" s="2"/>
      <c r="PSR7" s="2"/>
      <c r="PSS7" s="2"/>
      <c r="PST7" s="2"/>
      <c r="PSU7" s="2"/>
      <c r="PSV7" s="2"/>
      <c r="PSW7" s="2"/>
      <c r="PSX7" s="2"/>
      <c r="PSY7" s="2"/>
      <c r="PSZ7" s="2"/>
      <c r="PTA7" s="2"/>
      <c r="PTB7" s="2"/>
      <c r="PTC7" s="2"/>
      <c r="PTD7" s="2"/>
      <c r="PTE7" s="2"/>
      <c r="PTF7" s="2"/>
      <c r="PTG7" s="2"/>
      <c r="PTH7" s="2"/>
      <c r="PTI7" s="2"/>
      <c r="PTJ7" s="2"/>
      <c r="PTK7" s="2"/>
      <c r="PTL7" s="2"/>
      <c r="PTM7" s="2"/>
      <c r="PTN7" s="2"/>
      <c r="PTO7" s="2"/>
      <c r="PTP7" s="2"/>
      <c r="PTQ7" s="2"/>
      <c r="PTR7" s="2"/>
      <c r="PTS7" s="2"/>
      <c r="PTT7" s="2"/>
      <c r="PTU7" s="2"/>
      <c r="PTV7" s="2"/>
      <c r="PTW7" s="2"/>
      <c r="PTX7" s="2"/>
      <c r="PTY7" s="2"/>
      <c r="PTZ7" s="2"/>
      <c r="PUA7" s="2"/>
      <c r="PUB7" s="2"/>
      <c r="PUC7" s="2"/>
      <c r="PUD7" s="2"/>
      <c r="PUE7" s="2"/>
      <c r="PUF7" s="2"/>
      <c r="PUG7" s="2"/>
      <c r="PUH7" s="2"/>
      <c r="PUI7" s="2"/>
      <c r="PUJ7" s="2"/>
      <c r="PUK7" s="2"/>
      <c r="PUL7" s="2"/>
      <c r="PUM7" s="2"/>
      <c r="PUN7" s="2"/>
      <c r="PUO7" s="2"/>
      <c r="PUP7" s="2"/>
      <c r="PUQ7" s="2"/>
      <c r="PUR7" s="2"/>
      <c r="PUS7" s="2"/>
      <c r="PUT7" s="2"/>
      <c r="PUU7" s="2"/>
      <c r="PUV7" s="2"/>
      <c r="PUW7" s="2"/>
      <c r="PUX7" s="2"/>
      <c r="PUY7" s="2"/>
      <c r="PUZ7" s="2"/>
      <c r="PVA7" s="2"/>
      <c r="PVB7" s="2"/>
      <c r="PVC7" s="2"/>
      <c r="PVD7" s="2"/>
      <c r="PVE7" s="2"/>
      <c r="PVF7" s="2"/>
      <c r="PVG7" s="2"/>
      <c r="PVH7" s="2"/>
      <c r="PVI7" s="2"/>
      <c r="PVJ7" s="2"/>
      <c r="PVK7" s="2"/>
      <c r="PVL7" s="2"/>
      <c r="PVM7" s="2"/>
      <c r="PVN7" s="2"/>
      <c r="PVO7" s="2"/>
      <c r="PVP7" s="2"/>
      <c r="PVQ7" s="2"/>
      <c r="PVR7" s="2"/>
      <c r="PVS7" s="2"/>
      <c r="PVT7" s="2"/>
      <c r="PVU7" s="2"/>
      <c r="PVV7" s="2"/>
      <c r="PVW7" s="2"/>
      <c r="PVX7" s="2"/>
      <c r="PVY7" s="2"/>
      <c r="PVZ7" s="2"/>
      <c r="PWA7" s="2"/>
      <c r="PWB7" s="2"/>
      <c r="PWC7" s="2"/>
      <c r="PWD7" s="2"/>
      <c r="PWE7" s="2"/>
      <c r="PWF7" s="2"/>
      <c r="PWG7" s="2"/>
      <c r="PWH7" s="2"/>
      <c r="PWI7" s="2"/>
      <c r="PWJ7" s="2"/>
      <c r="PWK7" s="2"/>
      <c r="PWL7" s="2"/>
      <c r="PWM7" s="2"/>
      <c r="PWN7" s="2"/>
      <c r="PWO7" s="2"/>
      <c r="PWP7" s="2"/>
      <c r="PWQ7" s="2"/>
      <c r="PWR7" s="2"/>
      <c r="PWS7" s="2"/>
      <c r="PWT7" s="2"/>
      <c r="PWU7" s="2"/>
      <c r="PWV7" s="2"/>
      <c r="PWW7" s="2"/>
      <c r="PWX7" s="2"/>
      <c r="PWY7" s="2"/>
      <c r="PWZ7" s="2"/>
      <c r="PXA7" s="2"/>
      <c r="PXB7" s="2"/>
      <c r="PXC7" s="2"/>
      <c r="PXD7" s="2"/>
      <c r="PXE7" s="2"/>
      <c r="PXF7" s="2"/>
      <c r="PXG7" s="2"/>
      <c r="PXH7" s="2"/>
      <c r="PXI7" s="2"/>
      <c r="PXJ7" s="2"/>
      <c r="PXK7" s="2"/>
      <c r="PXL7" s="2"/>
      <c r="PXM7" s="2"/>
      <c r="PXN7" s="2"/>
      <c r="PXO7" s="2"/>
      <c r="PXP7" s="2"/>
      <c r="PXQ7" s="2"/>
      <c r="PXR7" s="2"/>
      <c r="PXS7" s="2"/>
      <c r="PXT7" s="2"/>
      <c r="PXU7" s="2"/>
      <c r="PXV7" s="2"/>
      <c r="PXW7" s="2"/>
      <c r="PXX7" s="2"/>
      <c r="PXY7" s="2"/>
      <c r="PXZ7" s="2"/>
      <c r="PYA7" s="2"/>
      <c r="PYB7" s="2"/>
      <c r="PYC7" s="2"/>
      <c r="PYD7" s="2"/>
      <c r="PYE7" s="2"/>
      <c r="PYF7" s="2"/>
      <c r="PYG7" s="2"/>
      <c r="PYH7" s="2"/>
      <c r="PYI7" s="2"/>
      <c r="PYJ7" s="2"/>
      <c r="PYK7" s="2"/>
      <c r="PYL7" s="2"/>
      <c r="PYM7" s="2"/>
      <c r="PYN7" s="2"/>
      <c r="PYO7" s="2"/>
      <c r="PYP7" s="2"/>
      <c r="PYQ7" s="2"/>
      <c r="PYR7" s="2"/>
      <c r="PYS7" s="2"/>
      <c r="PYT7" s="2"/>
      <c r="PYU7" s="2"/>
      <c r="PYV7" s="2"/>
      <c r="PYW7" s="2"/>
      <c r="PYX7" s="2"/>
      <c r="PYY7" s="2"/>
      <c r="PYZ7" s="2"/>
      <c r="PZA7" s="2"/>
      <c r="PZB7" s="2"/>
      <c r="PZC7" s="2"/>
      <c r="PZD7" s="2"/>
      <c r="PZE7" s="2"/>
      <c r="PZF7" s="2"/>
      <c r="PZG7" s="2"/>
      <c r="PZH7" s="2"/>
      <c r="PZI7" s="2"/>
      <c r="PZJ7" s="2"/>
      <c r="PZK7" s="2"/>
      <c r="PZL7" s="2"/>
      <c r="PZM7" s="2"/>
      <c r="PZN7" s="2"/>
      <c r="PZO7" s="2"/>
      <c r="PZP7" s="2"/>
      <c r="PZQ7" s="2"/>
      <c r="PZR7" s="2"/>
      <c r="PZS7" s="2"/>
      <c r="PZT7" s="2"/>
      <c r="PZU7" s="2"/>
      <c r="PZV7" s="2"/>
      <c r="PZW7" s="2"/>
      <c r="PZX7" s="2"/>
      <c r="PZY7" s="2"/>
      <c r="PZZ7" s="2"/>
      <c r="QAA7" s="2"/>
      <c r="QAB7" s="2"/>
      <c r="QAC7" s="2"/>
      <c r="QAD7" s="2"/>
      <c r="QAE7" s="2"/>
      <c r="QAF7" s="2"/>
      <c r="QAG7" s="2"/>
      <c r="QAH7" s="2"/>
      <c r="QAI7" s="2"/>
      <c r="QAJ7" s="2"/>
      <c r="QAK7" s="2"/>
      <c r="QAL7" s="2"/>
      <c r="QAM7" s="2"/>
      <c r="QAN7" s="2"/>
      <c r="QAO7" s="2"/>
      <c r="QAP7" s="2"/>
      <c r="QAQ7" s="2"/>
      <c r="QAR7" s="2"/>
      <c r="QAS7" s="2"/>
      <c r="QAT7" s="2"/>
      <c r="QAU7" s="2"/>
      <c r="QAV7" s="2"/>
      <c r="QAW7" s="2"/>
      <c r="QAX7" s="2"/>
      <c r="QAY7" s="2"/>
      <c r="QAZ7" s="2"/>
      <c r="QBA7" s="2"/>
      <c r="QBB7" s="2"/>
      <c r="QBC7" s="2"/>
      <c r="QBD7" s="2"/>
      <c r="QBE7" s="2"/>
      <c r="QBF7" s="2"/>
      <c r="QBG7" s="2"/>
      <c r="QBH7" s="2"/>
      <c r="QBI7" s="2"/>
      <c r="QBJ7" s="2"/>
      <c r="QBK7" s="2"/>
      <c r="QBL7" s="2"/>
      <c r="QBM7" s="2"/>
      <c r="QBN7" s="2"/>
      <c r="QBO7" s="2"/>
      <c r="QBP7" s="2"/>
      <c r="QBQ7" s="2"/>
      <c r="QBR7" s="2"/>
      <c r="QBS7" s="2"/>
      <c r="QBT7" s="2"/>
      <c r="QBU7" s="2"/>
      <c r="QBV7" s="2"/>
      <c r="QBW7" s="2"/>
      <c r="QBX7" s="2"/>
      <c r="QBY7" s="2"/>
      <c r="QBZ7" s="2"/>
      <c r="QCA7" s="2"/>
      <c r="QCB7" s="2"/>
      <c r="QCC7" s="2"/>
      <c r="QCD7" s="2"/>
      <c r="QCE7" s="2"/>
      <c r="QCF7" s="2"/>
      <c r="QCG7" s="2"/>
      <c r="QCH7" s="2"/>
      <c r="QCI7" s="2"/>
      <c r="QCJ7" s="2"/>
      <c r="QCK7" s="2"/>
      <c r="QCL7" s="2"/>
      <c r="QCM7" s="2"/>
      <c r="QCN7" s="2"/>
      <c r="QCO7" s="2"/>
      <c r="QCP7" s="2"/>
      <c r="QCQ7" s="2"/>
      <c r="QCR7" s="2"/>
      <c r="QCS7" s="2"/>
      <c r="QCT7" s="2"/>
      <c r="QCU7" s="2"/>
      <c r="QCV7" s="2"/>
      <c r="QCW7" s="2"/>
      <c r="QCX7" s="2"/>
      <c r="QCY7" s="2"/>
      <c r="QCZ7" s="2"/>
      <c r="QDA7" s="2"/>
      <c r="QDB7" s="2"/>
      <c r="QDC7" s="2"/>
      <c r="QDD7" s="2"/>
      <c r="QDE7" s="2"/>
      <c r="QDF7" s="2"/>
      <c r="QDG7" s="2"/>
      <c r="QDH7" s="2"/>
      <c r="QDI7" s="2"/>
      <c r="QDJ7" s="2"/>
      <c r="QDK7" s="2"/>
      <c r="QDL7" s="2"/>
      <c r="QDM7" s="2"/>
      <c r="QDN7" s="2"/>
      <c r="QDO7" s="2"/>
      <c r="QDP7" s="2"/>
      <c r="QDQ7" s="2"/>
      <c r="QDR7" s="2"/>
      <c r="QDS7" s="2"/>
      <c r="QDT7" s="2"/>
      <c r="QDU7" s="2"/>
      <c r="QDV7" s="2"/>
      <c r="QDW7" s="2"/>
      <c r="QDX7" s="2"/>
      <c r="QDY7" s="2"/>
      <c r="QDZ7" s="2"/>
      <c r="QEA7" s="2"/>
      <c r="QEB7" s="2"/>
      <c r="QEC7" s="2"/>
      <c r="QED7" s="2"/>
      <c r="QEE7" s="2"/>
      <c r="QEF7" s="2"/>
      <c r="QEG7" s="2"/>
      <c r="QEH7" s="2"/>
      <c r="QEI7" s="2"/>
      <c r="QEJ7" s="2"/>
      <c r="QEK7" s="2"/>
      <c r="QEL7" s="2"/>
      <c r="QEM7" s="2"/>
      <c r="QEN7" s="2"/>
      <c r="QEO7" s="2"/>
      <c r="QEP7" s="2"/>
      <c r="QEQ7" s="2"/>
      <c r="QER7" s="2"/>
      <c r="QES7" s="2"/>
      <c r="QET7" s="2"/>
      <c r="QEU7" s="2"/>
      <c r="QEV7" s="2"/>
      <c r="QEW7" s="2"/>
      <c r="QEX7" s="2"/>
      <c r="QEY7" s="2"/>
      <c r="QEZ7" s="2"/>
      <c r="QFA7" s="2"/>
      <c r="QFB7" s="2"/>
      <c r="QFC7" s="2"/>
      <c r="QFD7" s="2"/>
      <c r="QFE7" s="2"/>
      <c r="QFF7" s="2"/>
      <c r="QFG7" s="2"/>
      <c r="QFH7" s="2"/>
      <c r="QFI7" s="2"/>
      <c r="QFJ7" s="2"/>
      <c r="QFK7" s="2"/>
      <c r="QFL7" s="2"/>
      <c r="QFM7" s="2"/>
      <c r="QFN7" s="2"/>
      <c r="QFO7" s="2"/>
      <c r="QFP7" s="2"/>
      <c r="QFQ7" s="2"/>
      <c r="QFR7" s="2"/>
      <c r="QFS7" s="2"/>
      <c r="QFT7" s="2"/>
      <c r="QFU7" s="2"/>
      <c r="QFV7" s="2"/>
      <c r="QFW7" s="2"/>
      <c r="QFX7" s="2"/>
      <c r="QFY7" s="2"/>
      <c r="QFZ7" s="2"/>
      <c r="QGA7" s="2"/>
      <c r="QGB7" s="2"/>
      <c r="QGC7" s="2"/>
      <c r="QGD7" s="2"/>
      <c r="QGE7" s="2"/>
      <c r="QGF7" s="2"/>
      <c r="QGG7" s="2"/>
      <c r="QGH7" s="2"/>
      <c r="QGI7" s="2"/>
      <c r="QGJ7" s="2"/>
      <c r="QGK7" s="2"/>
      <c r="QGL7" s="2"/>
      <c r="QGM7" s="2"/>
      <c r="QGN7" s="2"/>
      <c r="QGO7" s="2"/>
      <c r="QGP7" s="2"/>
      <c r="QGQ7" s="2"/>
      <c r="QGR7" s="2"/>
      <c r="QGS7" s="2"/>
      <c r="QGT7" s="2"/>
      <c r="QGU7" s="2"/>
      <c r="QGV7" s="2"/>
      <c r="QGW7" s="2"/>
      <c r="QGX7" s="2"/>
      <c r="QGY7" s="2"/>
      <c r="QGZ7" s="2"/>
      <c r="QHA7" s="2"/>
      <c r="QHB7" s="2"/>
      <c r="QHC7" s="2"/>
      <c r="QHD7" s="2"/>
      <c r="QHE7" s="2"/>
      <c r="QHF7" s="2"/>
      <c r="QHG7" s="2"/>
      <c r="QHH7" s="2"/>
      <c r="QHI7" s="2"/>
      <c r="QHJ7" s="2"/>
      <c r="QHK7" s="2"/>
      <c r="QHL7" s="2"/>
      <c r="QHM7" s="2"/>
      <c r="QHN7" s="2"/>
      <c r="QHO7" s="2"/>
      <c r="QHP7" s="2"/>
      <c r="QHQ7" s="2"/>
      <c r="QHR7" s="2"/>
      <c r="QHS7" s="2"/>
      <c r="QHT7" s="2"/>
      <c r="QHU7" s="2"/>
      <c r="QHV7" s="2"/>
      <c r="QHW7" s="2"/>
      <c r="QHX7" s="2"/>
      <c r="QHY7" s="2"/>
      <c r="QHZ7" s="2"/>
      <c r="QIA7" s="2"/>
      <c r="QIB7" s="2"/>
      <c r="QIC7" s="2"/>
      <c r="QID7" s="2"/>
      <c r="QIE7" s="2"/>
      <c r="QIF7" s="2"/>
      <c r="QIG7" s="2"/>
      <c r="QIH7" s="2"/>
      <c r="QII7" s="2"/>
      <c r="QIJ7" s="2"/>
      <c r="QIK7" s="2"/>
      <c r="QIL7" s="2"/>
      <c r="QIM7" s="2"/>
      <c r="QIN7" s="2"/>
      <c r="QIO7" s="2"/>
      <c r="QIP7" s="2"/>
      <c r="QIQ7" s="2"/>
      <c r="QIR7" s="2"/>
      <c r="QIS7" s="2"/>
      <c r="QIT7" s="2"/>
      <c r="QIU7" s="2"/>
      <c r="QIV7" s="2"/>
      <c r="QIW7" s="2"/>
      <c r="QIX7" s="2"/>
      <c r="QIY7" s="2"/>
      <c r="QIZ7" s="2"/>
      <c r="QJA7" s="2"/>
      <c r="QJB7" s="2"/>
      <c r="QJC7" s="2"/>
      <c r="QJD7" s="2"/>
      <c r="QJE7" s="2"/>
      <c r="QJF7" s="2"/>
      <c r="QJG7" s="2"/>
      <c r="QJH7" s="2"/>
      <c r="QJI7" s="2"/>
      <c r="QJJ7" s="2"/>
      <c r="QJK7" s="2"/>
      <c r="QJL7" s="2"/>
      <c r="QJM7" s="2"/>
      <c r="QJN7" s="2"/>
      <c r="QJO7" s="2"/>
      <c r="QJP7" s="2"/>
      <c r="QJQ7" s="2"/>
      <c r="QJR7" s="2"/>
      <c r="QJS7" s="2"/>
      <c r="QJT7" s="2"/>
      <c r="QJU7" s="2"/>
      <c r="QJV7" s="2"/>
      <c r="QJW7" s="2"/>
      <c r="QJX7" s="2"/>
      <c r="QJY7" s="2"/>
      <c r="QJZ7" s="2"/>
      <c r="QKA7" s="2"/>
      <c r="QKB7" s="2"/>
      <c r="QKC7" s="2"/>
      <c r="QKD7" s="2"/>
      <c r="QKE7" s="2"/>
      <c r="QKF7" s="2"/>
      <c r="QKG7" s="2"/>
      <c r="QKH7" s="2"/>
      <c r="QKI7" s="2"/>
      <c r="QKJ7" s="2"/>
      <c r="QKK7" s="2"/>
      <c r="QKL7" s="2"/>
      <c r="QKM7" s="2"/>
      <c r="QKN7" s="2"/>
      <c r="QKO7" s="2"/>
      <c r="QKP7" s="2"/>
      <c r="QKQ7" s="2"/>
      <c r="QKR7" s="2"/>
      <c r="QKS7" s="2"/>
      <c r="QKT7" s="2"/>
      <c r="QKU7" s="2"/>
      <c r="QKV7" s="2"/>
      <c r="QKW7" s="2"/>
      <c r="QKX7" s="2"/>
      <c r="QKY7" s="2"/>
      <c r="QKZ7" s="2"/>
      <c r="QLA7" s="2"/>
      <c r="QLB7" s="2"/>
      <c r="QLC7" s="2"/>
      <c r="QLD7" s="2"/>
      <c r="QLE7" s="2"/>
      <c r="QLF7" s="2"/>
      <c r="QLG7" s="2"/>
      <c r="QLH7" s="2"/>
      <c r="QLI7" s="2"/>
      <c r="QLJ7" s="2"/>
      <c r="QLK7" s="2"/>
      <c r="QLL7" s="2"/>
      <c r="QLM7" s="2"/>
      <c r="QLN7" s="2"/>
      <c r="QLO7" s="2"/>
      <c r="QLP7" s="2"/>
      <c r="QLQ7" s="2"/>
      <c r="QLR7" s="2"/>
      <c r="QLS7" s="2"/>
      <c r="QLT7" s="2"/>
      <c r="QLU7" s="2"/>
      <c r="QLV7" s="2"/>
      <c r="QLW7" s="2"/>
      <c r="QLX7" s="2"/>
      <c r="QLY7" s="2"/>
      <c r="QLZ7" s="2"/>
      <c r="QMA7" s="2"/>
      <c r="QMB7" s="2"/>
      <c r="QMC7" s="2"/>
      <c r="QMD7" s="2"/>
      <c r="QME7" s="2"/>
      <c r="QMF7" s="2"/>
      <c r="QMG7" s="2"/>
      <c r="QMH7" s="2"/>
      <c r="QMI7" s="2"/>
      <c r="QMJ7" s="2"/>
      <c r="QMK7" s="2"/>
      <c r="QML7" s="2"/>
      <c r="QMM7" s="2"/>
      <c r="QMN7" s="2"/>
      <c r="QMO7" s="2"/>
      <c r="QMP7" s="2"/>
      <c r="QMQ7" s="2"/>
      <c r="QMR7" s="2"/>
      <c r="QMS7" s="2"/>
      <c r="QMT7" s="2"/>
      <c r="QMU7" s="2"/>
      <c r="QMV7" s="2"/>
      <c r="QMW7" s="2"/>
      <c r="QMX7" s="2"/>
      <c r="QMY7" s="2"/>
      <c r="QMZ7" s="2"/>
      <c r="QNA7" s="2"/>
      <c r="QNB7" s="2"/>
      <c r="QNC7" s="2"/>
      <c r="QND7" s="2"/>
      <c r="QNE7" s="2"/>
      <c r="QNF7" s="2"/>
      <c r="QNG7" s="2"/>
      <c r="QNH7" s="2"/>
      <c r="QNI7" s="2"/>
      <c r="QNJ7" s="2"/>
      <c r="QNK7" s="2"/>
      <c r="QNL7" s="2"/>
      <c r="QNM7" s="2"/>
      <c r="QNN7" s="2"/>
      <c r="QNO7" s="2"/>
      <c r="QNP7" s="2"/>
      <c r="QNQ7" s="2"/>
      <c r="QNR7" s="2"/>
      <c r="QNS7" s="2"/>
      <c r="QNT7" s="2"/>
      <c r="QNU7" s="2"/>
      <c r="QNV7" s="2"/>
      <c r="QNW7" s="2"/>
      <c r="QNX7" s="2"/>
      <c r="QNY7" s="2"/>
      <c r="QNZ7" s="2"/>
      <c r="QOA7" s="2"/>
      <c r="QOB7" s="2"/>
      <c r="QOC7" s="2"/>
      <c r="QOD7" s="2"/>
      <c r="QOE7" s="2"/>
      <c r="QOF7" s="2"/>
      <c r="QOG7" s="2"/>
      <c r="QOH7" s="2"/>
      <c r="QOI7" s="2"/>
      <c r="QOJ7" s="2"/>
      <c r="QOK7" s="2"/>
      <c r="QOL7" s="2"/>
      <c r="QOM7" s="2"/>
      <c r="QON7" s="2"/>
      <c r="QOO7" s="2"/>
      <c r="QOP7" s="2"/>
      <c r="QOQ7" s="2"/>
      <c r="QOR7" s="2"/>
      <c r="QOS7" s="2"/>
      <c r="QOT7" s="2"/>
      <c r="QOU7" s="2"/>
      <c r="QOV7" s="2"/>
      <c r="QOW7" s="2"/>
      <c r="QOX7" s="2"/>
      <c r="QOY7" s="2"/>
      <c r="QOZ7" s="2"/>
      <c r="QPA7" s="2"/>
      <c r="QPB7" s="2"/>
      <c r="QPC7" s="2"/>
      <c r="QPD7" s="2"/>
      <c r="QPE7" s="2"/>
      <c r="QPF7" s="2"/>
      <c r="QPG7" s="2"/>
      <c r="QPH7" s="2"/>
      <c r="QPI7" s="2"/>
      <c r="QPJ7" s="2"/>
      <c r="QPK7" s="2"/>
      <c r="QPL7" s="2"/>
      <c r="QPM7" s="2"/>
      <c r="QPN7" s="2"/>
      <c r="QPO7" s="2"/>
      <c r="QPP7" s="2"/>
      <c r="QPQ7" s="2"/>
      <c r="QPR7" s="2"/>
      <c r="QPS7" s="2"/>
      <c r="QPT7" s="2"/>
      <c r="QPU7" s="2"/>
      <c r="QPV7" s="2"/>
      <c r="QPW7" s="2"/>
      <c r="QPX7" s="2"/>
      <c r="QPY7" s="2"/>
      <c r="QPZ7" s="2"/>
      <c r="QQA7" s="2"/>
      <c r="QQB7" s="2"/>
      <c r="QQC7" s="2"/>
      <c r="QQD7" s="2"/>
      <c r="QQE7" s="2"/>
      <c r="QQF7" s="2"/>
      <c r="QQG7" s="2"/>
      <c r="QQH7" s="2"/>
      <c r="QQI7" s="2"/>
      <c r="QQJ7" s="2"/>
      <c r="QQK7" s="2"/>
      <c r="QQL7" s="2"/>
      <c r="QQM7" s="2"/>
      <c r="QQN7" s="2"/>
      <c r="QQO7" s="2"/>
      <c r="QQP7" s="2"/>
      <c r="QQQ7" s="2"/>
      <c r="QQR7" s="2"/>
      <c r="QQS7" s="2"/>
      <c r="QQT7" s="2"/>
      <c r="QQU7" s="2"/>
      <c r="QQV7" s="2"/>
      <c r="QQW7" s="2"/>
      <c r="QQX7" s="2"/>
      <c r="QQY7" s="2"/>
      <c r="QQZ7" s="2"/>
      <c r="QRA7" s="2"/>
      <c r="QRB7" s="2"/>
      <c r="QRC7" s="2"/>
      <c r="QRD7" s="2"/>
      <c r="QRE7" s="2"/>
      <c r="QRF7" s="2"/>
      <c r="QRG7" s="2"/>
      <c r="QRH7" s="2"/>
      <c r="QRI7" s="2"/>
      <c r="QRJ7" s="2"/>
      <c r="QRK7" s="2"/>
      <c r="QRL7" s="2"/>
      <c r="QRM7" s="2"/>
      <c r="QRN7" s="2"/>
      <c r="QRO7" s="2"/>
      <c r="QRP7" s="2"/>
      <c r="QRQ7" s="2"/>
      <c r="QRR7" s="2"/>
      <c r="QRS7" s="2"/>
      <c r="QRT7" s="2"/>
      <c r="QRU7" s="2"/>
      <c r="QRV7" s="2"/>
      <c r="QRW7" s="2"/>
      <c r="QRX7" s="2"/>
      <c r="QRY7" s="2"/>
      <c r="QRZ7" s="2"/>
      <c r="QSA7" s="2"/>
      <c r="QSB7" s="2"/>
      <c r="QSC7" s="2"/>
      <c r="QSD7" s="2"/>
      <c r="QSE7" s="2"/>
      <c r="QSF7" s="2"/>
      <c r="QSG7" s="2"/>
      <c r="QSH7" s="2"/>
      <c r="QSI7" s="2"/>
      <c r="QSJ7" s="2"/>
      <c r="QSK7" s="2"/>
      <c r="QSL7" s="2"/>
      <c r="QSM7" s="2"/>
      <c r="QSN7" s="2"/>
      <c r="QSO7" s="2"/>
      <c r="QSP7" s="2"/>
      <c r="QSQ7" s="2"/>
      <c r="QSR7" s="2"/>
      <c r="QSS7" s="2"/>
      <c r="QST7" s="2"/>
      <c r="QSU7" s="2"/>
      <c r="QSV7" s="2"/>
      <c r="QSW7" s="2"/>
      <c r="QSX7" s="2"/>
      <c r="QSY7" s="2"/>
      <c r="QSZ7" s="2"/>
      <c r="QTA7" s="2"/>
      <c r="QTB7" s="2"/>
      <c r="QTC7" s="2"/>
      <c r="QTD7" s="2"/>
      <c r="QTE7" s="2"/>
      <c r="QTF7" s="2"/>
      <c r="QTG7" s="2"/>
      <c r="QTH7" s="2"/>
      <c r="QTI7" s="2"/>
      <c r="QTJ7" s="2"/>
      <c r="QTK7" s="2"/>
      <c r="QTL7" s="2"/>
      <c r="QTM7" s="2"/>
      <c r="QTN7" s="2"/>
      <c r="QTO7" s="2"/>
      <c r="QTP7" s="2"/>
      <c r="QTQ7" s="2"/>
      <c r="QTR7" s="2"/>
      <c r="QTS7" s="2"/>
      <c r="QTT7" s="2"/>
      <c r="QTU7" s="2"/>
      <c r="QTV7" s="2"/>
      <c r="QTW7" s="2"/>
      <c r="QTX7" s="2"/>
      <c r="QTY7" s="2"/>
      <c r="QTZ7" s="2"/>
      <c r="QUA7" s="2"/>
      <c r="QUB7" s="2"/>
      <c r="QUC7" s="2"/>
      <c r="QUD7" s="2"/>
      <c r="QUE7" s="2"/>
      <c r="QUF7" s="2"/>
      <c r="QUG7" s="2"/>
      <c r="QUH7" s="2"/>
      <c r="QUI7" s="2"/>
      <c r="QUJ7" s="2"/>
      <c r="QUK7" s="2"/>
      <c r="QUL7" s="2"/>
      <c r="QUM7" s="2"/>
      <c r="QUN7" s="2"/>
      <c r="QUO7" s="2"/>
      <c r="QUP7" s="2"/>
      <c r="QUQ7" s="2"/>
      <c r="QUR7" s="2"/>
      <c r="QUS7" s="2"/>
      <c r="QUT7" s="2"/>
      <c r="QUU7" s="2"/>
      <c r="QUV7" s="2"/>
      <c r="QUW7" s="2"/>
      <c r="QUX7" s="2"/>
      <c r="QUY7" s="2"/>
      <c r="QUZ7" s="2"/>
      <c r="QVA7" s="2"/>
      <c r="QVB7" s="2"/>
      <c r="QVC7" s="2"/>
      <c r="QVD7" s="2"/>
      <c r="QVE7" s="2"/>
      <c r="QVF7" s="2"/>
      <c r="QVG7" s="2"/>
      <c r="QVH7" s="2"/>
      <c r="QVI7" s="2"/>
      <c r="QVJ7" s="2"/>
      <c r="QVK7" s="2"/>
      <c r="QVL7" s="2"/>
      <c r="QVM7" s="2"/>
      <c r="QVN7" s="2"/>
      <c r="QVO7" s="2"/>
      <c r="QVP7" s="2"/>
      <c r="QVQ7" s="2"/>
      <c r="QVR7" s="2"/>
      <c r="QVS7" s="2"/>
      <c r="QVT7" s="2"/>
      <c r="QVU7" s="2"/>
      <c r="QVV7" s="2"/>
      <c r="QVW7" s="2"/>
      <c r="QVX7" s="2"/>
      <c r="QVY7" s="2"/>
      <c r="QVZ7" s="2"/>
      <c r="QWA7" s="2"/>
      <c r="QWB7" s="2"/>
      <c r="QWC7" s="2"/>
      <c r="QWD7" s="2"/>
      <c r="QWE7" s="2"/>
      <c r="QWF7" s="2"/>
      <c r="QWG7" s="2"/>
      <c r="QWH7" s="2"/>
      <c r="QWI7" s="2"/>
      <c r="QWJ7" s="2"/>
      <c r="QWK7" s="2"/>
      <c r="QWL7" s="2"/>
      <c r="QWM7" s="2"/>
      <c r="QWN7" s="2"/>
      <c r="QWO7" s="2"/>
      <c r="QWP7" s="2"/>
      <c r="QWQ7" s="2"/>
      <c r="QWR7" s="2"/>
      <c r="QWS7" s="2"/>
      <c r="QWT7" s="2"/>
      <c r="QWU7" s="2"/>
      <c r="QWV7" s="2"/>
      <c r="QWW7" s="2"/>
      <c r="QWX7" s="2"/>
      <c r="QWY7" s="2"/>
      <c r="QWZ7" s="2"/>
      <c r="QXA7" s="2"/>
      <c r="QXB7" s="2"/>
      <c r="QXC7" s="2"/>
      <c r="QXD7" s="2"/>
      <c r="QXE7" s="2"/>
      <c r="QXF7" s="2"/>
      <c r="QXG7" s="2"/>
      <c r="QXH7" s="2"/>
      <c r="QXI7" s="2"/>
      <c r="QXJ7" s="2"/>
      <c r="QXK7" s="2"/>
      <c r="QXL7" s="2"/>
      <c r="QXM7" s="2"/>
      <c r="QXN7" s="2"/>
      <c r="QXO7" s="2"/>
      <c r="QXP7" s="2"/>
      <c r="QXQ7" s="2"/>
      <c r="QXR7" s="2"/>
      <c r="QXS7" s="2"/>
      <c r="QXT7" s="2"/>
      <c r="QXU7" s="2"/>
      <c r="QXV7" s="2"/>
      <c r="QXW7" s="2"/>
      <c r="QXX7" s="2"/>
      <c r="QXY7" s="2"/>
      <c r="QXZ7" s="2"/>
      <c r="QYA7" s="2"/>
      <c r="QYB7" s="2"/>
      <c r="QYC7" s="2"/>
      <c r="QYD7" s="2"/>
      <c r="QYE7" s="2"/>
      <c r="QYF7" s="2"/>
      <c r="QYG7" s="2"/>
      <c r="QYH7" s="2"/>
      <c r="QYI7" s="2"/>
      <c r="QYJ7" s="2"/>
      <c r="QYK7" s="2"/>
      <c r="QYL7" s="2"/>
      <c r="QYM7" s="2"/>
      <c r="QYN7" s="2"/>
      <c r="QYO7" s="2"/>
      <c r="QYP7" s="2"/>
      <c r="QYQ7" s="2"/>
      <c r="QYR7" s="2"/>
      <c r="QYS7" s="2"/>
      <c r="QYT7" s="2"/>
      <c r="QYU7" s="2"/>
      <c r="QYV7" s="2"/>
      <c r="QYW7" s="2"/>
      <c r="QYX7" s="2"/>
      <c r="QYY7" s="2"/>
      <c r="QYZ7" s="2"/>
      <c r="QZA7" s="2"/>
      <c r="QZB7" s="2"/>
      <c r="QZC7" s="2"/>
      <c r="QZD7" s="2"/>
      <c r="QZE7" s="2"/>
      <c r="QZF7" s="2"/>
      <c r="QZG7" s="2"/>
      <c r="QZH7" s="2"/>
      <c r="QZI7" s="2"/>
      <c r="QZJ7" s="2"/>
      <c r="QZK7" s="2"/>
      <c r="QZL7" s="2"/>
      <c r="QZM7" s="2"/>
      <c r="QZN7" s="2"/>
      <c r="QZO7" s="2"/>
      <c r="QZP7" s="2"/>
      <c r="QZQ7" s="2"/>
      <c r="QZR7" s="2"/>
      <c r="QZS7" s="2"/>
      <c r="QZT7" s="2"/>
      <c r="QZU7" s="2"/>
      <c r="QZV7" s="2"/>
      <c r="QZW7" s="2"/>
      <c r="QZX7" s="2"/>
      <c r="QZY7" s="2"/>
      <c r="QZZ7" s="2"/>
      <c r="RAA7" s="2"/>
      <c r="RAB7" s="2"/>
      <c r="RAC7" s="2"/>
      <c r="RAD7" s="2"/>
      <c r="RAE7" s="2"/>
      <c r="RAF7" s="2"/>
      <c r="RAG7" s="2"/>
      <c r="RAH7" s="2"/>
      <c r="RAI7" s="2"/>
      <c r="RAJ7" s="2"/>
      <c r="RAK7" s="2"/>
      <c r="RAL7" s="2"/>
      <c r="RAM7" s="2"/>
      <c r="RAN7" s="2"/>
      <c r="RAO7" s="2"/>
      <c r="RAP7" s="2"/>
      <c r="RAQ7" s="2"/>
      <c r="RAR7" s="2"/>
      <c r="RAS7" s="2"/>
      <c r="RAT7" s="2"/>
      <c r="RAU7" s="2"/>
      <c r="RAV7" s="2"/>
      <c r="RAW7" s="2"/>
      <c r="RAX7" s="2"/>
      <c r="RAY7" s="2"/>
      <c r="RAZ7" s="2"/>
      <c r="RBA7" s="2"/>
      <c r="RBB7" s="2"/>
      <c r="RBC7" s="2"/>
      <c r="RBD7" s="2"/>
      <c r="RBE7" s="2"/>
      <c r="RBF7" s="2"/>
      <c r="RBG7" s="2"/>
      <c r="RBH7" s="2"/>
      <c r="RBI7" s="2"/>
      <c r="RBJ7" s="2"/>
      <c r="RBK7" s="2"/>
      <c r="RBL7" s="2"/>
      <c r="RBM7" s="2"/>
      <c r="RBN7" s="2"/>
      <c r="RBO7" s="2"/>
      <c r="RBP7" s="2"/>
      <c r="RBQ7" s="2"/>
      <c r="RBR7" s="2"/>
      <c r="RBS7" s="2"/>
      <c r="RBT7" s="2"/>
      <c r="RBU7" s="2"/>
      <c r="RBV7" s="2"/>
      <c r="RBW7" s="2"/>
      <c r="RBX7" s="2"/>
      <c r="RBY7" s="2"/>
      <c r="RBZ7" s="2"/>
      <c r="RCA7" s="2"/>
      <c r="RCB7" s="2"/>
      <c r="RCC7" s="2"/>
      <c r="RCD7" s="2"/>
      <c r="RCE7" s="2"/>
      <c r="RCF7" s="2"/>
      <c r="RCG7" s="2"/>
      <c r="RCH7" s="2"/>
      <c r="RCI7" s="2"/>
      <c r="RCJ7" s="2"/>
      <c r="RCK7" s="2"/>
      <c r="RCL7" s="2"/>
      <c r="RCM7" s="2"/>
      <c r="RCN7" s="2"/>
      <c r="RCO7" s="2"/>
      <c r="RCP7" s="2"/>
      <c r="RCQ7" s="2"/>
      <c r="RCR7" s="2"/>
      <c r="RCS7" s="2"/>
      <c r="RCT7" s="2"/>
      <c r="RCU7" s="2"/>
      <c r="RCV7" s="2"/>
      <c r="RCW7" s="2"/>
      <c r="RCX7" s="2"/>
      <c r="RCY7" s="2"/>
      <c r="RCZ7" s="2"/>
      <c r="RDA7" s="2"/>
      <c r="RDB7" s="2"/>
      <c r="RDC7" s="2"/>
      <c r="RDD7" s="2"/>
      <c r="RDE7" s="2"/>
      <c r="RDF7" s="2"/>
      <c r="RDG7" s="2"/>
      <c r="RDH7" s="2"/>
      <c r="RDI7" s="2"/>
      <c r="RDJ7" s="2"/>
      <c r="RDK7" s="2"/>
      <c r="RDL7" s="2"/>
      <c r="RDM7" s="2"/>
      <c r="RDN7" s="2"/>
      <c r="RDO7" s="2"/>
      <c r="RDP7" s="2"/>
      <c r="RDQ7" s="2"/>
      <c r="RDR7" s="2"/>
      <c r="RDS7" s="2"/>
      <c r="RDT7" s="2"/>
      <c r="RDU7" s="2"/>
      <c r="RDV7" s="2"/>
      <c r="RDW7" s="2"/>
      <c r="RDX7" s="2"/>
      <c r="RDY7" s="2"/>
      <c r="RDZ7" s="2"/>
      <c r="REA7" s="2"/>
      <c r="REB7" s="2"/>
      <c r="REC7" s="2"/>
      <c r="RED7" s="2"/>
      <c r="REE7" s="2"/>
      <c r="REF7" s="2"/>
      <c r="REG7" s="2"/>
      <c r="REH7" s="2"/>
      <c r="REI7" s="2"/>
      <c r="REJ7" s="2"/>
      <c r="REK7" s="2"/>
      <c r="REL7" s="2"/>
      <c r="REM7" s="2"/>
      <c r="REN7" s="2"/>
      <c r="REO7" s="2"/>
      <c r="REP7" s="2"/>
      <c r="REQ7" s="2"/>
      <c r="RER7" s="2"/>
      <c r="RES7" s="2"/>
      <c r="RET7" s="2"/>
      <c r="REU7" s="2"/>
      <c r="REV7" s="2"/>
      <c r="REW7" s="2"/>
      <c r="REX7" s="2"/>
      <c r="REY7" s="2"/>
      <c r="REZ7" s="2"/>
      <c r="RFA7" s="2"/>
      <c r="RFB7" s="2"/>
      <c r="RFC7" s="2"/>
      <c r="RFD7" s="2"/>
      <c r="RFE7" s="2"/>
      <c r="RFF7" s="2"/>
      <c r="RFG7" s="2"/>
      <c r="RFH7" s="2"/>
      <c r="RFI7" s="2"/>
      <c r="RFJ7" s="2"/>
      <c r="RFK7" s="2"/>
      <c r="RFL7" s="2"/>
      <c r="RFM7" s="2"/>
      <c r="RFN7" s="2"/>
      <c r="RFO7" s="2"/>
      <c r="RFP7" s="2"/>
      <c r="RFQ7" s="2"/>
      <c r="RFR7" s="2"/>
      <c r="RFS7" s="2"/>
      <c r="RFT7" s="2"/>
      <c r="RFU7" s="2"/>
      <c r="RFV7" s="2"/>
      <c r="RFW7" s="2"/>
      <c r="RFX7" s="2"/>
      <c r="RFY7" s="2"/>
      <c r="RFZ7" s="2"/>
      <c r="RGA7" s="2"/>
      <c r="RGB7" s="2"/>
      <c r="RGC7" s="2"/>
      <c r="RGD7" s="2"/>
      <c r="RGE7" s="2"/>
      <c r="RGF7" s="2"/>
      <c r="RGG7" s="2"/>
      <c r="RGH7" s="2"/>
      <c r="RGI7" s="2"/>
      <c r="RGJ7" s="2"/>
      <c r="RGK7" s="2"/>
      <c r="RGL7" s="2"/>
      <c r="RGM7" s="2"/>
      <c r="RGN7" s="2"/>
      <c r="RGO7" s="2"/>
      <c r="RGP7" s="2"/>
      <c r="RGQ7" s="2"/>
      <c r="RGR7" s="2"/>
      <c r="RGS7" s="2"/>
      <c r="RGT7" s="2"/>
      <c r="RGU7" s="2"/>
      <c r="RGV7" s="2"/>
      <c r="RGW7" s="2"/>
      <c r="RGX7" s="2"/>
      <c r="RGY7" s="2"/>
      <c r="RGZ7" s="2"/>
      <c r="RHA7" s="2"/>
      <c r="RHB7" s="2"/>
      <c r="RHC7" s="2"/>
      <c r="RHD7" s="2"/>
      <c r="RHE7" s="2"/>
      <c r="RHF7" s="2"/>
      <c r="RHG7" s="2"/>
      <c r="RHH7" s="2"/>
      <c r="RHI7" s="2"/>
      <c r="RHJ7" s="2"/>
      <c r="RHK7" s="2"/>
      <c r="RHL7" s="2"/>
      <c r="RHM7" s="2"/>
      <c r="RHN7" s="2"/>
      <c r="RHO7" s="2"/>
      <c r="RHP7" s="2"/>
      <c r="RHQ7" s="2"/>
      <c r="RHR7" s="2"/>
      <c r="RHS7" s="2"/>
      <c r="RHT7" s="2"/>
      <c r="RHU7" s="2"/>
      <c r="RHV7" s="2"/>
      <c r="RHW7" s="2"/>
      <c r="RHX7" s="2"/>
      <c r="RHY7" s="2"/>
      <c r="RHZ7" s="2"/>
      <c r="RIA7" s="2"/>
      <c r="RIB7" s="2"/>
      <c r="RIC7" s="2"/>
      <c r="RID7" s="2"/>
      <c r="RIE7" s="2"/>
      <c r="RIF7" s="2"/>
      <c r="RIG7" s="2"/>
      <c r="RIH7" s="2"/>
      <c r="RII7" s="2"/>
      <c r="RIJ7" s="2"/>
      <c r="RIK7" s="2"/>
      <c r="RIL7" s="2"/>
      <c r="RIM7" s="2"/>
      <c r="RIN7" s="2"/>
      <c r="RIO7" s="2"/>
      <c r="RIP7" s="2"/>
      <c r="RIQ7" s="2"/>
      <c r="RIR7" s="2"/>
      <c r="RIS7" s="2"/>
      <c r="RIT7" s="2"/>
      <c r="RIU7" s="2"/>
      <c r="RIV7" s="2"/>
      <c r="RIW7" s="2"/>
      <c r="RIX7" s="2"/>
      <c r="RIY7" s="2"/>
      <c r="RIZ7" s="2"/>
      <c r="RJA7" s="2"/>
      <c r="RJB7" s="2"/>
      <c r="RJC7" s="2"/>
      <c r="RJD7" s="2"/>
      <c r="RJE7" s="2"/>
      <c r="RJF7" s="2"/>
      <c r="RJG7" s="2"/>
      <c r="RJH7" s="2"/>
      <c r="RJI7" s="2"/>
      <c r="RJJ7" s="2"/>
      <c r="RJK7" s="2"/>
      <c r="RJL7" s="2"/>
      <c r="RJM7" s="2"/>
      <c r="RJN7" s="2"/>
      <c r="RJO7" s="2"/>
      <c r="RJP7" s="2"/>
      <c r="RJQ7" s="2"/>
      <c r="RJR7" s="2"/>
      <c r="RJS7" s="2"/>
      <c r="RJT7" s="2"/>
      <c r="RJU7" s="2"/>
      <c r="RJV7" s="2"/>
      <c r="RJW7" s="2"/>
      <c r="RJX7" s="2"/>
      <c r="RJY7" s="2"/>
      <c r="RJZ7" s="2"/>
      <c r="RKA7" s="2"/>
      <c r="RKB7" s="2"/>
      <c r="RKC7" s="2"/>
      <c r="RKD7" s="2"/>
      <c r="RKE7" s="2"/>
      <c r="RKF7" s="2"/>
      <c r="RKG7" s="2"/>
      <c r="RKH7" s="2"/>
      <c r="RKI7" s="2"/>
      <c r="RKJ7" s="2"/>
      <c r="RKK7" s="2"/>
      <c r="RKL7" s="2"/>
      <c r="RKM7" s="2"/>
      <c r="RKN7" s="2"/>
      <c r="RKO7" s="2"/>
      <c r="RKP7" s="2"/>
      <c r="RKQ7" s="2"/>
      <c r="RKR7" s="2"/>
      <c r="RKS7" s="2"/>
      <c r="RKT7" s="2"/>
      <c r="RKU7" s="2"/>
      <c r="RKV7" s="2"/>
      <c r="RKW7" s="2"/>
      <c r="RKX7" s="2"/>
      <c r="RKY7" s="2"/>
      <c r="RKZ7" s="2"/>
      <c r="RLA7" s="2"/>
      <c r="RLB7" s="2"/>
      <c r="RLC7" s="2"/>
      <c r="RLD7" s="2"/>
      <c r="RLE7" s="2"/>
      <c r="RLF7" s="2"/>
      <c r="RLG7" s="2"/>
      <c r="RLH7" s="2"/>
      <c r="RLI7" s="2"/>
      <c r="RLJ7" s="2"/>
      <c r="RLK7" s="2"/>
      <c r="RLL7" s="2"/>
      <c r="RLM7" s="2"/>
      <c r="RLN7" s="2"/>
      <c r="RLO7" s="2"/>
      <c r="RLP7" s="2"/>
      <c r="RLQ7" s="2"/>
      <c r="RLR7" s="2"/>
      <c r="RLS7" s="2"/>
      <c r="RLT7" s="2"/>
      <c r="RLU7" s="2"/>
      <c r="RLV7" s="2"/>
      <c r="RLW7" s="2"/>
      <c r="RLX7" s="2"/>
      <c r="RLY7" s="2"/>
      <c r="RLZ7" s="2"/>
      <c r="RMA7" s="2"/>
      <c r="RMB7" s="2"/>
      <c r="RMC7" s="2"/>
      <c r="RMD7" s="2"/>
      <c r="RME7" s="2"/>
      <c r="RMF7" s="2"/>
      <c r="RMG7" s="2"/>
      <c r="RMH7" s="2"/>
      <c r="RMI7" s="2"/>
      <c r="RMJ7" s="2"/>
      <c r="RMK7" s="2"/>
      <c r="RML7" s="2"/>
      <c r="RMM7" s="2"/>
      <c r="RMN7" s="2"/>
      <c r="RMO7" s="2"/>
      <c r="RMP7" s="2"/>
      <c r="RMQ7" s="2"/>
      <c r="RMR7" s="2"/>
      <c r="RMS7" s="2"/>
      <c r="RMT7" s="2"/>
      <c r="RMU7" s="2"/>
      <c r="RMV7" s="2"/>
      <c r="RMW7" s="2"/>
      <c r="RMX7" s="2"/>
      <c r="RMY7" s="2"/>
      <c r="RMZ7" s="2"/>
      <c r="RNA7" s="2"/>
      <c r="RNB7" s="2"/>
      <c r="RNC7" s="2"/>
      <c r="RND7" s="2"/>
      <c r="RNE7" s="2"/>
      <c r="RNF7" s="2"/>
      <c r="RNG7" s="2"/>
      <c r="RNH7" s="2"/>
      <c r="RNI7" s="2"/>
      <c r="RNJ7" s="2"/>
      <c r="RNK7" s="2"/>
      <c r="RNL7" s="2"/>
      <c r="RNM7" s="2"/>
      <c r="RNN7" s="2"/>
      <c r="RNO7" s="2"/>
      <c r="RNP7" s="2"/>
      <c r="RNQ7" s="2"/>
      <c r="RNR7" s="2"/>
      <c r="RNS7" s="2"/>
      <c r="RNT7" s="2"/>
      <c r="RNU7" s="2"/>
      <c r="RNV7" s="2"/>
      <c r="RNW7" s="2"/>
      <c r="RNX7" s="2"/>
      <c r="RNY7" s="2"/>
      <c r="RNZ7" s="2"/>
      <c r="ROA7" s="2"/>
      <c r="ROB7" s="2"/>
      <c r="ROC7" s="2"/>
      <c r="ROD7" s="2"/>
      <c r="ROE7" s="2"/>
      <c r="ROF7" s="2"/>
      <c r="ROG7" s="2"/>
      <c r="ROH7" s="2"/>
      <c r="ROI7" s="2"/>
      <c r="ROJ7" s="2"/>
      <c r="ROK7" s="2"/>
      <c r="ROL7" s="2"/>
      <c r="ROM7" s="2"/>
      <c r="RON7" s="2"/>
      <c r="ROO7" s="2"/>
      <c r="ROP7" s="2"/>
      <c r="ROQ7" s="2"/>
      <c r="ROR7" s="2"/>
      <c r="ROS7" s="2"/>
      <c r="ROT7" s="2"/>
      <c r="ROU7" s="2"/>
      <c r="ROV7" s="2"/>
      <c r="ROW7" s="2"/>
      <c r="ROX7" s="2"/>
      <c r="ROY7" s="2"/>
      <c r="ROZ7" s="2"/>
      <c r="RPA7" s="2"/>
      <c r="RPB7" s="2"/>
      <c r="RPC7" s="2"/>
      <c r="RPD7" s="2"/>
      <c r="RPE7" s="2"/>
      <c r="RPF7" s="2"/>
      <c r="RPG7" s="2"/>
      <c r="RPH7" s="2"/>
      <c r="RPI7" s="2"/>
      <c r="RPJ7" s="2"/>
      <c r="RPK7" s="2"/>
      <c r="RPL7" s="2"/>
      <c r="RPM7" s="2"/>
      <c r="RPN7" s="2"/>
      <c r="RPO7" s="2"/>
      <c r="RPP7" s="2"/>
      <c r="RPQ7" s="2"/>
      <c r="RPR7" s="2"/>
      <c r="RPS7" s="2"/>
      <c r="RPT7" s="2"/>
      <c r="RPU7" s="2"/>
      <c r="RPV7" s="2"/>
      <c r="RPW7" s="2"/>
      <c r="RPX7" s="2"/>
      <c r="RPY7" s="2"/>
      <c r="RPZ7" s="2"/>
      <c r="RQA7" s="2"/>
      <c r="RQB7" s="2"/>
      <c r="RQC7" s="2"/>
      <c r="RQD7" s="2"/>
      <c r="RQE7" s="2"/>
      <c r="RQF7" s="2"/>
      <c r="RQG7" s="2"/>
      <c r="RQH7" s="2"/>
      <c r="RQI7" s="2"/>
      <c r="RQJ7" s="2"/>
      <c r="RQK7" s="2"/>
      <c r="RQL7" s="2"/>
      <c r="RQM7" s="2"/>
      <c r="RQN7" s="2"/>
      <c r="RQO7" s="2"/>
      <c r="RQP7" s="2"/>
      <c r="RQQ7" s="2"/>
      <c r="RQR7" s="2"/>
      <c r="RQS7" s="2"/>
      <c r="RQT7" s="2"/>
      <c r="RQU7" s="2"/>
      <c r="RQV7" s="2"/>
      <c r="RQW7" s="2"/>
      <c r="RQX7" s="2"/>
      <c r="RQY7" s="2"/>
      <c r="RQZ7" s="2"/>
      <c r="RRA7" s="2"/>
      <c r="RRB7" s="2"/>
      <c r="RRC7" s="2"/>
      <c r="RRD7" s="2"/>
      <c r="RRE7" s="2"/>
      <c r="RRF7" s="2"/>
      <c r="RRG7" s="2"/>
      <c r="RRH7" s="2"/>
      <c r="RRI7" s="2"/>
      <c r="RRJ7" s="2"/>
      <c r="RRK7" s="2"/>
      <c r="RRL7" s="2"/>
      <c r="RRM7" s="2"/>
      <c r="RRN7" s="2"/>
      <c r="RRO7" s="2"/>
      <c r="RRP7" s="2"/>
      <c r="RRQ7" s="2"/>
      <c r="RRR7" s="2"/>
      <c r="RRS7" s="2"/>
      <c r="RRT7" s="2"/>
      <c r="RRU7" s="2"/>
      <c r="RRV7" s="2"/>
      <c r="RRW7" s="2"/>
      <c r="RRX7" s="2"/>
      <c r="RRY7" s="2"/>
      <c r="RRZ7" s="2"/>
      <c r="RSA7" s="2"/>
      <c r="RSB7" s="2"/>
      <c r="RSC7" s="2"/>
      <c r="RSD7" s="2"/>
      <c r="RSE7" s="2"/>
      <c r="RSF7" s="2"/>
      <c r="RSG7" s="2"/>
      <c r="RSH7" s="2"/>
      <c r="RSI7" s="2"/>
      <c r="RSJ7" s="2"/>
      <c r="RSK7" s="2"/>
      <c r="RSL7" s="2"/>
      <c r="RSM7" s="2"/>
      <c r="RSN7" s="2"/>
      <c r="RSO7" s="2"/>
      <c r="RSP7" s="2"/>
      <c r="RSQ7" s="2"/>
      <c r="RSR7" s="2"/>
      <c r="RSS7" s="2"/>
      <c r="RST7" s="2"/>
      <c r="RSU7" s="2"/>
      <c r="RSV7" s="2"/>
      <c r="RSW7" s="2"/>
      <c r="RSX7" s="2"/>
      <c r="RSY7" s="2"/>
      <c r="RSZ7" s="2"/>
      <c r="RTA7" s="2"/>
      <c r="RTB7" s="2"/>
      <c r="RTC7" s="2"/>
      <c r="RTD7" s="2"/>
      <c r="RTE7" s="2"/>
      <c r="RTF7" s="2"/>
      <c r="RTG7" s="2"/>
      <c r="RTH7" s="2"/>
      <c r="RTI7" s="2"/>
      <c r="RTJ7" s="2"/>
      <c r="RTK7" s="2"/>
      <c r="RTL7" s="2"/>
      <c r="RTM7" s="2"/>
      <c r="RTN7" s="2"/>
      <c r="RTO7" s="2"/>
      <c r="RTP7" s="2"/>
      <c r="RTQ7" s="2"/>
      <c r="RTR7" s="2"/>
      <c r="RTS7" s="2"/>
      <c r="RTT7" s="2"/>
      <c r="RTU7" s="2"/>
      <c r="RTV7" s="2"/>
      <c r="RTW7" s="2"/>
      <c r="RTX7" s="2"/>
      <c r="RTY7" s="2"/>
      <c r="RTZ7" s="2"/>
      <c r="RUA7" s="2"/>
      <c r="RUB7" s="2"/>
      <c r="RUC7" s="2"/>
      <c r="RUD7" s="2"/>
      <c r="RUE7" s="2"/>
      <c r="RUF7" s="2"/>
      <c r="RUG7" s="2"/>
      <c r="RUH7" s="2"/>
      <c r="RUI7" s="2"/>
      <c r="RUJ7" s="2"/>
      <c r="RUK7" s="2"/>
      <c r="RUL7" s="2"/>
      <c r="RUM7" s="2"/>
      <c r="RUN7" s="2"/>
      <c r="RUO7" s="2"/>
      <c r="RUP7" s="2"/>
      <c r="RUQ7" s="2"/>
      <c r="RUR7" s="2"/>
      <c r="RUS7" s="2"/>
      <c r="RUT7" s="2"/>
      <c r="RUU7" s="2"/>
      <c r="RUV7" s="2"/>
      <c r="RUW7" s="2"/>
      <c r="RUX7" s="2"/>
      <c r="RUY7" s="2"/>
      <c r="RUZ7" s="2"/>
      <c r="RVA7" s="2"/>
      <c r="RVB7" s="2"/>
      <c r="RVC7" s="2"/>
      <c r="RVD7" s="2"/>
      <c r="RVE7" s="2"/>
      <c r="RVF7" s="2"/>
      <c r="RVG7" s="2"/>
      <c r="RVH7" s="2"/>
      <c r="RVI7" s="2"/>
      <c r="RVJ7" s="2"/>
      <c r="RVK7" s="2"/>
      <c r="RVL7" s="2"/>
      <c r="RVM7" s="2"/>
      <c r="RVN7" s="2"/>
      <c r="RVO7" s="2"/>
      <c r="RVP7" s="2"/>
      <c r="RVQ7" s="2"/>
      <c r="RVR7" s="2"/>
      <c r="RVS7" s="2"/>
      <c r="RVT7" s="2"/>
      <c r="RVU7" s="2"/>
      <c r="RVV7" s="2"/>
      <c r="RVW7" s="2"/>
      <c r="RVX7" s="2"/>
      <c r="RVY7" s="2"/>
      <c r="RVZ7" s="2"/>
      <c r="RWA7" s="2"/>
      <c r="RWB7" s="2"/>
      <c r="RWC7" s="2"/>
      <c r="RWD7" s="2"/>
      <c r="RWE7" s="2"/>
      <c r="RWF7" s="2"/>
      <c r="RWG7" s="2"/>
      <c r="RWH7" s="2"/>
      <c r="RWI7" s="2"/>
      <c r="RWJ7" s="2"/>
      <c r="RWK7" s="2"/>
      <c r="RWL7" s="2"/>
      <c r="RWM7" s="2"/>
      <c r="RWN7" s="2"/>
      <c r="RWO7" s="2"/>
      <c r="RWP7" s="2"/>
      <c r="RWQ7" s="2"/>
      <c r="RWR7" s="2"/>
      <c r="RWS7" s="2"/>
      <c r="RWT7" s="2"/>
      <c r="RWU7" s="2"/>
      <c r="RWV7" s="2"/>
      <c r="RWW7" s="2"/>
      <c r="RWX7" s="2"/>
      <c r="RWY7" s="2"/>
      <c r="RWZ7" s="2"/>
      <c r="RXA7" s="2"/>
      <c r="RXB7" s="2"/>
      <c r="RXC7" s="2"/>
      <c r="RXD7" s="2"/>
      <c r="RXE7" s="2"/>
      <c r="RXF7" s="2"/>
      <c r="RXG7" s="2"/>
      <c r="RXH7" s="2"/>
      <c r="RXI7" s="2"/>
      <c r="RXJ7" s="2"/>
      <c r="RXK7" s="2"/>
      <c r="RXL7" s="2"/>
      <c r="RXM7" s="2"/>
      <c r="RXN7" s="2"/>
      <c r="RXO7" s="2"/>
      <c r="RXP7" s="2"/>
      <c r="RXQ7" s="2"/>
      <c r="RXR7" s="2"/>
      <c r="RXS7" s="2"/>
      <c r="RXT7" s="2"/>
      <c r="RXU7" s="2"/>
      <c r="RXV7" s="2"/>
      <c r="RXW7" s="2"/>
      <c r="RXX7" s="2"/>
      <c r="RXY7" s="2"/>
      <c r="RXZ7" s="2"/>
      <c r="RYA7" s="2"/>
      <c r="RYB7" s="2"/>
      <c r="RYC7" s="2"/>
      <c r="RYD7" s="2"/>
      <c r="RYE7" s="2"/>
      <c r="RYF7" s="2"/>
      <c r="RYG7" s="2"/>
      <c r="RYH7" s="2"/>
      <c r="RYI7" s="2"/>
      <c r="RYJ7" s="2"/>
      <c r="RYK7" s="2"/>
      <c r="RYL7" s="2"/>
      <c r="RYM7" s="2"/>
      <c r="RYN7" s="2"/>
      <c r="RYO7" s="2"/>
      <c r="RYP7" s="2"/>
      <c r="RYQ7" s="2"/>
      <c r="RYR7" s="2"/>
      <c r="RYS7" s="2"/>
      <c r="RYT7" s="2"/>
      <c r="RYU7" s="2"/>
      <c r="RYV7" s="2"/>
      <c r="RYW7" s="2"/>
      <c r="RYX7" s="2"/>
      <c r="RYY7" s="2"/>
      <c r="RYZ7" s="2"/>
      <c r="RZA7" s="2"/>
      <c r="RZB7" s="2"/>
      <c r="RZC7" s="2"/>
      <c r="RZD7" s="2"/>
      <c r="RZE7" s="2"/>
      <c r="RZF7" s="2"/>
      <c r="RZG7" s="2"/>
      <c r="RZH7" s="2"/>
      <c r="RZI7" s="2"/>
      <c r="RZJ7" s="2"/>
      <c r="RZK7" s="2"/>
      <c r="RZL7" s="2"/>
      <c r="RZM7" s="2"/>
      <c r="RZN7" s="2"/>
      <c r="RZO7" s="2"/>
      <c r="RZP7" s="2"/>
      <c r="RZQ7" s="2"/>
      <c r="RZR7" s="2"/>
      <c r="RZS7" s="2"/>
      <c r="RZT7" s="2"/>
      <c r="RZU7" s="2"/>
      <c r="RZV7" s="2"/>
      <c r="RZW7" s="2"/>
      <c r="RZX7" s="2"/>
      <c r="RZY7" s="2"/>
      <c r="RZZ7" s="2"/>
      <c r="SAA7" s="2"/>
      <c r="SAB7" s="2"/>
      <c r="SAC7" s="2"/>
      <c r="SAD7" s="2"/>
      <c r="SAE7" s="2"/>
      <c r="SAF7" s="2"/>
      <c r="SAG7" s="2"/>
      <c r="SAH7" s="2"/>
      <c r="SAI7" s="2"/>
      <c r="SAJ7" s="2"/>
      <c r="SAK7" s="2"/>
      <c r="SAL7" s="2"/>
      <c r="SAM7" s="2"/>
      <c r="SAN7" s="2"/>
      <c r="SAO7" s="2"/>
      <c r="SAP7" s="2"/>
      <c r="SAQ7" s="2"/>
      <c r="SAR7" s="2"/>
      <c r="SAS7" s="2"/>
      <c r="SAT7" s="2"/>
      <c r="SAU7" s="2"/>
      <c r="SAV7" s="2"/>
      <c r="SAW7" s="2"/>
      <c r="SAX7" s="2"/>
      <c r="SAY7" s="2"/>
      <c r="SAZ7" s="2"/>
      <c r="SBA7" s="2"/>
      <c r="SBB7" s="2"/>
      <c r="SBC7" s="2"/>
      <c r="SBD7" s="2"/>
      <c r="SBE7" s="2"/>
      <c r="SBF7" s="2"/>
      <c r="SBG7" s="2"/>
      <c r="SBH7" s="2"/>
      <c r="SBI7" s="2"/>
      <c r="SBJ7" s="2"/>
      <c r="SBK7" s="2"/>
      <c r="SBL7" s="2"/>
      <c r="SBM7" s="2"/>
      <c r="SBN7" s="2"/>
      <c r="SBO7" s="2"/>
      <c r="SBP7" s="2"/>
      <c r="SBQ7" s="2"/>
      <c r="SBR7" s="2"/>
      <c r="SBS7" s="2"/>
      <c r="SBT7" s="2"/>
      <c r="SBU7" s="2"/>
      <c r="SBV7" s="2"/>
      <c r="SBW7" s="2"/>
      <c r="SBX7" s="2"/>
      <c r="SBY7" s="2"/>
      <c r="SBZ7" s="2"/>
      <c r="SCA7" s="2"/>
      <c r="SCB7" s="2"/>
      <c r="SCC7" s="2"/>
      <c r="SCD7" s="2"/>
      <c r="SCE7" s="2"/>
      <c r="SCF7" s="2"/>
      <c r="SCG7" s="2"/>
      <c r="SCH7" s="2"/>
      <c r="SCI7" s="2"/>
      <c r="SCJ7" s="2"/>
      <c r="SCK7" s="2"/>
      <c r="SCL7" s="2"/>
      <c r="SCM7" s="2"/>
      <c r="SCN7" s="2"/>
      <c r="SCO7" s="2"/>
      <c r="SCP7" s="2"/>
      <c r="SCQ7" s="2"/>
      <c r="SCR7" s="2"/>
      <c r="SCS7" s="2"/>
      <c r="SCT7" s="2"/>
      <c r="SCU7" s="2"/>
      <c r="SCV7" s="2"/>
      <c r="SCW7" s="2"/>
      <c r="SCX7" s="2"/>
      <c r="SCY7" s="2"/>
      <c r="SCZ7" s="2"/>
      <c r="SDA7" s="2"/>
      <c r="SDB7" s="2"/>
      <c r="SDC7" s="2"/>
      <c r="SDD7" s="2"/>
      <c r="SDE7" s="2"/>
      <c r="SDF7" s="2"/>
      <c r="SDG7" s="2"/>
      <c r="SDH7" s="2"/>
      <c r="SDI7" s="2"/>
      <c r="SDJ7" s="2"/>
      <c r="SDK7" s="2"/>
      <c r="SDL7" s="2"/>
      <c r="SDM7" s="2"/>
      <c r="SDN7" s="2"/>
      <c r="SDO7" s="2"/>
      <c r="SDP7" s="2"/>
      <c r="SDQ7" s="2"/>
      <c r="SDR7" s="2"/>
      <c r="SDS7" s="2"/>
      <c r="SDT7" s="2"/>
      <c r="SDU7" s="2"/>
      <c r="SDV7" s="2"/>
      <c r="SDW7" s="2"/>
      <c r="SDX7" s="2"/>
      <c r="SDY7" s="2"/>
      <c r="SDZ7" s="2"/>
      <c r="SEA7" s="2"/>
      <c r="SEB7" s="2"/>
      <c r="SEC7" s="2"/>
      <c r="SED7" s="2"/>
      <c r="SEE7" s="2"/>
      <c r="SEF7" s="2"/>
      <c r="SEG7" s="2"/>
      <c r="SEH7" s="2"/>
      <c r="SEI7" s="2"/>
      <c r="SEJ7" s="2"/>
      <c r="SEK7" s="2"/>
      <c r="SEL7" s="2"/>
      <c r="SEM7" s="2"/>
      <c r="SEN7" s="2"/>
      <c r="SEO7" s="2"/>
      <c r="SEP7" s="2"/>
      <c r="SEQ7" s="2"/>
      <c r="SER7" s="2"/>
      <c r="SES7" s="2"/>
      <c r="SET7" s="2"/>
      <c r="SEU7" s="2"/>
      <c r="SEV7" s="2"/>
      <c r="SEW7" s="2"/>
      <c r="SEX7" s="2"/>
      <c r="SEY7" s="2"/>
      <c r="SEZ7" s="2"/>
      <c r="SFA7" s="2"/>
      <c r="SFB7" s="2"/>
      <c r="SFC7" s="2"/>
      <c r="SFD7" s="2"/>
      <c r="SFE7" s="2"/>
      <c r="SFF7" s="2"/>
      <c r="SFG7" s="2"/>
      <c r="SFH7" s="2"/>
      <c r="SFI7" s="2"/>
      <c r="SFJ7" s="2"/>
      <c r="SFK7" s="2"/>
      <c r="SFL7" s="2"/>
      <c r="SFM7" s="2"/>
      <c r="SFN7" s="2"/>
      <c r="SFO7" s="2"/>
      <c r="SFP7" s="2"/>
      <c r="SFQ7" s="2"/>
      <c r="SFR7" s="2"/>
      <c r="SFS7" s="2"/>
      <c r="SFT7" s="2"/>
      <c r="SFU7" s="2"/>
      <c r="SFV7" s="2"/>
      <c r="SFW7" s="2"/>
      <c r="SFX7" s="2"/>
      <c r="SFY7" s="2"/>
      <c r="SFZ7" s="2"/>
      <c r="SGA7" s="2"/>
      <c r="SGB7" s="2"/>
      <c r="SGC7" s="2"/>
      <c r="SGD7" s="2"/>
      <c r="SGE7" s="2"/>
      <c r="SGF7" s="2"/>
      <c r="SGG7" s="2"/>
      <c r="SGH7" s="2"/>
      <c r="SGI7" s="2"/>
      <c r="SGJ7" s="2"/>
      <c r="SGK7" s="2"/>
      <c r="SGL7" s="2"/>
      <c r="SGM7" s="2"/>
      <c r="SGN7" s="2"/>
      <c r="SGO7" s="2"/>
      <c r="SGP7" s="2"/>
      <c r="SGQ7" s="2"/>
      <c r="SGR7" s="2"/>
      <c r="SGS7" s="2"/>
      <c r="SGT7" s="2"/>
      <c r="SGU7" s="2"/>
      <c r="SGV7" s="2"/>
      <c r="SGW7" s="2"/>
      <c r="SGX7" s="2"/>
      <c r="SGY7" s="2"/>
      <c r="SGZ7" s="2"/>
      <c r="SHA7" s="2"/>
      <c r="SHB7" s="2"/>
      <c r="SHC7" s="2"/>
      <c r="SHD7" s="2"/>
      <c r="SHE7" s="2"/>
      <c r="SHF7" s="2"/>
      <c r="SHG7" s="2"/>
      <c r="SHH7" s="2"/>
      <c r="SHI7" s="2"/>
      <c r="SHJ7" s="2"/>
      <c r="SHK7" s="2"/>
      <c r="SHL7" s="2"/>
      <c r="SHM7" s="2"/>
      <c r="SHN7" s="2"/>
      <c r="SHO7" s="2"/>
      <c r="SHP7" s="2"/>
      <c r="SHQ7" s="2"/>
      <c r="SHR7" s="2"/>
      <c r="SHS7" s="2"/>
      <c r="SHT7" s="2"/>
      <c r="SHU7" s="2"/>
      <c r="SHV7" s="2"/>
      <c r="SHW7" s="2"/>
      <c r="SHX7" s="2"/>
      <c r="SHY7" s="2"/>
      <c r="SHZ7" s="2"/>
      <c r="SIA7" s="2"/>
      <c r="SIB7" s="2"/>
      <c r="SIC7" s="2"/>
      <c r="SID7" s="2"/>
      <c r="SIE7" s="2"/>
      <c r="SIF7" s="2"/>
      <c r="SIG7" s="2"/>
      <c r="SIH7" s="2"/>
      <c r="SII7" s="2"/>
      <c r="SIJ7" s="2"/>
      <c r="SIK7" s="2"/>
      <c r="SIL7" s="2"/>
      <c r="SIM7" s="2"/>
      <c r="SIN7" s="2"/>
      <c r="SIO7" s="2"/>
      <c r="SIP7" s="2"/>
      <c r="SIQ7" s="2"/>
      <c r="SIR7" s="2"/>
      <c r="SIS7" s="2"/>
      <c r="SIT7" s="2"/>
      <c r="SIU7" s="2"/>
      <c r="SIV7" s="2"/>
      <c r="SIW7" s="2"/>
      <c r="SIX7" s="2"/>
      <c r="SIY7" s="2"/>
      <c r="SIZ7" s="2"/>
      <c r="SJA7" s="2"/>
      <c r="SJB7" s="2"/>
      <c r="SJC7" s="2"/>
      <c r="SJD7" s="2"/>
      <c r="SJE7" s="2"/>
      <c r="SJF7" s="2"/>
      <c r="SJG7" s="2"/>
      <c r="SJH7" s="2"/>
      <c r="SJI7" s="2"/>
      <c r="SJJ7" s="2"/>
      <c r="SJK7" s="2"/>
      <c r="SJL7" s="2"/>
      <c r="SJM7" s="2"/>
      <c r="SJN7" s="2"/>
      <c r="SJO7" s="2"/>
      <c r="SJP7" s="2"/>
      <c r="SJQ7" s="2"/>
      <c r="SJR7" s="2"/>
      <c r="SJS7" s="2"/>
      <c r="SJT7" s="2"/>
      <c r="SJU7" s="2"/>
      <c r="SJV7" s="2"/>
      <c r="SJW7" s="2"/>
      <c r="SJX7" s="2"/>
      <c r="SJY7" s="2"/>
      <c r="SJZ7" s="2"/>
      <c r="SKA7" s="2"/>
      <c r="SKB7" s="2"/>
      <c r="SKC7" s="2"/>
      <c r="SKD7" s="2"/>
      <c r="SKE7" s="2"/>
      <c r="SKF7" s="2"/>
      <c r="SKG7" s="2"/>
      <c r="SKH7" s="2"/>
      <c r="SKI7" s="2"/>
      <c r="SKJ7" s="2"/>
      <c r="SKK7" s="2"/>
      <c r="SKL7" s="2"/>
      <c r="SKM7" s="2"/>
      <c r="SKN7" s="2"/>
      <c r="SKO7" s="2"/>
      <c r="SKP7" s="2"/>
      <c r="SKQ7" s="2"/>
      <c r="SKR7" s="2"/>
      <c r="SKS7" s="2"/>
      <c r="SKT7" s="2"/>
      <c r="SKU7" s="2"/>
      <c r="SKV7" s="2"/>
      <c r="SKW7" s="2"/>
      <c r="SKX7" s="2"/>
      <c r="SKY7" s="2"/>
      <c r="SKZ7" s="2"/>
      <c r="SLA7" s="2"/>
      <c r="SLB7" s="2"/>
      <c r="SLC7" s="2"/>
      <c r="SLD7" s="2"/>
      <c r="SLE7" s="2"/>
      <c r="SLF7" s="2"/>
      <c r="SLG7" s="2"/>
      <c r="SLH7" s="2"/>
      <c r="SLI7" s="2"/>
      <c r="SLJ7" s="2"/>
      <c r="SLK7" s="2"/>
      <c r="SLL7" s="2"/>
      <c r="SLM7" s="2"/>
      <c r="SLN7" s="2"/>
      <c r="SLO7" s="2"/>
      <c r="SLP7" s="2"/>
      <c r="SLQ7" s="2"/>
      <c r="SLR7" s="2"/>
      <c r="SLS7" s="2"/>
      <c r="SLT7" s="2"/>
      <c r="SLU7" s="2"/>
      <c r="SLV7" s="2"/>
      <c r="SLW7" s="2"/>
      <c r="SLX7" s="2"/>
      <c r="SLY7" s="2"/>
      <c r="SLZ7" s="2"/>
      <c r="SMA7" s="2"/>
      <c r="SMB7" s="2"/>
      <c r="SMC7" s="2"/>
      <c r="SMD7" s="2"/>
      <c r="SME7" s="2"/>
      <c r="SMF7" s="2"/>
      <c r="SMG7" s="2"/>
      <c r="SMH7" s="2"/>
      <c r="SMI7" s="2"/>
      <c r="SMJ7" s="2"/>
      <c r="SMK7" s="2"/>
      <c r="SML7" s="2"/>
      <c r="SMM7" s="2"/>
      <c r="SMN7" s="2"/>
      <c r="SMO7" s="2"/>
      <c r="SMP7" s="2"/>
      <c r="SMQ7" s="2"/>
      <c r="SMR7" s="2"/>
      <c r="SMS7" s="2"/>
      <c r="SMT7" s="2"/>
      <c r="SMU7" s="2"/>
      <c r="SMV7" s="2"/>
      <c r="SMW7" s="2"/>
      <c r="SMX7" s="2"/>
      <c r="SMY7" s="2"/>
      <c r="SMZ7" s="2"/>
      <c r="SNA7" s="2"/>
      <c r="SNB7" s="2"/>
      <c r="SNC7" s="2"/>
      <c r="SND7" s="2"/>
      <c r="SNE7" s="2"/>
      <c r="SNF7" s="2"/>
      <c r="SNG7" s="2"/>
      <c r="SNH7" s="2"/>
      <c r="SNI7" s="2"/>
      <c r="SNJ7" s="2"/>
      <c r="SNK7" s="2"/>
      <c r="SNL7" s="2"/>
      <c r="SNM7" s="2"/>
      <c r="SNN7" s="2"/>
      <c r="SNO7" s="2"/>
      <c r="SNP7" s="2"/>
      <c r="SNQ7" s="2"/>
      <c r="SNR7" s="2"/>
      <c r="SNS7" s="2"/>
      <c r="SNT7" s="2"/>
      <c r="SNU7" s="2"/>
      <c r="SNV7" s="2"/>
      <c r="SNW7" s="2"/>
      <c r="SNX7" s="2"/>
      <c r="SNY7" s="2"/>
      <c r="SNZ7" s="2"/>
      <c r="SOA7" s="2"/>
      <c r="SOB7" s="2"/>
      <c r="SOC7" s="2"/>
      <c r="SOD7" s="2"/>
      <c r="SOE7" s="2"/>
      <c r="SOF7" s="2"/>
      <c r="SOG7" s="2"/>
      <c r="SOH7" s="2"/>
      <c r="SOI7" s="2"/>
      <c r="SOJ7" s="2"/>
      <c r="SOK7" s="2"/>
      <c r="SOL7" s="2"/>
      <c r="SOM7" s="2"/>
      <c r="SON7" s="2"/>
      <c r="SOO7" s="2"/>
      <c r="SOP7" s="2"/>
      <c r="SOQ7" s="2"/>
      <c r="SOR7" s="2"/>
      <c r="SOS7" s="2"/>
      <c r="SOT7" s="2"/>
      <c r="SOU7" s="2"/>
      <c r="SOV7" s="2"/>
      <c r="SOW7" s="2"/>
      <c r="SOX7" s="2"/>
      <c r="SOY7" s="2"/>
      <c r="SOZ7" s="2"/>
      <c r="SPA7" s="2"/>
      <c r="SPB7" s="2"/>
      <c r="SPC7" s="2"/>
      <c r="SPD7" s="2"/>
      <c r="SPE7" s="2"/>
      <c r="SPF7" s="2"/>
      <c r="SPG7" s="2"/>
      <c r="SPH7" s="2"/>
      <c r="SPI7" s="2"/>
      <c r="SPJ7" s="2"/>
      <c r="SPK7" s="2"/>
      <c r="SPL7" s="2"/>
      <c r="SPM7" s="2"/>
      <c r="SPN7" s="2"/>
      <c r="SPO7" s="2"/>
      <c r="SPP7" s="2"/>
      <c r="SPQ7" s="2"/>
      <c r="SPR7" s="2"/>
      <c r="SPS7" s="2"/>
      <c r="SPT7" s="2"/>
      <c r="SPU7" s="2"/>
      <c r="SPV7" s="2"/>
      <c r="SPW7" s="2"/>
      <c r="SPX7" s="2"/>
      <c r="SPY7" s="2"/>
      <c r="SPZ7" s="2"/>
      <c r="SQA7" s="2"/>
      <c r="SQB7" s="2"/>
      <c r="SQC7" s="2"/>
      <c r="SQD7" s="2"/>
      <c r="SQE7" s="2"/>
      <c r="SQF7" s="2"/>
      <c r="SQG7" s="2"/>
      <c r="SQH7" s="2"/>
      <c r="SQI7" s="2"/>
      <c r="SQJ7" s="2"/>
      <c r="SQK7" s="2"/>
      <c r="SQL7" s="2"/>
      <c r="SQM7" s="2"/>
      <c r="SQN7" s="2"/>
      <c r="SQO7" s="2"/>
      <c r="SQP7" s="2"/>
      <c r="SQQ7" s="2"/>
      <c r="SQR7" s="2"/>
      <c r="SQS7" s="2"/>
      <c r="SQT7" s="2"/>
      <c r="SQU7" s="2"/>
      <c r="SQV7" s="2"/>
      <c r="SQW7" s="2"/>
      <c r="SQX7" s="2"/>
      <c r="SQY7" s="2"/>
      <c r="SQZ7" s="2"/>
      <c r="SRA7" s="2"/>
      <c r="SRB7" s="2"/>
      <c r="SRC7" s="2"/>
      <c r="SRD7" s="2"/>
      <c r="SRE7" s="2"/>
      <c r="SRF7" s="2"/>
      <c r="SRG7" s="2"/>
      <c r="SRH7" s="2"/>
      <c r="SRI7" s="2"/>
      <c r="SRJ7" s="2"/>
      <c r="SRK7" s="2"/>
      <c r="SRL7" s="2"/>
      <c r="SRM7" s="2"/>
      <c r="SRN7" s="2"/>
      <c r="SRO7" s="2"/>
      <c r="SRP7" s="2"/>
      <c r="SRQ7" s="2"/>
      <c r="SRR7" s="2"/>
      <c r="SRS7" s="2"/>
      <c r="SRT7" s="2"/>
      <c r="SRU7" s="2"/>
      <c r="SRV7" s="2"/>
      <c r="SRW7" s="2"/>
      <c r="SRX7" s="2"/>
      <c r="SRY7" s="2"/>
      <c r="SRZ7" s="2"/>
      <c r="SSA7" s="2"/>
      <c r="SSB7" s="2"/>
      <c r="SSC7" s="2"/>
      <c r="SSD7" s="2"/>
      <c r="SSE7" s="2"/>
      <c r="SSF7" s="2"/>
      <c r="SSG7" s="2"/>
      <c r="SSH7" s="2"/>
      <c r="SSI7" s="2"/>
      <c r="SSJ7" s="2"/>
      <c r="SSK7" s="2"/>
      <c r="SSL7" s="2"/>
      <c r="SSM7" s="2"/>
      <c r="SSN7" s="2"/>
      <c r="SSO7" s="2"/>
      <c r="SSP7" s="2"/>
      <c r="SSQ7" s="2"/>
      <c r="SSR7" s="2"/>
      <c r="SSS7" s="2"/>
      <c r="SST7" s="2"/>
      <c r="SSU7" s="2"/>
      <c r="SSV7" s="2"/>
      <c r="SSW7" s="2"/>
      <c r="SSX7" s="2"/>
      <c r="SSY7" s="2"/>
      <c r="SSZ7" s="2"/>
      <c r="STA7" s="2"/>
      <c r="STB7" s="2"/>
      <c r="STC7" s="2"/>
      <c r="STD7" s="2"/>
      <c r="STE7" s="2"/>
      <c r="STF7" s="2"/>
      <c r="STG7" s="2"/>
      <c r="STH7" s="2"/>
      <c r="STI7" s="2"/>
      <c r="STJ7" s="2"/>
      <c r="STK7" s="2"/>
      <c r="STL7" s="2"/>
      <c r="STM7" s="2"/>
      <c r="STN7" s="2"/>
      <c r="STO7" s="2"/>
      <c r="STP7" s="2"/>
      <c r="STQ7" s="2"/>
      <c r="STR7" s="2"/>
      <c r="STS7" s="2"/>
      <c r="STT7" s="2"/>
      <c r="STU7" s="2"/>
      <c r="STV7" s="2"/>
      <c r="STW7" s="2"/>
      <c r="STX7" s="2"/>
      <c r="STY7" s="2"/>
      <c r="STZ7" s="2"/>
      <c r="SUA7" s="2"/>
      <c r="SUB7" s="2"/>
      <c r="SUC7" s="2"/>
      <c r="SUD7" s="2"/>
      <c r="SUE7" s="2"/>
      <c r="SUF7" s="2"/>
      <c r="SUG7" s="2"/>
      <c r="SUH7" s="2"/>
      <c r="SUI7" s="2"/>
      <c r="SUJ7" s="2"/>
      <c r="SUK7" s="2"/>
      <c r="SUL7" s="2"/>
      <c r="SUM7" s="2"/>
      <c r="SUN7" s="2"/>
      <c r="SUO7" s="2"/>
      <c r="SUP7" s="2"/>
      <c r="SUQ7" s="2"/>
      <c r="SUR7" s="2"/>
      <c r="SUS7" s="2"/>
      <c r="SUT7" s="2"/>
      <c r="SUU7" s="2"/>
      <c r="SUV7" s="2"/>
      <c r="SUW7" s="2"/>
      <c r="SUX7" s="2"/>
      <c r="SUY7" s="2"/>
      <c r="SUZ7" s="2"/>
      <c r="SVA7" s="2"/>
      <c r="SVB7" s="2"/>
      <c r="SVC7" s="2"/>
      <c r="SVD7" s="2"/>
      <c r="SVE7" s="2"/>
      <c r="SVF7" s="2"/>
      <c r="SVG7" s="2"/>
      <c r="SVH7" s="2"/>
      <c r="SVI7" s="2"/>
      <c r="SVJ7" s="2"/>
      <c r="SVK7" s="2"/>
      <c r="SVL7" s="2"/>
      <c r="SVM7" s="2"/>
      <c r="SVN7" s="2"/>
      <c r="SVO7" s="2"/>
      <c r="SVP7" s="2"/>
      <c r="SVQ7" s="2"/>
      <c r="SVR7" s="2"/>
      <c r="SVS7" s="2"/>
      <c r="SVT7" s="2"/>
      <c r="SVU7" s="2"/>
      <c r="SVV7" s="2"/>
      <c r="SVW7" s="2"/>
      <c r="SVX7" s="2"/>
      <c r="SVY7" s="2"/>
      <c r="SVZ7" s="2"/>
      <c r="SWA7" s="2"/>
      <c r="SWB7" s="2"/>
      <c r="SWC7" s="2"/>
      <c r="SWD7" s="2"/>
      <c r="SWE7" s="2"/>
      <c r="SWF7" s="2"/>
      <c r="SWG7" s="2"/>
      <c r="SWH7" s="2"/>
      <c r="SWI7" s="2"/>
      <c r="SWJ7" s="2"/>
      <c r="SWK7" s="2"/>
      <c r="SWL7" s="2"/>
      <c r="SWM7" s="2"/>
      <c r="SWN7" s="2"/>
      <c r="SWO7" s="2"/>
      <c r="SWP7" s="2"/>
      <c r="SWQ7" s="2"/>
      <c r="SWR7" s="2"/>
      <c r="SWS7" s="2"/>
      <c r="SWT7" s="2"/>
      <c r="SWU7" s="2"/>
      <c r="SWV7" s="2"/>
      <c r="SWW7" s="2"/>
      <c r="SWX7" s="2"/>
      <c r="SWY7" s="2"/>
      <c r="SWZ7" s="2"/>
      <c r="SXA7" s="2"/>
      <c r="SXB7" s="2"/>
      <c r="SXC7" s="2"/>
      <c r="SXD7" s="2"/>
      <c r="SXE7" s="2"/>
      <c r="SXF7" s="2"/>
      <c r="SXG7" s="2"/>
      <c r="SXH7" s="2"/>
      <c r="SXI7" s="2"/>
      <c r="SXJ7" s="2"/>
      <c r="SXK7" s="2"/>
      <c r="SXL7" s="2"/>
      <c r="SXM7" s="2"/>
      <c r="SXN7" s="2"/>
      <c r="SXO7" s="2"/>
      <c r="SXP7" s="2"/>
      <c r="SXQ7" s="2"/>
      <c r="SXR7" s="2"/>
      <c r="SXS7" s="2"/>
      <c r="SXT7" s="2"/>
      <c r="SXU7" s="2"/>
      <c r="SXV7" s="2"/>
      <c r="SXW7" s="2"/>
      <c r="SXX7" s="2"/>
      <c r="SXY7" s="2"/>
      <c r="SXZ7" s="2"/>
      <c r="SYA7" s="2"/>
      <c r="SYB7" s="2"/>
      <c r="SYC7" s="2"/>
      <c r="SYD7" s="2"/>
      <c r="SYE7" s="2"/>
      <c r="SYF7" s="2"/>
      <c r="SYG7" s="2"/>
      <c r="SYH7" s="2"/>
      <c r="SYI7" s="2"/>
      <c r="SYJ7" s="2"/>
      <c r="SYK7" s="2"/>
      <c r="SYL7" s="2"/>
      <c r="SYM7" s="2"/>
      <c r="SYN7" s="2"/>
      <c r="SYO7" s="2"/>
      <c r="SYP7" s="2"/>
      <c r="SYQ7" s="2"/>
      <c r="SYR7" s="2"/>
      <c r="SYS7" s="2"/>
      <c r="SYT7" s="2"/>
      <c r="SYU7" s="2"/>
      <c r="SYV7" s="2"/>
      <c r="SYW7" s="2"/>
      <c r="SYX7" s="2"/>
      <c r="SYY7" s="2"/>
      <c r="SYZ7" s="2"/>
      <c r="SZA7" s="2"/>
      <c r="SZB7" s="2"/>
      <c r="SZC7" s="2"/>
      <c r="SZD7" s="2"/>
      <c r="SZE7" s="2"/>
      <c r="SZF7" s="2"/>
      <c r="SZG7" s="2"/>
      <c r="SZH7" s="2"/>
      <c r="SZI7" s="2"/>
      <c r="SZJ7" s="2"/>
      <c r="SZK7" s="2"/>
      <c r="SZL7" s="2"/>
      <c r="SZM7" s="2"/>
      <c r="SZN7" s="2"/>
      <c r="SZO7" s="2"/>
      <c r="SZP7" s="2"/>
      <c r="SZQ7" s="2"/>
      <c r="SZR7" s="2"/>
      <c r="SZS7" s="2"/>
      <c r="SZT7" s="2"/>
      <c r="SZU7" s="2"/>
      <c r="SZV7" s="2"/>
      <c r="SZW7" s="2"/>
      <c r="SZX7" s="2"/>
      <c r="SZY7" s="2"/>
      <c r="SZZ7" s="2"/>
      <c r="TAA7" s="2"/>
      <c r="TAB7" s="2"/>
      <c r="TAC7" s="2"/>
      <c r="TAD7" s="2"/>
      <c r="TAE7" s="2"/>
      <c r="TAF7" s="2"/>
      <c r="TAG7" s="2"/>
      <c r="TAH7" s="2"/>
      <c r="TAI7" s="2"/>
      <c r="TAJ7" s="2"/>
      <c r="TAK7" s="2"/>
      <c r="TAL7" s="2"/>
      <c r="TAM7" s="2"/>
      <c r="TAN7" s="2"/>
      <c r="TAO7" s="2"/>
      <c r="TAP7" s="2"/>
      <c r="TAQ7" s="2"/>
      <c r="TAR7" s="2"/>
      <c r="TAS7" s="2"/>
      <c r="TAT7" s="2"/>
      <c r="TAU7" s="2"/>
      <c r="TAV7" s="2"/>
      <c r="TAW7" s="2"/>
      <c r="TAX7" s="2"/>
      <c r="TAY7" s="2"/>
      <c r="TAZ7" s="2"/>
      <c r="TBA7" s="2"/>
      <c r="TBB7" s="2"/>
      <c r="TBC7" s="2"/>
      <c r="TBD7" s="2"/>
      <c r="TBE7" s="2"/>
      <c r="TBF7" s="2"/>
      <c r="TBG7" s="2"/>
      <c r="TBH7" s="2"/>
      <c r="TBI7" s="2"/>
      <c r="TBJ7" s="2"/>
      <c r="TBK7" s="2"/>
      <c r="TBL7" s="2"/>
      <c r="TBM7" s="2"/>
      <c r="TBN7" s="2"/>
      <c r="TBO7" s="2"/>
      <c r="TBP7" s="2"/>
      <c r="TBQ7" s="2"/>
      <c r="TBR7" s="2"/>
      <c r="TBS7" s="2"/>
      <c r="TBT7" s="2"/>
      <c r="TBU7" s="2"/>
      <c r="TBV7" s="2"/>
      <c r="TBW7" s="2"/>
      <c r="TBX7" s="2"/>
      <c r="TBY7" s="2"/>
      <c r="TBZ7" s="2"/>
      <c r="TCA7" s="2"/>
      <c r="TCB7" s="2"/>
      <c r="TCC7" s="2"/>
      <c r="TCD7" s="2"/>
      <c r="TCE7" s="2"/>
      <c r="TCF7" s="2"/>
      <c r="TCG7" s="2"/>
      <c r="TCH7" s="2"/>
      <c r="TCI7" s="2"/>
      <c r="TCJ7" s="2"/>
      <c r="TCK7" s="2"/>
      <c r="TCL7" s="2"/>
      <c r="TCM7" s="2"/>
      <c r="TCN7" s="2"/>
      <c r="TCO7" s="2"/>
      <c r="TCP7" s="2"/>
      <c r="TCQ7" s="2"/>
      <c r="TCR7" s="2"/>
      <c r="TCS7" s="2"/>
      <c r="TCT7" s="2"/>
      <c r="TCU7" s="2"/>
      <c r="TCV7" s="2"/>
      <c r="TCW7" s="2"/>
      <c r="TCX7" s="2"/>
      <c r="TCY7" s="2"/>
      <c r="TCZ7" s="2"/>
      <c r="TDA7" s="2"/>
      <c r="TDB7" s="2"/>
      <c r="TDC7" s="2"/>
      <c r="TDD7" s="2"/>
      <c r="TDE7" s="2"/>
      <c r="TDF7" s="2"/>
      <c r="TDG7" s="2"/>
      <c r="TDH7" s="2"/>
      <c r="TDI7" s="2"/>
      <c r="TDJ7" s="2"/>
      <c r="TDK7" s="2"/>
      <c r="TDL7" s="2"/>
      <c r="TDM7" s="2"/>
      <c r="TDN7" s="2"/>
      <c r="TDO7" s="2"/>
      <c r="TDP7" s="2"/>
      <c r="TDQ7" s="2"/>
      <c r="TDR7" s="2"/>
      <c r="TDS7" s="2"/>
      <c r="TDT7" s="2"/>
      <c r="TDU7" s="2"/>
      <c r="TDV7" s="2"/>
      <c r="TDW7" s="2"/>
      <c r="TDX7" s="2"/>
      <c r="TDY7" s="2"/>
      <c r="TDZ7" s="2"/>
      <c r="TEA7" s="2"/>
      <c r="TEB7" s="2"/>
      <c r="TEC7" s="2"/>
      <c r="TED7" s="2"/>
      <c r="TEE7" s="2"/>
      <c r="TEF7" s="2"/>
      <c r="TEG7" s="2"/>
      <c r="TEH7" s="2"/>
      <c r="TEI7" s="2"/>
      <c r="TEJ7" s="2"/>
      <c r="TEK7" s="2"/>
      <c r="TEL7" s="2"/>
      <c r="TEM7" s="2"/>
      <c r="TEN7" s="2"/>
      <c r="TEO7" s="2"/>
      <c r="TEP7" s="2"/>
      <c r="TEQ7" s="2"/>
      <c r="TER7" s="2"/>
      <c r="TES7" s="2"/>
      <c r="TET7" s="2"/>
      <c r="TEU7" s="2"/>
      <c r="TEV7" s="2"/>
      <c r="TEW7" s="2"/>
      <c r="TEX7" s="2"/>
      <c r="TEY7" s="2"/>
      <c r="TEZ7" s="2"/>
      <c r="TFA7" s="2"/>
      <c r="TFB7" s="2"/>
      <c r="TFC7" s="2"/>
      <c r="TFD7" s="2"/>
      <c r="TFE7" s="2"/>
      <c r="TFF7" s="2"/>
      <c r="TFG7" s="2"/>
      <c r="TFH7" s="2"/>
      <c r="TFI7" s="2"/>
      <c r="TFJ7" s="2"/>
      <c r="TFK7" s="2"/>
      <c r="TFL7" s="2"/>
      <c r="TFM7" s="2"/>
      <c r="TFN7" s="2"/>
      <c r="TFO7" s="2"/>
      <c r="TFP7" s="2"/>
      <c r="TFQ7" s="2"/>
      <c r="TFR7" s="2"/>
      <c r="TFS7" s="2"/>
      <c r="TFT7" s="2"/>
      <c r="TFU7" s="2"/>
      <c r="TFV7" s="2"/>
      <c r="TFW7" s="2"/>
      <c r="TFX7" s="2"/>
      <c r="TFY7" s="2"/>
      <c r="TFZ7" s="2"/>
      <c r="TGA7" s="2"/>
      <c r="TGB7" s="2"/>
      <c r="TGC7" s="2"/>
      <c r="TGD7" s="2"/>
      <c r="TGE7" s="2"/>
      <c r="TGF7" s="2"/>
      <c r="TGG7" s="2"/>
      <c r="TGH7" s="2"/>
      <c r="TGI7" s="2"/>
      <c r="TGJ7" s="2"/>
      <c r="TGK7" s="2"/>
      <c r="TGL7" s="2"/>
      <c r="TGM7" s="2"/>
      <c r="TGN7" s="2"/>
      <c r="TGO7" s="2"/>
      <c r="TGP7" s="2"/>
      <c r="TGQ7" s="2"/>
      <c r="TGR7" s="2"/>
      <c r="TGS7" s="2"/>
      <c r="TGT7" s="2"/>
      <c r="TGU7" s="2"/>
      <c r="TGV7" s="2"/>
      <c r="TGW7" s="2"/>
      <c r="TGX7" s="2"/>
      <c r="TGY7" s="2"/>
      <c r="TGZ7" s="2"/>
      <c r="THA7" s="2"/>
      <c r="THB7" s="2"/>
      <c r="THC7" s="2"/>
      <c r="THD7" s="2"/>
      <c r="THE7" s="2"/>
      <c r="THF7" s="2"/>
      <c r="THG7" s="2"/>
      <c r="THH7" s="2"/>
      <c r="THI7" s="2"/>
      <c r="THJ7" s="2"/>
      <c r="THK7" s="2"/>
      <c r="THL7" s="2"/>
      <c r="THM7" s="2"/>
      <c r="THN7" s="2"/>
      <c r="THO7" s="2"/>
      <c r="THP7" s="2"/>
      <c r="THQ7" s="2"/>
      <c r="THR7" s="2"/>
      <c r="THS7" s="2"/>
      <c r="THT7" s="2"/>
      <c r="THU7" s="2"/>
      <c r="THV7" s="2"/>
      <c r="THW7" s="2"/>
      <c r="THX7" s="2"/>
      <c r="THY7" s="2"/>
      <c r="THZ7" s="2"/>
      <c r="TIA7" s="2"/>
      <c r="TIB7" s="2"/>
      <c r="TIC7" s="2"/>
      <c r="TID7" s="2"/>
      <c r="TIE7" s="2"/>
      <c r="TIF7" s="2"/>
      <c r="TIG7" s="2"/>
      <c r="TIH7" s="2"/>
      <c r="TII7" s="2"/>
      <c r="TIJ7" s="2"/>
      <c r="TIK7" s="2"/>
      <c r="TIL7" s="2"/>
      <c r="TIM7" s="2"/>
      <c r="TIN7" s="2"/>
      <c r="TIO7" s="2"/>
      <c r="TIP7" s="2"/>
      <c r="TIQ7" s="2"/>
      <c r="TIR7" s="2"/>
      <c r="TIS7" s="2"/>
      <c r="TIT7" s="2"/>
      <c r="TIU7" s="2"/>
      <c r="TIV7" s="2"/>
      <c r="TIW7" s="2"/>
      <c r="TIX7" s="2"/>
      <c r="TIY7" s="2"/>
      <c r="TIZ7" s="2"/>
      <c r="TJA7" s="2"/>
      <c r="TJB7" s="2"/>
      <c r="TJC7" s="2"/>
      <c r="TJD7" s="2"/>
      <c r="TJE7" s="2"/>
      <c r="TJF7" s="2"/>
      <c r="TJG7" s="2"/>
      <c r="TJH7" s="2"/>
      <c r="TJI7" s="2"/>
      <c r="TJJ7" s="2"/>
      <c r="TJK7" s="2"/>
      <c r="TJL7" s="2"/>
      <c r="TJM7" s="2"/>
      <c r="TJN7" s="2"/>
      <c r="TJO7" s="2"/>
      <c r="TJP7" s="2"/>
      <c r="TJQ7" s="2"/>
      <c r="TJR7" s="2"/>
      <c r="TJS7" s="2"/>
      <c r="TJT7" s="2"/>
      <c r="TJU7" s="2"/>
      <c r="TJV7" s="2"/>
      <c r="TJW7" s="2"/>
      <c r="TJX7" s="2"/>
      <c r="TJY7" s="2"/>
      <c r="TJZ7" s="2"/>
      <c r="TKA7" s="2"/>
      <c r="TKB7" s="2"/>
      <c r="TKC7" s="2"/>
      <c r="TKD7" s="2"/>
      <c r="TKE7" s="2"/>
      <c r="TKF7" s="2"/>
      <c r="TKG7" s="2"/>
      <c r="TKH7" s="2"/>
      <c r="TKI7" s="2"/>
      <c r="TKJ7" s="2"/>
      <c r="TKK7" s="2"/>
      <c r="TKL7" s="2"/>
      <c r="TKM7" s="2"/>
      <c r="TKN7" s="2"/>
      <c r="TKO7" s="2"/>
      <c r="TKP7" s="2"/>
      <c r="TKQ7" s="2"/>
      <c r="TKR7" s="2"/>
      <c r="TKS7" s="2"/>
      <c r="TKT7" s="2"/>
      <c r="TKU7" s="2"/>
      <c r="TKV7" s="2"/>
      <c r="TKW7" s="2"/>
      <c r="TKX7" s="2"/>
      <c r="TKY7" s="2"/>
      <c r="TKZ7" s="2"/>
      <c r="TLA7" s="2"/>
      <c r="TLB7" s="2"/>
      <c r="TLC7" s="2"/>
      <c r="TLD7" s="2"/>
      <c r="TLE7" s="2"/>
      <c r="TLF7" s="2"/>
      <c r="TLG7" s="2"/>
      <c r="TLH7" s="2"/>
      <c r="TLI7" s="2"/>
      <c r="TLJ7" s="2"/>
      <c r="TLK7" s="2"/>
      <c r="TLL7" s="2"/>
      <c r="TLM7" s="2"/>
      <c r="TLN7" s="2"/>
      <c r="TLO7" s="2"/>
      <c r="TLP7" s="2"/>
      <c r="TLQ7" s="2"/>
      <c r="TLR7" s="2"/>
      <c r="TLS7" s="2"/>
      <c r="TLT7" s="2"/>
      <c r="TLU7" s="2"/>
      <c r="TLV7" s="2"/>
      <c r="TLW7" s="2"/>
      <c r="TLX7" s="2"/>
      <c r="TLY7" s="2"/>
      <c r="TLZ7" s="2"/>
      <c r="TMA7" s="2"/>
      <c r="TMB7" s="2"/>
      <c r="TMC7" s="2"/>
      <c r="TMD7" s="2"/>
      <c r="TME7" s="2"/>
      <c r="TMF7" s="2"/>
      <c r="TMG7" s="2"/>
      <c r="TMH7" s="2"/>
      <c r="TMI7" s="2"/>
      <c r="TMJ7" s="2"/>
      <c r="TMK7" s="2"/>
      <c r="TML7" s="2"/>
      <c r="TMM7" s="2"/>
      <c r="TMN7" s="2"/>
      <c r="TMO7" s="2"/>
      <c r="TMP7" s="2"/>
      <c r="TMQ7" s="2"/>
      <c r="TMR7" s="2"/>
      <c r="TMS7" s="2"/>
      <c r="TMT7" s="2"/>
      <c r="TMU7" s="2"/>
      <c r="TMV7" s="2"/>
      <c r="TMW7" s="2"/>
      <c r="TMX7" s="2"/>
      <c r="TMY7" s="2"/>
      <c r="TMZ7" s="2"/>
      <c r="TNA7" s="2"/>
      <c r="TNB7" s="2"/>
      <c r="TNC7" s="2"/>
      <c r="TND7" s="2"/>
      <c r="TNE7" s="2"/>
      <c r="TNF7" s="2"/>
      <c r="TNG7" s="2"/>
      <c r="TNH7" s="2"/>
      <c r="TNI7" s="2"/>
      <c r="TNJ7" s="2"/>
      <c r="TNK7" s="2"/>
      <c r="TNL7" s="2"/>
      <c r="TNM7" s="2"/>
      <c r="TNN7" s="2"/>
      <c r="TNO7" s="2"/>
      <c r="TNP7" s="2"/>
      <c r="TNQ7" s="2"/>
      <c r="TNR7" s="2"/>
      <c r="TNS7" s="2"/>
      <c r="TNT7" s="2"/>
      <c r="TNU7" s="2"/>
      <c r="TNV7" s="2"/>
      <c r="TNW7" s="2"/>
      <c r="TNX7" s="2"/>
      <c r="TNY7" s="2"/>
      <c r="TNZ7" s="2"/>
      <c r="TOA7" s="2"/>
      <c r="TOB7" s="2"/>
      <c r="TOC7" s="2"/>
      <c r="TOD7" s="2"/>
      <c r="TOE7" s="2"/>
      <c r="TOF7" s="2"/>
      <c r="TOG7" s="2"/>
      <c r="TOH7" s="2"/>
      <c r="TOI7" s="2"/>
      <c r="TOJ7" s="2"/>
      <c r="TOK7" s="2"/>
      <c r="TOL7" s="2"/>
      <c r="TOM7" s="2"/>
      <c r="TON7" s="2"/>
      <c r="TOO7" s="2"/>
      <c r="TOP7" s="2"/>
      <c r="TOQ7" s="2"/>
      <c r="TOR7" s="2"/>
      <c r="TOS7" s="2"/>
      <c r="TOT7" s="2"/>
      <c r="TOU7" s="2"/>
      <c r="TOV7" s="2"/>
      <c r="TOW7" s="2"/>
      <c r="TOX7" s="2"/>
      <c r="TOY7" s="2"/>
      <c r="TOZ7" s="2"/>
      <c r="TPA7" s="2"/>
      <c r="TPB7" s="2"/>
      <c r="TPC7" s="2"/>
      <c r="TPD7" s="2"/>
      <c r="TPE7" s="2"/>
      <c r="TPF7" s="2"/>
      <c r="TPG7" s="2"/>
      <c r="TPH7" s="2"/>
      <c r="TPI7" s="2"/>
      <c r="TPJ7" s="2"/>
      <c r="TPK7" s="2"/>
      <c r="TPL7" s="2"/>
      <c r="TPM7" s="2"/>
      <c r="TPN7" s="2"/>
      <c r="TPO7" s="2"/>
      <c r="TPP7" s="2"/>
      <c r="TPQ7" s="2"/>
      <c r="TPR7" s="2"/>
      <c r="TPS7" s="2"/>
      <c r="TPT7" s="2"/>
      <c r="TPU7" s="2"/>
      <c r="TPV7" s="2"/>
      <c r="TPW7" s="2"/>
      <c r="TPX7" s="2"/>
      <c r="TPY7" s="2"/>
      <c r="TPZ7" s="2"/>
      <c r="TQA7" s="2"/>
      <c r="TQB7" s="2"/>
      <c r="TQC7" s="2"/>
      <c r="TQD7" s="2"/>
      <c r="TQE7" s="2"/>
      <c r="TQF7" s="2"/>
      <c r="TQG7" s="2"/>
      <c r="TQH7" s="2"/>
      <c r="TQI7" s="2"/>
      <c r="TQJ7" s="2"/>
      <c r="TQK7" s="2"/>
      <c r="TQL7" s="2"/>
      <c r="TQM7" s="2"/>
      <c r="TQN7" s="2"/>
      <c r="TQO7" s="2"/>
      <c r="TQP7" s="2"/>
      <c r="TQQ7" s="2"/>
      <c r="TQR7" s="2"/>
      <c r="TQS7" s="2"/>
      <c r="TQT7" s="2"/>
      <c r="TQU7" s="2"/>
      <c r="TQV7" s="2"/>
      <c r="TQW7" s="2"/>
      <c r="TQX7" s="2"/>
      <c r="TQY7" s="2"/>
      <c r="TQZ7" s="2"/>
      <c r="TRA7" s="2"/>
      <c r="TRB7" s="2"/>
      <c r="TRC7" s="2"/>
      <c r="TRD7" s="2"/>
      <c r="TRE7" s="2"/>
      <c r="TRF7" s="2"/>
      <c r="TRG7" s="2"/>
      <c r="TRH7" s="2"/>
      <c r="TRI7" s="2"/>
      <c r="TRJ7" s="2"/>
      <c r="TRK7" s="2"/>
      <c r="TRL7" s="2"/>
      <c r="TRM7" s="2"/>
      <c r="TRN7" s="2"/>
      <c r="TRO7" s="2"/>
      <c r="TRP7" s="2"/>
      <c r="TRQ7" s="2"/>
      <c r="TRR7" s="2"/>
      <c r="TRS7" s="2"/>
      <c r="TRT7" s="2"/>
      <c r="TRU7" s="2"/>
      <c r="TRV7" s="2"/>
      <c r="TRW7" s="2"/>
      <c r="TRX7" s="2"/>
      <c r="TRY7" s="2"/>
      <c r="TRZ7" s="2"/>
      <c r="TSA7" s="2"/>
      <c r="TSB7" s="2"/>
      <c r="TSC7" s="2"/>
      <c r="TSD7" s="2"/>
      <c r="TSE7" s="2"/>
      <c r="TSF7" s="2"/>
      <c r="TSG7" s="2"/>
      <c r="TSH7" s="2"/>
      <c r="TSI7" s="2"/>
      <c r="TSJ7" s="2"/>
      <c r="TSK7" s="2"/>
      <c r="TSL7" s="2"/>
      <c r="TSM7" s="2"/>
      <c r="TSN7" s="2"/>
      <c r="TSO7" s="2"/>
      <c r="TSP7" s="2"/>
      <c r="TSQ7" s="2"/>
      <c r="TSR7" s="2"/>
      <c r="TSS7" s="2"/>
      <c r="TST7" s="2"/>
      <c r="TSU7" s="2"/>
      <c r="TSV7" s="2"/>
      <c r="TSW7" s="2"/>
      <c r="TSX7" s="2"/>
      <c r="TSY7" s="2"/>
      <c r="TSZ7" s="2"/>
      <c r="TTA7" s="2"/>
      <c r="TTB7" s="2"/>
      <c r="TTC7" s="2"/>
      <c r="TTD7" s="2"/>
      <c r="TTE7" s="2"/>
      <c r="TTF7" s="2"/>
      <c r="TTG7" s="2"/>
      <c r="TTH7" s="2"/>
      <c r="TTI7" s="2"/>
      <c r="TTJ7" s="2"/>
      <c r="TTK7" s="2"/>
      <c r="TTL7" s="2"/>
      <c r="TTM7" s="2"/>
      <c r="TTN7" s="2"/>
      <c r="TTO7" s="2"/>
      <c r="TTP7" s="2"/>
      <c r="TTQ7" s="2"/>
      <c r="TTR7" s="2"/>
      <c r="TTS7" s="2"/>
      <c r="TTT7" s="2"/>
      <c r="TTU7" s="2"/>
      <c r="TTV7" s="2"/>
      <c r="TTW7" s="2"/>
      <c r="TTX7" s="2"/>
      <c r="TTY7" s="2"/>
      <c r="TTZ7" s="2"/>
      <c r="TUA7" s="2"/>
      <c r="TUB7" s="2"/>
      <c r="TUC7" s="2"/>
      <c r="TUD7" s="2"/>
      <c r="TUE7" s="2"/>
      <c r="TUF7" s="2"/>
      <c r="TUG7" s="2"/>
      <c r="TUH7" s="2"/>
      <c r="TUI7" s="2"/>
      <c r="TUJ7" s="2"/>
      <c r="TUK7" s="2"/>
      <c r="TUL7" s="2"/>
      <c r="TUM7" s="2"/>
      <c r="TUN7" s="2"/>
      <c r="TUO7" s="2"/>
      <c r="TUP7" s="2"/>
      <c r="TUQ7" s="2"/>
      <c r="TUR7" s="2"/>
      <c r="TUS7" s="2"/>
      <c r="TUT7" s="2"/>
      <c r="TUU7" s="2"/>
      <c r="TUV7" s="2"/>
      <c r="TUW7" s="2"/>
      <c r="TUX7" s="2"/>
      <c r="TUY7" s="2"/>
      <c r="TUZ7" s="2"/>
      <c r="TVA7" s="2"/>
      <c r="TVB7" s="2"/>
      <c r="TVC7" s="2"/>
      <c r="TVD7" s="2"/>
      <c r="TVE7" s="2"/>
      <c r="TVF7" s="2"/>
      <c r="TVG7" s="2"/>
      <c r="TVH7" s="2"/>
      <c r="TVI7" s="2"/>
      <c r="TVJ7" s="2"/>
      <c r="TVK7" s="2"/>
      <c r="TVL7" s="2"/>
      <c r="TVM7" s="2"/>
      <c r="TVN7" s="2"/>
      <c r="TVO7" s="2"/>
      <c r="TVP7" s="2"/>
      <c r="TVQ7" s="2"/>
      <c r="TVR7" s="2"/>
      <c r="TVS7" s="2"/>
      <c r="TVT7" s="2"/>
      <c r="TVU7" s="2"/>
      <c r="TVV7" s="2"/>
      <c r="TVW7" s="2"/>
      <c r="TVX7" s="2"/>
      <c r="TVY7" s="2"/>
      <c r="TVZ7" s="2"/>
      <c r="TWA7" s="2"/>
      <c r="TWB7" s="2"/>
      <c r="TWC7" s="2"/>
      <c r="TWD7" s="2"/>
      <c r="TWE7" s="2"/>
      <c r="TWF7" s="2"/>
      <c r="TWG7" s="2"/>
      <c r="TWH7" s="2"/>
      <c r="TWI7" s="2"/>
      <c r="TWJ7" s="2"/>
      <c r="TWK7" s="2"/>
      <c r="TWL7" s="2"/>
      <c r="TWM7" s="2"/>
      <c r="TWN7" s="2"/>
      <c r="TWO7" s="2"/>
      <c r="TWP7" s="2"/>
      <c r="TWQ7" s="2"/>
      <c r="TWR7" s="2"/>
      <c r="TWS7" s="2"/>
      <c r="TWT7" s="2"/>
      <c r="TWU7" s="2"/>
      <c r="TWV7" s="2"/>
      <c r="TWW7" s="2"/>
      <c r="TWX7" s="2"/>
      <c r="TWY7" s="2"/>
      <c r="TWZ7" s="2"/>
      <c r="TXA7" s="2"/>
      <c r="TXB7" s="2"/>
      <c r="TXC7" s="2"/>
      <c r="TXD7" s="2"/>
      <c r="TXE7" s="2"/>
      <c r="TXF7" s="2"/>
      <c r="TXG7" s="2"/>
      <c r="TXH7" s="2"/>
      <c r="TXI7" s="2"/>
      <c r="TXJ7" s="2"/>
      <c r="TXK7" s="2"/>
      <c r="TXL7" s="2"/>
      <c r="TXM7" s="2"/>
      <c r="TXN7" s="2"/>
      <c r="TXO7" s="2"/>
      <c r="TXP7" s="2"/>
      <c r="TXQ7" s="2"/>
      <c r="TXR7" s="2"/>
      <c r="TXS7" s="2"/>
      <c r="TXT7" s="2"/>
      <c r="TXU7" s="2"/>
      <c r="TXV7" s="2"/>
      <c r="TXW7" s="2"/>
      <c r="TXX7" s="2"/>
      <c r="TXY7" s="2"/>
      <c r="TXZ7" s="2"/>
      <c r="TYA7" s="2"/>
      <c r="TYB7" s="2"/>
      <c r="TYC7" s="2"/>
      <c r="TYD7" s="2"/>
      <c r="TYE7" s="2"/>
      <c r="TYF7" s="2"/>
      <c r="TYG7" s="2"/>
      <c r="TYH7" s="2"/>
      <c r="TYI7" s="2"/>
      <c r="TYJ7" s="2"/>
      <c r="TYK7" s="2"/>
      <c r="TYL7" s="2"/>
      <c r="TYM7" s="2"/>
      <c r="TYN7" s="2"/>
      <c r="TYO7" s="2"/>
      <c r="TYP7" s="2"/>
      <c r="TYQ7" s="2"/>
      <c r="TYR7" s="2"/>
      <c r="TYS7" s="2"/>
      <c r="TYT7" s="2"/>
      <c r="TYU7" s="2"/>
      <c r="TYV7" s="2"/>
      <c r="TYW7" s="2"/>
      <c r="TYX7" s="2"/>
      <c r="TYY7" s="2"/>
      <c r="TYZ7" s="2"/>
      <c r="TZA7" s="2"/>
      <c r="TZB7" s="2"/>
      <c r="TZC7" s="2"/>
      <c r="TZD7" s="2"/>
      <c r="TZE7" s="2"/>
      <c r="TZF7" s="2"/>
      <c r="TZG7" s="2"/>
      <c r="TZH7" s="2"/>
      <c r="TZI7" s="2"/>
      <c r="TZJ7" s="2"/>
      <c r="TZK7" s="2"/>
      <c r="TZL7" s="2"/>
      <c r="TZM7" s="2"/>
      <c r="TZN7" s="2"/>
      <c r="TZO7" s="2"/>
      <c r="TZP7" s="2"/>
      <c r="TZQ7" s="2"/>
      <c r="TZR7" s="2"/>
      <c r="TZS7" s="2"/>
      <c r="TZT7" s="2"/>
      <c r="TZU7" s="2"/>
      <c r="TZV7" s="2"/>
      <c r="TZW7" s="2"/>
      <c r="TZX7" s="2"/>
      <c r="TZY7" s="2"/>
      <c r="TZZ7" s="2"/>
      <c r="UAA7" s="2"/>
      <c r="UAB7" s="2"/>
      <c r="UAC7" s="2"/>
      <c r="UAD7" s="2"/>
      <c r="UAE7" s="2"/>
      <c r="UAF7" s="2"/>
      <c r="UAG7" s="2"/>
      <c r="UAH7" s="2"/>
      <c r="UAI7" s="2"/>
      <c r="UAJ7" s="2"/>
      <c r="UAK7" s="2"/>
      <c r="UAL7" s="2"/>
      <c r="UAM7" s="2"/>
      <c r="UAN7" s="2"/>
      <c r="UAO7" s="2"/>
      <c r="UAP7" s="2"/>
      <c r="UAQ7" s="2"/>
      <c r="UAR7" s="2"/>
      <c r="UAS7" s="2"/>
      <c r="UAT7" s="2"/>
      <c r="UAU7" s="2"/>
      <c r="UAV7" s="2"/>
      <c r="UAW7" s="2"/>
      <c r="UAX7" s="2"/>
      <c r="UAY7" s="2"/>
      <c r="UAZ7" s="2"/>
      <c r="UBA7" s="2"/>
      <c r="UBB7" s="2"/>
      <c r="UBC7" s="2"/>
      <c r="UBD7" s="2"/>
      <c r="UBE7" s="2"/>
      <c r="UBF7" s="2"/>
      <c r="UBG7" s="2"/>
      <c r="UBH7" s="2"/>
      <c r="UBI7" s="2"/>
      <c r="UBJ7" s="2"/>
      <c r="UBK7" s="2"/>
      <c r="UBL7" s="2"/>
      <c r="UBM7" s="2"/>
      <c r="UBN7" s="2"/>
      <c r="UBO7" s="2"/>
      <c r="UBP7" s="2"/>
      <c r="UBQ7" s="2"/>
      <c r="UBR7" s="2"/>
      <c r="UBS7" s="2"/>
      <c r="UBT7" s="2"/>
      <c r="UBU7" s="2"/>
      <c r="UBV7" s="2"/>
      <c r="UBW7" s="2"/>
      <c r="UBX7" s="2"/>
      <c r="UBY7" s="2"/>
      <c r="UBZ7" s="2"/>
      <c r="UCA7" s="2"/>
      <c r="UCB7" s="2"/>
      <c r="UCC7" s="2"/>
      <c r="UCD7" s="2"/>
      <c r="UCE7" s="2"/>
      <c r="UCF7" s="2"/>
      <c r="UCG7" s="2"/>
      <c r="UCH7" s="2"/>
      <c r="UCI7" s="2"/>
      <c r="UCJ7" s="2"/>
      <c r="UCK7" s="2"/>
      <c r="UCL7" s="2"/>
      <c r="UCM7" s="2"/>
      <c r="UCN7" s="2"/>
      <c r="UCO7" s="2"/>
      <c r="UCP7" s="2"/>
      <c r="UCQ7" s="2"/>
      <c r="UCR7" s="2"/>
      <c r="UCS7" s="2"/>
      <c r="UCT7" s="2"/>
      <c r="UCU7" s="2"/>
      <c r="UCV7" s="2"/>
      <c r="UCW7" s="2"/>
      <c r="UCX7" s="2"/>
      <c r="UCY7" s="2"/>
      <c r="UCZ7" s="2"/>
      <c r="UDA7" s="2"/>
      <c r="UDB7" s="2"/>
      <c r="UDC7" s="2"/>
      <c r="UDD7" s="2"/>
      <c r="UDE7" s="2"/>
      <c r="UDF7" s="2"/>
      <c r="UDG7" s="2"/>
      <c r="UDH7" s="2"/>
      <c r="UDI7" s="2"/>
      <c r="UDJ7" s="2"/>
      <c r="UDK7" s="2"/>
      <c r="UDL7" s="2"/>
      <c r="UDM7" s="2"/>
      <c r="UDN7" s="2"/>
      <c r="UDO7" s="2"/>
      <c r="UDP7" s="2"/>
      <c r="UDQ7" s="2"/>
      <c r="UDR7" s="2"/>
      <c r="UDS7" s="2"/>
      <c r="UDT7" s="2"/>
      <c r="UDU7" s="2"/>
      <c r="UDV7" s="2"/>
      <c r="UDW7" s="2"/>
      <c r="UDX7" s="2"/>
      <c r="UDY7" s="2"/>
      <c r="UDZ7" s="2"/>
      <c r="UEA7" s="2"/>
      <c r="UEB7" s="2"/>
      <c r="UEC7" s="2"/>
      <c r="UED7" s="2"/>
      <c r="UEE7" s="2"/>
      <c r="UEF7" s="2"/>
      <c r="UEG7" s="2"/>
      <c r="UEH7" s="2"/>
      <c r="UEI7" s="2"/>
      <c r="UEJ7" s="2"/>
      <c r="UEK7" s="2"/>
      <c r="UEL7" s="2"/>
      <c r="UEM7" s="2"/>
      <c r="UEN7" s="2"/>
      <c r="UEO7" s="2"/>
      <c r="UEP7" s="2"/>
      <c r="UEQ7" s="2"/>
      <c r="UER7" s="2"/>
      <c r="UES7" s="2"/>
      <c r="UET7" s="2"/>
      <c r="UEU7" s="2"/>
      <c r="UEV7" s="2"/>
      <c r="UEW7" s="2"/>
      <c r="UEX7" s="2"/>
      <c r="UEY7" s="2"/>
      <c r="UEZ7" s="2"/>
      <c r="UFA7" s="2"/>
      <c r="UFB7" s="2"/>
      <c r="UFC7" s="2"/>
      <c r="UFD7" s="2"/>
      <c r="UFE7" s="2"/>
      <c r="UFF7" s="2"/>
      <c r="UFG7" s="2"/>
      <c r="UFH7" s="2"/>
      <c r="UFI7" s="2"/>
      <c r="UFJ7" s="2"/>
      <c r="UFK7" s="2"/>
      <c r="UFL7" s="2"/>
      <c r="UFM7" s="2"/>
      <c r="UFN7" s="2"/>
      <c r="UFO7" s="2"/>
      <c r="UFP7" s="2"/>
      <c r="UFQ7" s="2"/>
      <c r="UFR7" s="2"/>
      <c r="UFS7" s="2"/>
      <c r="UFT7" s="2"/>
      <c r="UFU7" s="2"/>
      <c r="UFV7" s="2"/>
      <c r="UFW7" s="2"/>
      <c r="UFX7" s="2"/>
      <c r="UFY7" s="2"/>
      <c r="UFZ7" s="2"/>
      <c r="UGA7" s="2"/>
      <c r="UGB7" s="2"/>
      <c r="UGC7" s="2"/>
      <c r="UGD7" s="2"/>
      <c r="UGE7" s="2"/>
      <c r="UGF7" s="2"/>
      <c r="UGG7" s="2"/>
      <c r="UGH7" s="2"/>
      <c r="UGI7" s="2"/>
      <c r="UGJ7" s="2"/>
      <c r="UGK7" s="2"/>
      <c r="UGL7" s="2"/>
      <c r="UGM7" s="2"/>
      <c r="UGN7" s="2"/>
      <c r="UGO7" s="2"/>
      <c r="UGP7" s="2"/>
      <c r="UGQ7" s="2"/>
      <c r="UGR7" s="2"/>
      <c r="UGS7" s="2"/>
      <c r="UGT7" s="2"/>
      <c r="UGU7" s="2"/>
      <c r="UGV7" s="2"/>
      <c r="UGW7" s="2"/>
      <c r="UGX7" s="2"/>
      <c r="UGY7" s="2"/>
      <c r="UGZ7" s="2"/>
      <c r="UHA7" s="2"/>
      <c r="UHB7" s="2"/>
      <c r="UHC7" s="2"/>
      <c r="UHD7" s="2"/>
      <c r="UHE7" s="2"/>
      <c r="UHF7" s="2"/>
      <c r="UHG7" s="2"/>
      <c r="UHH7" s="2"/>
      <c r="UHI7" s="2"/>
      <c r="UHJ7" s="2"/>
      <c r="UHK7" s="2"/>
      <c r="UHL7" s="2"/>
      <c r="UHM7" s="2"/>
      <c r="UHN7" s="2"/>
      <c r="UHO7" s="2"/>
      <c r="UHP7" s="2"/>
      <c r="UHQ7" s="2"/>
      <c r="UHR7" s="2"/>
      <c r="UHS7" s="2"/>
      <c r="UHT7" s="2"/>
      <c r="UHU7" s="2"/>
      <c r="UHV7" s="2"/>
      <c r="UHW7" s="2"/>
      <c r="UHX7" s="2"/>
      <c r="UHY7" s="2"/>
      <c r="UHZ7" s="2"/>
      <c r="UIA7" s="2"/>
      <c r="UIB7" s="2"/>
      <c r="UIC7" s="2"/>
      <c r="UID7" s="2"/>
      <c r="UIE7" s="2"/>
      <c r="UIF7" s="2"/>
      <c r="UIG7" s="2"/>
      <c r="UIH7" s="2"/>
      <c r="UII7" s="2"/>
      <c r="UIJ7" s="2"/>
      <c r="UIK7" s="2"/>
      <c r="UIL7" s="2"/>
      <c r="UIM7" s="2"/>
      <c r="UIN7" s="2"/>
      <c r="UIO7" s="2"/>
      <c r="UIP7" s="2"/>
      <c r="UIQ7" s="2"/>
      <c r="UIR7" s="2"/>
      <c r="UIS7" s="2"/>
      <c r="UIT7" s="2"/>
      <c r="UIU7" s="2"/>
      <c r="UIV7" s="2"/>
      <c r="UIW7" s="2"/>
      <c r="UIX7" s="2"/>
      <c r="UIY7" s="2"/>
      <c r="UIZ7" s="2"/>
      <c r="UJA7" s="2"/>
      <c r="UJB7" s="2"/>
      <c r="UJC7" s="2"/>
      <c r="UJD7" s="2"/>
      <c r="UJE7" s="2"/>
      <c r="UJF7" s="2"/>
      <c r="UJG7" s="2"/>
      <c r="UJH7" s="2"/>
      <c r="UJI7" s="2"/>
      <c r="UJJ7" s="2"/>
      <c r="UJK7" s="2"/>
      <c r="UJL7" s="2"/>
      <c r="UJM7" s="2"/>
      <c r="UJN7" s="2"/>
      <c r="UJO7" s="2"/>
      <c r="UJP7" s="2"/>
      <c r="UJQ7" s="2"/>
      <c r="UJR7" s="2"/>
      <c r="UJS7" s="2"/>
      <c r="UJT7" s="2"/>
      <c r="UJU7" s="2"/>
      <c r="UJV7" s="2"/>
      <c r="UJW7" s="2"/>
      <c r="UJX7" s="2"/>
      <c r="UJY7" s="2"/>
      <c r="UJZ7" s="2"/>
      <c r="UKA7" s="2"/>
      <c r="UKB7" s="2"/>
      <c r="UKC7" s="2"/>
      <c r="UKD7" s="2"/>
      <c r="UKE7" s="2"/>
      <c r="UKF7" s="2"/>
      <c r="UKG7" s="2"/>
      <c r="UKH7" s="2"/>
      <c r="UKI7" s="2"/>
      <c r="UKJ7" s="2"/>
      <c r="UKK7" s="2"/>
      <c r="UKL7" s="2"/>
      <c r="UKM7" s="2"/>
      <c r="UKN7" s="2"/>
      <c r="UKO7" s="2"/>
      <c r="UKP7" s="2"/>
      <c r="UKQ7" s="2"/>
      <c r="UKR7" s="2"/>
      <c r="UKS7" s="2"/>
      <c r="UKT7" s="2"/>
      <c r="UKU7" s="2"/>
      <c r="UKV7" s="2"/>
      <c r="UKW7" s="2"/>
      <c r="UKX7" s="2"/>
      <c r="UKY7" s="2"/>
      <c r="UKZ7" s="2"/>
      <c r="ULA7" s="2"/>
      <c r="ULB7" s="2"/>
      <c r="ULC7" s="2"/>
      <c r="ULD7" s="2"/>
      <c r="ULE7" s="2"/>
      <c r="ULF7" s="2"/>
      <c r="ULG7" s="2"/>
      <c r="ULH7" s="2"/>
      <c r="ULI7" s="2"/>
      <c r="ULJ7" s="2"/>
      <c r="ULK7" s="2"/>
      <c r="ULL7" s="2"/>
      <c r="ULM7" s="2"/>
      <c r="ULN7" s="2"/>
      <c r="ULO7" s="2"/>
      <c r="ULP7" s="2"/>
      <c r="ULQ7" s="2"/>
      <c r="ULR7" s="2"/>
      <c r="ULS7" s="2"/>
      <c r="ULT7" s="2"/>
      <c r="ULU7" s="2"/>
      <c r="ULV7" s="2"/>
      <c r="ULW7" s="2"/>
      <c r="ULX7" s="2"/>
      <c r="ULY7" s="2"/>
      <c r="ULZ7" s="2"/>
      <c r="UMA7" s="2"/>
      <c r="UMB7" s="2"/>
      <c r="UMC7" s="2"/>
      <c r="UMD7" s="2"/>
      <c r="UME7" s="2"/>
      <c r="UMF7" s="2"/>
      <c r="UMG7" s="2"/>
      <c r="UMH7" s="2"/>
      <c r="UMI7" s="2"/>
      <c r="UMJ7" s="2"/>
      <c r="UMK7" s="2"/>
      <c r="UML7" s="2"/>
      <c r="UMM7" s="2"/>
      <c r="UMN7" s="2"/>
      <c r="UMO7" s="2"/>
      <c r="UMP7" s="2"/>
      <c r="UMQ7" s="2"/>
      <c r="UMR7" s="2"/>
      <c r="UMS7" s="2"/>
      <c r="UMT7" s="2"/>
      <c r="UMU7" s="2"/>
      <c r="UMV7" s="2"/>
      <c r="UMW7" s="2"/>
      <c r="UMX7" s="2"/>
      <c r="UMY7" s="2"/>
      <c r="UMZ7" s="2"/>
      <c r="UNA7" s="2"/>
      <c r="UNB7" s="2"/>
      <c r="UNC7" s="2"/>
      <c r="UND7" s="2"/>
      <c r="UNE7" s="2"/>
      <c r="UNF7" s="2"/>
      <c r="UNG7" s="2"/>
      <c r="UNH7" s="2"/>
      <c r="UNI7" s="2"/>
      <c r="UNJ7" s="2"/>
      <c r="UNK7" s="2"/>
      <c r="UNL7" s="2"/>
      <c r="UNM7" s="2"/>
      <c r="UNN7" s="2"/>
      <c r="UNO7" s="2"/>
      <c r="UNP7" s="2"/>
      <c r="UNQ7" s="2"/>
      <c r="UNR7" s="2"/>
      <c r="UNS7" s="2"/>
      <c r="UNT7" s="2"/>
      <c r="UNU7" s="2"/>
      <c r="UNV7" s="2"/>
      <c r="UNW7" s="2"/>
      <c r="UNX7" s="2"/>
      <c r="UNY7" s="2"/>
      <c r="UNZ7" s="2"/>
      <c r="UOA7" s="2"/>
      <c r="UOB7" s="2"/>
      <c r="UOC7" s="2"/>
      <c r="UOD7" s="2"/>
      <c r="UOE7" s="2"/>
      <c r="UOF7" s="2"/>
      <c r="UOG7" s="2"/>
      <c r="UOH7" s="2"/>
      <c r="UOI7" s="2"/>
      <c r="UOJ7" s="2"/>
      <c r="UOK7" s="2"/>
      <c r="UOL7" s="2"/>
      <c r="UOM7" s="2"/>
      <c r="UON7" s="2"/>
      <c r="UOO7" s="2"/>
      <c r="UOP7" s="2"/>
      <c r="UOQ7" s="2"/>
      <c r="UOR7" s="2"/>
      <c r="UOS7" s="2"/>
      <c r="UOT7" s="2"/>
      <c r="UOU7" s="2"/>
      <c r="UOV7" s="2"/>
      <c r="UOW7" s="2"/>
      <c r="UOX7" s="2"/>
      <c r="UOY7" s="2"/>
      <c r="UOZ7" s="2"/>
      <c r="UPA7" s="2"/>
      <c r="UPB7" s="2"/>
      <c r="UPC7" s="2"/>
      <c r="UPD7" s="2"/>
      <c r="UPE7" s="2"/>
      <c r="UPF7" s="2"/>
      <c r="UPG7" s="2"/>
      <c r="UPH7" s="2"/>
      <c r="UPI7" s="2"/>
      <c r="UPJ7" s="2"/>
      <c r="UPK7" s="2"/>
      <c r="UPL7" s="2"/>
      <c r="UPM7" s="2"/>
      <c r="UPN7" s="2"/>
      <c r="UPO7" s="2"/>
      <c r="UPP7" s="2"/>
      <c r="UPQ7" s="2"/>
      <c r="UPR7" s="2"/>
      <c r="UPS7" s="2"/>
      <c r="UPT7" s="2"/>
      <c r="UPU7" s="2"/>
      <c r="UPV7" s="2"/>
      <c r="UPW7" s="2"/>
      <c r="UPX7" s="2"/>
      <c r="UPY7" s="2"/>
      <c r="UPZ7" s="2"/>
      <c r="UQA7" s="2"/>
      <c r="UQB7" s="2"/>
      <c r="UQC7" s="2"/>
      <c r="UQD7" s="2"/>
      <c r="UQE7" s="2"/>
      <c r="UQF7" s="2"/>
      <c r="UQG7" s="2"/>
      <c r="UQH7" s="2"/>
      <c r="UQI7" s="2"/>
      <c r="UQJ7" s="2"/>
      <c r="UQK7" s="2"/>
      <c r="UQL7" s="2"/>
      <c r="UQM7" s="2"/>
      <c r="UQN7" s="2"/>
      <c r="UQO7" s="2"/>
      <c r="UQP7" s="2"/>
      <c r="UQQ7" s="2"/>
      <c r="UQR7" s="2"/>
      <c r="UQS7" s="2"/>
      <c r="UQT7" s="2"/>
      <c r="UQU7" s="2"/>
      <c r="UQV7" s="2"/>
      <c r="UQW7" s="2"/>
      <c r="UQX7" s="2"/>
      <c r="UQY7" s="2"/>
      <c r="UQZ7" s="2"/>
      <c r="URA7" s="2"/>
      <c r="URB7" s="2"/>
      <c r="URC7" s="2"/>
      <c r="URD7" s="2"/>
      <c r="URE7" s="2"/>
      <c r="URF7" s="2"/>
      <c r="URG7" s="2"/>
      <c r="URH7" s="2"/>
      <c r="URI7" s="2"/>
      <c r="URJ7" s="2"/>
      <c r="URK7" s="2"/>
      <c r="URL7" s="2"/>
      <c r="URM7" s="2"/>
      <c r="URN7" s="2"/>
      <c r="URO7" s="2"/>
      <c r="URP7" s="2"/>
      <c r="URQ7" s="2"/>
      <c r="URR7" s="2"/>
      <c r="URS7" s="2"/>
      <c r="URT7" s="2"/>
      <c r="URU7" s="2"/>
      <c r="URV7" s="2"/>
      <c r="URW7" s="2"/>
      <c r="URX7" s="2"/>
      <c r="URY7" s="2"/>
      <c r="URZ7" s="2"/>
      <c r="USA7" s="2"/>
      <c r="USB7" s="2"/>
      <c r="USC7" s="2"/>
      <c r="USD7" s="2"/>
      <c r="USE7" s="2"/>
      <c r="USF7" s="2"/>
      <c r="USG7" s="2"/>
      <c r="USH7" s="2"/>
      <c r="USI7" s="2"/>
      <c r="USJ7" s="2"/>
      <c r="USK7" s="2"/>
      <c r="USL7" s="2"/>
      <c r="USM7" s="2"/>
      <c r="USN7" s="2"/>
      <c r="USO7" s="2"/>
      <c r="USP7" s="2"/>
      <c r="USQ7" s="2"/>
      <c r="USR7" s="2"/>
      <c r="USS7" s="2"/>
      <c r="UST7" s="2"/>
      <c r="USU7" s="2"/>
      <c r="USV7" s="2"/>
      <c r="USW7" s="2"/>
      <c r="USX7" s="2"/>
      <c r="USY7" s="2"/>
      <c r="USZ7" s="2"/>
      <c r="UTA7" s="2"/>
      <c r="UTB7" s="2"/>
      <c r="UTC7" s="2"/>
      <c r="UTD7" s="2"/>
      <c r="UTE7" s="2"/>
      <c r="UTF7" s="2"/>
      <c r="UTG7" s="2"/>
      <c r="UTH7" s="2"/>
      <c r="UTI7" s="2"/>
      <c r="UTJ7" s="2"/>
      <c r="UTK7" s="2"/>
      <c r="UTL7" s="2"/>
      <c r="UTM7" s="2"/>
      <c r="UTN7" s="2"/>
      <c r="UTO7" s="2"/>
      <c r="UTP7" s="2"/>
      <c r="UTQ7" s="2"/>
      <c r="UTR7" s="2"/>
      <c r="UTS7" s="2"/>
      <c r="UTT7" s="2"/>
      <c r="UTU7" s="2"/>
      <c r="UTV7" s="2"/>
      <c r="UTW7" s="2"/>
      <c r="UTX7" s="2"/>
      <c r="UTY7" s="2"/>
      <c r="UTZ7" s="2"/>
      <c r="UUA7" s="2"/>
      <c r="UUB7" s="2"/>
      <c r="UUC7" s="2"/>
      <c r="UUD7" s="2"/>
      <c r="UUE7" s="2"/>
      <c r="UUF7" s="2"/>
      <c r="UUG7" s="2"/>
      <c r="UUH7" s="2"/>
      <c r="UUI7" s="2"/>
      <c r="UUJ7" s="2"/>
      <c r="UUK7" s="2"/>
      <c r="UUL7" s="2"/>
      <c r="UUM7" s="2"/>
      <c r="UUN7" s="2"/>
      <c r="UUO7" s="2"/>
      <c r="UUP7" s="2"/>
      <c r="UUQ7" s="2"/>
      <c r="UUR7" s="2"/>
      <c r="UUS7" s="2"/>
      <c r="UUT7" s="2"/>
      <c r="UUU7" s="2"/>
      <c r="UUV7" s="2"/>
      <c r="UUW7" s="2"/>
      <c r="UUX7" s="2"/>
      <c r="UUY7" s="2"/>
      <c r="UUZ7" s="2"/>
      <c r="UVA7" s="2"/>
      <c r="UVB7" s="2"/>
      <c r="UVC7" s="2"/>
      <c r="UVD7" s="2"/>
      <c r="UVE7" s="2"/>
      <c r="UVF7" s="2"/>
      <c r="UVG7" s="2"/>
      <c r="UVH7" s="2"/>
      <c r="UVI7" s="2"/>
      <c r="UVJ7" s="2"/>
      <c r="UVK7" s="2"/>
      <c r="UVL7" s="2"/>
      <c r="UVM7" s="2"/>
      <c r="UVN7" s="2"/>
      <c r="UVO7" s="2"/>
      <c r="UVP7" s="2"/>
      <c r="UVQ7" s="2"/>
      <c r="UVR7" s="2"/>
      <c r="UVS7" s="2"/>
      <c r="UVT7" s="2"/>
      <c r="UVU7" s="2"/>
      <c r="UVV7" s="2"/>
      <c r="UVW7" s="2"/>
      <c r="UVX7" s="2"/>
      <c r="UVY7" s="2"/>
      <c r="UVZ7" s="2"/>
      <c r="UWA7" s="2"/>
      <c r="UWB7" s="2"/>
      <c r="UWC7" s="2"/>
      <c r="UWD7" s="2"/>
      <c r="UWE7" s="2"/>
      <c r="UWF7" s="2"/>
      <c r="UWG7" s="2"/>
      <c r="UWH7" s="2"/>
      <c r="UWI7" s="2"/>
      <c r="UWJ7" s="2"/>
      <c r="UWK7" s="2"/>
      <c r="UWL7" s="2"/>
      <c r="UWM7" s="2"/>
      <c r="UWN7" s="2"/>
      <c r="UWO7" s="2"/>
      <c r="UWP7" s="2"/>
      <c r="UWQ7" s="2"/>
      <c r="UWR7" s="2"/>
      <c r="UWS7" s="2"/>
      <c r="UWT7" s="2"/>
      <c r="UWU7" s="2"/>
      <c r="UWV7" s="2"/>
      <c r="UWW7" s="2"/>
      <c r="UWX7" s="2"/>
      <c r="UWY7" s="2"/>
      <c r="UWZ7" s="2"/>
      <c r="UXA7" s="2"/>
      <c r="UXB7" s="2"/>
      <c r="UXC7" s="2"/>
      <c r="UXD7" s="2"/>
      <c r="UXE7" s="2"/>
      <c r="UXF7" s="2"/>
      <c r="UXG7" s="2"/>
      <c r="UXH7" s="2"/>
      <c r="UXI7" s="2"/>
      <c r="UXJ7" s="2"/>
      <c r="UXK7" s="2"/>
      <c r="UXL7" s="2"/>
      <c r="UXM7" s="2"/>
      <c r="UXN7" s="2"/>
      <c r="UXO7" s="2"/>
      <c r="UXP7" s="2"/>
      <c r="UXQ7" s="2"/>
      <c r="UXR7" s="2"/>
      <c r="UXS7" s="2"/>
      <c r="UXT7" s="2"/>
      <c r="UXU7" s="2"/>
      <c r="UXV7" s="2"/>
      <c r="UXW7" s="2"/>
      <c r="UXX7" s="2"/>
      <c r="UXY7" s="2"/>
      <c r="UXZ7" s="2"/>
      <c r="UYA7" s="2"/>
      <c r="UYB7" s="2"/>
      <c r="UYC7" s="2"/>
      <c r="UYD7" s="2"/>
      <c r="UYE7" s="2"/>
      <c r="UYF7" s="2"/>
      <c r="UYG7" s="2"/>
      <c r="UYH7" s="2"/>
      <c r="UYI7" s="2"/>
      <c r="UYJ7" s="2"/>
      <c r="UYK7" s="2"/>
      <c r="UYL7" s="2"/>
      <c r="UYM7" s="2"/>
      <c r="UYN7" s="2"/>
      <c r="UYO7" s="2"/>
      <c r="UYP7" s="2"/>
      <c r="UYQ7" s="2"/>
      <c r="UYR7" s="2"/>
      <c r="UYS7" s="2"/>
      <c r="UYT7" s="2"/>
      <c r="UYU7" s="2"/>
      <c r="UYV7" s="2"/>
      <c r="UYW7" s="2"/>
      <c r="UYX7" s="2"/>
      <c r="UYY7" s="2"/>
      <c r="UYZ7" s="2"/>
      <c r="UZA7" s="2"/>
      <c r="UZB7" s="2"/>
      <c r="UZC7" s="2"/>
      <c r="UZD7" s="2"/>
      <c r="UZE7" s="2"/>
      <c r="UZF7" s="2"/>
      <c r="UZG7" s="2"/>
      <c r="UZH7" s="2"/>
      <c r="UZI7" s="2"/>
      <c r="UZJ7" s="2"/>
      <c r="UZK7" s="2"/>
      <c r="UZL7" s="2"/>
      <c r="UZM7" s="2"/>
      <c r="UZN7" s="2"/>
      <c r="UZO7" s="2"/>
      <c r="UZP7" s="2"/>
      <c r="UZQ7" s="2"/>
      <c r="UZR7" s="2"/>
      <c r="UZS7" s="2"/>
      <c r="UZT7" s="2"/>
      <c r="UZU7" s="2"/>
      <c r="UZV7" s="2"/>
      <c r="UZW7" s="2"/>
      <c r="UZX7" s="2"/>
      <c r="UZY7" s="2"/>
      <c r="UZZ7" s="2"/>
      <c r="VAA7" s="2"/>
      <c r="VAB7" s="2"/>
      <c r="VAC7" s="2"/>
      <c r="VAD7" s="2"/>
      <c r="VAE7" s="2"/>
      <c r="VAF7" s="2"/>
      <c r="VAG7" s="2"/>
      <c r="VAH7" s="2"/>
      <c r="VAI7" s="2"/>
      <c r="VAJ7" s="2"/>
      <c r="VAK7" s="2"/>
      <c r="VAL7" s="2"/>
      <c r="VAM7" s="2"/>
      <c r="VAN7" s="2"/>
      <c r="VAO7" s="2"/>
      <c r="VAP7" s="2"/>
      <c r="VAQ7" s="2"/>
      <c r="VAR7" s="2"/>
      <c r="VAS7" s="2"/>
      <c r="VAT7" s="2"/>
      <c r="VAU7" s="2"/>
      <c r="VAV7" s="2"/>
      <c r="VAW7" s="2"/>
      <c r="VAX7" s="2"/>
      <c r="VAY7" s="2"/>
      <c r="VAZ7" s="2"/>
      <c r="VBA7" s="2"/>
      <c r="VBB7" s="2"/>
      <c r="VBC7" s="2"/>
      <c r="VBD7" s="2"/>
      <c r="VBE7" s="2"/>
      <c r="VBF7" s="2"/>
      <c r="VBG7" s="2"/>
      <c r="VBH7" s="2"/>
      <c r="VBI7" s="2"/>
      <c r="VBJ7" s="2"/>
      <c r="VBK7" s="2"/>
      <c r="VBL7" s="2"/>
      <c r="VBM7" s="2"/>
      <c r="VBN7" s="2"/>
      <c r="VBO7" s="2"/>
      <c r="VBP7" s="2"/>
      <c r="VBQ7" s="2"/>
      <c r="VBR7" s="2"/>
      <c r="VBS7" s="2"/>
      <c r="VBT7" s="2"/>
      <c r="VBU7" s="2"/>
      <c r="VBV7" s="2"/>
      <c r="VBW7" s="2"/>
      <c r="VBX7" s="2"/>
      <c r="VBY7" s="2"/>
      <c r="VBZ7" s="2"/>
      <c r="VCA7" s="2"/>
      <c r="VCB7" s="2"/>
      <c r="VCC7" s="2"/>
      <c r="VCD7" s="2"/>
      <c r="VCE7" s="2"/>
      <c r="VCF7" s="2"/>
      <c r="VCG7" s="2"/>
      <c r="VCH7" s="2"/>
      <c r="VCI7" s="2"/>
      <c r="VCJ7" s="2"/>
      <c r="VCK7" s="2"/>
      <c r="VCL7" s="2"/>
      <c r="VCM7" s="2"/>
      <c r="VCN7" s="2"/>
      <c r="VCO7" s="2"/>
      <c r="VCP7" s="2"/>
      <c r="VCQ7" s="2"/>
      <c r="VCR7" s="2"/>
      <c r="VCS7" s="2"/>
      <c r="VCT7" s="2"/>
      <c r="VCU7" s="2"/>
      <c r="VCV7" s="2"/>
      <c r="VCW7" s="2"/>
      <c r="VCX7" s="2"/>
      <c r="VCY7" s="2"/>
      <c r="VCZ7" s="2"/>
      <c r="VDA7" s="2"/>
      <c r="VDB7" s="2"/>
      <c r="VDC7" s="2"/>
      <c r="VDD7" s="2"/>
      <c r="VDE7" s="2"/>
      <c r="VDF7" s="2"/>
      <c r="VDG7" s="2"/>
      <c r="VDH7" s="2"/>
      <c r="VDI7" s="2"/>
      <c r="VDJ7" s="2"/>
      <c r="VDK7" s="2"/>
      <c r="VDL7" s="2"/>
      <c r="VDM7" s="2"/>
      <c r="VDN7" s="2"/>
      <c r="VDO7" s="2"/>
      <c r="VDP7" s="2"/>
      <c r="VDQ7" s="2"/>
      <c r="VDR7" s="2"/>
      <c r="VDS7" s="2"/>
      <c r="VDT7" s="2"/>
      <c r="VDU7" s="2"/>
      <c r="VDV7" s="2"/>
      <c r="VDW7" s="2"/>
      <c r="VDX7" s="2"/>
      <c r="VDY7" s="2"/>
      <c r="VDZ7" s="2"/>
      <c r="VEA7" s="2"/>
      <c r="VEB7" s="2"/>
      <c r="VEC7" s="2"/>
      <c r="VED7" s="2"/>
      <c r="VEE7" s="2"/>
      <c r="VEF7" s="2"/>
      <c r="VEG7" s="2"/>
      <c r="VEH7" s="2"/>
      <c r="VEI7" s="2"/>
      <c r="VEJ7" s="2"/>
      <c r="VEK7" s="2"/>
      <c r="VEL7" s="2"/>
      <c r="VEM7" s="2"/>
      <c r="VEN7" s="2"/>
      <c r="VEO7" s="2"/>
      <c r="VEP7" s="2"/>
      <c r="VEQ7" s="2"/>
      <c r="VER7" s="2"/>
      <c r="VES7" s="2"/>
      <c r="VET7" s="2"/>
      <c r="VEU7" s="2"/>
      <c r="VEV7" s="2"/>
      <c r="VEW7" s="2"/>
      <c r="VEX7" s="2"/>
      <c r="VEY7" s="2"/>
      <c r="VEZ7" s="2"/>
      <c r="VFA7" s="2"/>
      <c r="VFB7" s="2"/>
      <c r="VFC7" s="2"/>
      <c r="VFD7" s="2"/>
      <c r="VFE7" s="2"/>
      <c r="VFF7" s="2"/>
      <c r="VFG7" s="2"/>
      <c r="VFH7" s="2"/>
      <c r="VFI7" s="2"/>
      <c r="VFJ7" s="2"/>
      <c r="VFK7" s="2"/>
      <c r="VFL7" s="2"/>
      <c r="VFM7" s="2"/>
      <c r="VFN7" s="2"/>
      <c r="VFO7" s="2"/>
      <c r="VFP7" s="2"/>
      <c r="VFQ7" s="2"/>
      <c r="VFR7" s="2"/>
      <c r="VFS7" s="2"/>
      <c r="VFT7" s="2"/>
      <c r="VFU7" s="2"/>
      <c r="VFV7" s="2"/>
      <c r="VFW7" s="2"/>
      <c r="VFX7" s="2"/>
      <c r="VFY7" s="2"/>
      <c r="VFZ7" s="2"/>
      <c r="VGA7" s="2"/>
      <c r="VGB7" s="2"/>
      <c r="VGC7" s="2"/>
      <c r="VGD7" s="2"/>
      <c r="VGE7" s="2"/>
      <c r="VGF7" s="2"/>
      <c r="VGG7" s="2"/>
      <c r="VGH7" s="2"/>
      <c r="VGI7" s="2"/>
      <c r="VGJ7" s="2"/>
      <c r="VGK7" s="2"/>
      <c r="VGL7" s="2"/>
      <c r="VGM7" s="2"/>
      <c r="VGN7" s="2"/>
      <c r="VGO7" s="2"/>
      <c r="VGP7" s="2"/>
      <c r="VGQ7" s="2"/>
      <c r="VGR7" s="2"/>
      <c r="VGS7" s="2"/>
      <c r="VGT7" s="2"/>
      <c r="VGU7" s="2"/>
      <c r="VGV7" s="2"/>
      <c r="VGW7" s="2"/>
      <c r="VGX7" s="2"/>
      <c r="VGY7" s="2"/>
      <c r="VGZ7" s="2"/>
      <c r="VHA7" s="2"/>
      <c r="VHB7" s="2"/>
      <c r="VHC7" s="2"/>
      <c r="VHD7" s="2"/>
      <c r="VHE7" s="2"/>
      <c r="VHF7" s="2"/>
      <c r="VHG7" s="2"/>
      <c r="VHH7" s="2"/>
      <c r="VHI7" s="2"/>
      <c r="VHJ7" s="2"/>
      <c r="VHK7" s="2"/>
      <c r="VHL7" s="2"/>
      <c r="VHM7" s="2"/>
      <c r="VHN7" s="2"/>
      <c r="VHO7" s="2"/>
      <c r="VHP7" s="2"/>
      <c r="VHQ7" s="2"/>
      <c r="VHR7" s="2"/>
      <c r="VHS7" s="2"/>
      <c r="VHT7" s="2"/>
      <c r="VHU7" s="2"/>
      <c r="VHV7" s="2"/>
      <c r="VHW7" s="2"/>
      <c r="VHX7" s="2"/>
      <c r="VHY7" s="2"/>
      <c r="VHZ7" s="2"/>
      <c r="VIA7" s="2"/>
      <c r="VIB7" s="2"/>
      <c r="VIC7" s="2"/>
      <c r="VID7" s="2"/>
      <c r="VIE7" s="2"/>
      <c r="VIF7" s="2"/>
      <c r="VIG7" s="2"/>
      <c r="VIH7" s="2"/>
      <c r="VII7" s="2"/>
      <c r="VIJ7" s="2"/>
      <c r="VIK7" s="2"/>
      <c r="VIL7" s="2"/>
      <c r="VIM7" s="2"/>
      <c r="VIN7" s="2"/>
      <c r="VIO7" s="2"/>
      <c r="VIP7" s="2"/>
      <c r="VIQ7" s="2"/>
      <c r="VIR7" s="2"/>
      <c r="VIS7" s="2"/>
      <c r="VIT7" s="2"/>
      <c r="VIU7" s="2"/>
      <c r="VIV7" s="2"/>
      <c r="VIW7" s="2"/>
      <c r="VIX7" s="2"/>
      <c r="VIY7" s="2"/>
      <c r="VIZ7" s="2"/>
      <c r="VJA7" s="2"/>
      <c r="VJB7" s="2"/>
      <c r="VJC7" s="2"/>
      <c r="VJD7" s="2"/>
      <c r="VJE7" s="2"/>
      <c r="VJF7" s="2"/>
      <c r="VJG7" s="2"/>
      <c r="VJH7" s="2"/>
      <c r="VJI7" s="2"/>
      <c r="VJJ7" s="2"/>
      <c r="VJK7" s="2"/>
      <c r="VJL7" s="2"/>
      <c r="VJM7" s="2"/>
      <c r="VJN7" s="2"/>
      <c r="VJO7" s="2"/>
      <c r="VJP7" s="2"/>
      <c r="VJQ7" s="2"/>
      <c r="VJR7" s="2"/>
      <c r="VJS7" s="2"/>
      <c r="VJT7" s="2"/>
      <c r="VJU7" s="2"/>
      <c r="VJV7" s="2"/>
      <c r="VJW7" s="2"/>
      <c r="VJX7" s="2"/>
      <c r="VJY7" s="2"/>
      <c r="VJZ7" s="2"/>
      <c r="VKA7" s="2"/>
      <c r="VKB7" s="2"/>
      <c r="VKC7" s="2"/>
      <c r="VKD7" s="2"/>
      <c r="VKE7" s="2"/>
      <c r="VKF7" s="2"/>
      <c r="VKG7" s="2"/>
      <c r="VKH7" s="2"/>
      <c r="VKI7" s="2"/>
      <c r="VKJ7" s="2"/>
      <c r="VKK7" s="2"/>
      <c r="VKL7" s="2"/>
      <c r="VKM7" s="2"/>
      <c r="VKN7" s="2"/>
      <c r="VKO7" s="2"/>
      <c r="VKP7" s="2"/>
      <c r="VKQ7" s="2"/>
      <c r="VKR7" s="2"/>
      <c r="VKS7" s="2"/>
      <c r="VKT7" s="2"/>
      <c r="VKU7" s="2"/>
      <c r="VKV7" s="2"/>
      <c r="VKW7" s="2"/>
      <c r="VKX7" s="2"/>
      <c r="VKY7" s="2"/>
      <c r="VKZ7" s="2"/>
      <c r="VLA7" s="2"/>
      <c r="VLB7" s="2"/>
      <c r="VLC7" s="2"/>
      <c r="VLD7" s="2"/>
      <c r="VLE7" s="2"/>
      <c r="VLF7" s="2"/>
      <c r="VLG7" s="2"/>
      <c r="VLH7" s="2"/>
      <c r="VLI7" s="2"/>
      <c r="VLJ7" s="2"/>
      <c r="VLK7" s="2"/>
      <c r="VLL7" s="2"/>
      <c r="VLM7" s="2"/>
      <c r="VLN7" s="2"/>
      <c r="VLO7" s="2"/>
      <c r="VLP7" s="2"/>
      <c r="VLQ7" s="2"/>
      <c r="VLR7" s="2"/>
      <c r="VLS7" s="2"/>
      <c r="VLT7" s="2"/>
      <c r="VLU7" s="2"/>
      <c r="VLV7" s="2"/>
      <c r="VLW7" s="2"/>
      <c r="VLX7" s="2"/>
      <c r="VLY7" s="2"/>
      <c r="VLZ7" s="2"/>
      <c r="VMA7" s="2"/>
      <c r="VMB7" s="2"/>
      <c r="VMC7" s="2"/>
      <c r="VMD7" s="2"/>
      <c r="VME7" s="2"/>
      <c r="VMF7" s="2"/>
      <c r="VMG7" s="2"/>
      <c r="VMH7" s="2"/>
      <c r="VMI7" s="2"/>
      <c r="VMJ7" s="2"/>
      <c r="VMK7" s="2"/>
      <c r="VML7" s="2"/>
      <c r="VMM7" s="2"/>
      <c r="VMN7" s="2"/>
      <c r="VMO7" s="2"/>
      <c r="VMP7" s="2"/>
      <c r="VMQ7" s="2"/>
      <c r="VMR7" s="2"/>
      <c r="VMS7" s="2"/>
      <c r="VMT7" s="2"/>
      <c r="VMU7" s="2"/>
      <c r="VMV7" s="2"/>
      <c r="VMW7" s="2"/>
      <c r="VMX7" s="2"/>
      <c r="VMY7" s="2"/>
      <c r="VMZ7" s="2"/>
      <c r="VNA7" s="2"/>
      <c r="VNB7" s="2"/>
      <c r="VNC7" s="2"/>
      <c r="VND7" s="2"/>
      <c r="VNE7" s="2"/>
      <c r="VNF7" s="2"/>
      <c r="VNG7" s="2"/>
      <c r="VNH7" s="2"/>
      <c r="VNI7" s="2"/>
      <c r="VNJ7" s="2"/>
      <c r="VNK7" s="2"/>
      <c r="VNL7" s="2"/>
      <c r="VNM7" s="2"/>
      <c r="VNN7" s="2"/>
      <c r="VNO7" s="2"/>
      <c r="VNP7" s="2"/>
      <c r="VNQ7" s="2"/>
      <c r="VNR7" s="2"/>
      <c r="VNS7" s="2"/>
      <c r="VNT7" s="2"/>
      <c r="VNU7" s="2"/>
      <c r="VNV7" s="2"/>
      <c r="VNW7" s="2"/>
      <c r="VNX7" s="2"/>
      <c r="VNY7" s="2"/>
      <c r="VNZ7" s="2"/>
      <c r="VOA7" s="2"/>
      <c r="VOB7" s="2"/>
      <c r="VOC7" s="2"/>
      <c r="VOD7" s="2"/>
      <c r="VOE7" s="2"/>
      <c r="VOF7" s="2"/>
      <c r="VOG7" s="2"/>
      <c r="VOH7" s="2"/>
      <c r="VOI7" s="2"/>
      <c r="VOJ7" s="2"/>
      <c r="VOK7" s="2"/>
      <c r="VOL7" s="2"/>
      <c r="VOM7" s="2"/>
      <c r="VON7" s="2"/>
      <c r="VOO7" s="2"/>
      <c r="VOP7" s="2"/>
      <c r="VOQ7" s="2"/>
      <c r="VOR7" s="2"/>
      <c r="VOS7" s="2"/>
      <c r="VOT7" s="2"/>
      <c r="VOU7" s="2"/>
      <c r="VOV7" s="2"/>
      <c r="VOW7" s="2"/>
      <c r="VOX7" s="2"/>
      <c r="VOY7" s="2"/>
      <c r="VOZ7" s="2"/>
      <c r="VPA7" s="2"/>
      <c r="VPB7" s="2"/>
      <c r="VPC7" s="2"/>
      <c r="VPD7" s="2"/>
      <c r="VPE7" s="2"/>
      <c r="VPF7" s="2"/>
      <c r="VPG7" s="2"/>
      <c r="VPH7" s="2"/>
      <c r="VPI7" s="2"/>
      <c r="VPJ7" s="2"/>
      <c r="VPK7" s="2"/>
      <c r="VPL7" s="2"/>
      <c r="VPM7" s="2"/>
      <c r="VPN7" s="2"/>
      <c r="VPO7" s="2"/>
      <c r="VPP7" s="2"/>
      <c r="VPQ7" s="2"/>
      <c r="VPR7" s="2"/>
      <c r="VPS7" s="2"/>
      <c r="VPT7" s="2"/>
      <c r="VPU7" s="2"/>
      <c r="VPV7" s="2"/>
      <c r="VPW7" s="2"/>
      <c r="VPX7" s="2"/>
      <c r="VPY7" s="2"/>
      <c r="VPZ7" s="2"/>
      <c r="VQA7" s="2"/>
      <c r="VQB7" s="2"/>
      <c r="VQC7" s="2"/>
      <c r="VQD7" s="2"/>
      <c r="VQE7" s="2"/>
      <c r="VQF7" s="2"/>
      <c r="VQG7" s="2"/>
      <c r="VQH7" s="2"/>
      <c r="VQI7" s="2"/>
      <c r="VQJ7" s="2"/>
      <c r="VQK7" s="2"/>
      <c r="VQL7" s="2"/>
      <c r="VQM7" s="2"/>
      <c r="VQN7" s="2"/>
      <c r="VQO7" s="2"/>
      <c r="VQP7" s="2"/>
      <c r="VQQ7" s="2"/>
      <c r="VQR7" s="2"/>
      <c r="VQS7" s="2"/>
      <c r="VQT7" s="2"/>
      <c r="VQU7" s="2"/>
      <c r="VQV7" s="2"/>
      <c r="VQW7" s="2"/>
      <c r="VQX7" s="2"/>
      <c r="VQY7" s="2"/>
      <c r="VQZ7" s="2"/>
      <c r="VRA7" s="2"/>
      <c r="VRB7" s="2"/>
      <c r="VRC7" s="2"/>
      <c r="VRD7" s="2"/>
      <c r="VRE7" s="2"/>
      <c r="VRF7" s="2"/>
      <c r="VRG7" s="2"/>
      <c r="VRH7" s="2"/>
      <c r="VRI7" s="2"/>
      <c r="VRJ7" s="2"/>
      <c r="VRK7" s="2"/>
      <c r="VRL7" s="2"/>
      <c r="VRM7" s="2"/>
      <c r="VRN7" s="2"/>
      <c r="VRO7" s="2"/>
      <c r="VRP7" s="2"/>
      <c r="VRQ7" s="2"/>
      <c r="VRR7" s="2"/>
      <c r="VRS7" s="2"/>
      <c r="VRT7" s="2"/>
      <c r="VRU7" s="2"/>
      <c r="VRV7" s="2"/>
      <c r="VRW7" s="2"/>
      <c r="VRX7" s="2"/>
      <c r="VRY7" s="2"/>
      <c r="VRZ7" s="2"/>
      <c r="VSA7" s="2"/>
      <c r="VSB7" s="2"/>
      <c r="VSC7" s="2"/>
      <c r="VSD7" s="2"/>
      <c r="VSE7" s="2"/>
      <c r="VSF7" s="2"/>
      <c r="VSG7" s="2"/>
      <c r="VSH7" s="2"/>
      <c r="VSI7" s="2"/>
      <c r="VSJ7" s="2"/>
      <c r="VSK7" s="2"/>
      <c r="VSL7" s="2"/>
      <c r="VSM7" s="2"/>
      <c r="VSN7" s="2"/>
      <c r="VSO7" s="2"/>
      <c r="VSP7" s="2"/>
      <c r="VSQ7" s="2"/>
      <c r="VSR7" s="2"/>
      <c r="VSS7" s="2"/>
      <c r="VST7" s="2"/>
      <c r="VSU7" s="2"/>
      <c r="VSV7" s="2"/>
      <c r="VSW7" s="2"/>
      <c r="VSX7" s="2"/>
      <c r="VSY7" s="2"/>
      <c r="VSZ7" s="2"/>
      <c r="VTA7" s="2"/>
      <c r="VTB7" s="2"/>
      <c r="VTC7" s="2"/>
      <c r="VTD7" s="2"/>
      <c r="VTE7" s="2"/>
      <c r="VTF7" s="2"/>
      <c r="VTG7" s="2"/>
      <c r="VTH7" s="2"/>
      <c r="VTI7" s="2"/>
      <c r="VTJ7" s="2"/>
      <c r="VTK7" s="2"/>
      <c r="VTL7" s="2"/>
      <c r="VTM7" s="2"/>
      <c r="VTN7" s="2"/>
      <c r="VTO7" s="2"/>
      <c r="VTP7" s="2"/>
      <c r="VTQ7" s="2"/>
      <c r="VTR7" s="2"/>
      <c r="VTS7" s="2"/>
      <c r="VTT7" s="2"/>
      <c r="VTU7" s="2"/>
      <c r="VTV7" s="2"/>
      <c r="VTW7" s="2"/>
      <c r="VTX7" s="2"/>
      <c r="VTY7" s="2"/>
      <c r="VTZ7" s="2"/>
      <c r="VUA7" s="2"/>
      <c r="VUB7" s="2"/>
      <c r="VUC7" s="2"/>
      <c r="VUD7" s="2"/>
      <c r="VUE7" s="2"/>
      <c r="VUF7" s="2"/>
      <c r="VUG7" s="2"/>
      <c r="VUH7" s="2"/>
      <c r="VUI7" s="2"/>
      <c r="VUJ7" s="2"/>
      <c r="VUK7" s="2"/>
      <c r="VUL7" s="2"/>
      <c r="VUM7" s="2"/>
      <c r="VUN7" s="2"/>
      <c r="VUO7" s="2"/>
      <c r="VUP7" s="2"/>
      <c r="VUQ7" s="2"/>
      <c r="VUR7" s="2"/>
      <c r="VUS7" s="2"/>
      <c r="VUT7" s="2"/>
      <c r="VUU7" s="2"/>
      <c r="VUV7" s="2"/>
      <c r="VUW7" s="2"/>
      <c r="VUX7" s="2"/>
      <c r="VUY7" s="2"/>
      <c r="VUZ7" s="2"/>
      <c r="VVA7" s="2"/>
      <c r="VVB7" s="2"/>
      <c r="VVC7" s="2"/>
      <c r="VVD7" s="2"/>
      <c r="VVE7" s="2"/>
      <c r="VVF7" s="2"/>
      <c r="VVG7" s="2"/>
      <c r="VVH7" s="2"/>
      <c r="VVI7" s="2"/>
      <c r="VVJ7" s="2"/>
      <c r="VVK7" s="2"/>
      <c r="VVL7" s="2"/>
      <c r="VVM7" s="2"/>
      <c r="VVN7" s="2"/>
      <c r="VVO7" s="2"/>
      <c r="VVP7" s="2"/>
      <c r="VVQ7" s="2"/>
      <c r="VVR7" s="2"/>
      <c r="VVS7" s="2"/>
      <c r="VVT7" s="2"/>
      <c r="VVU7" s="2"/>
      <c r="VVV7" s="2"/>
      <c r="VVW7" s="2"/>
      <c r="VVX7" s="2"/>
      <c r="VVY7" s="2"/>
      <c r="VVZ7" s="2"/>
      <c r="VWA7" s="2"/>
      <c r="VWB7" s="2"/>
      <c r="VWC7" s="2"/>
      <c r="VWD7" s="2"/>
      <c r="VWE7" s="2"/>
      <c r="VWF7" s="2"/>
      <c r="VWG7" s="2"/>
      <c r="VWH7" s="2"/>
      <c r="VWI7" s="2"/>
      <c r="VWJ7" s="2"/>
      <c r="VWK7" s="2"/>
      <c r="VWL7" s="2"/>
      <c r="VWM7" s="2"/>
      <c r="VWN7" s="2"/>
      <c r="VWO7" s="2"/>
      <c r="VWP7" s="2"/>
      <c r="VWQ7" s="2"/>
      <c r="VWR7" s="2"/>
      <c r="VWS7" s="2"/>
      <c r="VWT7" s="2"/>
      <c r="VWU7" s="2"/>
      <c r="VWV7" s="2"/>
      <c r="VWW7" s="2"/>
      <c r="VWX7" s="2"/>
      <c r="VWY7" s="2"/>
      <c r="VWZ7" s="2"/>
      <c r="VXA7" s="2"/>
      <c r="VXB7" s="2"/>
      <c r="VXC7" s="2"/>
      <c r="VXD7" s="2"/>
      <c r="VXE7" s="2"/>
      <c r="VXF7" s="2"/>
      <c r="VXG7" s="2"/>
      <c r="VXH7" s="2"/>
      <c r="VXI7" s="2"/>
      <c r="VXJ7" s="2"/>
      <c r="VXK7" s="2"/>
      <c r="VXL7" s="2"/>
      <c r="VXM7" s="2"/>
      <c r="VXN7" s="2"/>
      <c r="VXO7" s="2"/>
      <c r="VXP7" s="2"/>
      <c r="VXQ7" s="2"/>
      <c r="VXR7" s="2"/>
      <c r="VXS7" s="2"/>
      <c r="VXT7" s="2"/>
      <c r="VXU7" s="2"/>
      <c r="VXV7" s="2"/>
      <c r="VXW7" s="2"/>
      <c r="VXX7" s="2"/>
      <c r="VXY7" s="2"/>
      <c r="VXZ7" s="2"/>
      <c r="VYA7" s="2"/>
      <c r="VYB7" s="2"/>
      <c r="VYC7" s="2"/>
      <c r="VYD7" s="2"/>
      <c r="VYE7" s="2"/>
      <c r="VYF7" s="2"/>
      <c r="VYG7" s="2"/>
      <c r="VYH7" s="2"/>
      <c r="VYI7" s="2"/>
      <c r="VYJ7" s="2"/>
      <c r="VYK7" s="2"/>
      <c r="VYL7" s="2"/>
      <c r="VYM7" s="2"/>
      <c r="VYN7" s="2"/>
      <c r="VYO7" s="2"/>
      <c r="VYP7" s="2"/>
      <c r="VYQ7" s="2"/>
      <c r="VYR7" s="2"/>
      <c r="VYS7" s="2"/>
      <c r="VYT7" s="2"/>
      <c r="VYU7" s="2"/>
      <c r="VYV7" s="2"/>
      <c r="VYW7" s="2"/>
      <c r="VYX7" s="2"/>
      <c r="VYY7" s="2"/>
      <c r="VYZ7" s="2"/>
      <c r="VZA7" s="2"/>
      <c r="VZB7" s="2"/>
      <c r="VZC7" s="2"/>
      <c r="VZD7" s="2"/>
      <c r="VZE7" s="2"/>
      <c r="VZF7" s="2"/>
      <c r="VZG7" s="2"/>
      <c r="VZH7" s="2"/>
      <c r="VZI7" s="2"/>
      <c r="VZJ7" s="2"/>
      <c r="VZK7" s="2"/>
      <c r="VZL7" s="2"/>
      <c r="VZM7" s="2"/>
      <c r="VZN7" s="2"/>
      <c r="VZO7" s="2"/>
      <c r="VZP7" s="2"/>
      <c r="VZQ7" s="2"/>
      <c r="VZR7" s="2"/>
      <c r="VZS7" s="2"/>
      <c r="VZT7" s="2"/>
      <c r="VZU7" s="2"/>
      <c r="VZV7" s="2"/>
      <c r="VZW7" s="2"/>
      <c r="VZX7" s="2"/>
      <c r="VZY7" s="2"/>
      <c r="VZZ7" s="2"/>
      <c r="WAA7" s="2"/>
      <c r="WAB7" s="2"/>
      <c r="WAC7" s="2"/>
      <c r="WAD7" s="2"/>
      <c r="WAE7" s="2"/>
      <c r="WAF7" s="2"/>
      <c r="WAG7" s="2"/>
      <c r="WAH7" s="2"/>
      <c r="WAI7" s="2"/>
      <c r="WAJ7" s="2"/>
      <c r="WAK7" s="2"/>
      <c r="WAL7" s="2"/>
      <c r="WAM7" s="2"/>
      <c r="WAN7" s="2"/>
      <c r="WAO7" s="2"/>
      <c r="WAP7" s="2"/>
      <c r="WAQ7" s="2"/>
      <c r="WAR7" s="2"/>
      <c r="WAS7" s="2"/>
      <c r="WAT7" s="2"/>
      <c r="WAU7" s="2"/>
      <c r="WAV7" s="2"/>
      <c r="WAW7" s="2"/>
      <c r="WAX7" s="2"/>
      <c r="WAY7" s="2"/>
      <c r="WAZ7" s="2"/>
      <c r="WBA7" s="2"/>
      <c r="WBB7" s="2"/>
      <c r="WBC7" s="2"/>
      <c r="WBD7" s="2"/>
      <c r="WBE7" s="2"/>
      <c r="WBF7" s="2"/>
      <c r="WBG7" s="2"/>
      <c r="WBH7" s="2"/>
      <c r="WBI7" s="2"/>
      <c r="WBJ7" s="2"/>
      <c r="WBK7" s="2"/>
      <c r="WBL7" s="2"/>
      <c r="WBM7" s="2"/>
      <c r="WBN7" s="2"/>
      <c r="WBO7" s="2"/>
      <c r="WBP7" s="2"/>
      <c r="WBQ7" s="2"/>
      <c r="WBR7" s="2"/>
      <c r="WBS7" s="2"/>
      <c r="WBT7" s="2"/>
      <c r="WBU7" s="2"/>
      <c r="WBV7" s="2"/>
      <c r="WBW7" s="2"/>
      <c r="WBX7" s="2"/>
      <c r="WBY7" s="2"/>
      <c r="WBZ7" s="2"/>
      <c r="WCA7" s="2"/>
      <c r="WCB7" s="2"/>
      <c r="WCC7" s="2"/>
      <c r="WCD7" s="2"/>
      <c r="WCE7" s="2"/>
      <c r="WCF7" s="2"/>
      <c r="WCG7" s="2"/>
      <c r="WCH7" s="2"/>
      <c r="WCI7" s="2"/>
      <c r="WCJ7" s="2"/>
      <c r="WCK7" s="2"/>
      <c r="WCL7" s="2"/>
      <c r="WCM7" s="2"/>
      <c r="WCN7" s="2"/>
      <c r="WCO7" s="2"/>
      <c r="WCP7" s="2"/>
      <c r="WCQ7" s="2"/>
      <c r="WCR7" s="2"/>
      <c r="WCS7" s="2"/>
      <c r="WCT7" s="2"/>
      <c r="WCU7" s="2"/>
      <c r="WCV7" s="2"/>
      <c r="WCW7" s="2"/>
      <c r="WCX7" s="2"/>
      <c r="WCY7" s="2"/>
      <c r="WCZ7" s="2"/>
      <c r="WDA7" s="2"/>
      <c r="WDB7" s="2"/>
      <c r="WDC7" s="2"/>
      <c r="WDD7" s="2"/>
      <c r="WDE7" s="2"/>
      <c r="WDF7" s="2"/>
      <c r="WDG7" s="2"/>
      <c r="WDH7" s="2"/>
      <c r="WDI7" s="2"/>
      <c r="WDJ7" s="2"/>
      <c r="WDK7" s="2"/>
      <c r="WDL7" s="2"/>
      <c r="WDM7" s="2"/>
      <c r="WDN7" s="2"/>
      <c r="WDO7" s="2"/>
      <c r="WDP7" s="2"/>
      <c r="WDQ7" s="2"/>
      <c r="WDR7" s="2"/>
      <c r="WDS7" s="2"/>
      <c r="WDT7" s="2"/>
      <c r="WDU7" s="2"/>
      <c r="WDV7" s="2"/>
      <c r="WDW7" s="2"/>
      <c r="WDX7" s="2"/>
      <c r="WDY7" s="2"/>
      <c r="WDZ7" s="2"/>
      <c r="WEA7" s="2"/>
      <c r="WEB7" s="2"/>
      <c r="WEC7" s="2"/>
      <c r="WED7" s="2"/>
      <c r="WEE7" s="2"/>
      <c r="WEF7" s="2"/>
      <c r="WEG7" s="2"/>
      <c r="WEH7" s="2"/>
      <c r="WEI7" s="2"/>
      <c r="WEJ7" s="2"/>
      <c r="WEK7" s="2"/>
      <c r="WEL7" s="2"/>
      <c r="WEM7" s="2"/>
      <c r="WEN7" s="2"/>
      <c r="WEO7" s="2"/>
      <c r="WEP7" s="2"/>
      <c r="WEQ7" s="2"/>
      <c r="WER7" s="2"/>
      <c r="WES7" s="2"/>
      <c r="WET7" s="2"/>
      <c r="WEU7" s="2"/>
      <c r="WEV7" s="2"/>
      <c r="WEW7" s="2"/>
      <c r="WEX7" s="2"/>
      <c r="WEY7" s="2"/>
      <c r="WEZ7" s="2"/>
      <c r="WFA7" s="2"/>
      <c r="WFB7" s="2"/>
      <c r="WFC7" s="2"/>
      <c r="WFD7" s="2"/>
      <c r="WFE7" s="2"/>
      <c r="WFF7" s="2"/>
      <c r="WFG7" s="2"/>
      <c r="WFH7" s="2"/>
      <c r="WFI7" s="2"/>
      <c r="WFJ7" s="2"/>
      <c r="WFK7" s="2"/>
      <c r="WFL7" s="2"/>
      <c r="WFM7" s="2"/>
      <c r="WFN7" s="2"/>
      <c r="WFO7" s="2"/>
      <c r="WFP7" s="2"/>
      <c r="WFQ7" s="2"/>
      <c r="WFR7" s="2"/>
      <c r="WFS7" s="2"/>
      <c r="WFT7" s="2"/>
      <c r="WFU7" s="2"/>
      <c r="WFV7" s="2"/>
      <c r="WFW7" s="2"/>
      <c r="WFX7" s="2"/>
      <c r="WFY7" s="2"/>
      <c r="WFZ7" s="2"/>
      <c r="WGA7" s="2"/>
      <c r="WGB7" s="2"/>
      <c r="WGC7" s="2"/>
      <c r="WGD7" s="2"/>
      <c r="WGE7" s="2"/>
      <c r="WGF7" s="2"/>
      <c r="WGG7" s="2"/>
      <c r="WGH7" s="2"/>
      <c r="WGI7" s="2"/>
      <c r="WGJ7" s="2"/>
      <c r="WGK7" s="2"/>
      <c r="WGL7" s="2"/>
      <c r="WGM7" s="2"/>
      <c r="WGN7" s="2"/>
      <c r="WGO7" s="2"/>
      <c r="WGP7" s="2"/>
      <c r="WGQ7" s="2"/>
      <c r="WGR7" s="2"/>
      <c r="WGS7" s="2"/>
      <c r="WGT7" s="2"/>
      <c r="WGU7" s="2"/>
      <c r="WGV7" s="2"/>
      <c r="WGW7" s="2"/>
      <c r="WGX7" s="2"/>
      <c r="WGY7" s="2"/>
      <c r="WGZ7" s="2"/>
      <c r="WHA7" s="2"/>
      <c r="WHB7" s="2"/>
      <c r="WHC7" s="2"/>
      <c r="WHD7" s="2"/>
      <c r="WHE7" s="2"/>
      <c r="WHF7" s="2"/>
      <c r="WHG7" s="2"/>
      <c r="WHH7" s="2"/>
      <c r="WHI7" s="2"/>
      <c r="WHJ7" s="2"/>
      <c r="WHK7" s="2"/>
      <c r="WHL7" s="2"/>
      <c r="WHM7" s="2"/>
      <c r="WHN7" s="2"/>
      <c r="WHO7" s="2"/>
      <c r="WHP7" s="2"/>
      <c r="WHQ7" s="2"/>
      <c r="WHR7" s="2"/>
      <c r="WHS7" s="2"/>
      <c r="WHT7" s="2"/>
      <c r="WHU7" s="2"/>
      <c r="WHV7" s="2"/>
      <c r="WHW7" s="2"/>
      <c r="WHX7" s="2"/>
      <c r="WHY7" s="2"/>
      <c r="WHZ7" s="2"/>
      <c r="WIA7" s="2"/>
      <c r="WIB7" s="2"/>
      <c r="WIC7" s="2"/>
      <c r="WID7" s="2"/>
      <c r="WIE7" s="2"/>
      <c r="WIF7" s="2"/>
      <c r="WIG7" s="2"/>
      <c r="WIH7" s="2"/>
      <c r="WII7" s="2"/>
      <c r="WIJ7" s="2"/>
      <c r="WIK7" s="2"/>
      <c r="WIL7" s="2"/>
      <c r="WIM7" s="2"/>
      <c r="WIN7" s="2"/>
      <c r="WIO7" s="2"/>
      <c r="WIP7" s="2"/>
      <c r="WIQ7" s="2"/>
      <c r="WIR7" s="2"/>
      <c r="WIS7" s="2"/>
      <c r="WIT7" s="2"/>
      <c r="WIU7" s="2"/>
      <c r="WIV7" s="2"/>
      <c r="WIW7" s="2"/>
      <c r="WIX7" s="2"/>
      <c r="WIY7" s="2"/>
      <c r="WIZ7" s="2"/>
      <c r="WJA7" s="2"/>
      <c r="WJB7" s="2"/>
      <c r="WJC7" s="2"/>
      <c r="WJD7" s="2"/>
      <c r="WJE7" s="2"/>
      <c r="WJF7" s="2"/>
      <c r="WJG7" s="2"/>
      <c r="WJH7" s="2"/>
      <c r="WJI7" s="2"/>
      <c r="WJJ7" s="2"/>
      <c r="WJK7" s="2"/>
      <c r="WJL7" s="2"/>
      <c r="WJM7" s="2"/>
      <c r="WJN7" s="2"/>
      <c r="WJO7" s="2"/>
      <c r="WJP7" s="2"/>
      <c r="WJQ7" s="2"/>
      <c r="WJR7" s="2"/>
      <c r="WJS7" s="2"/>
      <c r="WJT7" s="2"/>
      <c r="WJU7" s="2"/>
      <c r="WJV7" s="2"/>
      <c r="WJW7" s="2"/>
      <c r="WJX7" s="2"/>
      <c r="WJY7" s="2"/>
      <c r="WJZ7" s="2"/>
      <c r="WKA7" s="2"/>
      <c r="WKB7" s="2"/>
      <c r="WKC7" s="2"/>
      <c r="WKD7" s="2"/>
      <c r="WKE7" s="2"/>
      <c r="WKF7" s="2"/>
      <c r="WKG7" s="2"/>
      <c r="WKH7" s="2"/>
      <c r="WKI7" s="2"/>
      <c r="WKJ7" s="2"/>
      <c r="WKK7" s="2"/>
      <c r="WKL7" s="2"/>
      <c r="WKM7" s="2"/>
      <c r="WKN7" s="2"/>
      <c r="WKO7" s="2"/>
      <c r="WKP7" s="2"/>
      <c r="WKQ7" s="2"/>
      <c r="WKR7" s="2"/>
      <c r="WKS7" s="2"/>
      <c r="WKT7" s="2"/>
      <c r="WKU7" s="2"/>
      <c r="WKV7" s="2"/>
      <c r="WKW7" s="2"/>
      <c r="WKX7" s="2"/>
      <c r="WKY7" s="2"/>
      <c r="WKZ7" s="2"/>
      <c r="WLA7" s="2"/>
      <c r="WLB7" s="2"/>
      <c r="WLC7" s="2"/>
      <c r="WLD7" s="2"/>
      <c r="WLE7" s="2"/>
      <c r="WLF7" s="2"/>
      <c r="WLG7" s="2"/>
      <c r="WLH7" s="2"/>
      <c r="WLI7" s="2"/>
      <c r="WLJ7" s="2"/>
      <c r="WLK7" s="2"/>
      <c r="WLL7" s="2"/>
      <c r="WLM7" s="2"/>
      <c r="WLN7" s="2"/>
      <c r="WLO7" s="2"/>
      <c r="WLP7" s="2"/>
      <c r="WLQ7" s="2"/>
      <c r="WLR7" s="2"/>
      <c r="WLS7" s="2"/>
      <c r="WLT7" s="2"/>
      <c r="WLU7" s="2"/>
      <c r="WLV7" s="2"/>
      <c r="WLW7" s="2"/>
      <c r="WLX7" s="2"/>
      <c r="WLY7" s="2"/>
      <c r="WLZ7" s="2"/>
      <c r="WMA7" s="2"/>
      <c r="WMB7" s="2"/>
      <c r="WMC7" s="2"/>
      <c r="WMD7" s="2"/>
      <c r="WME7" s="2"/>
      <c r="WMF7" s="2"/>
      <c r="WMG7" s="2"/>
      <c r="WMH7" s="2"/>
      <c r="WMI7" s="2"/>
      <c r="WMJ7" s="2"/>
      <c r="WMK7" s="2"/>
      <c r="WML7" s="2"/>
      <c r="WMM7" s="2"/>
      <c r="WMN7" s="2"/>
      <c r="WMO7" s="2"/>
      <c r="WMP7" s="2"/>
      <c r="WMQ7" s="2"/>
      <c r="WMR7" s="2"/>
      <c r="WMS7" s="2"/>
      <c r="WMT7" s="2"/>
      <c r="WMU7" s="2"/>
      <c r="WMV7" s="2"/>
      <c r="WMW7" s="2"/>
      <c r="WMX7" s="2"/>
      <c r="WMY7" s="2"/>
      <c r="WMZ7" s="2"/>
      <c r="WNA7" s="2"/>
      <c r="WNB7" s="2"/>
      <c r="WNC7" s="2"/>
      <c r="WND7" s="2"/>
      <c r="WNE7" s="2"/>
      <c r="WNF7" s="2"/>
      <c r="WNG7" s="2"/>
      <c r="WNH7" s="2"/>
      <c r="WNI7" s="2"/>
      <c r="WNJ7" s="2"/>
      <c r="WNK7" s="2"/>
      <c r="WNL7" s="2"/>
      <c r="WNM7" s="2"/>
      <c r="WNN7" s="2"/>
      <c r="WNO7" s="2"/>
      <c r="WNP7" s="2"/>
      <c r="WNQ7" s="2"/>
      <c r="WNR7" s="2"/>
      <c r="WNS7" s="2"/>
      <c r="WNT7" s="2"/>
      <c r="WNU7" s="2"/>
      <c r="WNV7" s="2"/>
      <c r="WNW7" s="2"/>
      <c r="WNX7" s="2"/>
      <c r="WNY7" s="2"/>
      <c r="WNZ7" s="2"/>
      <c r="WOA7" s="2"/>
      <c r="WOB7" s="2"/>
      <c r="WOC7" s="2"/>
      <c r="WOD7" s="2"/>
      <c r="WOE7" s="2"/>
      <c r="WOF7" s="2"/>
      <c r="WOG7" s="2"/>
      <c r="WOH7" s="2"/>
      <c r="WOI7" s="2"/>
      <c r="WOJ7" s="2"/>
      <c r="WOK7" s="2"/>
      <c r="WOL7" s="2"/>
      <c r="WOM7" s="2"/>
      <c r="WON7" s="2"/>
      <c r="WOO7" s="2"/>
      <c r="WOP7" s="2"/>
      <c r="WOQ7" s="2"/>
      <c r="WOR7" s="2"/>
      <c r="WOS7" s="2"/>
      <c r="WOT7" s="2"/>
      <c r="WOU7" s="2"/>
      <c r="WOV7" s="2"/>
      <c r="WOW7" s="2"/>
      <c r="WOX7" s="2"/>
      <c r="WOY7" s="2"/>
      <c r="WOZ7" s="2"/>
      <c r="WPA7" s="2"/>
      <c r="WPB7" s="2"/>
      <c r="WPC7" s="2"/>
      <c r="WPD7" s="2"/>
      <c r="WPE7" s="2"/>
      <c r="WPF7" s="2"/>
      <c r="WPG7" s="2"/>
      <c r="WPH7" s="2"/>
      <c r="WPI7" s="2"/>
      <c r="WPJ7" s="2"/>
      <c r="WPK7" s="2"/>
      <c r="WPL7" s="2"/>
      <c r="WPM7" s="2"/>
      <c r="WPN7" s="2"/>
      <c r="WPO7" s="2"/>
      <c r="WPP7" s="2"/>
      <c r="WPQ7" s="2"/>
      <c r="WPR7" s="2"/>
      <c r="WPS7" s="2"/>
      <c r="WPT7" s="2"/>
      <c r="WPU7" s="2"/>
      <c r="WPV7" s="2"/>
      <c r="WPW7" s="2"/>
      <c r="WPX7" s="2"/>
      <c r="WPY7" s="2"/>
      <c r="WPZ7" s="2"/>
      <c r="WQA7" s="2"/>
      <c r="WQB7" s="2"/>
      <c r="WQC7" s="2"/>
      <c r="WQD7" s="2"/>
      <c r="WQE7" s="2"/>
      <c r="WQF7" s="2"/>
      <c r="WQG7" s="2"/>
      <c r="WQH7" s="2"/>
      <c r="WQI7" s="2"/>
      <c r="WQJ7" s="2"/>
      <c r="WQK7" s="2"/>
      <c r="WQL7" s="2"/>
      <c r="WQM7" s="2"/>
      <c r="WQN7" s="2"/>
      <c r="WQO7" s="2"/>
      <c r="WQP7" s="2"/>
      <c r="WQQ7" s="2"/>
      <c r="WQR7" s="2"/>
      <c r="WQS7" s="2"/>
      <c r="WQT7" s="2"/>
      <c r="WQU7" s="2"/>
      <c r="WQV7" s="2"/>
      <c r="WQW7" s="2"/>
      <c r="WQX7" s="2"/>
      <c r="WQY7" s="2"/>
      <c r="WQZ7" s="2"/>
      <c r="WRA7" s="2"/>
      <c r="WRB7" s="2"/>
      <c r="WRC7" s="2"/>
      <c r="WRD7" s="2"/>
      <c r="WRE7" s="2"/>
      <c r="WRF7" s="2"/>
      <c r="WRG7" s="2"/>
      <c r="WRH7" s="2"/>
      <c r="WRI7" s="2"/>
      <c r="WRJ7" s="2"/>
      <c r="WRK7" s="2"/>
      <c r="WRL7" s="2"/>
      <c r="WRM7" s="2"/>
      <c r="WRN7" s="2"/>
      <c r="WRO7" s="2"/>
      <c r="WRP7" s="2"/>
      <c r="WRQ7" s="2"/>
      <c r="WRR7" s="2"/>
      <c r="WRS7" s="2"/>
      <c r="WRT7" s="2"/>
      <c r="WRU7" s="2"/>
      <c r="WRV7" s="2"/>
      <c r="WRW7" s="2"/>
      <c r="WRX7" s="2"/>
      <c r="WRY7" s="2"/>
      <c r="WRZ7" s="2"/>
      <c r="WSA7" s="2"/>
      <c r="WSB7" s="2"/>
      <c r="WSC7" s="2"/>
      <c r="WSD7" s="2"/>
      <c r="WSE7" s="2"/>
      <c r="WSF7" s="2"/>
      <c r="WSG7" s="2"/>
      <c r="WSH7" s="2"/>
      <c r="WSI7" s="2"/>
      <c r="WSJ7" s="2"/>
      <c r="WSK7" s="2"/>
      <c r="WSL7" s="2"/>
      <c r="WSM7" s="2"/>
      <c r="WSN7" s="2"/>
      <c r="WSO7" s="2"/>
      <c r="WSP7" s="2"/>
      <c r="WSQ7" s="2"/>
      <c r="WSR7" s="2"/>
      <c r="WSS7" s="2"/>
      <c r="WST7" s="2"/>
      <c r="WSU7" s="2"/>
      <c r="WSV7" s="2"/>
      <c r="WSW7" s="2"/>
      <c r="WSX7" s="2"/>
      <c r="WSY7" s="2"/>
      <c r="WSZ7" s="2"/>
      <c r="WTA7" s="2"/>
      <c r="WTB7" s="2"/>
      <c r="WTC7" s="2"/>
      <c r="WTD7" s="2"/>
      <c r="WTE7" s="2"/>
      <c r="WTF7" s="2"/>
      <c r="WTG7" s="2"/>
      <c r="WTH7" s="2"/>
      <c r="WTI7" s="2"/>
      <c r="WTJ7" s="2"/>
      <c r="WTK7" s="2"/>
      <c r="WTL7" s="2"/>
      <c r="WTM7" s="2"/>
      <c r="WTN7" s="2"/>
      <c r="WTO7" s="2"/>
      <c r="WTP7" s="2"/>
      <c r="WTQ7" s="2"/>
      <c r="WTR7" s="2"/>
      <c r="WTS7" s="2"/>
      <c r="WTT7" s="2"/>
      <c r="WTU7" s="2"/>
      <c r="WTV7" s="2"/>
      <c r="WTW7" s="2"/>
      <c r="WTX7" s="2"/>
      <c r="WTY7" s="2"/>
      <c r="WTZ7" s="2"/>
      <c r="WUA7" s="2"/>
      <c r="WUB7" s="2"/>
      <c r="WUC7" s="2"/>
      <c r="WUD7" s="2"/>
      <c r="WUE7" s="2"/>
      <c r="WUF7" s="2"/>
      <c r="WUG7" s="2"/>
      <c r="WUH7" s="2"/>
      <c r="WUI7" s="2"/>
      <c r="WUJ7" s="2"/>
      <c r="WUK7" s="2"/>
      <c r="WUL7" s="2"/>
      <c r="WUM7" s="2"/>
      <c r="WUN7" s="2"/>
      <c r="WUO7" s="2"/>
      <c r="WUP7" s="2"/>
      <c r="WUQ7" s="2"/>
      <c r="WUR7" s="2"/>
      <c r="WUS7" s="2"/>
      <c r="WUT7" s="2"/>
      <c r="WUU7" s="2"/>
      <c r="WUV7" s="2"/>
      <c r="WUW7" s="2"/>
      <c r="WUX7" s="2"/>
      <c r="WUY7" s="2"/>
      <c r="WUZ7" s="2"/>
      <c r="WVA7" s="2"/>
      <c r="WVB7" s="2"/>
      <c r="WVC7" s="2"/>
      <c r="WVD7" s="2"/>
      <c r="WVE7" s="2"/>
      <c r="WVF7" s="2"/>
      <c r="WVG7" s="2"/>
      <c r="WVH7" s="2"/>
      <c r="WVI7" s="2"/>
      <c r="WVJ7" s="2"/>
      <c r="WVK7" s="2"/>
      <c r="WVL7" s="2"/>
      <c r="WVM7" s="2"/>
      <c r="WVN7" s="2"/>
      <c r="WVO7" s="2"/>
      <c r="WVP7" s="2"/>
      <c r="WVQ7" s="2"/>
      <c r="WVR7" s="2"/>
      <c r="WVS7" s="2"/>
      <c r="WVT7" s="2"/>
      <c r="WVU7" s="2"/>
      <c r="WVV7" s="2"/>
      <c r="WVW7" s="2"/>
      <c r="WVX7" s="2"/>
      <c r="WVY7" s="2"/>
      <c r="WVZ7" s="2"/>
      <c r="WWA7" s="2"/>
      <c r="WWB7" s="2"/>
      <c r="WWC7" s="2"/>
      <c r="WWD7" s="2"/>
      <c r="WWE7" s="2"/>
      <c r="WWF7" s="2"/>
      <c r="WWG7" s="2"/>
      <c r="WWH7" s="2"/>
      <c r="WWI7" s="2"/>
      <c r="WWJ7" s="2"/>
      <c r="WWK7" s="2"/>
      <c r="WWL7" s="2"/>
      <c r="WWM7" s="2"/>
      <c r="WWN7" s="2"/>
      <c r="WWO7" s="2"/>
      <c r="WWP7" s="2"/>
      <c r="WWQ7" s="2"/>
      <c r="WWR7" s="2"/>
      <c r="WWS7" s="2"/>
      <c r="WWT7" s="2"/>
      <c r="WWU7" s="2"/>
      <c r="WWV7" s="2"/>
      <c r="WWW7" s="2"/>
      <c r="WWX7" s="2"/>
      <c r="WWY7" s="2"/>
      <c r="WWZ7" s="2"/>
      <c r="WXA7" s="2"/>
      <c r="WXB7" s="2"/>
      <c r="WXC7" s="2"/>
      <c r="WXD7" s="2"/>
      <c r="WXE7" s="2"/>
      <c r="WXF7" s="2"/>
      <c r="WXG7" s="2"/>
      <c r="WXH7" s="2"/>
      <c r="WXI7" s="2"/>
      <c r="WXJ7" s="2"/>
      <c r="WXK7" s="2"/>
      <c r="WXL7" s="2"/>
      <c r="WXM7" s="2"/>
      <c r="WXN7" s="2"/>
      <c r="WXO7" s="2"/>
      <c r="WXP7" s="2"/>
      <c r="WXQ7" s="2"/>
      <c r="WXR7" s="2"/>
      <c r="WXS7" s="2"/>
      <c r="WXT7" s="2"/>
      <c r="WXU7" s="2"/>
      <c r="WXV7" s="2"/>
      <c r="WXW7" s="2"/>
      <c r="WXX7" s="2"/>
      <c r="WXY7" s="2"/>
      <c r="WXZ7" s="2"/>
      <c r="WYA7" s="2"/>
      <c r="WYB7" s="2"/>
      <c r="WYC7" s="2"/>
      <c r="WYD7" s="2"/>
      <c r="WYE7" s="2"/>
      <c r="WYF7" s="2"/>
      <c r="WYG7" s="2"/>
      <c r="WYH7" s="2"/>
      <c r="WYI7" s="2"/>
      <c r="WYJ7" s="2"/>
      <c r="WYK7" s="2"/>
      <c r="WYL7" s="2"/>
      <c r="WYM7" s="2"/>
      <c r="WYN7" s="2"/>
      <c r="WYO7" s="2"/>
      <c r="WYP7" s="2"/>
      <c r="WYQ7" s="2"/>
      <c r="WYR7" s="2"/>
      <c r="WYS7" s="2"/>
      <c r="WYT7" s="2"/>
      <c r="WYU7" s="2"/>
      <c r="WYV7" s="2"/>
      <c r="WYW7" s="2"/>
      <c r="WYX7" s="2"/>
      <c r="WYY7" s="2"/>
      <c r="WYZ7" s="2"/>
      <c r="WZA7" s="2"/>
      <c r="WZB7" s="2"/>
      <c r="WZC7" s="2"/>
      <c r="WZD7" s="2"/>
      <c r="WZE7" s="2"/>
      <c r="WZF7" s="2"/>
      <c r="WZG7" s="2"/>
      <c r="WZH7" s="2"/>
      <c r="WZI7" s="2"/>
      <c r="WZJ7" s="2"/>
      <c r="WZK7" s="2"/>
      <c r="WZL7" s="2"/>
      <c r="WZM7" s="2"/>
      <c r="WZN7" s="2"/>
      <c r="WZO7" s="2"/>
      <c r="WZP7" s="2"/>
      <c r="WZQ7" s="2"/>
      <c r="WZR7" s="2"/>
      <c r="WZS7" s="2"/>
      <c r="WZT7" s="2"/>
      <c r="WZU7" s="2"/>
      <c r="WZV7" s="2"/>
      <c r="WZW7" s="2"/>
      <c r="WZX7" s="2"/>
      <c r="WZY7" s="2"/>
      <c r="WZZ7" s="2"/>
      <c r="XAA7" s="2"/>
      <c r="XAB7" s="2"/>
      <c r="XAC7" s="2"/>
      <c r="XAD7" s="2"/>
      <c r="XAE7" s="2"/>
      <c r="XAF7" s="2"/>
      <c r="XAG7" s="2"/>
      <c r="XAH7" s="2"/>
      <c r="XAI7" s="2"/>
      <c r="XAJ7" s="2"/>
      <c r="XAK7" s="2"/>
      <c r="XAL7" s="2"/>
      <c r="XAM7" s="2"/>
      <c r="XAN7" s="2"/>
      <c r="XAO7" s="2"/>
      <c r="XAP7" s="2"/>
      <c r="XAQ7" s="2"/>
      <c r="XAR7" s="2"/>
      <c r="XAS7" s="2"/>
      <c r="XAT7" s="2"/>
      <c r="XAU7" s="2"/>
      <c r="XAV7" s="2"/>
      <c r="XAW7" s="2"/>
      <c r="XAX7" s="2"/>
      <c r="XAY7" s="2"/>
      <c r="XAZ7" s="2"/>
      <c r="XBA7" s="2"/>
      <c r="XBB7" s="2"/>
      <c r="XBC7" s="2"/>
      <c r="XBD7" s="2"/>
      <c r="XBE7" s="2"/>
      <c r="XBF7" s="2"/>
      <c r="XBG7" s="2"/>
      <c r="XBH7" s="2"/>
      <c r="XBI7" s="2"/>
      <c r="XBJ7" s="2"/>
      <c r="XBK7" s="2"/>
      <c r="XBL7" s="2"/>
      <c r="XBM7" s="2"/>
      <c r="XBN7" s="2"/>
      <c r="XBO7" s="2"/>
      <c r="XBP7" s="2"/>
      <c r="XBQ7" s="2"/>
      <c r="XBR7" s="2"/>
      <c r="XBS7" s="2"/>
      <c r="XBT7" s="2"/>
      <c r="XBU7" s="2"/>
      <c r="XBV7" s="2"/>
      <c r="XBW7" s="2"/>
      <c r="XBX7" s="2"/>
      <c r="XBY7" s="2"/>
      <c r="XBZ7" s="2"/>
      <c r="XCA7" s="2"/>
      <c r="XCB7" s="2"/>
      <c r="XCC7" s="2"/>
      <c r="XCD7" s="2"/>
      <c r="XCE7" s="2"/>
      <c r="XCF7" s="2"/>
      <c r="XCG7" s="2"/>
      <c r="XCH7" s="2"/>
      <c r="XCI7" s="2"/>
      <c r="XCJ7" s="2"/>
      <c r="XCK7" s="2"/>
      <c r="XCL7" s="2"/>
      <c r="XCM7" s="2"/>
      <c r="XCN7" s="2"/>
      <c r="XCO7" s="2"/>
      <c r="XCP7" s="2"/>
      <c r="XCQ7" s="2"/>
      <c r="XCR7" s="2"/>
      <c r="XCS7" s="2"/>
      <c r="XCT7" s="2"/>
      <c r="XCU7" s="2"/>
      <c r="XCV7" s="2"/>
      <c r="XCW7" s="2"/>
      <c r="XCX7" s="2"/>
      <c r="XCY7" s="2"/>
      <c r="XCZ7" s="2"/>
      <c r="XDA7" s="2"/>
      <c r="XDB7" s="2"/>
      <c r="XDC7" s="2"/>
      <c r="XDD7" s="2"/>
      <c r="XDE7" s="2"/>
      <c r="XDF7" s="2"/>
      <c r="XDG7" s="2"/>
      <c r="XDH7" s="2"/>
      <c r="XDI7" s="2"/>
      <c r="XDJ7" s="2"/>
      <c r="XDK7" s="2"/>
      <c r="XDL7" s="2"/>
      <c r="XDM7" s="2"/>
      <c r="XDN7" s="2"/>
      <c r="XDO7" s="2"/>
      <c r="XDP7" s="2"/>
      <c r="XDQ7" s="2"/>
      <c r="XDR7" s="2"/>
      <c r="XDS7" s="2"/>
      <c r="XDT7" s="2"/>
      <c r="XDU7" s="2"/>
      <c r="XDV7" s="2"/>
      <c r="XDW7" s="2"/>
      <c r="XDX7" s="2"/>
      <c r="XDY7" s="2"/>
      <c r="XDZ7" s="2"/>
      <c r="XEA7" s="2"/>
      <c r="XEB7" s="2"/>
      <c r="XEC7" s="2"/>
      <c r="XED7" s="2"/>
      <c r="XEE7" s="2"/>
      <c r="XEF7" s="2"/>
      <c r="XEG7" s="2"/>
      <c r="XEH7" s="2"/>
      <c r="XEI7" s="2"/>
      <c r="XEJ7" s="2"/>
      <c r="XEK7" s="2"/>
      <c r="XEL7" s="2"/>
      <c r="XEM7" s="2"/>
      <c r="XEN7" s="2"/>
      <c r="XEO7" s="2"/>
      <c r="XEP7" s="2"/>
      <c r="XEQ7" s="2"/>
      <c r="XER7" s="2"/>
      <c r="XES7" s="2"/>
      <c r="XET7" s="2"/>
      <c r="XEU7" s="2"/>
      <c r="XEV7" s="2"/>
      <c r="XEW7" s="2"/>
      <c r="XEX7" s="2"/>
      <c r="XEY7" s="2"/>
      <c r="XEZ7" s="2"/>
      <c r="XFA7" s="2"/>
      <c r="XFB7" s="2"/>
      <c r="XFC7" s="2"/>
      <c r="XFD7" s="2"/>
    </row>
    <row r="8" spans="1:16384" x14ac:dyDescent="0.2">
      <c r="A8" s="2">
        <v>2</v>
      </c>
      <c r="B8">
        <v>-642.40930175781205</v>
      </c>
      <c r="C8">
        <v>-1903.45532226562</v>
      </c>
      <c r="D8">
        <v>-1482.923828125</v>
      </c>
      <c r="E8">
        <v>-289.53399658203102</v>
      </c>
      <c r="T8" s="10"/>
    </row>
    <row r="9" spans="1:16384" x14ac:dyDescent="0.2">
      <c r="A9">
        <f>A8+2</f>
        <v>4</v>
      </c>
      <c r="B9">
        <v>-673.46984863281205</v>
      </c>
      <c r="C9">
        <v>-1947.80529785156</v>
      </c>
      <c r="D9">
        <v>-1566.63549804687</v>
      </c>
      <c r="E9">
        <v>-299.73522949218699</v>
      </c>
      <c r="K9" s="10"/>
      <c r="L9" s="10"/>
    </row>
    <row r="10" spans="1:16384" x14ac:dyDescent="0.2">
      <c r="A10">
        <f t="shared" ref="A10:A33" si="0">A9+2</f>
        <v>6</v>
      </c>
      <c r="B10">
        <v>-700.70910644531205</v>
      </c>
      <c r="C10">
        <v>-1996.50451660156</v>
      </c>
      <c r="D10">
        <v>-1558.57629394531</v>
      </c>
      <c r="E10">
        <v>-322.28475952148398</v>
      </c>
    </row>
    <row r="11" spans="1:16384" x14ac:dyDescent="0.2">
      <c r="A11">
        <f t="shared" si="0"/>
        <v>8</v>
      </c>
      <c r="B11">
        <v>-688.628662109375</v>
      </c>
      <c r="C11">
        <v>-2016.86999511718</v>
      </c>
      <c r="D11">
        <v>-1587.76110839843</v>
      </c>
      <c r="E11">
        <v>-358.334869384765</v>
      </c>
    </row>
    <row r="12" spans="1:16384" x14ac:dyDescent="0.2">
      <c r="A12">
        <f t="shared" si="0"/>
        <v>10</v>
      </c>
      <c r="B12">
        <v>-735.75201416015602</v>
      </c>
      <c r="C12">
        <v>-2035.45141601562</v>
      </c>
      <c r="D12">
        <v>-1616.58459472656</v>
      </c>
      <c r="E12">
        <v>-358.55734252929602</v>
      </c>
    </row>
    <row r="13" spans="1:16384" x14ac:dyDescent="0.2">
      <c r="A13">
        <f t="shared" si="0"/>
        <v>12</v>
      </c>
      <c r="B13">
        <v>-689.479736328125</v>
      </c>
      <c r="C13">
        <v>-2064.265625</v>
      </c>
      <c r="D13">
        <v>-1603.96655273437</v>
      </c>
      <c r="E13">
        <v>-320.65060424804602</v>
      </c>
    </row>
    <row r="14" spans="1:16384" x14ac:dyDescent="0.2">
      <c r="A14">
        <f t="shared" si="0"/>
        <v>14</v>
      </c>
      <c r="B14">
        <v>-679.170654296875</v>
      </c>
      <c r="C14">
        <v>-2044.63708496093</v>
      </c>
      <c r="D14">
        <v>-1670.76892089843</v>
      </c>
      <c r="E14">
        <v>-347.71081542968699</v>
      </c>
    </row>
    <row r="15" spans="1:16384" x14ac:dyDescent="0.2">
      <c r="A15">
        <f t="shared" si="0"/>
        <v>16</v>
      </c>
      <c r="B15">
        <v>-688.14440917968705</v>
      </c>
      <c r="C15">
        <v>-2089.58081054687</v>
      </c>
      <c r="D15">
        <v>-1688.81787109375</v>
      </c>
      <c r="E15">
        <v>-328.54086303710898</v>
      </c>
    </row>
    <row r="16" spans="1:16384" x14ac:dyDescent="0.2">
      <c r="A16">
        <f t="shared" si="0"/>
        <v>18</v>
      </c>
      <c r="B16">
        <v>-697.26397705078102</v>
      </c>
      <c r="C16">
        <v>-2096.51684570312</v>
      </c>
      <c r="D16">
        <v>-1705.67102050781</v>
      </c>
      <c r="E16">
        <v>-347.55575561523398</v>
      </c>
    </row>
    <row r="17" spans="1:5" x14ac:dyDescent="0.2">
      <c r="A17">
        <f t="shared" si="0"/>
        <v>20</v>
      </c>
      <c r="B17">
        <v>-742.75402832031205</v>
      </c>
      <c r="C17">
        <v>-2092.71215820312</v>
      </c>
      <c r="D17">
        <v>-1705.88903808593</v>
      </c>
      <c r="E17">
        <v>-330.24148559570301</v>
      </c>
    </row>
    <row r="18" spans="1:5" x14ac:dyDescent="0.2">
      <c r="A18">
        <f t="shared" si="0"/>
        <v>22</v>
      </c>
      <c r="B18">
        <v>-758.16217041015602</v>
      </c>
      <c r="C18">
        <v>-2125.01416015625</v>
      </c>
      <c r="D18">
        <v>-1710.27978515625</v>
      </c>
      <c r="E18">
        <v>-330.420166015625</v>
      </c>
    </row>
    <row r="19" spans="1:5" x14ac:dyDescent="0.2">
      <c r="A19">
        <f t="shared" si="0"/>
        <v>24</v>
      </c>
      <c r="B19">
        <v>-725.99737548828102</v>
      </c>
      <c r="C19">
        <v>-2107.78686523437</v>
      </c>
      <c r="D19">
        <v>-1742.97717285156</v>
      </c>
      <c r="E19">
        <v>-341.66195678710898</v>
      </c>
    </row>
    <row r="20" spans="1:5" x14ac:dyDescent="0.2">
      <c r="A20">
        <f t="shared" si="0"/>
        <v>26</v>
      </c>
      <c r="B20">
        <v>-730.09344482421795</v>
      </c>
      <c r="C20">
        <v>-2071.01538085937</v>
      </c>
      <c r="D20">
        <v>-1806.27941894531</v>
      </c>
      <c r="E20">
        <v>-379.892578125</v>
      </c>
    </row>
    <row r="21" spans="1:5" x14ac:dyDescent="0.2">
      <c r="A21">
        <f t="shared" si="0"/>
        <v>28</v>
      </c>
      <c r="B21">
        <v>-751.51965332031205</v>
      </c>
      <c r="C21">
        <v>-2057.94360351562</v>
      </c>
      <c r="D21">
        <v>-1778.62048339843</v>
      </c>
      <c r="E21">
        <v>-301.11737060546801</v>
      </c>
    </row>
    <row r="22" spans="1:5" x14ac:dyDescent="0.2">
      <c r="A22">
        <f>A21+2</f>
        <v>30</v>
      </c>
      <c r="B22">
        <v>-715.50988769531205</v>
      </c>
      <c r="C22">
        <v>-1952.43359375</v>
      </c>
      <c r="D22">
        <v>-1811.16223144531</v>
      </c>
      <c r="E22">
        <v>-304.14453125</v>
      </c>
    </row>
    <row r="23" spans="1:5" x14ac:dyDescent="0.2">
      <c r="A23">
        <f t="shared" si="0"/>
        <v>32</v>
      </c>
      <c r="B23">
        <v>-721.84600830078102</v>
      </c>
      <c r="C23">
        <v>-1946.07775878906</v>
      </c>
      <c r="D23">
        <v>-1875.1494140625</v>
      </c>
      <c r="E23">
        <v>-370.74221801757801</v>
      </c>
    </row>
    <row r="24" spans="1:5" x14ac:dyDescent="0.2">
      <c r="A24">
        <f t="shared" si="0"/>
        <v>34</v>
      </c>
      <c r="B24">
        <v>-708.15435791015602</v>
      </c>
      <c r="C24">
        <v>-1908.45178222656</v>
      </c>
      <c r="D24">
        <v>-1934.12316894531</v>
      </c>
      <c r="E24">
        <v>-320.18988037109301</v>
      </c>
    </row>
    <row r="25" spans="1:5" x14ac:dyDescent="0.2">
      <c r="A25">
        <f t="shared" si="0"/>
        <v>36</v>
      </c>
      <c r="B25">
        <v>-741.277099609375</v>
      </c>
      <c r="C25">
        <v>-1899.16821289062</v>
      </c>
      <c r="D25">
        <v>-1921.05041503906</v>
      </c>
      <c r="E25">
        <v>-329.36630249023398</v>
      </c>
    </row>
    <row r="26" spans="1:5" x14ac:dyDescent="0.2">
      <c r="A26">
        <f t="shared" si="0"/>
        <v>38</v>
      </c>
      <c r="B26">
        <v>-714.93225097656205</v>
      </c>
      <c r="C26">
        <v>-1884.93896484375</v>
      </c>
      <c r="D26">
        <v>-1909.80871582031</v>
      </c>
    </row>
    <row r="27" spans="1:5" x14ac:dyDescent="0.2">
      <c r="A27">
        <f t="shared" si="0"/>
        <v>40</v>
      </c>
      <c r="B27">
        <v>-733.77313232421795</v>
      </c>
      <c r="C27">
        <v>-2004.31018066406</v>
      </c>
      <c r="D27">
        <v>-1929.81335449218</v>
      </c>
    </row>
    <row r="28" spans="1:5" x14ac:dyDescent="0.2">
      <c r="A28">
        <f t="shared" si="0"/>
        <v>42</v>
      </c>
      <c r="B28">
        <v>-765.588623046875</v>
      </c>
      <c r="C28">
        <v>-2013.49743652343</v>
      </c>
      <c r="D28">
        <v>-2020.1142578125</v>
      </c>
    </row>
    <row r="29" spans="1:5" x14ac:dyDescent="0.2">
      <c r="A29">
        <f t="shared" si="0"/>
        <v>44</v>
      </c>
      <c r="B29">
        <v>-702.71569824218705</v>
      </c>
      <c r="C29">
        <v>-2067.3623046875</v>
      </c>
      <c r="D29">
        <v>-1991.83251953125</v>
      </c>
    </row>
    <row r="30" spans="1:5" x14ac:dyDescent="0.2">
      <c r="A30">
        <f t="shared" si="0"/>
        <v>46</v>
      </c>
      <c r="B30">
        <v>-720.13134765625</v>
      </c>
      <c r="C30">
        <v>-2044.14184570312</v>
      </c>
      <c r="D30">
        <v>-1977.70727539062</v>
      </c>
    </row>
    <row r="31" spans="1:5" x14ac:dyDescent="0.2">
      <c r="A31">
        <f t="shared" si="0"/>
        <v>48</v>
      </c>
      <c r="B31">
        <v>-740.38079833984295</v>
      </c>
      <c r="C31">
        <v>-2111.40112304687</v>
      </c>
      <c r="D31">
        <v>-1983.71728515625</v>
      </c>
    </row>
    <row r="32" spans="1:5" x14ac:dyDescent="0.2">
      <c r="A32">
        <f t="shared" si="0"/>
        <v>50</v>
      </c>
      <c r="C32">
        <v>-2108.53686523437</v>
      </c>
      <c r="D32">
        <v>-2034.72521972656</v>
      </c>
    </row>
    <row r="33" spans="1:5" x14ac:dyDescent="0.2">
      <c r="A33">
        <f t="shared" si="0"/>
        <v>52</v>
      </c>
      <c r="C33">
        <v>-2125.353515625</v>
      </c>
    </row>
    <row r="35" spans="1:5" x14ac:dyDescent="0.2">
      <c r="A35" t="s">
        <v>19</v>
      </c>
    </row>
    <row r="36" spans="1:5" x14ac:dyDescent="0.2">
      <c r="A36" s="2">
        <v>2</v>
      </c>
      <c r="B36">
        <v>-404.15823364257801</v>
      </c>
      <c r="C36">
        <v>-889.69738769531205</v>
      </c>
      <c r="D36">
        <v>-797.4990234375</v>
      </c>
      <c r="E36">
        <v>-188.61236572265599</v>
      </c>
    </row>
    <row r="37" spans="1:5" x14ac:dyDescent="0.2">
      <c r="A37">
        <f>A36+2</f>
        <v>4</v>
      </c>
      <c r="B37">
        <v>-559.45135498046795</v>
      </c>
      <c r="C37">
        <v>-1557.93005371093</v>
      </c>
      <c r="D37">
        <v>-1275.49780273437</v>
      </c>
      <c r="E37">
        <v>-237.14369201660099</v>
      </c>
    </row>
    <row r="38" spans="1:5" x14ac:dyDescent="0.2">
      <c r="A38">
        <f t="shared" ref="A38:A61" si="1">A37+2</f>
        <v>6</v>
      </c>
      <c r="B38">
        <v>-651.35284423828102</v>
      </c>
      <c r="C38">
        <v>-1774.23547363281</v>
      </c>
      <c r="D38">
        <v>-1443.21984863281</v>
      </c>
      <c r="E38">
        <v>-304.34042358398398</v>
      </c>
    </row>
    <row r="39" spans="1:5" x14ac:dyDescent="0.2">
      <c r="A39">
        <f t="shared" si="1"/>
        <v>8</v>
      </c>
      <c r="B39">
        <v>-677.77990722656205</v>
      </c>
      <c r="C39">
        <v>-1938.3046875</v>
      </c>
      <c r="D39">
        <v>-1515.12927246093</v>
      </c>
      <c r="E39">
        <v>-332.36441040039</v>
      </c>
    </row>
    <row r="40" spans="1:5" x14ac:dyDescent="0.2">
      <c r="A40">
        <f t="shared" si="1"/>
        <v>10</v>
      </c>
      <c r="B40">
        <v>-692.75994873046795</v>
      </c>
      <c r="C40">
        <v>-1994.16540527343</v>
      </c>
      <c r="D40">
        <v>-1553.10803222656</v>
      </c>
      <c r="E40">
        <v>-378.79049682617102</v>
      </c>
    </row>
    <row r="41" spans="1:5" x14ac:dyDescent="0.2">
      <c r="A41">
        <f t="shared" si="1"/>
        <v>12</v>
      </c>
      <c r="B41">
        <v>-704.27593994140602</v>
      </c>
      <c r="C41">
        <v>-2056.10620117187</v>
      </c>
      <c r="D41">
        <v>-1572.83862304687</v>
      </c>
      <c r="E41">
        <v>-381.86883544921801</v>
      </c>
    </row>
    <row r="42" spans="1:5" x14ac:dyDescent="0.2">
      <c r="A42">
        <f t="shared" si="1"/>
        <v>14</v>
      </c>
      <c r="B42">
        <v>-653.53411865234295</v>
      </c>
      <c r="C42">
        <v>-2045.6796875</v>
      </c>
      <c r="D42">
        <v>-1620.10974121093</v>
      </c>
      <c r="E42">
        <v>-349.05358886718699</v>
      </c>
    </row>
    <row r="43" spans="1:5" x14ac:dyDescent="0.2">
      <c r="A43">
        <f t="shared" si="1"/>
        <v>16</v>
      </c>
      <c r="B43">
        <v>-740.25177001953102</v>
      </c>
      <c r="C43">
        <v>-2032.80505371093</v>
      </c>
      <c r="D43">
        <v>-1663.79345703125</v>
      </c>
      <c r="E43">
        <v>-344.37948608398398</v>
      </c>
    </row>
    <row r="44" spans="1:5" x14ac:dyDescent="0.2">
      <c r="A44">
        <f t="shared" si="1"/>
        <v>18</v>
      </c>
      <c r="B44">
        <v>-680.39764404296795</v>
      </c>
      <c r="C44">
        <v>-2031.19665527343</v>
      </c>
      <c r="D44">
        <v>-1659.89465332031</v>
      </c>
      <c r="E44">
        <v>-371.81723022460898</v>
      </c>
    </row>
    <row r="45" spans="1:5" x14ac:dyDescent="0.2">
      <c r="A45">
        <f t="shared" si="1"/>
        <v>20</v>
      </c>
      <c r="B45">
        <v>-718.746826171875</v>
      </c>
      <c r="C45">
        <v>-2077.28100585937</v>
      </c>
      <c r="D45">
        <v>-1669.26794433593</v>
      </c>
      <c r="E45">
        <v>-332.43875122070301</v>
      </c>
    </row>
    <row r="46" spans="1:5" x14ac:dyDescent="0.2">
      <c r="A46">
        <f t="shared" si="1"/>
        <v>22</v>
      </c>
      <c r="B46">
        <v>-711.34045410156205</v>
      </c>
      <c r="C46">
        <v>-2138.67163085937</v>
      </c>
      <c r="D46">
        <v>-1718.82470703125</v>
      </c>
      <c r="E46">
        <v>-336.645751953125</v>
      </c>
    </row>
    <row r="47" spans="1:5" x14ac:dyDescent="0.2">
      <c r="A47">
        <f t="shared" si="1"/>
        <v>24</v>
      </c>
      <c r="B47">
        <v>-753.64807128906205</v>
      </c>
      <c r="C47">
        <v>-2105.0703125</v>
      </c>
      <c r="D47">
        <v>-1717.34240722656</v>
      </c>
      <c r="E47">
        <v>-375.35333251953102</v>
      </c>
    </row>
    <row r="48" spans="1:5" x14ac:dyDescent="0.2">
      <c r="A48">
        <f t="shared" si="1"/>
        <v>26</v>
      </c>
      <c r="B48">
        <v>-715.89373779296795</v>
      </c>
      <c r="C48">
        <v>-2005.20751953125</v>
      </c>
      <c r="D48">
        <v>-1757.45129394531</v>
      </c>
      <c r="E48">
        <v>-342.72219848632801</v>
      </c>
    </row>
    <row r="49" spans="1:5" x14ac:dyDescent="0.2">
      <c r="A49">
        <f t="shared" si="1"/>
        <v>28</v>
      </c>
      <c r="B49">
        <v>-794.50207519531205</v>
      </c>
      <c r="C49">
        <v>-2038.11083984375</v>
      </c>
      <c r="D49">
        <v>-1767.63415527343</v>
      </c>
      <c r="E49">
        <v>-345.48992919921801</v>
      </c>
    </row>
    <row r="50" spans="1:5" x14ac:dyDescent="0.2">
      <c r="A50">
        <f>A49+2</f>
        <v>30</v>
      </c>
      <c r="B50">
        <v>-720.65179443359295</v>
      </c>
      <c r="C50">
        <v>-1964.40014648437</v>
      </c>
      <c r="D50">
        <v>-1819.70715332031</v>
      </c>
      <c r="E50">
        <v>-313.818603515625</v>
      </c>
    </row>
    <row r="51" spans="1:5" x14ac:dyDescent="0.2">
      <c r="A51">
        <f t="shared" si="1"/>
        <v>32</v>
      </c>
      <c r="B51">
        <v>-764.10363769531205</v>
      </c>
      <c r="C51">
        <v>-1931.29406738281</v>
      </c>
      <c r="D51">
        <v>-1818.38671875</v>
      </c>
      <c r="E51">
        <v>-319.10650634765602</v>
      </c>
    </row>
    <row r="52" spans="1:5" x14ac:dyDescent="0.2">
      <c r="A52">
        <f t="shared" si="1"/>
        <v>34</v>
      </c>
      <c r="B52">
        <v>-728.4453125</v>
      </c>
      <c r="C52">
        <v>-1915.55786132812</v>
      </c>
      <c r="D52">
        <v>-1865.15344238281</v>
      </c>
      <c r="E52">
        <v>-383.94110107421801</v>
      </c>
    </row>
    <row r="53" spans="1:5" x14ac:dyDescent="0.2">
      <c r="A53">
        <f t="shared" si="1"/>
        <v>36</v>
      </c>
      <c r="B53">
        <v>-749.06024169921795</v>
      </c>
      <c r="C53">
        <v>-1916.26184082031</v>
      </c>
      <c r="D53">
        <v>-1922.88146972656</v>
      </c>
      <c r="E53">
        <v>-323.35433959960898</v>
      </c>
    </row>
    <row r="54" spans="1:5" x14ac:dyDescent="0.2">
      <c r="A54">
        <f t="shared" si="1"/>
        <v>38</v>
      </c>
      <c r="B54">
        <v>-747.086181640625</v>
      </c>
      <c r="C54">
        <v>-1873.84790039062</v>
      </c>
      <c r="D54">
        <v>-1898.82238769531</v>
      </c>
    </row>
    <row r="55" spans="1:5" x14ac:dyDescent="0.2">
      <c r="A55">
        <f t="shared" si="1"/>
        <v>40</v>
      </c>
      <c r="B55">
        <v>-759.81463623046795</v>
      </c>
      <c r="C55">
        <v>-1973.97863769531</v>
      </c>
      <c r="D55">
        <v>-1940.18933105468</v>
      </c>
    </row>
    <row r="56" spans="1:5" x14ac:dyDescent="0.2">
      <c r="A56">
        <f t="shared" si="1"/>
        <v>42</v>
      </c>
      <c r="B56">
        <v>-740.576416015625</v>
      </c>
      <c r="C56">
        <v>-1997.76538085937</v>
      </c>
      <c r="D56">
        <v>-1979.220703125</v>
      </c>
    </row>
    <row r="57" spans="1:5" x14ac:dyDescent="0.2">
      <c r="A57">
        <f t="shared" si="1"/>
        <v>44</v>
      </c>
      <c r="B57">
        <v>-720.65051269531205</v>
      </c>
      <c r="C57">
        <v>-2066.93896484375</v>
      </c>
      <c r="D57">
        <v>-1954.60107421875</v>
      </c>
    </row>
    <row r="58" spans="1:5" x14ac:dyDescent="0.2">
      <c r="A58">
        <f t="shared" si="1"/>
        <v>46</v>
      </c>
      <c r="B58">
        <v>-736.02160644531205</v>
      </c>
      <c r="C58">
        <v>-2055.91235351562</v>
      </c>
      <c r="D58">
        <v>-2008.22485351562</v>
      </c>
    </row>
    <row r="59" spans="1:5" x14ac:dyDescent="0.2">
      <c r="A59">
        <f t="shared" si="1"/>
        <v>48</v>
      </c>
      <c r="B59">
        <v>-691.65838623046795</v>
      </c>
      <c r="C59">
        <v>-2052.44116210937</v>
      </c>
      <c r="D59">
        <v>-2025.22119140625</v>
      </c>
    </row>
    <row r="60" spans="1:5" x14ac:dyDescent="0.2">
      <c r="A60">
        <f t="shared" si="1"/>
        <v>50</v>
      </c>
      <c r="C60">
        <v>-2082.64282226562</v>
      </c>
      <c r="D60">
        <v>-2051.20483398437</v>
      </c>
    </row>
    <row r="61" spans="1:5" x14ac:dyDescent="0.2">
      <c r="A61">
        <f t="shared" si="1"/>
        <v>52</v>
      </c>
      <c r="C61">
        <v>-2091.50756835937</v>
      </c>
    </row>
    <row r="63" spans="1:5" x14ac:dyDescent="0.2">
      <c r="A63" t="s">
        <v>20</v>
      </c>
    </row>
    <row r="64" spans="1:5" x14ac:dyDescent="0.2">
      <c r="A64" s="2">
        <v>2</v>
      </c>
      <c r="B64">
        <f t="shared" ref="B64:E74" si="2">B36/B8</f>
        <v>0.62912886307325833</v>
      </c>
      <c r="C64">
        <f t="shared" si="2"/>
        <v>0.46741175234748072</v>
      </c>
      <c r="D64">
        <f t="shared" si="2"/>
        <v>0.53778825878457492</v>
      </c>
      <c r="E64">
        <f t="shared" si="2"/>
        <v>0.65143426315817177</v>
      </c>
    </row>
    <row r="65" spans="1:5" x14ac:dyDescent="0.2">
      <c r="A65">
        <f>A64+2</f>
        <v>4</v>
      </c>
      <c r="B65">
        <f t="shared" si="2"/>
        <v>0.83069992831333261</v>
      </c>
      <c r="C65">
        <f t="shared" si="2"/>
        <v>0.79983869816420328</v>
      </c>
      <c r="D65">
        <f t="shared" si="2"/>
        <v>0.81416373133670061</v>
      </c>
      <c r="E65">
        <f t="shared" si="2"/>
        <v>0.79117724138857848</v>
      </c>
    </row>
    <row r="66" spans="1:5" x14ac:dyDescent="0.2">
      <c r="A66">
        <f t="shared" ref="A66:A89" si="3">A65+2</f>
        <v>6</v>
      </c>
      <c r="B66">
        <f t="shared" si="2"/>
        <v>0.92956240791929379</v>
      </c>
      <c r="C66">
        <f t="shared" si="2"/>
        <v>0.8886709040122307</v>
      </c>
      <c r="D66">
        <f t="shared" si="2"/>
        <v>0.92598601315788531</v>
      </c>
      <c r="E66">
        <f t="shared" si="2"/>
        <v>0.94432148772984781</v>
      </c>
    </row>
    <row r="67" spans="1:5" x14ac:dyDescent="0.2">
      <c r="A67">
        <f t="shared" si="3"/>
        <v>8</v>
      </c>
      <c r="B67">
        <f t="shared" si="2"/>
        <v>0.98424585632323003</v>
      </c>
      <c r="C67">
        <f t="shared" si="2"/>
        <v>0.96104592372964759</v>
      </c>
      <c r="D67">
        <f t="shared" si="2"/>
        <v>0.95425518640473339</v>
      </c>
      <c r="E67">
        <f t="shared" si="2"/>
        <v>0.92752461118572027</v>
      </c>
    </row>
    <row r="68" spans="1:5" x14ac:dyDescent="0.2">
      <c r="A68">
        <f t="shared" si="3"/>
        <v>10</v>
      </c>
      <c r="B68">
        <f t="shared" si="2"/>
        <v>0.94156717942693979</v>
      </c>
      <c r="C68">
        <f t="shared" si="2"/>
        <v>0.97971653343462894</v>
      </c>
      <c r="D68">
        <f t="shared" si="2"/>
        <v>0.96073415353142289</v>
      </c>
      <c r="E68">
        <f t="shared" si="2"/>
        <v>1.0564293402950515</v>
      </c>
    </row>
    <row r="69" spans="1:5" x14ac:dyDescent="0.2">
      <c r="A69">
        <f t="shared" si="3"/>
        <v>12</v>
      </c>
      <c r="B69">
        <f t="shared" si="2"/>
        <v>1.0214599542723029</v>
      </c>
      <c r="C69">
        <f t="shared" si="2"/>
        <v>0.99604729947090509</v>
      </c>
      <c r="D69">
        <f t="shared" si="2"/>
        <v>0.98059315536571845</v>
      </c>
      <c r="E69">
        <f t="shared" si="2"/>
        <v>1.1909188081673325</v>
      </c>
    </row>
    <row r="70" spans="1:5" x14ac:dyDescent="0.2">
      <c r="A70">
        <f t="shared" si="3"/>
        <v>14</v>
      </c>
      <c r="B70">
        <f t="shared" si="2"/>
        <v>0.96225317527732002</v>
      </c>
      <c r="C70">
        <f t="shared" si="2"/>
        <v>1.0005099205852905</v>
      </c>
      <c r="D70">
        <f t="shared" si="2"/>
        <v>0.96967912255618283</v>
      </c>
      <c r="E70">
        <f t="shared" si="2"/>
        <v>1.0038617534396814</v>
      </c>
    </row>
    <row r="71" spans="1:5" x14ac:dyDescent="0.2">
      <c r="A71">
        <f t="shared" si="3"/>
        <v>16</v>
      </c>
      <c r="B71">
        <f t="shared" si="2"/>
        <v>1.0757215493503163</v>
      </c>
      <c r="C71">
        <f t="shared" si="2"/>
        <v>0.97282911646710568</v>
      </c>
      <c r="D71">
        <f t="shared" si="2"/>
        <v>0.98518228964127841</v>
      </c>
      <c r="E71">
        <f t="shared" si="2"/>
        <v>1.0482089895925244</v>
      </c>
    </row>
    <row r="72" spans="1:5" x14ac:dyDescent="0.2">
      <c r="A72">
        <f t="shared" si="3"/>
        <v>18</v>
      </c>
      <c r="B72">
        <f t="shared" si="2"/>
        <v>0.97581069212961113</v>
      </c>
      <c r="C72">
        <f t="shared" si="2"/>
        <v>0.96884346979440406</v>
      </c>
      <c r="D72">
        <f t="shared" si="2"/>
        <v>0.97316225307394177</v>
      </c>
      <c r="E72">
        <f t="shared" si="2"/>
        <v>1.0698059929015649</v>
      </c>
    </row>
    <row r="73" spans="1:5" x14ac:dyDescent="0.2">
      <c r="A73">
        <f t="shared" si="3"/>
        <v>20</v>
      </c>
      <c r="B73">
        <f t="shared" si="2"/>
        <v>0.96767812595681546</v>
      </c>
      <c r="C73">
        <f t="shared" si="2"/>
        <v>0.99262624232230778</v>
      </c>
      <c r="D73">
        <f t="shared" si="2"/>
        <v>0.97853254641281351</v>
      </c>
      <c r="E73">
        <f t="shared" si="2"/>
        <v>1.0066535118113233</v>
      </c>
    </row>
    <row r="74" spans="1:5" x14ac:dyDescent="0.2">
      <c r="A74">
        <f t="shared" si="3"/>
        <v>22</v>
      </c>
      <c r="B74">
        <f t="shared" si="2"/>
        <v>0.9382431382941937</v>
      </c>
      <c r="C74">
        <f t="shared" si="2"/>
        <v>1.0064270022097714</v>
      </c>
      <c r="D74">
        <f t="shared" si="2"/>
        <v>1.004996212870644</v>
      </c>
      <c r="E74">
        <f t="shared" si="2"/>
        <v>1.0188414224608966</v>
      </c>
    </row>
    <row r="75" spans="1:5" x14ac:dyDescent="0.2">
      <c r="A75">
        <f t="shared" si="3"/>
        <v>24</v>
      </c>
      <c r="B75">
        <f t="shared" ref="B75:B87" si="4">B47/B19</f>
        <v>1.0380864955361362</v>
      </c>
      <c r="D75">
        <f t="shared" ref="D75:E81" si="5">D47/D19</f>
        <v>0.98529254081792661</v>
      </c>
      <c r="E75">
        <f t="shared" si="5"/>
        <v>1.0986102639265023</v>
      </c>
    </row>
    <row r="76" spans="1:5" x14ac:dyDescent="0.2">
      <c r="A76">
        <f t="shared" si="3"/>
        <v>26</v>
      </c>
      <c r="B76">
        <f t="shared" si="4"/>
        <v>0.98055083615403671</v>
      </c>
      <c r="D76">
        <f t="shared" si="5"/>
        <v>0.97296756831315123</v>
      </c>
      <c r="E76">
        <f t="shared" si="5"/>
        <v>0.90215555191383223</v>
      </c>
    </row>
    <row r="77" spans="1:5" x14ac:dyDescent="0.2">
      <c r="A77">
        <f t="shared" si="3"/>
        <v>28</v>
      </c>
      <c r="B77">
        <f t="shared" si="4"/>
        <v>1.0571940090789349</v>
      </c>
      <c r="D77">
        <f t="shared" si="5"/>
        <v>0.99382311840690807</v>
      </c>
      <c r="E77">
        <f t="shared" si="5"/>
        <v>1.1473596774059511</v>
      </c>
    </row>
    <row r="78" spans="1:5" x14ac:dyDescent="0.2">
      <c r="A78">
        <f>A77+2</f>
        <v>30</v>
      </c>
      <c r="B78">
        <f t="shared" si="4"/>
        <v>1.0071863531541727</v>
      </c>
      <c r="D78">
        <f t="shared" si="5"/>
        <v>1.0047179218551732</v>
      </c>
      <c r="E78">
        <f t="shared" si="5"/>
        <v>1.031807483849424</v>
      </c>
    </row>
    <row r="79" spans="1:5" x14ac:dyDescent="0.2">
      <c r="A79">
        <f t="shared" si="3"/>
        <v>32</v>
      </c>
      <c r="B79">
        <f t="shared" si="4"/>
        <v>1.0585410584925241</v>
      </c>
      <c r="D79">
        <f t="shared" si="5"/>
        <v>0.96972897472232678</v>
      </c>
      <c r="E79">
        <f t="shared" si="5"/>
        <v>0.86072341060581947</v>
      </c>
    </row>
    <row r="80" spans="1:5" x14ac:dyDescent="0.2">
      <c r="A80">
        <f t="shared" si="3"/>
        <v>34</v>
      </c>
      <c r="B80">
        <f t="shared" si="4"/>
        <v>1.0286532934002197</v>
      </c>
      <c r="D80">
        <f t="shared" si="5"/>
        <v>0.96434057165029996</v>
      </c>
      <c r="E80">
        <f t="shared" si="5"/>
        <v>1.199104420880631</v>
      </c>
    </row>
    <row r="81" spans="1:5" x14ac:dyDescent="0.2">
      <c r="A81">
        <f t="shared" si="3"/>
        <v>36</v>
      </c>
      <c r="B81">
        <f t="shared" si="4"/>
        <v>1.0104996391955781</v>
      </c>
      <c r="D81">
        <f t="shared" si="5"/>
        <v>1.0009531528548994</v>
      </c>
      <c r="E81">
        <f t="shared" si="5"/>
        <v>0.9817468792491203</v>
      </c>
    </row>
    <row r="82" spans="1:5" x14ac:dyDescent="0.2">
      <c r="A82">
        <f t="shared" si="3"/>
        <v>38</v>
      </c>
      <c r="B82">
        <f t="shared" si="4"/>
        <v>1.0449747939334704</v>
      </c>
      <c r="D82">
        <f t="shared" ref="D82:D88" si="6">D54/D26</f>
        <v>0.99424741963213781</v>
      </c>
    </row>
    <row r="83" spans="1:5" x14ac:dyDescent="0.2">
      <c r="A83">
        <f t="shared" si="3"/>
        <v>40</v>
      </c>
      <c r="B83">
        <f t="shared" si="4"/>
        <v>1.035489857503727</v>
      </c>
      <c r="C83">
        <f t="shared" ref="C83:C89" si="7">C55/C27</f>
        <v>0.98486684183847195</v>
      </c>
      <c r="D83">
        <f t="shared" si="6"/>
        <v>1.0053766736240823</v>
      </c>
    </row>
    <row r="84" spans="1:5" x14ac:dyDescent="0.2">
      <c r="A84">
        <f t="shared" si="3"/>
        <v>42</v>
      </c>
      <c r="B84">
        <f t="shared" si="4"/>
        <v>0.96732944262976783</v>
      </c>
      <c r="C84">
        <f t="shared" si="7"/>
        <v>0.99218670191543756</v>
      </c>
      <c r="D84">
        <f t="shared" si="6"/>
        <v>0.97975681101732237</v>
      </c>
    </row>
    <row r="85" spans="1:5" x14ac:dyDescent="0.2">
      <c r="A85">
        <f t="shared" si="3"/>
        <v>44</v>
      </c>
      <c r="B85">
        <f t="shared" si="4"/>
        <v>1.025522148570166</v>
      </c>
      <c r="C85">
        <f t="shared" si="7"/>
        <v>0.99979522706649426</v>
      </c>
      <c r="D85">
        <f t="shared" si="6"/>
        <v>0.98130794384195419</v>
      </c>
    </row>
    <row r="86" spans="1:5" x14ac:dyDescent="0.2">
      <c r="A86">
        <f t="shared" si="3"/>
        <v>46</v>
      </c>
      <c r="B86">
        <f t="shared" si="4"/>
        <v>1.0220657784733003</v>
      </c>
      <c r="C86">
        <f t="shared" si="7"/>
        <v>1.0057581658715329</v>
      </c>
      <c r="D86">
        <f t="shared" si="6"/>
        <v>1.0154307861960878</v>
      </c>
    </row>
    <row r="87" spans="1:5" x14ac:dyDescent="0.2">
      <c r="A87">
        <f t="shared" si="3"/>
        <v>48</v>
      </c>
      <c r="B87">
        <f t="shared" si="4"/>
        <v>0.93419276645393112</v>
      </c>
      <c r="C87">
        <f t="shared" si="7"/>
        <v>0.97207543356213744</v>
      </c>
      <c r="D87">
        <f t="shared" si="6"/>
        <v>1.0209222889574867</v>
      </c>
    </row>
    <row r="88" spans="1:5" x14ac:dyDescent="0.2">
      <c r="A88">
        <f t="shared" si="3"/>
        <v>50</v>
      </c>
      <c r="C88">
        <f t="shared" si="7"/>
        <v>0.98771942601730522</v>
      </c>
      <c r="D88">
        <f t="shared" si="6"/>
        <v>1.0080991841542244</v>
      </c>
    </row>
    <row r="89" spans="1:5" x14ac:dyDescent="0.2">
      <c r="A89">
        <f t="shared" si="3"/>
        <v>52</v>
      </c>
      <c r="C89">
        <f t="shared" si="7"/>
        <v>0.98407514466802626</v>
      </c>
    </row>
    <row r="92" spans="1:5" x14ac:dyDescent="0.2">
      <c r="A92" t="s">
        <v>283</v>
      </c>
      <c r="B92" t="s">
        <v>33</v>
      </c>
      <c r="C92" t="s">
        <v>35</v>
      </c>
      <c r="D92" t="s">
        <v>37</v>
      </c>
      <c r="E92" t="s">
        <v>68</v>
      </c>
    </row>
    <row r="93" spans="1:5" x14ac:dyDescent="0.2">
      <c r="A93" s="9" t="s">
        <v>284</v>
      </c>
      <c r="B93">
        <v>1.0075000000000001</v>
      </c>
      <c r="C93">
        <v>0.98970999999999998</v>
      </c>
      <c r="D93">
        <v>0.98909000000000002</v>
      </c>
      <c r="E93">
        <v>1.04332</v>
      </c>
    </row>
    <row r="94" spans="1:5" x14ac:dyDescent="0.2">
      <c r="A94" s="9" t="s">
        <v>294</v>
      </c>
      <c r="B94">
        <v>9.3500000000000007E-3</v>
      </c>
      <c r="C94">
        <v>3.63E-3</v>
      </c>
      <c r="D94">
        <v>3.5200000000000001E-3</v>
      </c>
      <c r="E94">
        <v>2.751E-2</v>
      </c>
    </row>
    <row r="95" spans="1:5" x14ac:dyDescent="0.2">
      <c r="A95" s="9" t="s">
        <v>285</v>
      </c>
      <c r="B95">
        <v>-0.79945999999999995</v>
      </c>
      <c r="C95">
        <v>-1.32738</v>
      </c>
      <c r="D95">
        <v>-1.13419</v>
      </c>
      <c r="E95">
        <v>-0.79125999999999996</v>
      </c>
    </row>
    <row r="96" spans="1:5" x14ac:dyDescent="0.2">
      <c r="A96" s="9" t="s">
        <v>293</v>
      </c>
      <c r="B96">
        <v>0.18012</v>
      </c>
      <c r="C96">
        <v>8.9160000000000003E-2</v>
      </c>
      <c r="D96">
        <v>0.10249</v>
      </c>
      <c r="E96">
        <v>0.34921999999999997</v>
      </c>
    </row>
    <row r="97" spans="1:5" x14ac:dyDescent="0.2">
      <c r="A97" s="9" t="s">
        <v>286</v>
      </c>
      <c r="B97">
        <v>2.66012</v>
      </c>
      <c r="C97">
        <v>2.1333099999999998</v>
      </c>
      <c r="D97">
        <v>2.16188</v>
      </c>
      <c r="E97">
        <v>3.0374099999999999</v>
      </c>
    </row>
    <row r="98" spans="1:5" x14ac:dyDescent="0.2">
      <c r="A98" s="9" t="s">
        <v>292</v>
      </c>
      <c r="B98">
        <v>0.58943999999999996</v>
      </c>
      <c r="C98">
        <v>0.12590000000000001</v>
      </c>
      <c r="D98">
        <v>0.17050999999999999</v>
      </c>
      <c r="E98">
        <v>1.4493799999999999</v>
      </c>
    </row>
    <row r="99" spans="1:5" x14ac:dyDescent="0.2">
      <c r="A99" s="9" t="s">
        <v>287</v>
      </c>
      <c r="B99">
        <v>0.37591999999999998</v>
      </c>
      <c r="C99">
        <v>0.46876000000000001</v>
      </c>
      <c r="D99">
        <v>0.46256000000000003</v>
      </c>
      <c r="E99">
        <v>0.32923000000000002</v>
      </c>
    </row>
    <row r="100" spans="1:5" x14ac:dyDescent="0.2">
      <c r="A100" s="9" t="s">
        <v>291</v>
      </c>
      <c r="B100">
        <v>8.3299999999999999E-2</v>
      </c>
      <c r="C100">
        <v>2.7660000000000001E-2</v>
      </c>
      <c r="D100">
        <v>3.6479999999999999E-2</v>
      </c>
      <c r="E100">
        <v>0.15709999999999999</v>
      </c>
    </row>
    <row r="101" spans="1:5" x14ac:dyDescent="0.2">
      <c r="A101" s="9" t="s">
        <v>289</v>
      </c>
      <c r="B101">
        <v>1.84385</v>
      </c>
      <c r="C101">
        <v>1.4786900000000001</v>
      </c>
      <c r="D101">
        <v>1.4984999999999999</v>
      </c>
      <c r="E101">
        <v>2.1053700000000002</v>
      </c>
    </row>
    <row r="102" spans="1:5" x14ac:dyDescent="0.2">
      <c r="A102" s="9" t="s">
        <v>290</v>
      </c>
      <c r="B102">
        <v>0.40856999999999999</v>
      </c>
      <c r="C102">
        <v>8.727E-2</v>
      </c>
      <c r="D102">
        <v>0.11819</v>
      </c>
      <c r="E102">
        <v>1.0046299999999999</v>
      </c>
    </row>
    <row r="103" spans="1:5" x14ac:dyDescent="0.2">
      <c r="A103"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23"/>
  <sheetViews>
    <sheetView workbookViewId="0">
      <pane xSplit="1" topLeftCell="R1" activePane="topRight" state="frozen"/>
      <selection pane="topRight" sqref="A1:AL17"/>
    </sheetView>
  </sheetViews>
  <sheetFormatPr baseColWidth="10" defaultColWidth="8.83203125" defaultRowHeight="15" x14ac:dyDescent="0.2"/>
  <cols>
    <col min="1" max="1" width="21.6640625" bestFit="1" customWidth="1"/>
  </cols>
  <sheetData>
    <row r="1" spans="1:47" x14ac:dyDescent="0.2">
      <c r="A1" s="1" t="s">
        <v>0</v>
      </c>
      <c r="B1" t="s">
        <v>16</v>
      </c>
      <c r="C1" t="s">
        <v>16</v>
      </c>
      <c r="D1" t="s">
        <v>16</v>
      </c>
      <c r="E1" t="s">
        <v>16</v>
      </c>
      <c r="F1" t="s">
        <v>16</v>
      </c>
      <c r="G1" t="s">
        <v>16</v>
      </c>
      <c r="H1" t="s">
        <v>16</v>
      </c>
      <c r="I1" t="s">
        <v>16</v>
      </c>
      <c r="J1" t="s">
        <v>16</v>
      </c>
      <c r="K1" t="s">
        <v>16</v>
      </c>
      <c r="L1" t="s">
        <v>16</v>
      </c>
      <c r="M1" t="s">
        <v>16</v>
      </c>
      <c r="N1" t="s">
        <v>16</v>
      </c>
      <c r="O1" t="s">
        <v>16</v>
      </c>
      <c r="P1" t="s">
        <v>16</v>
      </c>
      <c r="Q1" t="s">
        <v>16</v>
      </c>
      <c r="R1" t="s">
        <v>16</v>
      </c>
      <c r="S1" t="s">
        <v>16</v>
      </c>
      <c r="T1" t="s">
        <v>16</v>
      </c>
      <c r="U1" t="s">
        <v>16</v>
      </c>
      <c r="V1" t="s">
        <v>16</v>
      </c>
      <c r="W1" s="9" t="s">
        <v>16</v>
      </c>
      <c r="X1" t="s">
        <v>16</v>
      </c>
      <c r="Y1" t="s">
        <v>16</v>
      </c>
      <c r="Z1" t="s">
        <v>16</v>
      </c>
      <c r="AA1" s="9" t="s">
        <v>16</v>
      </c>
      <c r="AB1" s="9" t="s">
        <v>16</v>
      </c>
      <c r="AC1" s="9" t="s">
        <v>16</v>
      </c>
      <c r="AD1" s="9" t="s">
        <v>16</v>
      </c>
      <c r="AE1" s="9" t="s">
        <v>16</v>
      </c>
      <c r="AF1" s="9" t="s">
        <v>16</v>
      </c>
      <c r="AG1" s="9" t="s">
        <v>16</v>
      </c>
      <c r="AH1" s="9" t="s">
        <v>16</v>
      </c>
      <c r="AI1" s="9" t="s">
        <v>16</v>
      </c>
      <c r="AJ1" s="9" t="s">
        <v>16</v>
      </c>
      <c r="AK1" s="9" t="s">
        <v>16</v>
      </c>
      <c r="AL1" s="9" t="s">
        <v>16</v>
      </c>
      <c r="AM1" s="9"/>
      <c r="AN1" s="9"/>
    </row>
    <row r="2" spans="1:47" x14ac:dyDescent="0.2">
      <c r="A2" s="1" t="s">
        <v>2</v>
      </c>
      <c r="B2" t="s">
        <v>15</v>
      </c>
      <c r="C2" t="s">
        <v>21</v>
      </c>
      <c r="D2" t="s">
        <v>25</v>
      </c>
      <c r="E2" t="s">
        <v>27</v>
      </c>
      <c r="F2" t="s">
        <v>29</v>
      </c>
      <c r="G2" t="s">
        <v>31</v>
      </c>
      <c r="H2" t="s">
        <v>33</v>
      </c>
      <c r="I2" t="s">
        <v>35</v>
      </c>
      <c r="J2" t="s">
        <v>37</v>
      </c>
      <c r="K2" t="s">
        <v>39</v>
      </c>
      <c r="L2" t="s">
        <v>41</v>
      </c>
      <c r="M2" t="s">
        <v>46</v>
      </c>
      <c r="N2" t="s">
        <v>47</v>
      </c>
      <c r="O2" t="s">
        <v>49</v>
      </c>
      <c r="P2" t="s">
        <v>52</v>
      </c>
      <c r="Q2" t="s">
        <v>55</v>
      </c>
      <c r="R2" t="s">
        <v>56</v>
      </c>
      <c r="S2" t="s">
        <v>60</v>
      </c>
      <c r="T2" t="s">
        <v>62</v>
      </c>
      <c r="U2" t="s">
        <v>64</v>
      </c>
      <c r="V2" t="s">
        <v>66</v>
      </c>
      <c r="W2" s="9" t="s">
        <v>68</v>
      </c>
      <c r="X2" t="s">
        <v>69</v>
      </c>
      <c r="Y2" t="s">
        <v>71</v>
      </c>
      <c r="Z2" t="s">
        <v>73</v>
      </c>
      <c r="AA2" s="9" t="s">
        <v>261</v>
      </c>
      <c r="AB2" s="9" t="s">
        <v>267</v>
      </c>
      <c r="AC2" s="9" t="s">
        <v>144</v>
      </c>
      <c r="AD2" s="9" t="s">
        <v>145</v>
      </c>
      <c r="AE2" s="9" t="s">
        <v>270</v>
      </c>
      <c r="AF2" s="9" t="s">
        <v>274</v>
      </c>
      <c r="AG2" s="9" t="s">
        <v>275</v>
      </c>
      <c r="AH2" s="9" t="s">
        <v>180</v>
      </c>
      <c r="AI2" s="9" t="s">
        <v>181</v>
      </c>
      <c r="AJ2" s="9" t="s">
        <v>165</v>
      </c>
      <c r="AK2" s="9" t="s">
        <v>170</v>
      </c>
      <c r="AL2" s="9" t="s">
        <v>171</v>
      </c>
      <c r="AM2" s="9"/>
      <c r="AN2" s="9"/>
    </row>
    <row r="3" spans="1:47" x14ac:dyDescent="0.2">
      <c r="A3" s="1" t="s">
        <v>4</v>
      </c>
      <c r="B3">
        <v>6.391800536699999</v>
      </c>
      <c r="C3" s="9">
        <v>3.1770135480600001</v>
      </c>
      <c r="D3" s="9">
        <v>6.4393644018000007</v>
      </c>
      <c r="E3" s="9">
        <v>4.1415547519999993</v>
      </c>
      <c r="F3" s="9">
        <v>5.2679979476000014</v>
      </c>
      <c r="G3" s="9">
        <v>7.2663764387999992</v>
      </c>
      <c r="H3" s="9">
        <v>9.8133792090527017</v>
      </c>
      <c r="I3" s="9">
        <v>5.9634416576470928</v>
      </c>
      <c r="J3" s="9">
        <v>8.621972916599999</v>
      </c>
      <c r="K3" s="9">
        <v>6.9784064186600006</v>
      </c>
      <c r="L3" s="9">
        <v>9.3769842030999975</v>
      </c>
      <c r="M3" s="9">
        <v>4.9435101709999989</v>
      </c>
      <c r="N3" s="9">
        <v>6.3687977963999991</v>
      </c>
      <c r="O3" s="9">
        <v>5.6914977681000014</v>
      </c>
      <c r="P3" s="9">
        <v>3.5272978020000001</v>
      </c>
      <c r="Q3" s="9">
        <v>4.3809950771999997</v>
      </c>
      <c r="R3" s="9">
        <v>3.900568452299999</v>
      </c>
      <c r="S3" s="9">
        <v>5.8217415102857135</v>
      </c>
      <c r="T3" s="9">
        <v>5.4120773374000004</v>
      </c>
      <c r="U3" s="9">
        <v>3.1308680299499994</v>
      </c>
      <c r="V3" s="9">
        <v>8.7737657630000001</v>
      </c>
      <c r="W3" s="9"/>
      <c r="X3" s="9">
        <v>4.5696121390500002</v>
      </c>
      <c r="Y3" s="9">
        <v>5.4771448991999998</v>
      </c>
      <c r="Z3" s="9">
        <v>3.7316714412600001</v>
      </c>
      <c r="AA3" s="9">
        <v>5.2424940364182175</v>
      </c>
      <c r="AB3" s="9">
        <v>7.8035580797046311</v>
      </c>
      <c r="AC3" s="9">
        <v>6.3690267548859678</v>
      </c>
      <c r="AD3" s="9">
        <v>4.7930427101559818</v>
      </c>
      <c r="AE3" s="9">
        <v>7.4679808898985423</v>
      </c>
      <c r="AF3" s="9">
        <v>11.63469362221954</v>
      </c>
      <c r="AG3" s="9">
        <v>5.9677120734438471</v>
      </c>
      <c r="AH3" s="9">
        <v>4.5734651714511285</v>
      </c>
      <c r="AI3" s="9">
        <v>6.030428868010616</v>
      </c>
      <c r="AJ3" s="9">
        <v>3.2428538967767278</v>
      </c>
      <c r="AK3" s="9">
        <v>2.6636050095151971</v>
      </c>
      <c r="AL3" s="9">
        <v>2.6636050095151971</v>
      </c>
      <c r="AM3" s="9"/>
      <c r="AN3" s="9"/>
    </row>
    <row r="4" spans="1:47" x14ac:dyDescent="0.2">
      <c r="A4" s="2" t="s">
        <v>6</v>
      </c>
      <c r="B4" t="s">
        <v>17</v>
      </c>
      <c r="C4" t="s">
        <v>17</v>
      </c>
      <c r="D4" t="s">
        <v>17</v>
      </c>
      <c r="E4" t="s">
        <v>17</v>
      </c>
      <c r="F4" t="s">
        <v>17</v>
      </c>
      <c r="G4" t="s">
        <v>17</v>
      </c>
      <c r="H4" t="s">
        <v>17</v>
      </c>
      <c r="I4" t="s">
        <v>17</v>
      </c>
      <c r="J4" t="s">
        <v>17</v>
      </c>
      <c r="K4" t="s">
        <v>17</v>
      </c>
      <c r="L4" t="s">
        <v>17</v>
      </c>
      <c r="M4" t="s">
        <v>17</v>
      </c>
      <c r="N4" t="s">
        <v>17</v>
      </c>
      <c r="O4" t="s">
        <v>17</v>
      </c>
      <c r="P4" t="s">
        <v>17</v>
      </c>
      <c r="Q4" t="s">
        <v>17</v>
      </c>
      <c r="R4" t="s">
        <v>17</v>
      </c>
      <c r="S4" t="s">
        <v>17</v>
      </c>
      <c r="T4" t="s">
        <v>17</v>
      </c>
      <c r="U4" t="s">
        <v>17</v>
      </c>
      <c r="V4" t="s">
        <v>17</v>
      </c>
      <c r="W4" s="9" t="s">
        <v>17</v>
      </c>
      <c r="X4" t="s">
        <v>17</v>
      </c>
      <c r="Y4" t="s">
        <v>17</v>
      </c>
      <c r="Z4" t="s">
        <v>17</v>
      </c>
      <c r="AA4" s="9" t="s">
        <v>17</v>
      </c>
      <c r="AB4" s="9" t="s">
        <v>17</v>
      </c>
      <c r="AC4" s="9" t="s">
        <v>155</v>
      </c>
      <c r="AD4" s="9" t="s">
        <v>155</v>
      </c>
      <c r="AE4" s="9" t="s">
        <v>155</v>
      </c>
      <c r="AF4" s="9" t="s">
        <v>155</v>
      </c>
      <c r="AG4" s="9" t="s">
        <v>155</v>
      </c>
      <c r="AH4" s="9" t="s">
        <v>201</v>
      </c>
      <c r="AI4" s="9" t="s">
        <v>201</v>
      </c>
      <c r="AJ4" s="9" t="s">
        <v>201</v>
      </c>
      <c r="AK4" s="9" t="s">
        <v>201</v>
      </c>
      <c r="AL4" s="9" t="s">
        <v>201</v>
      </c>
      <c r="AM4" s="9"/>
      <c r="AN4" s="9"/>
    </row>
    <row r="5" spans="1:47" x14ac:dyDescent="0.2">
      <c r="A5" s="2" t="s">
        <v>8</v>
      </c>
      <c r="B5" t="s">
        <v>18</v>
      </c>
      <c r="C5" t="s">
        <v>22</v>
      </c>
      <c r="D5" t="s">
        <v>26</v>
      </c>
      <c r="E5" t="s">
        <v>28</v>
      </c>
      <c r="F5" t="s">
        <v>30</v>
      </c>
      <c r="G5" t="s">
        <v>32</v>
      </c>
      <c r="H5" t="s">
        <v>34</v>
      </c>
      <c r="I5" t="s">
        <v>36</v>
      </c>
      <c r="J5" t="s">
        <v>38</v>
      </c>
      <c r="K5" t="s">
        <v>40</v>
      </c>
      <c r="L5" t="s">
        <v>42</v>
      </c>
      <c r="M5" t="s">
        <v>45</v>
      </c>
      <c r="N5" t="s">
        <v>48</v>
      </c>
      <c r="O5" t="s">
        <v>50</v>
      </c>
      <c r="P5" t="s">
        <v>51</v>
      </c>
      <c r="Q5" t="s">
        <v>53</v>
      </c>
      <c r="R5" t="s">
        <v>57</v>
      </c>
      <c r="S5" t="s">
        <v>61</v>
      </c>
      <c r="T5" t="s">
        <v>63</v>
      </c>
      <c r="U5" t="s">
        <v>65</v>
      </c>
      <c r="V5" t="s">
        <v>67</v>
      </c>
      <c r="W5" s="9" t="s">
        <v>202</v>
      </c>
      <c r="X5" t="s">
        <v>70</v>
      </c>
      <c r="Y5" t="s">
        <v>72</v>
      </c>
      <c r="Z5" t="s">
        <v>74</v>
      </c>
      <c r="AA5" s="9" t="s">
        <v>260</v>
      </c>
      <c r="AB5" s="9" t="s">
        <v>265</v>
      </c>
      <c r="AC5" s="9" t="s">
        <v>143</v>
      </c>
      <c r="AD5" s="9" t="s">
        <v>160</v>
      </c>
      <c r="AE5" s="9" t="s">
        <v>271</v>
      </c>
      <c r="AF5" s="9" t="s">
        <v>272</v>
      </c>
      <c r="AG5" s="9" t="s">
        <v>273</v>
      </c>
      <c r="AH5" s="9" t="s">
        <v>189</v>
      </c>
      <c r="AI5" s="9" t="s">
        <v>190</v>
      </c>
      <c r="AJ5" s="9" t="s">
        <v>194</v>
      </c>
      <c r="AK5" s="9" t="s">
        <v>198</v>
      </c>
      <c r="AL5" s="9" t="s">
        <v>198</v>
      </c>
      <c r="AM5" s="9"/>
      <c r="AN5" s="9"/>
    </row>
    <row r="6" spans="1:47" x14ac:dyDescent="0.2">
      <c r="A6" s="2" t="s">
        <v>204</v>
      </c>
      <c r="B6">
        <v>-100</v>
      </c>
      <c r="C6">
        <v>-100</v>
      </c>
      <c r="D6">
        <v>-100</v>
      </c>
      <c r="E6">
        <v>-100</v>
      </c>
      <c r="F6">
        <v>-100</v>
      </c>
      <c r="G6">
        <v>-100</v>
      </c>
      <c r="H6">
        <v>-100</v>
      </c>
      <c r="I6">
        <v>-100</v>
      </c>
      <c r="J6">
        <v>-100</v>
      </c>
      <c r="K6">
        <v>-100</v>
      </c>
      <c r="L6">
        <v>-100</v>
      </c>
      <c r="M6">
        <v>-100</v>
      </c>
      <c r="N6">
        <v>-100</v>
      </c>
      <c r="O6">
        <v>-100</v>
      </c>
      <c r="P6">
        <v>-100</v>
      </c>
      <c r="Q6">
        <v>-100</v>
      </c>
      <c r="R6">
        <v>-100</v>
      </c>
      <c r="S6">
        <v>-100</v>
      </c>
      <c r="T6">
        <v>-100</v>
      </c>
      <c r="U6">
        <v>-100</v>
      </c>
      <c r="V6">
        <v>-100</v>
      </c>
      <c r="W6" s="9">
        <v>-100</v>
      </c>
      <c r="X6">
        <v>-100</v>
      </c>
      <c r="Y6">
        <v>-100</v>
      </c>
      <c r="Z6">
        <v>-100</v>
      </c>
      <c r="AA6" s="9">
        <v>-100</v>
      </c>
      <c r="AB6" s="9">
        <v>-100</v>
      </c>
      <c r="AC6" s="9">
        <v>-100</v>
      </c>
      <c r="AD6" s="9">
        <v>-100</v>
      </c>
      <c r="AE6" s="9">
        <v>-100</v>
      </c>
      <c r="AF6" s="9">
        <v>-100</v>
      </c>
      <c r="AG6" s="9">
        <v>-100</v>
      </c>
      <c r="AH6" s="9">
        <v>-100</v>
      </c>
      <c r="AI6" s="9">
        <v>-100</v>
      </c>
      <c r="AJ6" s="9">
        <v>-100</v>
      </c>
      <c r="AK6" s="9">
        <v>-100</v>
      </c>
      <c r="AL6" s="9">
        <v>-100</v>
      </c>
      <c r="AM6" s="9"/>
      <c r="AN6" s="9"/>
    </row>
    <row r="7" spans="1:47" s="9" customFormat="1"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c r="X7" s="9">
        <v>10</v>
      </c>
      <c r="Y7" s="9">
        <v>10</v>
      </c>
      <c r="Z7" s="9">
        <v>10</v>
      </c>
      <c r="AA7" s="9">
        <v>10</v>
      </c>
      <c r="AB7" s="9">
        <v>10</v>
      </c>
      <c r="AC7" s="9">
        <v>10</v>
      </c>
      <c r="AD7" s="9">
        <v>10</v>
      </c>
      <c r="AE7" s="9">
        <v>10</v>
      </c>
      <c r="AF7" s="9">
        <v>10</v>
      </c>
      <c r="AG7" s="9">
        <v>10</v>
      </c>
      <c r="AH7" s="9">
        <v>10</v>
      </c>
      <c r="AI7" s="9">
        <v>10</v>
      </c>
      <c r="AJ7" s="9">
        <v>10</v>
      </c>
      <c r="AK7" s="9">
        <v>10</v>
      </c>
      <c r="AL7" s="9">
        <v>10</v>
      </c>
      <c r="AM7" s="20" t="s">
        <v>305</v>
      </c>
      <c r="AN7" s="20" t="s">
        <v>306</v>
      </c>
      <c r="AO7" s="20" t="s">
        <v>307</v>
      </c>
      <c r="AP7" s="20" t="s">
        <v>308</v>
      </c>
      <c r="AQ7" s="20" t="s">
        <v>309</v>
      </c>
      <c r="AR7" s="20" t="s">
        <v>310</v>
      </c>
      <c r="AS7" s="20" t="s">
        <v>311</v>
      </c>
      <c r="AT7" s="20" t="s">
        <v>312</v>
      </c>
      <c r="AU7" s="20" t="s">
        <v>313</v>
      </c>
    </row>
    <row r="8" spans="1:47" x14ac:dyDescent="0.2">
      <c r="A8" s="9" t="s">
        <v>284</v>
      </c>
      <c r="B8" s="9">
        <v>0.99170999999999998</v>
      </c>
      <c r="C8" s="9">
        <v>1.0001100000000001</v>
      </c>
      <c r="D8" s="9">
        <v>0.98972000000000004</v>
      </c>
      <c r="E8" s="9">
        <v>0.99414999999999998</v>
      </c>
      <c r="F8" s="9">
        <v>0.98033000000000003</v>
      </c>
      <c r="G8" s="9">
        <v>0.98811000000000004</v>
      </c>
      <c r="H8" s="9">
        <v>1.0075000000000001</v>
      </c>
      <c r="I8" s="9">
        <v>0.98970999999999998</v>
      </c>
      <c r="J8" s="9">
        <v>0.98909000000000002</v>
      </c>
      <c r="K8" s="9">
        <v>0.98567000000000005</v>
      </c>
      <c r="L8" s="9">
        <v>0.99522999999999995</v>
      </c>
      <c r="M8" s="9">
        <v>0.96226</v>
      </c>
      <c r="N8" s="9">
        <v>0.99478999999999995</v>
      </c>
      <c r="O8" s="9">
        <v>0.98041999999999996</v>
      </c>
      <c r="P8" s="9">
        <v>0.98909999999999998</v>
      </c>
      <c r="Q8" s="9">
        <v>0.98562000000000005</v>
      </c>
      <c r="R8" s="9">
        <v>0.98155999999999999</v>
      </c>
      <c r="S8" s="9">
        <v>0.97152000000000005</v>
      </c>
      <c r="T8" s="9">
        <v>0.97936999999999996</v>
      </c>
      <c r="U8" s="9">
        <v>1.0093000000000001</v>
      </c>
      <c r="V8" s="9">
        <v>0.99546999999999997</v>
      </c>
      <c r="W8" s="9">
        <v>1.04332</v>
      </c>
      <c r="X8" s="9">
        <v>0.98226000000000002</v>
      </c>
      <c r="Y8" s="9">
        <v>0.99907000000000001</v>
      </c>
      <c r="Z8" s="9">
        <v>1.0051699999999999</v>
      </c>
      <c r="AA8" s="9">
        <v>1.0117</v>
      </c>
      <c r="AB8" s="9">
        <v>0.99056999999999995</v>
      </c>
      <c r="AC8" s="9">
        <v>1.0001800000000001</v>
      </c>
      <c r="AD8" s="9">
        <v>0.97826999999999997</v>
      </c>
      <c r="AE8" s="9">
        <v>1.0193399999999999</v>
      </c>
      <c r="AF8" s="9">
        <v>0.97996000000000005</v>
      </c>
      <c r="AG8" s="9">
        <v>1.05897</v>
      </c>
      <c r="AH8" s="9">
        <v>0.96657999999999999</v>
      </c>
      <c r="AI8" s="9">
        <v>0.99807000000000001</v>
      </c>
      <c r="AJ8" s="9">
        <v>0.91425000000000001</v>
      </c>
      <c r="AK8" s="9">
        <v>1.0344100000000001</v>
      </c>
      <c r="AL8" s="9">
        <v>1.0244899999999999</v>
      </c>
      <c r="AM8">
        <f>MEDIAN(B8:AB8)</f>
        <v>0.98972000000000004</v>
      </c>
      <c r="AN8">
        <f>_xlfn.QUARTILE.EXC((B8:AB8),3)</f>
        <v>0.99907000000000001</v>
      </c>
      <c r="AO8">
        <f>_xlfn.QUARTILE.EXC((B8:AB8),1)</f>
        <v>0.98226000000000002</v>
      </c>
      <c r="AP8">
        <f>MEDIAN(AC8:AG8)</f>
        <v>1.0001800000000001</v>
      </c>
      <c r="AQ8">
        <f>_xlfn.QUARTILE.EXC((AC8:AG8),3)</f>
        <v>1.0391550000000001</v>
      </c>
      <c r="AR8">
        <f>_xlfn.QUARTILE.EXC((AC8:AG8),1)</f>
        <v>0.97911499999999996</v>
      </c>
      <c r="AS8">
        <f>MEDIAN(AH8:AL8)</f>
        <v>0.99807000000000001</v>
      </c>
      <c r="AT8">
        <f>_xlfn.QUARTILE.EXC((AH8:AL8),3)</f>
        <v>1.02945</v>
      </c>
      <c r="AU8">
        <f>_xlfn.QUARTILE.EXC((AH8:AL8),1)</f>
        <v>0.940415</v>
      </c>
    </row>
    <row r="9" spans="1:47" x14ac:dyDescent="0.2">
      <c r="A9" s="9" t="s">
        <v>294</v>
      </c>
      <c r="B9" s="9">
        <v>2.5799999999999998E-3</v>
      </c>
      <c r="C9" s="9">
        <v>9.5499999999999995E-3</v>
      </c>
      <c r="D9" s="9">
        <v>4.3499999999999997E-3</v>
      </c>
      <c r="E9" s="9">
        <v>2.8600000000000001E-3</v>
      </c>
      <c r="F9" s="9">
        <v>8.1399999999999997E-3</v>
      </c>
      <c r="G9" s="9">
        <v>5.8199999999999997E-3</v>
      </c>
      <c r="H9" s="9">
        <v>9.3500000000000007E-3</v>
      </c>
      <c r="I9" s="9">
        <v>3.63E-3</v>
      </c>
      <c r="J9" s="9">
        <v>3.5200000000000001E-3</v>
      </c>
      <c r="K9" s="9">
        <v>7.8499999999999993E-3</v>
      </c>
      <c r="L9" s="9">
        <v>3.2799999999999999E-3</v>
      </c>
      <c r="M9" s="9">
        <v>1.3990000000000001E-2</v>
      </c>
      <c r="N9" s="9">
        <v>8.1799999999999998E-3</v>
      </c>
      <c r="O9" s="9">
        <v>7.9299999999999995E-3</v>
      </c>
      <c r="P9" s="9">
        <v>1.099E-2</v>
      </c>
      <c r="Q9" s="9">
        <v>1.023E-2</v>
      </c>
      <c r="R9" s="9">
        <v>1.34E-2</v>
      </c>
      <c r="S9" s="9">
        <v>9.11E-3</v>
      </c>
      <c r="T9" s="9">
        <v>1.09E-2</v>
      </c>
      <c r="U9" s="9">
        <v>1.651E-2</v>
      </c>
      <c r="V9" s="9">
        <v>1.302E-2</v>
      </c>
      <c r="W9" s="9">
        <v>2.751E-2</v>
      </c>
      <c r="X9" s="9">
        <v>2.1649999999999999E-2</v>
      </c>
      <c r="Y9" s="9">
        <v>1.5480000000000001E-2</v>
      </c>
      <c r="Z9" s="9">
        <v>3.4320000000000003E-2</v>
      </c>
      <c r="AA9" s="9">
        <v>9.9600000000000001E-3</v>
      </c>
      <c r="AB9" s="9">
        <v>2.861E-2</v>
      </c>
      <c r="AC9" s="9">
        <v>4.3800000000000002E-3</v>
      </c>
      <c r="AD9" s="9">
        <v>1.729E-2</v>
      </c>
      <c r="AE9" s="9">
        <v>2.324E-2</v>
      </c>
      <c r="AF9" s="9">
        <v>2.0320000000000001E-2</v>
      </c>
      <c r="AG9" s="9">
        <v>2.3359999999999999E-2</v>
      </c>
      <c r="AH9" s="9">
        <v>1.494E-2</v>
      </c>
      <c r="AI9" s="9">
        <v>4.7999999999999996E-3</v>
      </c>
      <c r="AJ9" s="9">
        <v>2.5770000000000001E-2</v>
      </c>
      <c r="AK9" s="9">
        <v>3.0020000000000002E-2</v>
      </c>
      <c r="AL9" s="9">
        <v>1.7350000000000001E-2</v>
      </c>
      <c r="AM9" s="9"/>
      <c r="AN9" s="9"/>
      <c r="AO9" s="9"/>
      <c r="AP9" s="9"/>
      <c r="AQ9" s="9"/>
      <c r="AR9" s="9"/>
      <c r="AS9" s="9"/>
      <c r="AT9" s="9"/>
      <c r="AU9" s="9"/>
    </row>
    <row r="10" spans="1:47" x14ac:dyDescent="0.2">
      <c r="A10" s="9" t="s">
        <v>285</v>
      </c>
      <c r="B10" s="9">
        <v>-0.86138000000000003</v>
      </c>
      <c r="C10" s="9">
        <v>-1.12948</v>
      </c>
      <c r="D10" s="9">
        <v>-0.92852999999999997</v>
      </c>
      <c r="E10" s="9">
        <v>-1.0390999999999999</v>
      </c>
      <c r="F10" s="9">
        <v>-0.91639000000000004</v>
      </c>
      <c r="G10" s="9">
        <v>-0.97094999999999998</v>
      </c>
      <c r="H10" s="9">
        <v>-0.79945999999999995</v>
      </c>
      <c r="I10" s="9">
        <v>-1.32738</v>
      </c>
      <c r="J10" s="9">
        <v>-1.13419</v>
      </c>
      <c r="K10" s="9">
        <v>-1.0455399999999999</v>
      </c>
      <c r="L10" s="9">
        <v>-0.78176000000000001</v>
      </c>
      <c r="M10" s="9">
        <v>-1.14181</v>
      </c>
      <c r="N10" s="9">
        <v>-1.06724</v>
      </c>
      <c r="O10" s="9">
        <v>-0.89268999999999998</v>
      </c>
      <c r="P10" s="9">
        <v>-0.95248999999999995</v>
      </c>
      <c r="Q10" s="9">
        <v>-0.96653999999999995</v>
      </c>
      <c r="R10" s="9">
        <v>-0.99158999999999997</v>
      </c>
      <c r="S10" s="9">
        <v>-0.93993000000000004</v>
      </c>
      <c r="T10" s="9">
        <v>-1.03668</v>
      </c>
      <c r="U10" s="9">
        <v>-0.96026</v>
      </c>
      <c r="V10" s="9">
        <v>-0.80864000000000003</v>
      </c>
      <c r="W10" s="9">
        <v>-0.79125999999999996</v>
      </c>
      <c r="X10" s="9">
        <v>-1.1358999999999999</v>
      </c>
      <c r="Y10" s="9">
        <v>-0.51176999999999995</v>
      </c>
      <c r="Z10" s="9">
        <v>-0.85804000000000002</v>
      </c>
      <c r="AA10" s="9">
        <v>-1.06395</v>
      </c>
      <c r="AB10" s="9">
        <v>-1.3955599999999999</v>
      </c>
      <c r="AC10" s="9">
        <v>-1.12639</v>
      </c>
      <c r="AD10" s="9">
        <v>-1.06613</v>
      </c>
      <c r="AE10" s="9">
        <v>-1.4034599999999999</v>
      </c>
      <c r="AF10" s="9">
        <v>-1.2690600000000001</v>
      </c>
      <c r="AG10" s="9">
        <v>-1.05782</v>
      </c>
      <c r="AH10" s="9">
        <v>-1.00745</v>
      </c>
      <c r="AI10" s="9">
        <v>-1.04122</v>
      </c>
      <c r="AJ10" s="9">
        <v>-0.95199</v>
      </c>
      <c r="AK10" s="9">
        <v>-1.0058</v>
      </c>
      <c r="AL10" s="9">
        <v>-0.67206999999999995</v>
      </c>
      <c r="AM10" s="9">
        <f t="shared" ref="AM10:AM16" si="0">MEDIAN(B10:AB10)</f>
        <v>-0.96653999999999995</v>
      </c>
      <c r="AN10" s="9">
        <f t="shared" ref="AN10:AN16" si="1">_xlfn.QUARTILE.EXC((B10:AB10),3)</f>
        <v>-0.86138000000000003</v>
      </c>
      <c r="AO10" s="9">
        <f t="shared" ref="AO10:AO16" si="2">_xlfn.QUARTILE.EXC((B10:AB10),1)</f>
        <v>-1.06724</v>
      </c>
      <c r="AP10" s="9">
        <f t="shared" ref="AP10:AP16" si="3">MEDIAN(AC10:AG10)</f>
        <v>-1.12639</v>
      </c>
      <c r="AQ10" s="9">
        <f t="shared" ref="AQ10:AQ16" si="4">_xlfn.QUARTILE.EXC((AC10:AG10),3)</f>
        <v>-1.0619749999999999</v>
      </c>
      <c r="AR10" s="9">
        <f t="shared" ref="AR10:AR16" si="5">_xlfn.QUARTILE.EXC((AC10:AG10),1)</f>
        <v>-1.33626</v>
      </c>
      <c r="AS10" s="9">
        <f t="shared" ref="AS10:AS16" si="6">MEDIAN(AH10:AL10)</f>
        <v>-1.0058</v>
      </c>
      <c r="AT10" s="9">
        <f t="shared" ref="AT10:AT16" si="7">_xlfn.QUARTILE.EXC((AH10:AL10),3)</f>
        <v>-0.81203000000000003</v>
      </c>
      <c r="AU10" s="9">
        <f t="shared" ref="AU10:AU16" si="8">_xlfn.QUARTILE.EXC((AH10:AL10),1)</f>
        <v>-1.024335</v>
      </c>
    </row>
    <row r="11" spans="1:47" x14ac:dyDescent="0.2">
      <c r="A11" s="9" t="s">
        <v>293</v>
      </c>
      <c r="B11" s="9">
        <v>3.7260000000000001E-2</v>
      </c>
      <c r="C11" s="9">
        <v>5.8790000000000002E-2</v>
      </c>
      <c r="D11" s="9">
        <v>9.0450000000000003E-2</v>
      </c>
      <c r="E11" s="9">
        <v>6.7599999999999993E-2</v>
      </c>
      <c r="F11" s="9">
        <v>6.4850000000000005E-2</v>
      </c>
      <c r="G11" s="9">
        <v>5.7549999999999997E-2</v>
      </c>
      <c r="H11" s="9">
        <v>0.18012</v>
      </c>
      <c r="I11" s="9">
        <v>8.9160000000000003E-2</v>
      </c>
      <c r="J11" s="9">
        <v>0.10249</v>
      </c>
      <c r="K11" s="9">
        <v>7.8490000000000004E-2</v>
      </c>
      <c r="L11" s="9">
        <v>6.2309999999999997E-2</v>
      </c>
      <c r="M11" s="9">
        <v>8.5779999999999995E-2</v>
      </c>
      <c r="N11" s="9">
        <v>0.10068000000000001</v>
      </c>
      <c r="O11" s="9">
        <v>0.11909</v>
      </c>
      <c r="P11" s="9">
        <v>0.11157</v>
      </c>
      <c r="Q11" s="9">
        <v>8.1129999999999994E-2</v>
      </c>
      <c r="R11" s="9">
        <v>0.17965</v>
      </c>
      <c r="S11" s="9">
        <v>6.658E-2</v>
      </c>
      <c r="T11" s="9">
        <v>7.6380000000000003E-2</v>
      </c>
      <c r="U11" s="9">
        <v>7.9269999999999993E-2</v>
      </c>
      <c r="V11" s="9">
        <v>0.15548999999999999</v>
      </c>
      <c r="W11" s="9">
        <v>0.34921999999999997</v>
      </c>
      <c r="X11" s="9">
        <v>0.31786999999999999</v>
      </c>
      <c r="Y11" s="9">
        <v>9.9470000000000003E-2</v>
      </c>
      <c r="Z11" s="9">
        <v>0.25158999999999998</v>
      </c>
      <c r="AA11" s="9">
        <v>7.8979999999999995E-2</v>
      </c>
      <c r="AB11" s="9">
        <v>0.62824999999999998</v>
      </c>
      <c r="AC11" s="9">
        <v>4.7669999999999997E-2</v>
      </c>
      <c r="AD11" s="9">
        <v>0.10142</v>
      </c>
      <c r="AE11" s="9">
        <v>0.30243999999999999</v>
      </c>
      <c r="AF11" s="9">
        <v>0.23100999999999999</v>
      </c>
      <c r="AG11" s="9">
        <v>0.24454999999999999</v>
      </c>
      <c r="AH11" s="9">
        <v>0.15581999999999999</v>
      </c>
      <c r="AI11" s="9">
        <v>5.5690000000000003E-2</v>
      </c>
      <c r="AJ11" s="9">
        <v>0.29282000000000002</v>
      </c>
      <c r="AK11" s="9">
        <v>0.27685999999999999</v>
      </c>
      <c r="AL11" s="9">
        <v>0.12114999999999999</v>
      </c>
      <c r="AM11" s="9"/>
      <c r="AN11" s="9"/>
      <c r="AO11" s="9"/>
      <c r="AP11" s="9"/>
      <c r="AQ11" s="9"/>
      <c r="AR11" s="9"/>
      <c r="AS11" s="9"/>
      <c r="AT11" s="9"/>
      <c r="AU11" s="9"/>
    </row>
    <row r="12" spans="1:47" x14ac:dyDescent="0.2">
      <c r="A12" s="9" t="s">
        <v>286</v>
      </c>
      <c r="B12" s="9">
        <v>2.6097399999999999</v>
      </c>
      <c r="C12" s="9">
        <v>5.2931900000000001</v>
      </c>
      <c r="D12" s="9">
        <v>2.1456300000000001</v>
      </c>
      <c r="E12" s="9">
        <v>2.0182500000000001</v>
      </c>
      <c r="F12" s="9">
        <v>4.0482500000000003</v>
      </c>
      <c r="G12" s="9">
        <v>3.3745699999999998</v>
      </c>
      <c r="H12" s="9">
        <v>2.66012</v>
      </c>
      <c r="I12" s="9">
        <v>2.1333099999999998</v>
      </c>
      <c r="J12" s="9">
        <v>2.16188</v>
      </c>
      <c r="K12" s="9">
        <v>3.3513999999999999</v>
      </c>
      <c r="L12" s="9">
        <v>2.24152</v>
      </c>
      <c r="M12" s="9">
        <v>4.96957</v>
      </c>
      <c r="N12" s="9">
        <v>2.89357</v>
      </c>
      <c r="O12" s="9">
        <v>2.5554899999999998</v>
      </c>
      <c r="P12" s="9">
        <v>3.3118400000000001</v>
      </c>
      <c r="Q12" s="9">
        <v>4.0708399999999996</v>
      </c>
      <c r="R12" s="9">
        <v>2.7391800000000002</v>
      </c>
      <c r="S12" s="9">
        <v>4.4001099999999997</v>
      </c>
      <c r="T12" s="9">
        <v>4.6006200000000002</v>
      </c>
      <c r="U12" s="9">
        <v>7.0390499999999996</v>
      </c>
      <c r="V12" s="9">
        <v>2.94347</v>
      </c>
      <c r="W12" s="9">
        <v>3.0374099999999999</v>
      </c>
      <c r="X12" s="9">
        <v>2.5949900000000001</v>
      </c>
      <c r="Y12" s="9">
        <v>5.0108899999999998</v>
      </c>
      <c r="Z12" s="9">
        <v>4.3898099999999998</v>
      </c>
      <c r="AA12" s="9">
        <v>4.0757000000000003</v>
      </c>
      <c r="AB12" s="9">
        <v>2.0954000000000002</v>
      </c>
      <c r="AC12" s="9">
        <v>3.15103</v>
      </c>
      <c r="AD12" s="9">
        <v>5.5804999999999998</v>
      </c>
      <c r="AE12" s="9">
        <v>2.8076400000000001</v>
      </c>
      <c r="AF12" s="9">
        <v>3.0617999999999999</v>
      </c>
      <c r="AG12" s="9">
        <v>3.2403900000000001</v>
      </c>
      <c r="AH12" s="9">
        <v>3.2492100000000002</v>
      </c>
      <c r="AI12" s="9">
        <v>3.01078</v>
      </c>
      <c r="AJ12" s="9">
        <v>3.0432600000000001</v>
      </c>
      <c r="AK12" s="9">
        <v>3.5668700000000002</v>
      </c>
      <c r="AL12" s="9">
        <v>4.5901899999999998</v>
      </c>
      <c r="AM12" s="9">
        <f t="shared" si="0"/>
        <v>3.0374099999999999</v>
      </c>
      <c r="AN12" s="9">
        <f t="shared" si="1"/>
        <v>4.3898099999999998</v>
      </c>
      <c r="AO12" s="9">
        <f t="shared" si="2"/>
        <v>2.5554899999999998</v>
      </c>
      <c r="AP12" s="9">
        <f t="shared" si="3"/>
        <v>3.15103</v>
      </c>
      <c r="AQ12" s="9">
        <f t="shared" si="4"/>
        <v>4.4104450000000002</v>
      </c>
      <c r="AR12" s="9">
        <f t="shared" si="5"/>
        <v>2.93472</v>
      </c>
      <c r="AS12" s="9">
        <f t="shared" si="6"/>
        <v>3.2492100000000002</v>
      </c>
      <c r="AT12" s="9">
        <f t="shared" si="7"/>
        <v>4.0785299999999998</v>
      </c>
      <c r="AU12" s="9">
        <f t="shared" si="8"/>
        <v>3.0270200000000003</v>
      </c>
    </row>
    <row r="13" spans="1:47" x14ac:dyDescent="0.2">
      <c r="A13" s="9" t="s">
        <v>292</v>
      </c>
      <c r="B13" s="9">
        <v>0.11265</v>
      </c>
      <c r="C13" s="9">
        <v>0.38129999999999997</v>
      </c>
      <c r="D13" s="9">
        <v>0.18673000000000001</v>
      </c>
      <c r="E13" s="9">
        <v>0.11279</v>
      </c>
      <c r="F13" s="9">
        <v>0.35045999999999999</v>
      </c>
      <c r="G13" s="9">
        <v>0.22556999999999999</v>
      </c>
      <c r="H13" s="9">
        <v>0.58943999999999996</v>
      </c>
      <c r="I13" s="9">
        <v>0.12590000000000001</v>
      </c>
      <c r="J13" s="9">
        <v>0.17050999999999999</v>
      </c>
      <c r="K13" s="9">
        <v>0.28267999999999999</v>
      </c>
      <c r="L13" s="9">
        <v>0.16400000000000001</v>
      </c>
      <c r="M13" s="9">
        <v>0.50583</v>
      </c>
      <c r="N13" s="9">
        <v>0.28628999999999999</v>
      </c>
      <c r="O13" s="9">
        <v>0.33622999999999997</v>
      </c>
      <c r="P13" s="9">
        <v>0.43368000000000001</v>
      </c>
      <c r="Q13" s="9">
        <v>0.41886000000000001</v>
      </c>
      <c r="R13" s="9">
        <v>0.50670000000000004</v>
      </c>
      <c r="S13" s="9">
        <v>0.39571000000000001</v>
      </c>
      <c r="T13" s="9">
        <v>0.43885999999999997</v>
      </c>
      <c r="U13" s="9">
        <v>0.93806999999999996</v>
      </c>
      <c r="V13" s="9">
        <v>0.60001000000000004</v>
      </c>
      <c r="W13" s="9">
        <v>1.4493799999999999</v>
      </c>
      <c r="X13" s="9">
        <v>0.72016000000000002</v>
      </c>
      <c r="Y13" s="9">
        <v>1.31701</v>
      </c>
      <c r="Z13" s="9">
        <v>1.6331</v>
      </c>
      <c r="AA13" s="9">
        <v>0.37068000000000001</v>
      </c>
      <c r="AB13" s="9">
        <v>0.82684999999999997</v>
      </c>
      <c r="AC13" s="9">
        <v>0.14546999999999999</v>
      </c>
      <c r="AD13" s="9">
        <v>0.75502999999999998</v>
      </c>
      <c r="AE13" s="9">
        <v>0.62194000000000005</v>
      </c>
      <c r="AF13" s="9">
        <v>0.59899000000000002</v>
      </c>
      <c r="AG13" s="9">
        <v>0.82830999999999999</v>
      </c>
      <c r="AH13" s="9">
        <v>0.55657000000000001</v>
      </c>
      <c r="AI13" s="9">
        <v>0.17219000000000001</v>
      </c>
      <c r="AJ13" s="9">
        <v>1.0081100000000001</v>
      </c>
      <c r="AK13" s="9">
        <v>1.1352</v>
      </c>
      <c r="AL13" s="9">
        <v>1.07314</v>
      </c>
      <c r="AM13" s="9"/>
      <c r="AN13" s="9"/>
      <c r="AO13" s="9"/>
      <c r="AP13" s="9"/>
      <c r="AQ13" s="9"/>
      <c r="AR13" s="9"/>
      <c r="AS13" s="9"/>
      <c r="AT13" s="9"/>
      <c r="AU13" s="9"/>
    </row>
    <row r="14" spans="1:47" x14ac:dyDescent="0.2">
      <c r="A14" s="9" t="s">
        <v>287</v>
      </c>
      <c r="B14" s="9">
        <v>0.38318000000000002</v>
      </c>
      <c r="C14" s="9">
        <v>0.18892</v>
      </c>
      <c r="D14" s="9">
        <v>0.46605999999999997</v>
      </c>
      <c r="E14" s="9">
        <v>0.49547999999999998</v>
      </c>
      <c r="F14" s="9">
        <v>0.24701999999999999</v>
      </c>
      <c r="G14" s="9">
        <v>0.29632999999999998</v>
      </c>
      <c r="H14" s="9">
        <v>0.37591999999999998</v>
      </c>
      <c r="I14" s="9">
        <v>0.46876000000000001</v>
      </c>
      <c r="J14" s="9">
        <v>0.46256000000000003</v>
      </c>
      <c r="K14" s="9">
        <v>0.29837999999999998</v>
      </c>
      <c r="L14" s="9">
        <v>0.44613000000000003</v>
      </c>
      <c r="M14" s="9">
        <v>0.20122000000000001</v>
      </c>
      <c r="N14" s="9">
        <v>0.34559000000000001</v>
      </c>
      <c r="O14" s="9">
        <v>0.39130999999999999</v>
      </c>
      <c r="P14" s="9">
        <v>0.30195</v>
      </c>
      <c r="Q14" s="9">
        <v>0.24565000000000001</v>
      </c>
      <c r="R14" s="9">
        <v>0.36507000000000001</v>
      </c>
      <c r="S14" s="9">
        <v>0.22727</v>
      </c>
      <c r="T14" s="9">
        <v>0.21736</v>
      </c>
      <c r="U14" s="9">
        <v>0.14205999999999999</v>
      </c>
      <c r="V14" s="9">
        <v>0.33973999999999999</v>
      </c>
      <c r="W14" s="9">
        <v>0.32923000000000002</v>
      </c>
      <c r="X14" s="9">
        <v>0.38535999999999998</v>
      </c>
      <c r="Y14" s="9">
        <v>0.19957</v>
      </c>
      <c r="Z14" s="9">
        <v>0.2278</v>
      </c>
      <c r="AA14" s="9">
        <v>0.24535999999999999</v>
      </c>
      <c r="AB14" s="9">
        <v>0.47724</v>
      </c>
      <c r="AC14" s="9">
        <v>0.31735999999999998</v>
      </c>
      <c r="AD14" s="9">
        <v>0.1792</v>
      </c>
      <c r="AE14" s="9">
        <v>0.35616999999999999</v>
      </c>
      <c r="AF14" s="9">
        <v>0.3266</v>
      </c>
      <c r="AG14" s="9">
        <v>0.30859999999999999</v>
      </c>
      <c r="AH14" s="9">
        <v>0.30776999999999999</v>
      </c>
      <c r="AI14" s="9">
        <v>0.33213999999999999</v>
      </c>
      <c r="AJ14" s="9">
        <v>0.3286</v>
      </c>
      <c r="AK14" s="9">
        <v>0.28036</v>
      </c>
      <c r="AL14" s="9">
        <v>0.21786</v>
      </c>
      <c r="AM14" s="9">
        <f t="shared" si="0"/>
        <v>0.32923000000000002</v>
      </c>
      <c r="AN14" s="9">
        <f t="shared" si="1"/>
        <v>0.39130999999999999</v>
      </c>
      <c r="AO14" s="9">
        <f t="shared" si="2"/>
        <v>0.2278</v>
      </c>
      <c r="AP14" s="9">
        <f t="shared" si="3"/>
        <v>0.31735999999999998</v>
      </c>
      <c r="AQ14" s="9">
        <f t="shared" si="4"/>
        <v>0.34138499999999999</v>
      </c>
      <c r="AR14" s="9">
        <f t="shared" si="5"/>
        <v>0.24390000000000001</v>
      </c>
      <c r="AS14" s="9">
        <f t="shared" si="6"/>
        <v>0.30776999999999999</v>
      </c>
      <c r="AT14" s="9">
        <f t="shared" si="7"/>
        <v>0.33037</v>
      </c>
      <c r="AU14" s="9">
        <f t="shared" si="8"/>
        <v>0.24911</v>
      </c>
    </row>
    <row r="15" spans="1:47" x14ac:dyDescent="0.2">
      <c r="A15" s="9" t="s">
        <v>291</v>
      </c>
      <c r="B15" s="9">
        <v>1.6539999999999999E-2</v>
      </c>
      <c r="C15" s="9">
        <v>1.3610000000000001E-2</v>
      </c>
      <c r="D15" s="9">
        <v>4.0559999999999999E-2</v>
      </c>
      <c r="E15" s="9">
        <v>2.7689999999999999E-2</v>
      </c>
      <c r="F15" s="9">
        <v>2.138E-2</v>
      </c>
      <c r="G15" s="9">
        <v>1.9810000000000001E-2</v>
      </c>
      <c r="H15" s="9">
        <v>8.3299999999999999E-2</v>
      </c>
      <c r="I15" s="9">
        <v>2.7660000000000001E-2</v>
      </c>
      <c r="J15" s="9">
        <v>3.6479999999999999E-2</v>
      </c>
      <c r="K15" s="9">
        <v>2.5170000000000001E-2</v>
      </c>
      <c r="L15" s="9">
        <v>3.2640000000000002E-2</v>
      </c>
      <c r="M15" s="9">
        <v>2.0480000000000002E-2</v>
      </c>
      <c r="N15" s="9">
        <v>3.4189999999999998E-2</v>
      </c>
      <c r="O15" s="9">
        <v>5.1490000000000001E-2</v>
      </c>
      <c r="P15" s="9">
        <v>3.9539999999999999E-2</v>
      </c>
      <c r="Q15" s="9">
        <v>2.528E-2</v>
      </c>
      <c r="R15" s="9">
        <v>6.7530000000000007E-2</v>
      </c>
      <c r="S15" s="9">
        <v>2.044E-2</v>
      </c>
      <c r="T15" s="9">
        <v>2.0729999999999998E-2</v>
      </c>
      <c r="U15" s="9">
        <v>1.8929999999999999E-2</v>
      </c>
      <c r="V15" s="9">
        <v>6.9250000000000006E-2</v>
      </c>
      <c r="W15" s="9">
        <v>0.15709999999999999</v>
      </c>
      <c r="X15" s="9">
        <v>0.10693999999999999</v>
      </c>
      <c r="Y15" s="9">
        <v>5.2449999999999997E-2</v>
      </c>
      <c r="Z15" s="9">
        <v>8.4750000000000006E-2</v>
      </c>
      <c r="AA15" s="9">
        <v>2.231E-2</v>
      </c>
      <c r="AB15" s="9">
        <v>0.18831999999999999</v>
      </c>
      <c r="AC15" s="9">
        <v>1.465E-2</v>
      </c>
      <c r="AD15" s="9">
        <v>2.4240000000000001E-2</v>
      </c>
      <c r="AE15" s="9">
        <v>7.8899999999999998E-2</v>
      </c>
      <c r="AF15" s="9">
        <v>6.3890000000000002E-2</v>
      </c>
      <c r="AG15" s="9">
        <v>7.8890000000000002E-2</v>
      </c>
      <c r="AH15" s="9">
        <v>5.2720000000000003E-2</v>
      </c>
      <c r="AI15" s="9">
        <v>1.9E-2</v>
      </c>
      <c r="AJ15" s="9">
        <v>0.10885</v>
      </c>
      <c r="AK15" s="9">
        <v>8.9230000000000004E-2</v>
      </c>
      <c r="AL15" s="9">
        <v>5.0930000000000003E-2</v>
      </c>
      <c r="AM15" s="9"/>
      <c r="AN15" s="9"/>
      <c r="AO15" s="9"/>
      <c r="AP15" s="9"/>
      <c r="AQ15" s="9"/>
      <c r="AR15" s="9"/>
      <c r="AS15" s="9"/>
      <c r="AT15" s="9"/>
      <c r="AU15" s="9"/>
    </row>
    <row r="16" spans="1:47" x14ac:dyDescent="0.2">
      <c r="A16" s="9" t="s">
        <v>289</v>
      </c>
      <c r="B16" s="9">
        <v>1.8089299999999999</v>
      </c>
      <c r="C16" s="9">
        <v>3.6689600000000002</v>
      </c>
      <c r="D16" s="9">
        <v>1.4872399999999999</v>
      </c>
      <c r="E16" s="9">
        <v>1.3989400000000001</v>
      </c>
      <c r="F16" s="9">
        <v>2.8060399999999999</v>
      </c>
      <c r="G16" s="9">
        <v>2.33907</v>
      </c>
      <c r="H16" s="9">
        <v>1.84385</v>
      </c>
      <c r="I16" s="9">
        <v>1.4786900000000001</v>
      </c>
      <c r="J16" s="9">
        <v>1.4984999999999999</v>
      </c>
      <c r="K16" s="9">
        <v>2.32301</v>
      </c>
      <c r="L16" s="9">
        <v>1.5537000000000001</v>
      </c>
      <c r="M16" s="9">
        <v>3.4446400000000001</v>
      </c>
      <c r="N16" s="9">
        <v>2.0056699999999998</v>
      </c>
      <c r="O16" s="9">
        <v>1.7713300000000001</v>
      </c>
      <c r="P16" s="9">
        <v>2.2955899999999998</v>
      </c>
      <c r="Q16" s="9">
        <v>2.8216899999999998</v>
      </c>
      <c r="R16" s="9">
        <v>1.89866</v>
      </c>
      <c r="S16" s="9">
        <v>3.0499200000000002</v>
      </c>
      <c r="T16" s="9">
        <v>3.1888999999999998</v>
      </c>
      <c r="U16" s="9">
        <v>4.8790899999999997</v>
      </c>
      <c r="V16" s="9">
        <v>2.04026</v>
      </c>
      <c r="W16" s="9">
        <v>2.1053700000000002</v>
      </c>
      <c r="X16" s="9">
        <v>1.79871</v>
      </c>
      <c r="Y16" s="9">
        <v>3.47329</v>
      </c>
      <c r="Z16" s="9">
        <v>3.04278</v>
      </c>
      <c r="AA16" s="9">
        <v>2.8250600000000001</v>
      </c>
      <c r="AB16" s="9">
        <v>1.45242</v>
      </c>
      <c r="AC16" s="9">
        <v>2.1841300000000001</v>
      </c>
      <c r="AD16" s="9">
        <v>3.8681000000000001</v>
      </c>
      <c r="AE16" s="9">
        <v>1.94611</v>
      </c>
      <c r="AF16" s="9">
        <v>2.1222799999999999</v>
      </c>
      <c r="AG16" s="9">
        <v>2.24607</v>
      </c>
      <c r="AH16" s="9">
        <v>2.2521800000000001</v>
      </c>
      <c r="AI16" s="9">
        <v>2.0869200000000001</v>
      </c>
      <c r="AJ16" s="9">
        <v>2.1094300000000001</v>
      </c>
      <c r="AK16" s="9">
        <v>2.4723700000000002</v>
      </c>
      <c r="AL16" s="4">
        <v>3.1816800000000001</v>
      </c>
      <c r="AM16" s="9">
        <f t="shared" si="0"/>
        <v>2.1053700000000002</v>
      </c>
      <c r="AN16" s="9">
        <f t="shared" si="1"/>
        <v>3.04278</v>
      </c>
      <c r="AO16" s="9">
        <f t="shared" si="2"/>
        <v>1.7713300000000001</v>
      </c>
      <c r="AP16" s="9">
        <f t="shared" si="3"/>
        <v>2.1841300000000001</v>
      </c>
      <c r="AQ16" s="9">
        <f t="shared" si="4"/>
        <v>3.0570849999999998</v>
      </c>
      <c r="AR16" s="9">
        <f t="shared" si="5"/>
        <v>2.034195</v>
      </c>
      <c r="AS16" s="9">
        <f t="shared" si="6"/>
        <v>2.2521800000000001</v>
      </c>
      <c r="AT16" s="9">
        <f t="shared" si="7"/>
        <v>2.8270249999999999</v>
      </c>
      <c r="AU16" s="9">
        <f t="shared" si="8"/>
        <v>2.0981750000000003</v>
      </c>
    </row>
    <row r="17" spans="1:45" x14ac:dyDescent="0.2">
      <c r="A17" s="9" t="s">
        <v>290</v>
      </c>
      <c r="B17" s="9">
        <v>7.8090000000000007E-2</v>
      </c>
      <c r="C17" s="9">
        <v>0.26429999999999998</v>
      </c>
      <c r="D17" s="9">
        <v>0.12942999999999999</v>
      </c>
      <c r="E17" s="9">
        <v>7.8179999999999999E-2</v>
      </c>
      <c r="F17" s="9">
        <v>0.24292</v>
      </c>
      <c r="G17" s="9">
        <v>0.15634999999999999</v>
      </c>
      <c r="H17" s="9">
        <v>0.40856999999999999</v>
      </c>
      <c r="I17" s="9">
        <v>8.727E-2</v>
      </c>
      <c r="J17" s="9">
        <v>0.11819</v>
      </c>
      <c r="K17" s="9">
        <v>0.19594</v>
      </c>
      <c r="L17" s="9">
        <v>0.11368</v>
      </c>
      <c r="M17" s="9">
        <v>0.35061999999999999</v>
      </c>
      <c r="N17" s="9">
        <v>0.19844000000000001</v>
      </c>
      <c r="O17" s="9">
        <v>0.23305000000000001</v>
      </c>
      <c r="P17" s="9">
        <v>0.30059999999999998</v>
      </c>
      <c r="Q17" s="9">
        <v>0.29032999999999998</v>
      </c>
      <c r="R17" s="9">
        <v>0.35121999999999998</v>
      </c>
      <c r="S17" s="9">
        <v>0.27428000000000002</v>
      </c>
      <c r="T17" s="9">
        <v>0.30419000000000002</v>
      </c>
      <c r="U17" s="9">
        <v>0.65022000000000002</v>
      </c>
      <c r="V17" s="9">
        <v>0.41588999999999998</v>
      </c>
      <c r="W17" s="9">
        <v>1.0046299999999999</v>
      </c>
      <c r="X17" s="9">
        <v>0.49917</v>
      </c>
      <c r="Y17" s="9">
        <v>0.91288000000000002</v>
      </c>
      <c r="Z17" s="9">
        <v>1.13198</v>
      </c>
      <c r="AA17" s="9">
        <v>0.25694</v>
      </c>
      <c r="AB17" s="9">
        <v>0.57313000000000003</v>
      </c>
      <c r="AC17" s="9">
        <v>0.10083</v>
      </c>
      <c r="AD17" s="9">
        <v>0.52334999999999998</v>
      </c>
      <c r="AE17" s="9">
        <v>0.43109999999999998</v>
      </c>
      <c r="AF17" s="9">
        <v>0.41519</v>
      </c>
      <c r="AG17" s="9">
        <v>0.57413999999999998</v>
      </c>
      <c r="AH17" s="9">
        <v>0.38578000000000001</v>
      </c>
      <c r="AI17" s="9">
        <v>0.11935</v>
      </c>
      <c r="AJ17" s="9">
        <v>0.69877</v>
      </c>
      <c r="AK17" s="9">
        <v>0.78686</v>
      </c>
      <c r="AL17" s="9">
        <v>0.74385000000000001</v>
      </c>
      <c r="AM17" s="9"/>
      <c r="AN17" s="9"/>
      <c r="AO17" s="9"/>
      <c r="AS17" s="9"/>
    </row>
    <row r="18" spans="1:45" x14ac:dyDescent="0.2">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row>
    <row r="23" spans="1:45" x14ac:dyDescent="0.2">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105"/>
  <sheetViews>
    <sheetView workbookViewId="0">
      <selection activeCell="B2" sqref="B2"/>
    </sheetView>
  </sheetViews>
  <sheetFormatPr baseColWidth="10" defaultColWidth="8.83203125" defaultRowHeight="15" x14ac:dyDescent="0.2"/>
  <cols>
    <col min="1" max="1" width="22.83203125" bestFit="1" customWidth="1"/>
    <col min="27" max="27" width="8.83203125" style="9"/>
    <col min="29" max="29" width="8.83203125" customWidth="1"/>
    <col min="30" max="32" width="8.83203125" style="9" customWidth="1"/>
    <col min="34" max="34" width="8.83203125" customWidth="1"/>
    <col min="36" max="43" width="8.83203125" customWidth="1"/>
  </cols>
  <sheetData>
    <row r="1" spans="1:38" x14ac:dyDescent="0.2">
      <c r="A1" s="1" t="s">
        <v>0</v>
      </c>
      <c r="B1" t="s">
        <v>16</v>
      </c>
      <c r="C1" t="s">
        <v>16</v>
      </c>
      <c r="D1" t="s">
        <v>16</v>
      </c>
      <c r="E1" t="s">
        <v>16</v>
      </c>
      <c r="F1" t="s">
        <v>16</v>
      </c>
      <c r="G1" t="s">
        <v>16</v>
      </c>
      <c r="H1" t="s">
        <v>16</v>
      </c>
      <c r="I1" t="s">
        <v>16</v>
      </c>
      <c r="J1" t="s">
        <v>16</v>
      </c>
      <c r="K1" t="s">
        <v>16</v>
      </c>
      <c r="L1" t="s">
        <v>16</v>
      </c>
      <c r="M1" t="s">
        <v>16</v>
      </c>
      <c r="N1" t="s">
        <v>16</v>
      </c>
      <c r="O1" t="s">
        <v>16</v>
      </c>
      <c r="P1" t="s">
        <v>16</v>
      </c>
      <c r="Q1" t="s">
        <v>16</v>
      </c>
      <c r="R1" t="s">
        <v>16</v>
      </c>
      <c r="S1" t="s">
        <v>16</v>
      </c>
      <c r="T1" t="s">
        <v>16</v>
      </c>
      <c r="U1" t="s">
        <v>16</v>
      </c>
      <c r="V1" t="s">
        <v>16</v>
      </c>
      <c r="W1" t="s">
        <v>16</v>
      </c>
      <c r="X1" t="s">
        <v>16</v>
      </c>
      <c r="Y1" t="s">
        <v>16</v>
      </c>
      <c r="Z1" s="9" t="s">
        <v>16</v>
      </c>
      <c r="AA1" s="9" t="s">
        <v>16</v>
      </c>
      <c r="AB1" t="s">
        <v>16</v>
      </c>
      <c r="AC1" t="s">
        <v>16</v>
      </c>
      <c r="AD1" s="9" t="s">
        <v>16</v>
      </c>
      <c r="AE1" s="9" t="s">
        <v>16</v>
      </c>
      <c r="AF1" s="9" t="s">
        <v>16</v>
      </c>
      <c r="AG1" t="s">
        <v>16</v>
      </c>
      <c r="AH1" t="s">
        <v>16</v>
      </c>
      <c r="AI1" t="s">
        <v>16</v>
      </c>
      <c r="AJ1" t="s">
        <v>16</v>
      </c>
      <c r="AK1" t="s">
        <v>16</v>
      </c>
    </row>
    <row r="2" spans="1:38" x14ac:dyDescent="0.2">
      <c r="A2" s="1" t="s">
        <v>2</v>
      </c>
      <c r="B2" t="s">
        <v>75</v>
      </c>
      <c r="C2" t="s">
        <v>76</v>
      </c>
      <c r="D2" t="s">
        <v>78</v>
      </c>
      <c r="E2" t="s">
        <v>79</v>
      </c>
      <c r="F2" t="s">
        <v>80</v>
      </c>
      <c r="G2" t="s">
        <v>81</v>
      </c>
      <c r="H2" t="s">
        <v>85</v>
      </c>
      <c r="I2" t="s">
        <v>86</v>
      </c>
      <c r="J2" t="s">
        <v>88</v>
      </c>
      <c r="K2" t="s">
        <v>89</v>
      </c>
      <c r="L2" t="s">
        <v>90</v>
      </c>
      <c r="M2" t="s">
        <v>91</v>
      </c>
      <c r="N2" t="s">
        <v>92</v>
      </c>
      <c r="O2" t="s">
        <v>94</v>
      </c>
      <c r="P2" t="s">
        <v>96</v>
      </c>
      <c r="Q2" t="s">
        <v>98</v>
      </c>
      <c r="R2" t="s">
        <v>99</v>
      </c>
      <c r="S2" t="s">
        <v>101</v>
      </c>
      <c r="T2" t="s">
        <v>102</v>
      </c>
      <c r="U2" t="s">
        <v>103</v>
      </c>
      <c r="V2" t="s">
        <v>104</v>
      </c>
      <c r="W2" t="s">
        <v>107</v>
      </c>
      <c r="X2" t="s">
        <v>108</v>
      </c>
      <c r="Y2" t="s">
        <v>109</v>
      </c>
      <c r="Z2" s="9" t="s">
        <v>263</v>
      </c>
      <c r="AA2" s="9" t="s">
        <v>268</v>
      </c>
      <c r="AB2" t="s">
        <v>206</v>
      </c>
      <c r="AC2" t="s">
        <v>208</v>
      </c>
      <c r="AD2" s="9" t="s">
        <v>276</v>
      </c>
      <c r="AE2" s="9" t="s">
        <v>277</v>
      </c>
      <c r="AF2" s="9" t="s">
        <v>278</v>
      </c>
      <c r="AG2" t="s">
        <v>240</v>
      </c>
      <c r="AH2" t="s">
        <v>241</v>
      </c>
      <c r="AI2" t="s">
        <v>226</v>
      </c>
      <c r="AJ2" t="s">
        <v>232</v>
      </c>
      <c r="AK2" t="s">
        <v>233</v>
      </c>
    </row>
    <row r="3" spans="1:38" x14ac:dyDescent="0.2">
      <c r="A3" s="1" t="s">
        <v>4</v>
      </c>
      <c r="B3">
        <v>6.391800536699999</v>
      </c>
      <c r="C3" s="9">
        <v>3.1770135480600001</v>
      </c>
      <c r="D3" s="9">
        <v>6.4393644018000007</v>
      </c>
      <c r="E3" s="9">
        <v>4.1415547519999993</v>
      </c>
      <c r="F3" s="9">
        <v>5.2679979476000014</v>
      </c>
      <c r="G3" s="9">
        <v>7.2663764387999992</v>
      </c>
      <c r="H3" s="9">
        <v>6.9784064186600006</v>
      </c>
      <c r="I3" s="9">
        <v>9.3769842030999975</v>
      </c>
      <c r="J3" s="9">
        <v>4.9435101709999989</v>
      </c>
      <c r="K3" s="9">
        <v>6.3687977963999991</v>
      </c>
      <c r="L3" s="9">
        <v>5.6914977681000014</v>
      </c>
      <c r="M3" s="9">
        <v>3.5272978020000001</v>
      </c>
      <c r="N3" s="9">
        <v>1.9251146577599998</v>
      </c>
      <c r="O3" s="9">
        <v>1.9583813354699993</v>
      </c>
      <c r="P3" s="9">
        <v>4.3809950771999997</v>
      </c>
      <c r="Q3" s="9">
        <v>3.900568452299999</v>
      </c>
      <c r="R3" s="9">
        <v>2.3488600094678338</v>
      </c>
      <c r="S3" s="9">
        <v>5.8217415102857135</v>
      </c>
      <c r="T3" s="9">
        <v>5.4120773374000004</v>
      </c>
      <c r="U3" s="9">
        <v>3.1308680299499994</v>
      </c>
      <c r="V3" s="9">
        <v>8.7737657630000001</v>
      </c>
      <c r="W3" s="9">
        <v>4.5696121390500002</v>
      </c>
      <c r="X3" s="9">
        <v>5.4771448991999998</v>
      </c>
      <c r="Y3" s="9">
        <v>3.7316714412600001</v>
      </c>
      <c r="Z3" s="9">
        <v>5.2424940364182175</v>
      </c>
      <c r="AA3" s="9">
        <v>7.8035580797046311</v>
      </c>
      <c r="AB3" s="9">
        <v>6.3690267548859678</v>
      </c>
      <c r="AC3" s="9">
        <v>4.7930427101559818</v>
      </c>
      <c r="AD3" s="9">
        <v>7.4679808898985423</v>
      </c>
      <c r="AE3" s="9">
        <v>11.63469362221954</v>
      </c>
      <c r="AF3" s="9">
        <v>5.9677120734438471</v>
      </c>
      <c r="AG3" s="9">
        <v>4.5734651714511285</v>
      </c>
      <c r="AH3" s="9">
        <v>6.030428868010616</v>
      </c>
      <c r="AI3" s="9">
        <v>3.2428538967767278</v>
      </c>
      <c r="AJ3" s="9">
        <v>2.6636050095151971</v>
      </c>
      <c r="AK3" s="9">
        <v>2.6636050095151971</v>
      </c>
    </row>
    <row r="4" spans="1:38" x14ac:dyDescent="0.2">
      <c r="A4" s="2" t="s">
        <v>6</v>
      </c>
      <c r="B4" t="s">
        <v>17</v>
      </c>
      <c r="C4" t="s">
        <v>17</v>
      </c>
      <c r="D4" t="s">
        <v>17</v>
      </c>
      <c r="E4" t="s">
        <v>17</v>
      </c>
      <c r="F4" t="s">
        <v>17</v>
      </c>
      <c r="G4" t="s">
        <v>17</v>
      </c>
      <c r="H4" t="s">
        <v>17</v>
      </c>
      <c r="I4" t="s">
        <v>17</v>
      </c>
      <c r="J4" t="s">
        <v>17</v>
      </c>
      <c r="K4" t="s">
        <v>17</v>
      </c>
      <c r="L4" t="s">
        <v>17</v>
      </c>
      <c r="M4" t="s">
        <v>17</v>
      </c>
      <c r="N4" t="s">
        <v>17</v>
      </c>
      <c r="O4" t="s">
        <v>17</v>
      </c>
      <c r="P4" t="s">
        <v>17</v>
      </c>
      <c r="Q4" t="s">
        <v>17</v>
      </c>
      <c r="R4" t="s">
        <v>17</v>
      </c>
      <c r="S4" t="s">
        <v>17</v>
      </c>
      <c r="T4" t="s">
        <v>17</v>
      </c>
      <c r="U4" t="s">
        <v>17</v>
      </c>
      <c r="V4" t="s">
        <v>17</v>
      </c>
      <c r="W4" t="s">
        <v>17</v>
      </c>
      <c r="X4" t="s">
        <v>17</v>
      </c>
      <c r="Y4" t="s">
        <v>17</v>
      </c>
      <c r="Z4" s="9" t="s">
        <v>17</v>
      </c>
      <c r="AA4" s="9" t="s">
        <v>17</v>
      </c>
      <c r="AB4" t="s">
        <v>155</v>
      </c>
      <c r="AC4" t="s">
        <v>155</v>
      </c>
      <c r="AD4" s="9" t="s">
        <v>155</v>
      </c>
      <c r="AE4" s="9" t="s">
        <v>155</v>
      </c>
      <c r="AF4" s="9" t="s">
        <v>155</v>
      </c>
      <c r="AG4" t="s">
        <v>201</v>
      </c>
      <c r="AH4" t="s">
        <v>201</v>
      </c>
      <c r="AI4" t="s">
        <v>201</v>
      </c>
      <c r="AJ4" t="s">
        <v>201</v>
      </c>
      <c r="AK4" t="s">
        <v>201</v>
      </c>
    </row>
    <row r="5" spans="1:38" x14ac:dyDescent="0.2">
      <c r="A5" s="2" t="s">
        <v>8</v>
      </c>
      <c r="B5" t="s">
        <v>18</v>
      </c>
      <c r="C5" t="s">
        <v>22</v>
      </c>
      <c r="D5" t="s">
        <v>26</v>
      </c>
      <c r="E5" t="s">
        <v>28</v>
      </c>
      <c r="F5" t="s">
        <v>30</v>
      </c>
      <c r="G5" t="s">
        <v>32</v>
      </c>
      <c r="H5" t="s">
        <v>40</v>
      </c>
      <c r="I5" t="s">
        <v>42</v>
      </c>
      <c r="J5" t="s">
        <v>45</v>
      </c>
      <c r="K5" t="s">
        <v>48</v>
      </c>
      <c r="L5" t="s">
        <v>50</v>
      </c>
      <c r="M5" t="s">
        <v>51</v>
      </c>
      <c r="N5" t="s">
        <v>93</v>
      </c>
      <c r="O5" t="s">
        <v>95</v>
      </c>
      <c r="P5" t="s">
        <v>53</v>
      </c>
      <c r="Q5" t="s">
        <v>57</v>
      </c>
      <c r="R5" t="s">
        <v>58</v>
      </c>
      <c r="S5" t="s">
        <v>61</v>
      </c>
      <c r="T5" t="s">
        <v>63</v>
      </c>
      <c r="U5" t="s">
        <v>65</v>
      </c>
      <c r="V5" t="s">
        <v>67</v>
      </c>
      <c r="W5" t="s">
        <v>70</v>
      </c>
      <c r="X5" t="s">
        <v>72</v>
      </c>
      <c r="Y5" t="s">
        <v>74</v>
      </c>
      <c r="Z5" s="9" t="s">
        <v>260</v>
      </c>
      <c r="AA5" s="9" t="s">
        <v>265</v>
      </c>
      <c r="AB5" t="s">
        <v>143</v>
      </c>
      <c r="AC5" t="s">
        <v>160</v>
      </c>
      <c r="AD5" s="9" t="s">
        <v>271</v>
      </c>
      <c r="AE5" s="9" t="s">
        <v>272</v>
      </c>
      <c r="AF5" s="9" t="s">
        <v>273</v>
      </c>
      <c r="AG5" t="s">
        <v>189</v>
      </c>
      <c r="AH5" t="s">
        <v>190</v>
      </c>
      <c r="AI5" t="s">
        <v>194</v>
      </c>
      <c r="AJ5" t="s">
        <v>198</v>
      </c>
      <c r="AK5" t="s">
        <v>198</v>
      </c>
    </row>
    <row r="6" spans="1:38" x14ac:dyDescent="0.2">
      <c r="A6" s="2" t="s">
        <v>204</v>
      </c>
      <c r="B6">
        <v>-80</v>
      </c>
      <c r="C6">
        <v>-80</v>
      </c>
      <c r="D6">
        <v>-80</v>
      </c>
      <c r="E6">
        <v>-80</v>
      </c>
      <c r="F6">
        <v>-80</v>
      </c>
      <c r="G6">
        <v>-80</v>
      </c>
      <c r="H6">
        <v>-80</v>
      </c>
      <c r="I6">
        <v>-80</v>
      </c>
      <c r="J6">
        <v>-80</v>
      </c>
      <c r="K6">
        <v>-80</v>
      </c>
      <c r="L6">
        <v>-80</v>
      </c>
      <c r="M6">
        <v>-80</v>
      </c>
      <c r="N6">
        <v>-80</v>
      </c>
      <c r="O6">
        <v>-80</v>
      </c>
      <c r="P6">
        <v>-80</v>
      </c>
      <c r="Q6">
        <v>-80</v>
      </c>
      <c r="R6">
        <v>-80</v>
      </c>
      <c r="S6">
        <v>-80</v>
      </c>
      <c r="T6">
        <v>-80</v>
      </c>
      <c r="U6">
        <v>-80</v>
      </c>
      <c r="V6">
        <v>-80</v>
      </c>
      <c r="W6">
        <v>-80</v>
      </c>
      <c r="X6">
        <v>-80</v>
      </c>
      <c r="Y6">
        <v>-80</v>
      </c>
      <c r="Z6" s="9">
        <v>-80</v>
      </c>
      <c r="AA6" s="9">
        <v>-80</v>
      </c>
      <c r="AB6">
        <v>-80</v>
      </c>
      <c r="AC6">
        <v>-80</v>
      </c>
      <c r="AD6" s="9">
        <v>-80</v>
      </c>
      <c r="AE6" s="9">
        <v>-80</v>
      </c>
      <c r="AF6" s="9">
        <v>-80</v>
      </c>
      <c r="AG6" s="9">
        <v>-80</v>
      </c>
      <c r="AH6">
        <v>-80</v>
      </c>
      <c r="AI6">
        <v>-80</v>
      </c>
      <c r="AJ6">
        <v>-80</v>
      </c>
      <c r="AK6">
        <v>-80</v>
      </c>
    </row>
    <row r="7" spans="1:38" s="9" customFormat="1"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c r="X7" s="9">
        <v>10</v>
      </c>
      <c r="Y7" s="9">
        <v>10</v>
      </c>
      <c r="Z7" s="9">
        <v>10</v>
      </c>
      <c r="AA7" s="9">
        <v>10</v>
      </c>
      <c r="AB7" s="9">
        <v>10</v>
      </c>
      <c r="AC7" s="9">
        <v>10</v>
      </c>
      <c r="AD7" s="9">
        <v>10</v>
      </c>
      <c r="AE7" s="9">
        <v>10</v>
      </c>
      <c r="AF7" s="9">
        <v>10</v>
      </c>
      <c r="AG7" s="9">
        <v>10</v>
      </c>
      <c r="AH7" s="9">
        <v>10</v>
      </c>
      <c r="AI7" s="9">
        <v>10</v>
      </c>
      <c r="AJ7" s="9">
        <v>10</v>
      </c>
      <c r="AK7" s="9">
        <v>10</v>
      </c>
    </row>
    <row r="8" spans="1:38" x14ac:dyDescent="0.2">
      <c r="A8" s="2">
        <v>2</v>
      </c>
      <c r="B8">
        <v>-4509.97900390625</v>
      </c>
      <c r="C8">
        <v>-270.36657714843699</v>
      </c>
      <c r="D8">
        <v>-2848.1708984375</v>
      </c>
      <c r="E8">
        <v>-5087.314453125</v>
      </c>
      <c r="F8">
        <v>-3977.42041015625</v>
      </c>
      <c r="G8">
        <v>-2513.68408203125</v>
      </c>
      <c r="H8">
        <v>-1283.98352050781</v>
      </c>
      <c r="I8">
        <v>-1437.97888183593</v>
      </c>
      <c r="J8">
        <v>-363.03546142578102</v>
      </c>
      <c r="K8">
        <v>-522.75183105468705</v>
      </c>
      <c r="L8">
        <v>-890.15563964843705</v>
      </c>
      <c r="M8">
        <v>-687.90637207031205</v>
      </c>
      <c r="N8">
        <v>-200.74652099609301</v>
      </c>
      <c r="O8">
        <v>-202.481842041015</v>
      </c>
      <c r="P8">
        <v>-955.20953369140602</v>
      </c>
      <c r="Q8">
        <v>-549.74987792968705</v>
      </c>
      <c r="R8">
        <v>-403.24963378906199</v>
      </c>
      <c r="S8">
        <v>-365.14306640625</v>
      </c>
      <c r="T8">
        <v>-384.4853515625</v>
      </c>
      <c r="U8">
        <v>-293.46615600585898</v>
      </c>
      <c r="V8">
        <v>-427.41839599609301</v>
      </c>
      <c r="W8">
        <v>-139.51445007324199</v>
      </c>
      <c r="X8">
        <v>-195.24641418457</v>
      </c>
      <c r="Y8">
        <v>-71.45751953125</v>
      </c>
      <c r="Z8">
        <v>-442.13775634765602</v>
      </c>
      <c r="AA8" s="9">
        <v>-167.77940368652301</v>
      </c>
      <c r="AB8">
        <v>-802.44665527343705</v>
      </c>
      <c r="AC8">
        <v>-116.364936828613</v>
      </c>
      <c r="AD8" s="9">
        <v>-74.514602661132798</v>
      </c>
      <c r="AE8" s="9">
        <v>-97.306442260742102</v>
      </c>
      <c r="AF8" s="9">
        <v>-98.183898925781193</v>
      </c>
      <c r="AG8" s="9">
        <v>-308.71936035156199</v>
      </c>
      <c r="AH8" s="9">
        <v>-749.18273925781205</v>
      </c>
      <c r="AI8">
        <v>-224.446853637695</v>
      </c>
      <c r="AJ8">
        <v>-104.92868041992099</v>
      </c>
      <c r="AK8">
        <v>-142.23326110839801</v>
      </c>
    </row>
    <row r="9" spans="1:38" x14ac:dyDescent="0.2">
      <c r="A9">
        <v>4</v>
      </c>
      <c r="B9">
        <v>-4563.61962890625</v>
      </c>
      <c r="C9">
        <v>-297.85552978515602</v>
      </c>
      <c r="D9">
        <v>-3106.29858398437</v>
      </c>
      <c r="E9">
        <v>-5059.451171875</v>
      </c>
      <c r="F9">
        <v>-4050.90307617187</v>
      </c>
      <c r="G9">
        <v>-2526.36474609375</v>
      </c>
      <c r="H9">
        <v>-1284.10461425781</v>
      </c>
      <c r="I9">
        <v>-1671.11987304687</v>
      </c>
      <c r="J9">
        <v>-404.20556640625</v>
      </c>
      <c r="K9">
        <v>-528.19207763671795</v>
      </c>
      <c r="L9">
        <v>-894.855224609375</v>
      </c>
      <c r="M9">
        <v>-693.16271972656205</v>
      </c>
      <c r="N9">
        <v>-222.19244384765599</v>
      </c>
      <c r="O9">
        <v>-222.13626098632801</v>
      </c>
      <c r="P9">
        <v>-1018.46911621093</v>
      </c>
      <c r="Q9">
        <v>-527.06695556640602</v>
      </c>
      <c r="R9">
        <v>-416.13714599609301</v>
      </c>
      <c r="S9">
        <v>-375.83383178710898</v>
      </c>
      <c r="T9">
        <v>-404.00946044921801</v>
      </c>
      <c r="U9">
        <v>-268.431884765625</v>
      </c>
      <c r="V9">
        <v>-404.33279418945301</v>
      </c>
      <c r="W9">
        <v>-141.511138916015</v>
      </c>
      <c r="X9">
        <v>-198.601470947265</v>
      </c>
      <c r="Y9">
        <v>-72.221176147460895</v>
      </c>
      <c r="Z9">
        <v>-449.23181152343699</v>
      </c>
      <c r="AA9" s="9">
        <v>-190.59034729003901</v>
      </c>
      <c r="AB9">
        <v>-835.20440673828102</v>
      </c>
      <c r="AC9">
        <v>-122.000854492187</v>
      </c>
      <c r="AD9" s="9">
        <v>-80.123146057128906</v>
      </c>
      <c r="AE9" s="9">
        <v>-119.71224975585901</v>
      </c>
      <c r="AF9" s="9">
        <v>-119.47264099121</v>
      </c>
      <c r="AG9" s="9">
        <v>-324.14627075195301</v>
      </c>
      <c r="AH9" s="9">
        <v>-783.90155029296795</v>
      </c>
      <c r="AI9">
        <v>-223.48065185546801</v>
      </c>
      <c r="AJ9">
        <v>-91.727897644042898</v>
      </c>
      <c r="AK9">
        <v>-144.32597351074199</v>
      </c>
    </row>
    <row r="10" spans="1:38" x14ac:dyDescent="0.2">
      <c r="A10">
        <v>6</v>
      </c>
      <c r="B10">
        <v>-4567.57421875</v>
      </c>
      <c r="C10">
        <v>-343.88983154296801</v>
      </c>
      <c r="D10">
        <v>-3256.42211914062</v>
      </c>
      <c r="E10">
        <v>-5138.14306640625</v>
      </c>
      <c r="F10">
        <v>-4049.9130859375</v>
      </c>
      <c r="G10">
        <v>-2473.3994140625</v>
      </c>
      <c r="H10">
        <v>-1239.24865722656</v>
      </c>
      <c r="I10">
        <v>-1747.04968261718</v>
      </c>
      <c r="J10">
        <v>-407.31268310546801</v>
      </c>
      <c r="K10">
        <v>-549.448486328125</v>
      </c>
      <c r="L10">
        <v>-904.912109375</v>
      </c>
      <c r="M10">
        <v>-691.94384765625</v>
      </c>
      <c r="N10">
        <v>-242.69194030761699</v>
      </c>
      <c r="O10">
        <v>-241.47346496582</v>
      </c>
      <c r="P10">
        <v>-998.01287841796795</v>
      </c>
      <c r="Q10">
        <v>-540.64776611328102</v>
      </c>
      <c r="R10">
        <v>-405.716796875</v>
      </c>
      <c r="S10">
        <v>-372.29537963867102</v>
      </c>
      <c r="T10">
        <v>-393.07049560546801</v>
      </c>
      <c r="U10">
        <v>-278.866455078125</v>
      </c>
      <c r="V10">
        <v>-428.87677001953102</v>
      </c>
      <c r="W10">
        <v>-148.78048706054599</v>
      </c>
      <c r="X10">
        <v>-200.26873779296801</v>
      </c>
      <c r="Y10">
        <v>-82.677841186523395</v>
      </c>
      <c r="Z10">
        <v>-444.691650390625</v>
      </c>
      <c r="AA10" s="9">
        <v>-185.36126708984301</v>
      </c>
      <c r="AB10">
        <v>-848.22088623046795</v>
      </c>
      <c r="AC10">
        <v>-154.79113769531199</v>
      </c>
      <c r="AD10" s="9">
        <v>-74.224510192870994</v>
      </c>
      <c r="AE10" s="9">
        <v>-113.22151184082</v>
      </c>
      <c r="AF10" s="9">
        <v>-106.82973480224599</v>
      </c>
      <c r="AG10" s="9">
        <v>-317.54470825195301</v>
      </c>
      <c r="AH10" s="9">
        <v>-792.107421875</v>
      </c>
      <c r="AI10">
        <v>-217.09733581542901</v>
      </c>
      <c r="AJ10">
        <v>-94.894454956054602</v>
      </c>
      <c r="AK10">
        <v>-138.10162353515599</v>
      </c>
    </row>
    <row r="11" spans="1:38" x14ac:dyDescent="0.2">
      <c r="A11">
        <v>8</v>
      </c>
      <c r="B11">
        <v>-4633.96044921875</v>
      </c>
      <c r="C11">
        <v>-326.24517822265602</v>
      </c>
      <c r="D11">
        <v>-3368.69287109375</v>
      </c>
      <c r="E11">
        <v>-4993.3583984375</v>
      </c>
      <c r="F11">
        <v>-4084.69213867187</v>
      </c>
      <c r="G11">
        <v>-2488.5810546875</v>
      </c>
      <c r="H11">
        <v>-1279.15161132812</v>
      </c>
      <c r="I11">
        <v>-1838.16748046875</v>
      </c>
      <c r="J11">
        <v>-416.55099487304602</v>
      </c>
      <c r="K11">
        <v>-584.89263916015602</v>
      </c>
      <c r="L11">
        <v>-903.35302734375</v>
      </c>
      <c r="M11">
        <v>-673.55242919921795</v>
      </c>
      <c r="N11">
        <v>-284.66510009765602</v>
      </c>
      <c r="O11">
        <v>-284.56182861328102</v>
      </c>
      <c r="P11">
        <v>-984.06787109375</v>
      </c>
      <c r="Q11">
        <v>-529.65899658203102</v>
      </c>
      <c r="R11">
        <v>-405.3798828125</v>
      </c>
      <c r="S11">
        <v>-370.69079589843699</v>
      </c>
      <c r="T11">
        <v>-397.13635253906199</v>
      </c>
      <c r="U11">
        <v>-290.900299072265</v>
      </c>
      <c r="V11">
        <v>-424.31039428710898</v>
      </c>
      <c r="W11">
        <v>-144.689453125</v>
      </c>
      <c r="X11">
        <v>-201.22933959960901</v>
      </c>
      <c r="Y11">
        <v>-69.585845947265597</v>
      </c>
      <c r="Z11">
        <v>-468.23114013671801</v>
      </c>
      <c r="AA11" s="9">
        <v>-181.98875427246</v>
      </c>
      <c r="AB11">
        <v>-829.841552734375</v>
      </c>
      <c r="AC11">
        <v>-150.63713073730401</v>
      </c>
      <c r="AD11" s="9">
        <v>-83.891860961914006</v>
      </c>
      <c r="AE11" s="9">
        <v>-101.637313842773</v>
      </c>
      <c r="AF11" s="9">
        <v>-92.688346862792898</v>
      </c>
      <c r="AG11" s="9">
        <v>-310.637939453125</v>
      </c>
      <c r="AH11" s="9">
        <v>-765.340087890625</v>
      </c>
      <c r="AI11">
        <v>-210.26414489746</v>
      </c>
      <c r="AJ11">
        <v>-93.487579345703097</v>
      </c>
      <c r="AK11">
        <v>-131.28514099121</v>
      </c>
    </row>
    <row r="12" spans="1:38" x14ac:dyDescent="0.2">
      <c r="A12">
        <v>10</v>
      </c>
      <c r="B12">
        <v>-4559.7216796875</v>
      </c>
      <c r="C12">
        <v>-336.68347167968699</v>
      </c>
      <c r="D12">
        <v>-3470.93798828125</v>
      </c>
      <c r="E12">
        <v>-5170.041015625</v>
      </c>
      <c r="F12">
        <v>-4098.0615234375</v>
      </c>
      <c r="G12">
        <v>-2585.8173828125</v>
      </c>
      <c r="H12">
        <v>-1308.87951660156</v>
      </c>
      <c r="I12">
        <v>-1896.59252929687</v>
      </c>
      <c r="J12">
        <v>-423.72262573242102</v>
      </c>
      <c r="K12">
        <v>-579.95916748046795</v>
      </c>
      <c r="L12">
        <v>-901.45941162109295</v>
      </c>
      <c r="M12">
        <v>-667.78076171875</v>
      </c>
      <c r="N12">
        <v>-264.57666015625</v>
      </c>
      <c r="O12">
        <v>-264.64788818359301</v>
      </c>
      <c r="P12">
        <v>-1012.25177001953</v>
      </c>
      <c r="Q12">
        <v>-517.16857910156205</v>
      </c>
      <c r="R12">
        <v>-393.45965576171801</v>
      </c>
      <c r="S12">
        <v>-364.10842895507801</v>
      </c>
      <c r="T12">
        <v>-398.94369506835898</v>
      </c>
      <c r="U12">
        <v>-287.98989868164</v>
      </c>
      <c r="V12">
        <v>-411.5390625</v>
      </c>
      <c r="W12">
        <v>-140.21510314941401</v>
      </c>
      <c r="X12">
        <v>-191.04609680175699</v>
      </c>
      <c r="Y12">
        <v>-75.700630187988196</v>
      </c>
      <c r="Z12">
        <v>-507.96539306640602</v>
      </c>
      <c r="AA12" s="9">
        <v>-183.564453125</v>
      </c>
      <c r="AB12">
        <v>-863.53039550781205</v>
      </c>
      <c r="AC12">
        <v>-167.35763549804599</v>
      </c>
      <c r="AD12" s="9">
        <v>-84.917839050292898</v>
      </c>
      <c r="AE12" s="9">
        <v>-109.228637695312</v>
      </c>
      <c r="AF12" s="9">
        <v>-96.619560241699205</v>
      </c>
      <c r="AG12" s="9">
        <v>-332.03674316406199</v>
      </c>
      <c r="AH12" s="9">
        <v>-764.80773925781205</v>
      </c>
      <c r="AI12">
        <v>-205.0244140625</v>
      </c>
      <c r="AJ12">
        <v>-104.515251159667</v>
      </c>
      <c r="AK12">
        <v>-139.14408874511699</v>
      </c>
    </row>
    <row r="13" spans="1:38" x14ac:dyDescent="0.2">
      <c r="A13">
        <v>20</v>
      </c>
      <c r="B13">
        <v>-4637.41650390625</v>
      </c>
      <c r="C13">
        <v>-321.25350952148398</v>
      </c>
      <c r="D13">
        <v>-3443.91259765625</v>
      </c>
      <c r="E13">
        <v>-5211.220703125</v>
      </c>
      <c r="F13">
        <v>-4063.81469726562</v>
      </c>
      <c r="G13">
        <v>-2684.47729492187</v>
      </c>
      <c r="H13">
        <v>-1281.0673828125</v>
      </c>
      <c r="I13">
        <v>-1958.12292480468</v>
      </c>
      <c r="J13">
        <v>-452.60296630859301</v>
      </c>
      <c r="K13">
        <v>-609.33874511718705</v>
      </c>
      <c r="L13">
        <v>-932.81207275390602</v>
      </c>
      <c r="M13">
        <v>-633.15423583984295</v>
      </c>
      <c r="N13">
        <v>-295.85723876953102</v>
      </c>
      <c r="O13">
        <v>-295.57629394531199</v>
      </c>
      <c r="P13">
        <v>-1003.79943847656</v>
      </c>
      <c r="Q13">
        <v>-538.23034667968705</v>
      </c>
      <c r="R13">
        <v>-409.700927734375</v>
      </c>
      <c r="S13">
        <v>-362.48937988281199</v>
      </c>
      <c r="T13">
        <v>-395.20657348632801</v>
      </c>
      <c r="U13">
        <v>-295.38531494140602</v>
      </c>
      <c r="V13">
        <v>-453.01556396484301</v>
      </c>
      <c r="W13">
        <v>-158.37609863281199</v>
      </c>
      <c r="X13">
        <v>-180.56782531738199</v>
      </c>
      <c r="Y13">
        <v>-80.740653991699205</v>
      </c>
      <c r="Z13">
        <v>-488.43817138671801</v>
      </c>
      <c r="AA13" s="9">
        <v>-172.26736450195301</v>
      </c>
      <c r="AB13">
        <v>-876.564697265625</v>
      </c>
      <c r="AC13">
        <v>-161.53166198730401</v>
      </c>
      <c r="AD13" s="9">
        <v>-78.533767700195298</v>
      </c>
      <c r="AE13" s="9">
        <v>-115.047973632812</v>
      </c>
      <c r="AF13" s="9">
        <v>-98.566452026367102</v>
      </c>
      <c r="AG13" s="9">
        <v>-330.89028930664</v>
      </c>
      <c r="AH13" s="9">
        <v>-775.38714599609295</v>
      </c>
      <c r="AI13">
        <v>-212.69769287109301</v>
      </c>
      <c r="AJ13">
        <v>-96.663619995117102</v>
      </c>
      <c r="AK13">
        <v>-141.62153625488199</v>
      </c>
    </row>
    <row r="14" spans="1:38" x14ac:dyDescent="0.2">
      <c r="A14">
        <v>30</v>
      </c>
      <c r="B14">
        <v>-4601.12255859375</v>
      </c>
      <c r="C14">
        <v>-339.20758056640602</v>
      </c>
      <c r="D14">
        <v>-3518.69165039062</v>
      </c>
      <c r="E14">
        <v>-5192.35791015625</v>
      </c>
      <c r="F14">
        <v>-4087.26586914062</v>
      </c>
      <c r="G14">
        <v>-2644.28051757812</v>
      </c>
      <c r="H14">
        <v>-1256.56616210937</v>
      </c>
      <c r="I14">
        <v>-1944.7353515625</v>
      </c>
      <c r="J14">
        <v>-418.59851074218699</v>
      </c>
      <c r="K14">
        <v>-609.077880859375</v>
      </c>
      <c r="L14">
        <v>-902.265625</v>
      </c>
      <c r="M14">
        <v>-665.723876953125</v>
      </c>
      <c r="N14">
        <v>-285.23651123046801</v>
      </c>
      <c r="O14">
        <v>-285.40252685546801</v>
      </c>
      <c r="P14">
        <v>-1063.72692871093</v>
      </c>
      <c r="Q14">
        <v>-541.26574707031205</v>
      </c>
      <c r="R14">
        <v>-431.81808471679602</v>
      </c>
      <c r="S14">
        <v>-382.712158203125</v>
      </c>
      <c r="T14">
        <v>-404.52731323242102</v>
      </c>
      <c r="U14">
        <v>-289.69805908203102</v>
      </c>
      <c r="V14">
        <v>-418.524322509765</v>
      </c>
      <c r="W14">
        <v>-143.501541137695</v>
      </c>
      <c r="X14">
        <v>-200.39483642578099</v>
      </c>
      <c r="Y14">
        <v>-79.082824707031193</v>
      </c>
      <c r="Z14">
        <v>-487.79949951171801</v>
      </c>
      <c r="AA14" s="9">
        <v>-205.43807983398401</v>
      </c>
      <c r="AB14">
        <v>-863.00085449218705</v>
      </c>
      <c r="AC14" s="1">
        <v>-148.43704223632801</v>
      </c>
      <c r="AD14" s="1">
        <v>-87.991661071777301</v>
      </c>
      <c r="AE14" s="1">
        <v>-108.544784545898</v>
      </c>
      <c r="AF14" s="1">
        <v>-110.25778961181599</v>
      </c>
      <c r="AG14" s="9">
        <v>-317.728515625</v>
      </c>
      <c r="AH14" s="9">
        <v>-778.90686035156205</v>
      </c>
      <c r="AI14" s="2">
        <v>-203.03462219238199</v>
      </c>
      <c r="AJ14" s="2">
        <v>-93.312171936035099</v>
      </c>
      <c r="AK14" s="2">
        <v>-141.201736450195</v>
      </c>
      <c r="AL14" s="2"/>
    </row>
    <row r="15" spans="1:38" x14ac:dyDescent="0.2">
      <c r="A15">
        <v>40</v>
      </c>
      <c r="B15">
        <v>-4546.15576171875</v>
      </c>
      <c r="C15">
        <v>-323.23220825195301</v>
      </c>
      <c r="D15">
        <v>-3592.46606445312</v>
      </c>
      <c r="E15">
        <v>-5247.3623046875</v>
      </c>
      <c r="F15">
        <v>-4074.298828125</v>
      </c>
      <c r="G15">
        <v>-2637.03955078125</v>
      </c>
      <c r="H15">
        <v>-1257.49621582031</v>
      </c>
      <c r="I15">
        <v>-2014.41979980468</v>
      </c>
      <c r="J15">
        <v>-442.02252197265602</v>
      </c>
      <c r="K15">
        <v>-630.19763183593705</v>
      </c>
      <c r="L15">
        <v>-907.50323486328102</v>
      </c>
      <c r="M15">
        <v>-664.33709716796795</v>
      </c>
      <c r="N15">
        <v>-308.82205200195301</v>
      </c>
      <c r="O15">
        <v>-308.65048217773398</v>
      </c>
      <c r="P15">
        <v>-1045.677734375</v>
      </c>
      <c r="Q15">
        <v>-519.43798828125</v>
      </c>
      <c r="R15">
        <v>-421.03430175781199</v>
      </c>
      <c r="S15">
        <v>-376.25689697265602</v>
      </c>
      <c r="T15">
        <v>-406.23358154296801</v>
      </c>
      <c r="U15">
        <v>-300.64788818359301</v>
      </c>
      <c r="V15">
        <v>-444.584228515625</v>
      </c>
      <c r="W15">
        <v>-147.024642944335</v>
      </c>
      <c r="X15">
        <v>-222.574295043945</v>
      </c>
      <c r="Y15">
        <v>-77.152877807617102</v>
      </c>
      <c r="Z15">
        <v>-501.02740478515602</v>
      </c>
      <c r="AA15" s="9">
        <v>-181.98376464843699</v>
      </c>
      <c r="AB15">
        <v>-874.93713378906205</v>
      </c>
      <c r="AC15">
        <v>-143.30213928222599</v>
      </c>
      <c r="AD15" s="9">
        <v>-82.474700927734304</v>
      </c>
      <c r="AE15" s="9">
        <v>-105.757507324218</v>
      </c>
      <c r="AF15" s="9">
        <v>-108.87513732910099</v>
      </c>
      <c r="AG15" s="9">
        <v>-311.675689697265</v>
      </c>
      <c r="AH15" s="9">
        <v>-763.91253662109295</v>
      </c>
      <c r="AI15">
        <v>-179.07560729980401</v>
      </c>
      <c r="AJ15">
        <v>-105.849479675292</v>
      </c>
      <c r="AK15">
        <v>-141.26820373535099</v>
      </c>
    </row>
    <row r="16" spans="1:38" x14ac:dyDescent="0.2">
      <c r="A16">
        <v>50</v>
      </c>
      <c r="B16">
        <v>-4578.6845703125</v>
      </c>
      <c r="C16">
        <v>-333.89483642578102</v>
      </c>
      <c r="D16">
        <v>-3653.89038085937</v>
      </c>
      <c r="E16">
        <v>-5145.404296875</v>
      </c>
      <c r="F16">
        <v>-4124.93408203125</v>
      </c>
      <c r="G16">
        <v>-2673.4375</v>
      </c>
      <c r="H16">
        <v>-1270.96508789062</v>
      </c>
      <c r="I16">
        <v>-2034.84655761718</v>
      </c>
      <c r="J16">
        <v>-437.65814208984301</v>
      </c>
      <c r="K16">
        <v>-611.20880126953102</v>
      </c>
      <c r="L16">
        <v>-902.439453125</v>
      </c>
      <c r="M16">
        <v>-692.73699951171795</v>
      </c>
      <c r="N16">
        <v>-312.47399902343699</v>
      </c>
      <c r="O16">
        <v>-312.45822143554602</v>
      </c>
      <c r="P16">
        <v>-1050.94604492187</v>
      </c>
      <c r="Q16">
        <v>-507.767822265625</v>
      </c>
      <c r="R16">
        <v>-441.58905029296801</v>
      </c>
      <c r="S16">
        <v>-393.55731201171801</v>
      </c>
      <c r="T16">
        <v>-423.07751464843699</v>
      </c>
      <c r="U16">
        <v>-271.70056152343699</v>
      </c>
      <c r="V16">
        <v>-430.6884765625</v>
      </c>
      <c r="W16">
        <v>-150.18634033203099</v>
      </c>
      <c r="X16">
        <v>-215.60339355468699</v>
      </c>
      <c r="Y16">
        <v>-76.384895324707003</v>
      </c>
      <c r="Z16">
        <v>-472.483154296875</v>
      </c>
      <c r="AA16" s="9">
        <v>-194.854721069335</v>
      </c>
      <c r="AB16">
        <v>-877.00439453125</v>
      </c>
      <c r="AC16" s="9">
        <v>-167.47644042968699</v>
      </c>
      <c r="AD16" s="9">
        <v>-80.903076171875</v>
      </c>
      <c r="AE16" s="9">
        <v>-104.55386352539</v>
      </c>
      <c r="AF16" s="9">
        <v>-115.46212768554599</v>
      </c>
      <c r="AG16" s="9">
        <v>-308.18206787109301</v>
      </c>
      <c r="AH16" s="9">
        <v>-781.77893066406205</v>
      </c>
      <c r="AI16">
        <v>-186.95687866210901</v>
      </c>
      <c r="AJ16">
        <v>-100.75273895263599</v>
      </c>
      <c r="AK16" s="9">
        <v>-138.73820495605401</v>
      </c>
      <c r="AL16" s="9"/>
    </row>
    <row r="17" spans="1:48" x14ac:dyDescent="0.2">
      <c r="A17">
        <v>60</v>
      </c>
      <c r="B17">
        <v>-4595.8525390625</v>
      </c>
      <c r="C17">
        <v>-327.74609375</v>
      </c>
      <c r="D17">
        <v>-3756.01782226562</v>
      </c>
      <c r="E17">
        <v>-5196.60595703125</v>
      </c>
      <c r="F17">
        <v>-4126.92529296875</v>
      </c>
      <c r="G17">
        <v>-2715.96069335937</v>
      </c>
      <c r="H17">
        <v>-1296.04760742187</v>
      </c>
      <c r="I17">
        <v>-2068.97412109375</v>
      </c>
      <c r="J17">
        <v>-447.44769287109301</v>
      </c>
      <c r="K17">
        <v>-618.00738525390602</v>
      </c>
      <c r="L17">
        <v>-918.449462890625</v>
      </c>
      <c r="M17">
        <v>-669.67834472656205</v>
      </c>
      <c r="N17">
        <v>-307.75207519531199</v>
      </c>
      <c r="O17">
        <v>-308.32522583007801</v>
      </c>
      <c r="P17">
        <v>-1012.5458984375</v>
      </c>
      <c r="Q17">
        <v>-518.44055175781205</v>
      </c>
      <c r="R17">
        <v>-436.52468872070301</v>
      </c>
      <c r="S17">
        <v>-375.26568603515602</v>
      </c>
      <c r="T17">
        <v>-391.22830200195301</v>
      </c>
      <c r="U17">
        <v>-300.904052734375</v>
      </c>
      <c r="V17">
        <v>-437.82080078125</v>
      </c>
      <c r="W17">
        <v>-151.414291381835</v>
      </c>
      <c r="X17">
        <v>-201.58151245117099</v>
      </c>
      <c r="Y17">
        <v>-74.643989562988196</v>
      </c>
      <c r="Z17">
        <v>-503.07467651367102</v>
      </c>
      <c r="AA17" s="9">
        <v>-196.61166381835901</v>
      </c>
      <c r="AB17">
        <v>-888.767822265625</v>
      </c>
      <c r="AC17" s="9">
        <v>-163.78048706054599</v>
      </c>
      <c r="AD17" s="9">
        <v>-90.409797668457003</v>
      </c>
      <c r="AE17" s="9">
        <v>-110.642944335937</v>
      </c>
      <c r="AF17" s="9">
        <v>-96.220672607421804</v>
      </c>
      <c r="AG17" s="9">
        <v>-323.01492309570301</v>
      </c>
      <c r="AH17" s="9">
        <v>-753.24499511718705</v>
      </c>
      <c r="AI17">
        <v>-174.41336059570301</v>
      </c>
      <c r="AJ17">
        <v>-103.64637756347599</v>
      </c>
      <c r="AK17" s="9">
        <v>-133.56304931640599</v>
      </c>
      <c r="AL17" s="9"/>
    </row>
    <row r="18" spans="1:48" x14ac:dyDescent="0.2">
      <c r="A18">
        <v>70</v>
      </c>
      <c r="B18">
        <v>-4623.15771484375</v>
      </c>
      <c r="C18">
        <v>-358.26040649414</v>
      </c>
      <c r="D18">
        <v>-3718.3154296875</v>
      </c>
      <c r="E18">
        <v>-5294.98388671875</v>
      </c>
      <c r="F18">
        <v>-4150.64794921875</v>
      </c>
      <c r="G18">
        <v>-2687.10571289062</v>
      </c>
      <c r="H18">
        <v>-1278.90209960937</v>
      </c>
      <c r="I18">
        <v>-2086.76000976562</v>
      </c>
      <c r="J18">
        <v>-434.30908203125</v>
      </c>
      <c r="K18">
        <v>-631.37255859375</v>
      </c>
      <c r="L18">
        <v>-920.18310546875</v>
      </c>
      <c r="M18">
        <v>-641.25183105468705</v>
      </c>
      <c r="N18">
        <v>-299.93902587890602</v>
      </c>
      <c r="O18">
        <v>-300.31451416015602</v>
      </c>
      <c r="P18">
        <v>-1020.88116455078</v>
      </c>
      <c r="Q18">
        <v>-537.15313720703102</v>
      </c>
      <c r="R18">
        <v>-440.72463989257801</v>
      </c>
      <c r="S18">
        <v>-372.638580322265</v>
      </c>
      <c r="T18">
        <v>-403.491607666015</v>
      </c>
      <c r="U18">
        <v>-288.500732421875</v>
      </c>
      <c r="V18">
        <v>-446.18695068359301</v>
      </c>
      <c r="W18">
        <v>-142.27499389648401</v>
      </c>
      <c r="X18">
        <v>-184.77632141113199</v>
      </c>
      <c r="Y18">
        <v>-80.987106323242102</v>
      </c>
      <c r="Z18">
        <v>-501.26141357421801</v>
      </c>
      <c r="AA18" s="9">
        <v>-186.93508911132801</v>
      </c>
      <c r="AB18">
        <v>-863.68444824218705</v>
      </c>
      <c r="AC18" s="9">
        <v>-152.27264404296801</v>
      </c>
      <c r="AD18" s="9">
        <v>-87.780593872070298</v>
      </c>
      <c r="AE18" s="9">
        <v>-116.159744262695</v>
      </c>
      <c r="AF18" s="9">
        <v>-104.361892700195</v>
      </c>
      <c r="AG18" s="9">
        <v>-313.46701049804602</v>
      </c>
      <c r="AH18" s="9">
        <v>-759.41290283203102</v>
      </c>
      <c r="AI18" s="9">
        <v>-179.28590393066401</v>
      </c>
      <c r="AJ18" s="9">
        <v>-107.57748413085901</v>
      </c>
      <c r="AK18" s="9">
        <v>-145.87698364257801</v>
      </c>
    </row>
    <row r="19" spans="1:48" x14ac:dyDescent="0.2">
      <c r="A19">
        <v>80</v>
      </c>
      <c r="B19">
        <v>-4605.96923828125</v>
      </c>
      <c r="C19">
        <v>-372.07748413085898</v>
      </c>
      <c r="D19">
        <v>-3790.9599609375</v>
      </c>
      <c r="E19">
        <v>-5293.1572265625</v>
      </c>
      <c r="F19">
        <v>-4122.29443359375</v>
      </c>
      <c r="G19">
        <v>-2664.17041015625</v>
      </c>
      <c r="H19">
        <v>-1301.52624511718</v>
      </c>
      <c r="I19">
        <v>-2087.326171875</v>
      </c>
      <c r="J19">
        <v>-438.17697143554602</v>
      </c>
      <c r="K19">
        <v>-632.84387207031205</v>
      </c>
      <c r="L19">
        <v>-900.205322265625</v>
      </c>
      <c r="M19">
        <v>-665.4287109375</v>
      </c>
      <c r="N19">
        <v>-299.06878662109301</v>
      </c>
      <c r="O19">
        <v>-299.46466064453102</v>
      </c>
      <c r="P19">
        <v>-1026.96789550781</v>
      </c>
      <c r="Q19">
        <v>-543.67419433593705</v>
      </c>
      <c r="R19">
        <v>-438.71905517578102</v>
      </c>
      <c r="S19">
        <v>-371.180084228515</v>
      </c>
      <c r="T19">
        <v>-421.22961425781199</v>
      </c>
      <c r="U19">
        <v>-295.01843261718699</v>
      </c>
      <c r="V19">
        <v>-427.21337890625</v>
      </c>
      <c r="W19">
        <v>-156.86932373046801</v>
      </c>
      <c r="X19">
        <v>-220.99493408203099</v>
      </c>
      <c r="Y19">
        <v>-87.617942810058494</v>
      </c>
      <c r="Z19">
        <v>-545.47662353515602</v>
      </c>
      <c r="AA19" s="9">
        <v>-178.28741455078099</v>
      </c>
      <c r="AB19">
        <v>-864.885498046875</v>
      </c>
      <c r="AC19" s="9">
        <v>-146.67279052734301</v>
      </c>
      <c r="AD19" s="9">
        <v>-96.644416809082003</v>
      </c>
      <c r="AE19" s="9">
        <v>-121.13508605957</v>
      </c>
      <c r="AF19" s="9">
        <v>-120.373291015625</v>
      </c>
      <c r="AG19" s="9">
        <v>-323.53131103515602</v>
      </c>
      <c r="AH19" s="9">
        <v>-760.11822509765602</v>
      </c>
      <c r="AI19" s="9">
        <v>-174.724685668945</v>
      </c>
      <c r="AJ19" s="9">
        <v>-102.804565429687</v>
      </c>
      <c r="AK19" s="9">
        <v>-138.00437927246</v>
      </c>
      <c r="AL19" s="9"/>
      <c r="AM19" s="11"/>
    </row>
    <row r="20" spans="1:48" x14ac:dyDescent="0.2">
      <c r="A20">
        <v>90</v>
      </c>
      <c r="B20">
        <v>-4602.71826171875</v>
      </c>
      <c r="C20">
        <v>-365.73028564453102</v>
      </c>
      <c r="D20">
        <v>-3823.78076171875</v>
      </c>
      <c r="E20">
        <v>-5472.6787109375</v>
      </c>
      <c r="F20">
        <v>-4097.9130859375</v>
      </c>
      <c r="G20">
        <v>-2705.52954101562</v>
      </c>
      <c r="H20">
        <v>-1296.67736816406</v>
      </c>
      <c r="I20">
        <v>-2072.33642578125</v>
      </c>
      <c r="J20">
        <v>-441.51940917968699</v>
      </c>
      <c r="K20">
        <v>-646.996337890625</v>
      </c>
      <c r="L20">
        <v>-942.69012451171795</v>
      </c>
      <c r="M20">
        <v>-656.69268798828102</v>
      </c>
      <c r="N20">
        <v>-278.58853149414</v>
      </c>
      <c r="O20">
        <v>-278.22698974609301</v>
      </c>
      <c r="P20">
        <v>-1031.73010253906</v>
      </c>
      <c r="Q20">
        <v>-543.79406738281205</v>
      </c>
      <c r="R20">
        <v>-433.69647216796801</v>
      </c>
      <c r="S20">
        <v>-375.616607666015</v>
      </c>
      <c r="T20">
        <v>-401.28024291992102</v>
      </c>
      <c r="U20">
        <v>-292.08923339843699</v>
      </c>
      <c r="V20">
        <v>-432.01507568359301</v>
      </c>
      <c r="W20">
        <v>-153.84597778320301</v>
      </c>
      <c r="X20">
        <v>-205.28112792968699</v>
      </c>
      <c r="Y20">
        <v>-81.115348815917898</v>
      </c>
      <c r="Z20">
        <v>-513.41760253906205</v>
      </c>
      <c r="AA20" s="9">
        <v>-184.43327331542901</v>
      </c>
      <c r="AB20">
        <v>-867.35272216796795</v>
      </c>
      <c r="AC20" s="9">
        <v>-178.25337219238199</v>
      </c>
      <c r="AD20" s="9">
        <v>-83.459281921386705</v>
      </c>
      <c r="AE20" s="9">
        <v>-113.072540283203</v>
      </c>
      <c r="AF20" s="9">
        <v>-99.703544616699205</v>
      </c>
      <c r="AG20" s="9">
        <v>-324.00177001953102</v>
      </c>
      <c r="AH20" s="9">
        <v>-770.48400878906205</v>
      </c>
      <c r="AI20" s="9">
        <v>-168.43948364257801</v>
      </c>
      <c r="AJ20" s="9">
        <v>-104.98329162597599</v>
      </c>
      <c r="AK20" s="9">
        <v>-141.89042663574199</v>
      </c>
      <c r="AL20" s="9"/>
    </row>
    <row r="21" spans="1:48" x14ac:dyDescent="0.2">
      <c r="A21">
        <v>100</v>
      </c>
      <c r="B21">
        <v>-4663.826171875</v>
      </c>
      <c r="C21">
        <v>-372.93231201171801</v>
      </c>
      <c r="D21">
        <v>-3812.26538085937</v>
      </c>
      <c r="E21">
        <v>-5329.16796875</v>
      </c>
      <c r="F21">
        <v>-4164.251953125</v>
      </c>
      <c r="G21">
        <v>-2691.00854492187</v>
      </c>
      <c r="H21">
        <v>-1283.36108398437</v>
      </c>
      <c r="I21">
        <v>-2138.07080078125</v>
      </c>
      <c r="J21">
        <v>-469.10983276367102</v>
      </c>
      <c r="K21">
        <v>-648.29815673828102</v>
      </c>
      <c r="L21">
        <v>-957.58679199218705</v>
      </c>
      <c r="M21">
        <v>-676.83972167968705</v>
      </c>
      <c r="N21">
        <v>-302.63235473632801</v>
      </c>
      <c r="O21">
        <v>-302.23797607421801</v>
      </c>
      <c r="P21">
        <v>-1045.33215332031</v>
      </c>
      <c r="Q21">
        <v>-562.201416015625</v>
      </c>
      <c r="R21">
        <v>-438.76608276367102</v>
      </c>
      <c r="S21">
        <v>-394.90914916992102</v>
      </c>
      <c r="T21">
        <v>-383.900787353515</v>
      </c>
      <c r="U21">
        <v>-285.90267944335898</v>
      </c>
      <c r="V21">
        <v>-477.55514526367102</v>
      </c>
      <c r="W21">
        <v>-149.92156982421801</v>
      </c>
      <c r="X21">
        <v>-205.36032104492099</v>
      </c>
      <c r="Y21">
        <v>-78.2459716796875</v>
      </c>
      <c r="Z21">
        <v>-537.1357421875</v>
      </c>
      <c r="AA21" s="9">
        <v>-178.36587524414</v>
      </c>
      <c r="AB21">
        <v>-853.75103759765602</v>
      </c>
      <c r="AC21" s="9">
        <v>-164.96743774414</v>
      </c>
      <c r="AD21" s="9">
        <v>-101.069206237792</v>
      </c>
      <c r="AE21" s="9">
        <v>-120.759033203125</v>
      </c>
      <c r="AF21" s="9">
        <v>-104.518577575683</v>
      </c>
      <c r="AG21" s="9">
        <v>-301.07403564453102</v>
      </c>
      <c r="AH21" s="9">
        <v>-764.98742675781205</v>
      </c>
      <c r="AI21" s="9">
        <v>-180.400299072265</v>
      </c>
      <c r="AJ21" s="9">
        <v>-104.305404663085</v>
      </c>
      <c r="AK21" s="9">
        <v>-141.83752441406199</v>
      </c>
      <c r="AL21" s="9"/>
    </row>
    <row r="22" spans="1:48" x14ac:dyDescent="0.2">
      <c r="AC22" s="9"/>
      <c r="AI22" s="9"/>
      <c r="AJ22" s="9"/>
      <c r="AK22" s="9"/>
      <c r="AL22" s="9"/>
    </row>
    <row r="23" spans="1:48" x14ac:dyDescent="0.2">
      <c r="A23" t="s">
        <v>19</v>
      </c>
      <c r="B23" t="s">
        <v>18</v>
      </c>
      <c r="C23" t="s">
        <v>22</v>
      </c>
      <c r="D23" t="s">
        <v>26</v>
      </c>
      <c r="E23" t="s">
        <v>28</v>
      </c>
      <c r="F23" t="s">
        <v>30</v>
      </c>
      <c r="G23" t="s">
        <v>32</v>
      </c>
      <c r="H23" t="s">
        <v>40</v>
      </c>
      <c r="I23" t="s">
        <v>42</v>
      </c>
      <c r="J23" t="s">
        <v>45</v>
      </c>
      <c r="K23" t="s">
        <v>48</v>
      </c>
      <c r="L23" t="s">
        <v>50</v>
      </c>
      <c r="M23" t="s">
        <v>51</v>
      </c>
      <c r="N23" t="s">
        <v>93</v>
      </c>
      <c r="O23" t="s">
        <v>95</v>
      </c>
      <c r="P23" t="s">
        <v>53</v>
      </c>
      <c r="Q23" t="s">
        <v>57</v>
      </c>
      <c r="R23" t="s">
        <v>58</v>
      </c>
      <c r="S23" t="s">
        <v>61</v>
      </c>
      <c r="T23" t="s">
        <v>63</v>
      </c>
      <c r="U23" t="s">
        <v>65</v>
      </c>
      <c r="V23" t="s">
        <v>67</v>
      </c>
      <c r="W23" t="s">
        <v>70</v>
      </c>
      <c r="X23" t="s">
        <v>72</v>
      </c>
      <c r="Y23" t="s">
        <v>74</v>
      </c>
      <c r="Z23" t="s">
        <v>260</v>
      </c>
      <c r="AA23" s="9" t="s">
        <v>265</v>
      </c>
      <c r="AB23" t="str">
        <f>AB5</f>
        <v>EPN3</v>
      </c>
      <c r="AC23" s="9" t="str">
        <f>AC5</f>
        <v>EPN12</v>
      </c>
      <c r="AD23" s="9" t="str">
        <f t="shared" ref="AD23:AF23" si="0">AD5</f>
        <v>EPN18</v>
      </c>
      <c r="AE23" s="9" t="str">
        <f t="shared" si="0"/>
        <v>EPN19</v>
      </c>
      <c r="AF23" s="9" t="str">
        <f t="shared" si="0"/>
        <v>EPN20</v>
      </c>
      <c r="AG23" s="9" t="str">
        <f>AG5</f>
        <v>LVNV6</v>
      </c>
      <c r="AH23" s="9" t="str">
        <f>AH5</f>
        <v>LVNV7</v>
      </c>
      <c r="AI23" s="9" t="str">
        <f>AI5</f>
        <v>LVNV13</v>
      </c>
      <c r="AJ23" s="9" t="str">
        <f t="shared" ref="AJ23:AK23" si="1">AJ5</f>
        <v>LVNV18</v>
      </c>
      <c r="AK23" s="9" t="str">
        <f t="shared" si="1"/>
        <v>LVNV18</v>
      </c>
      <c r="AL23" s="9"/>
    </row>
    <row r="24" spans="1:48" x14ac:dyDescent="0.2">
      <c r="A24">
        <v>2</v>
      </c>
      <c r="B24">
        <v>-1489.50122070312</v>
      </c>
      <c r="C24">
        <v>-10.011999130249</v>
      </c>
      <c r="D24">
        <v>-796.15826416015602</v>
      </c>
      <c r="E24">
        <v>-1247.89782714843</v>
      </c>
      <c r="F24">
        <v>-590.97979736328102</v>
      </c>
      <c r="G24">
        <v>-432.84310913085898</v>
      </c>
      <c r="H24">
        <v>-207.93370056152301</v>
      </c>
      <c r="I24">
        <v>-452.566314697265</v>
      </c>
      <c r="J24">
        <v>-20.078945159912099</v>
      </c>
      <c r="K24">
        <v>-92.005485534667898</v>
      </c>
      <c r="L24">
        <v>-246.28094482421801</v>
      </c>
      <c r="M24">
        <v>-120.789672851562</v>
      </c>
      <c r="N24">
        <v>-14.526268005371</v>
      </c>
      <c r="O24">
        <v>-16.2615966796875</v>
      </c>
      <c r="P24">
        <v>-135.20097351074199</v>
      </c>
      <c r="Q24">
        <v>-111.473541259765</v>
      </c>
      <c r="R24">
        <v>-72.990272521972599</v>
      </c>
      <c r="S24">
        <v>-56.234077453613203</v>
      </c>
      <c r="T24">
        <v>-40.327255249023402</v>
      </c>
      <c r="U24">
        <v>-29.6293334960937</v>
      </c>
      <c r="V24">
        <v>-124.535957336425</v>
      </c>
      <c r="W24">
        <v>-21.391750335693299</v>
      </c>
      <c r="X24">
        <v>-57.924476623535099</v>
      </c>
      <c r="Y24">
        <v>-9.5340919494628906</v>
      </c>
      <c r="Z24">
        <v>-65.245712280273395</v>
      </c>
      <c r="AA24" s="9">
        <v>-36.828487396240199</v>
      </c>
      <c r="AB24">
        <v>-146.28015136718699</v>
      </c>
      <c r="AC24" s="9">
        <v>15.690444946289</v>
      </c>
      <c r="AD24" s="9">
        <v>-11.549495697021401</v>
      </c>
      <c r="AE24" s="9">
        <v>-13.5662117004394</v>
      </c>
      <c r="AF24" s="9">
        <v>-46.0598754882812</v>
      </c>
      <c r="AG24" s="9">
        <v>-43.723476409912102</v>
      </c>
      <c r="AH24">
        <v>-114.661315917968</v>
      </c>
      <c r="AI24" s="9">
        <v>-65.852424621582003</v>
      </c>
      <c r="AJ24" s="9">
        <v>-22.714328765869102</v>
      </c>
      <c r="AK24" s="9">
        <v>-30.099960327148398</v>
      </c>
      <c r="AL24" s="9"/>
    </row>
    <row r="25" spans="1:48" x14ac:dyDescent="0.2">
      <c r="A25">
        <v>4</v>
      </c>
      <c r="B25">
        <v>-2526.87646484375</v>
      </c>
      <c r="C25">
        <v>-42.924037933349602</v>
      </c>
      <c r="D25">
        <v>-1705.43664550781</v>
      </c>
      <c r="E25">
        <v>-2562.19775390625</v>
      </c>
      <c r="F25">
        <v>-1472.83410644531</v>
      </c>
      <c r="G25">
        <v>-964.32244873046795</v>
      </c>
      <c r="H25">
        <v>-473.55773925781199</v>
      </c>
      <c r="I25">
        <v>-962.50164794921795</v>
      </c>
      <c r="J25">
        <v>-58.777130126953097</v>
      </c>
      <c r="K25">
        <v>-191.75570678710901</v>
      </c>
      <c r="L25">
        <v>-458.74871826171801</v>
      </c>
      <c r="M25">
        <v>-290.68954467773398</v>
      </c>
      <c r="N25">
        <v>-27.793155670166001</v>
      </c>
      <c r="O25">
        <v>-27.736965179443299</v>
      </c>
      <c r="P25">
        <v>-297.455078125</v>
      </c>
      <c r="Q25">
        <v>-203.37432861328099</v>
      </c>
      <c r="R25">
        <v>-187.30094909667901</v>
      </c>
      <c r="S25">
        <v>-131.625244140625</v>
      </c>
      <c r="T25">
        <v>-95.279190063476506</v>
      </c>
      <c r="U25">
        <v>-39.40962600708</v>
      </c>
      <c r="V25">
        <v>-207.18292236328099</v>
      </c>
      <c r="W25">
        <v>-47.991188049316399</v>
      </c>
      <c r="X25">
        <v>-107.92006683349599</v>
      </c>
      <c r="Y25">
        <v>-31.412307739257798</v>
      </c>
      <c r="Z25">
        <v>-153.394439697265</v>
      </c>
      <c r="AA25" s="9">
        <v>-68.672637939453097</v>
      </c>
      <c r="AB25">
        <v>-301.62194824218699</v>
      </c>
      <c r="AC25" s="9">
        <v>-31.684837341308501</v>
      </c>
      <c r="AD25" s="9">
        <v>-21.016338348388601</v>
      </c>
      <c r="AE25" s="9">
        <v>-38.413425445556598</v>
      </c>
      <c r="AF25" s="9">
        <v>-53.615715026855398</v>
      </c>
      <c r="AG25" s="9">
        <v>-106.77487182617099</v>
      </c>
      <c r="AH25">
        <v>-286.281982421875</v>
      </c>
      <c r="AI25" s="9">
        <v>-94.017913818359304</v>
      </c>
      <c r="AJ25" s="9">
        <v>-40.244747161865199</v>
      </c>
      <c r="AK25" s="9">
        <v>-57.627010345458899</v>
      </c>
      <c r="AL25" s="9"/>
    </row>
    <row r="26" spans="1:48" x14ac:dyDescent="0.2">
      <c r="A26">
        <v>6</v>
      </c>
      <c r="B26">
        <v>-3183.29736328125</v>
      </c>
      <c r="C26">
        <v>-93.246391296386705</v>
      </c>
      <c r="D26">
        <v>-2402.60205078125</v>
      </c>
      <c r="E26">
        <v>-3428.54833984375</v>
      </c>
      <c r="F26">
        <v>-2157.28076171875</v>
      </c>
      <c r="G26">
        <v>-1345.01196289062</v>
      </c>
      <c r="H26">
        <v>-663.07672119140602</v>
      </c>
      <c r="I26">
        <v>-1379.92321777343</v>
      </c>
      <c r="J26">
        <v>-129.14498901367099</v>
      </c>
      <c r="K26">
        <v>-314.22552490234301</v>
      </c>
      <c r="L26">
        <v>-570.5625</v>
      </c>
      <c r="M26">
        <v>-392.16583251953102</v>
      </c>
      <c r="N26">
        <v>-73.256431579589801</v>
      </c>
      <c r="O26">
        <v>-72.037956237792898</v>
      </c>
      <c r="P26">
        <v>-445.89321899414</v>
      </c>
      <c r="Q26">
        <v>-302.191314697265</v>
      </c>
      <c r="R26">
        <v>-273.56756591796801</v>
      </c>
      <c r="S26">
        <v>-193.13708496093699</v>
      </c>
      <c r="T26">
        <v>-167.59738159179599</v>
      </c>
      <c r="U26">
        <v>-80.281791687011705</v>
      </c>
      <c r="V26">
        <v>-257.014404296875</v>
      </c>
      <c r="W26">
        <v>-81.319076538085895</v>
      </c>
      <c r="X26">
        <v>-130.03533935546801</v>
      </c>
      <c r="Y26">
        <v>-44.9296875</v>
      </c>
      <c r="Z26">
        <v>-193.65406799316401</v>
      </c>
      <c r="AA26" s="9">
        <v>-102.383972167968</v>
      </c>
      <c r="AB26">
        <v>-398.76184082031199</v>
      </c>
      <c r="AC26" s="9">
        <v>-50.586254119872997</v>
      </c>
      <c r="AD26" s="9">
        <v>-37.249088287353501</v>
      </c>
      <c r="AE26" s="9">
        <v>-65.553062438964801</v>
      </c>
      <c r="AF26" s="9">
        <v>-72.894187927245994</v>
      </c>
      <c r="AG26" s="9">
        <v>-161.72775268554599</v>
      </c>
      <c r="AH26">
        <v>-401.17724609375</v>
      </c>
      <c r="AI26" s="9">
        <v>-135.70484924316401</v>
      </c>
      <c r="AJ26" s="9">
        <v>-57.083175659179602</v>
      </c>
      <c r="AK26" s="9">
        <v>-83.842071533203097</v>
      </c>
      <c r="AL26" s="9"/>
    </row>
    <row r="27" spans="1:48" x14ac:dyDescent="0.2">
      <c r="A27">
        <v>8</v>
      </c>
      <c r="B27">
        <v>-3584.76611328125</v>
      </c>
      <c r="C27">
        <v>-123.209091186523</v>
      </c>
      <c r="D27">
        <v>-2753.88696289062</v>
      </c>
      <c r="E27">
        <v>-3980.48022460937</v>
      </c>
      <c r="F27">
        <v>-2656.703125</v>
      </c>
      <c r="G27">
        <v>-1695.734375</v>
      </c>
      <c r="H27">
        <v>-819.86199951171795</v>
      </c>
      <c r="I27">
        <v>-1575.56372070312</v>
      </c>
      <c r="J27">
        <v>-170.548828125</v>
      </c>
      <c r="K27">
        <v>-372.02572631835898</v>
      </c>
      <c r="L27">
        <v>-690.06988525390602</v>
      </c>
      <c r="M27">
        <v>-485.81591796875</v>
      </c>
      <c r="N27">
        <v>-114.711456298828</v>
      </c>
      <c r="O27">
        <v>-114.60816955566401</v>
      </c>
      <c r="P27">
        <v>-552.1240234375</v>
      </c>
      <c r="Q27">
        <v>-349.74124145507801</v>
      </c>
      <c r="R27">
        <v>-293.16546630859301</v>
      </c>
      <c r="S27">
        <v>-217.48951721191401</v>
      </c>
      <c r="T27">
        <v>-187.9541015625</v>
      </c>
      <c r="U27">
        <v>-117.35059356689401</v>
      </c>
      <c r="V27">
        <v>-302.01306152343699</v>
      </c>
      <c r="W27">
        <v>-90.038421630859304</v>
      </c>
      <c r="X27">
        <v>-155.41238403320301</v>
      </c>
      <c r="Y27">
        <v>-48.507347106933501</v>
      </c>
      <c r="Z27">
        <v>-285.43084716796801</v>
      </c>
      <c r="AA27" s="9">
        <v>-128.3388671875</v>
      </c>
      <c r="AB27">
        <v>-512.98303222656205</v>
      </c>
      <c r="AC27">
        <v>-83.669731140136705</v>
      </c>
      <c r="AD27" s="9">
        <v>-51.844577789306598</v>
      </c>
      <c r="AE27" s="9">
        <v>-68.678329467773395</v>
      </c>
      <c r="AF27" s="9">
        <v>-78.161979675292898</v>
      </c>
      <c r="AG27" s="9">
        <v>-204.69747924804599</v>
      </c>
      <c r="AH27">
        <v>-479.14630126953102</v>
      </c>
      <c r="AI27">
        <v>-142.67088317871</v>
      </c>
      <c r="AJ27">
        <v>-71.270782470703097</v>
      </c>
      <c r="AK27">
        <v>-106.33056640625</v>
      </c>
    </row>
    <row r="28" spans="1:48" x14ac:dyDescent="0.2">
      <c r="A28">
        <v>10</v>
      </c>
      <c r="B28">
        <v>-3818.9072265625</v>
      </c>
      <c r="C28">
        <v>-165.60832214355401</v>
      </c>
      <c r="D28">
        <v>-2945.3828125</v>
      </c>
      <c r="E28">
        <v>-4367.734375</v>
      </c>
      <c r="F28">
        <v>-2982.45043945312</v>
      </c>
      <c r="G28">
        <v>-1866.36547851562</v>
      </c>
      <c r="H28">
        <v>-883.00677490234295</v>
      </c>
      <c r="I28">
        <v>-1654.28295898437</v>
      </c>
      <c r="J28">
        <v>-212.754638671875</v>
      </c>
      <c r="K28">
        <v>-415.899810791015</v>
      </c>
      <c r="L28">
        <v>-745.56744384765602</v>
      </c>
      <c r="M28">
        <v>-522.84124755859295</v>
      </c>
      <c r="N28">
        <v>-134.99302673339801</v>
      </c>
      <c r="O28">
        <v>-135.06425476074199</v>
      </c>
      <c r="P28">
        <v>-607.80181884765602</v>
      </c>
      <c r="Q28">
        <v>-404.57067871093699</v>
      </c>
      <c r="R28">
        <v>-341.15985107421801</v>
      </c>
      <c r="S28">
        <v>-252.97247314453099</v>
      </c>
      <c r="T28">
        <v>-208.57672119140599</v>
      </c>
      <c r="U28">
        <v>-126.835388183593</v>
      </c>
      <c r="V28">
        <v>-357.72512817382801</v>
      </c>
      <c r="W28">
        <v>-100.435241699218</v>
      </c>
      <c r="X28">
        <v>-169.35415649414</v>
      </c>
      <c r="Y28">
        <v>-45.867416381835902</v>
      </c>
      <c r="Z28">
        <v>-321.38092041015602</v>
      </c>
      <c r="AA28" s="9">
        <v>-149.90357971191401</v>
      </c>
      <c r="AB28">
        <v>-580.95703125</v>
      </c>
      <c r="AC28">
        <v>-74.0594482421875</v>
      </c>
      <c r="AD28" s="9">
        <v>-53.893394470214801</v>
      </c>
      <c r="AE28" s="9">
        <v>-77.917610168457003</v>
      </c>
      <c r="AF28" s="9">
        <v>-86.731864929199205</v>
      </c>
      <c r="AG28" s="9">
        <v>-209.13101196289</v>
      </c>
      <c r="AH28">
        <v>-561.92687988281205</v>
      </c>
      <c r="AI28">
        <v>-164.01200866699199</v>
      </c>
      <c r="AJ28">
        <v>-73.173698425292898</v>
      </c>
      <c r="AK28">
        <v>-103.74594116210901</v>
      </c>
    </row>
    <row r="29" spans="1:48" x14ac:dyDescent="0.2">
      <c r="A29">
        <v>20</v>
      </c>
      <c r="B29">
        <v>-4379.39013671875</v>
      </c>
      <c r="C29">
        <v>-241.86659240722599</v>
      </c>
      <c r="D29">
        <v>-3364.68603515625</v>
      </c>
      <c r="E29">
        <v>-5025.0634765625</v>
      </c>
      <c r="F29">
        <v>-3580.5068359375</v>
      </c>
      <c r="G29">
        <v>-2338.86572265625</v>
      </c>
      <c r="H29">
        <v>-1122.52856445312</v>
      </c>
      <c r="I29">
        <v>-1899.37658691406</v>
      </c>
      <c r="J29">
        <v>-301.99871826171801</v>
      </c>
      <c r="K29">
        <v>-519.49523925781205</v>
      </c>
      <c r="L29">
        <v>-864.59362792968705</v>
      </c>
      <c r="M29">
        <v>-607.20275878906205</v>
      </c>
      <c r="N29">
        <v>-228.53356933593699</v>
      </c>
      <c r="O29">
        <v>-228.25260925292901</v>
      </c>
      <c r="P29">
        <v>-840.13684082031205</v>
      </c>
      <c r="Q29">
        <v>-467.71447753906199</v>
      </c>
      <c r="R29">
        <v>-392.86810302734301</v>
      </c>
      <c r="S29">
        <v>-317.00183105468699</v>
      </c>
      <c r="T29">
        <v>-317.77401733398398</v>
      </c>
      <c r="U29">
        <v>-202.69323730468699</v>
      </c>
      <c r="V29">
        <v>-405.65390014648398</v>
      </c>
      <c r="W29">
        <v>-109.908821105957</v>
      </c>
      <c r="X29">
        <v>-179.54486083984301</v>
      </c>
      <c r="Y29">
        <v>-70.0540771484375</v>
      </c>
      <c r="Z29">
        <v>-441.44110107421801</v>
      </c>
      <c r="AA29" s="9">
        <v>-164.85159301757801</v>
      </c>
      <c r="AB29">
        <v>-761.53204345703102</v>
      </c>
      <c r="AC29">
        <v>-108.91015625</v>
      </c>
      <c r="AD29" s="9">
        <v>-84.745841979980398</v>
      </c>
      <c r="AE29" s="9">
        <v>-92.526008605957003</v>
      </c>
      <c r="AF29" s="9">
        <v>-94.599166870117102</v>
      </c>
      <c r="AG29" s="9">
        <v>-278.64657592773398</v>
      </c>
      <c r="AH29">
        <v>-701.96185302734295</v>
      </c>
      <c r="AI29">
        <v>-174.25483703613199</v>
      </c>
      <c r="AJ29">
        <v>-86.684371948242102</v>
      </c>
      <c r="AK29">
        <v>-118.113311767578</v>
      </c>
    </row>
    <row r="30" spans="1:48" x14ac:dyDescent="0.2">
      <c r="A30">
        <v>30</v>
      </c>
      <c r="B30">
        <v>-4474.93212890625</v>
      </c>
      <c r="C30">
        <v>-289.60067749023398</v>
      </c>
      <c r="D30">
        <v>-3508.52172851562</v>
      </c>
      <c r="E30">
        <v>-5162.755859375</v>
      </c>
      <c r="F30">
        <v>-3817.8955078125</v>
      </c>
      <c r="G30">
        <v>-2500.84790039062</v>
      </c>
      <c r="H30">
        <v>-1221.16577148437</v>
      </c>
      <c r="I30">
        <v>-1979.22021484375</v>
      </c>
      <c r="J30">
        <v>-378.80358886718699</v>
      </c>
      <c r="K30">
        <v>-591.98425292968705</v>
      </c>
      <c r="L30">
        <v>-868.7421875</v>
      </c>
      <c r="M30">
        <v>-660.53460693359295</v>
      </c>
      <c r="N30">
        <v>-239.83261108398401</v>
      </c>
      <c r="O30">
        <v>-239.99862670898401</v>
      </c>
      <c r="P30">
        <v>-946.071533203125</v>
      </c>
      <c r="Q30">
        <v>-501.30599975585898</v>
      </c>
      <c r="R30">
        <v>-419.79193115234301</v>
      </c>
      <c r="S30">
        <v>-341.189849853515</v>
      </c>
      <c r="T30">
        <v>-384.23870849609301</v>
      </c>
      <c r="U30">
        <v>-242.72592163085901</v>
      </c>
      <c r="V30">
        <v>-415.85989379882801</v>
      </c>
      <c r="W30">
        <v>-134.96141052246</v>
      </c>
      <c r="X30">
        <v>-213.52868652343699</v>
      </c>
      <c r="Y30">
        <v>-73.7850341796875</v>
      </c>
      <c r="Z30">
        <v>-432.01336669921801</v>
      </c>
      <c r="AA30" s="9">
        <v>-189.01962280273401</v>
      </c>
      <c r="AB30">
        <v>-833.46789550781205</v>
      </c>
      <c r="AC30">
        <v>-145.61895751953099</v>
      </c>
      <c r="AD30" s="9">
        <v>-74.919334411620994</v>
      </c>
      <c r="AE30" s="9">
        <v>-108.056503295898</v>
      </c>
      <c r="AF30" s="9">
        <v>-104.09323883056599</v>
      </c>
      <c r="AG30" s="9">
        <v>-287.55795288085898</v>
      </c>
      <c r="AH30">
        <v>-735.51086425781205</v>
      </c>
      <c r="AI30">
        <v>-188.06646728515599</v>
      </c>
      <c r="AJ30">
        <v>-93.373207092285099</v>
      </c>
      <c r="AK30">
        <v>-125.89678192138599</v>
      </c>
      <c r="AQ30" s="9"/>
      <c r="AS30" s="9"/>
      <c r="AU30" s="9"/>
      <c r="AV30" s="9"/>
    </row>
    <row r="31" spans="1:48" x14ac:dyDescent="0.2">
      <c r="A31">
        <v>40</v>
      </c>
      <c r="B31">
        <v>-4462.080078125</v>
      </c>
      <c r="C31">
        <v>-289.78884887695301</v>
      </c>
      <c r="D31">
        <v>-3560.73657226562</v>
      </c>
      <c r="E31">
        <v>-5143.29736328125</v>
      </c>
      <c r="F31">
        <v>-3854.9306640625</v>
      </c>
      <c r="G31">
        <v>-2530.22802734375</v>
      </c>
      <c r="H31">
        <v>-1250.17199707031</v>
      </c>
      <c r="I31">
        <v>-1985.58068847656</v>
      </c>
      <c r="J31">
        <v>-385.77862548828102</v>
      </c>
      <c r="K31">
        <v>-588.72900390625</v>
      </c>
      <c r="L31">
        <v>-912.18707275390602</v>
      </c>
      <c r="M31">
        <v>-613.15667724609295</v>
      </c>
      <c r="N31">
        <v>-286.32257080078102</v>
      </c>
      <c r="O31">
        <v>-286.15100097656199</v>
      </c>
      <c r="P31">
        <v>-944.36962890625</v>
      </c>
      <c r="Q31">
        <v>-518.51721191406205</v>
      </c>
      <c r="R31">
        <v>-427.20919799804602</v>
      </c>
      <c r="S31">
        <v>-352.44390869140602</v>
      </c>
      <c r="T31">
        <v>-387.41085815429602</v>
      </c>
      <c r="U31">
        <v>-267.38226318359301</v>
      </c>
      <c r="V31">
        <v>-449.12884521484301</v>
      </c>
      <c r="W31">
        <v>-124.906814575195</v>
      </c>
      <c r="X31">
        <v>-193.94540405273401</v>
      </c>
      <c r="Y31">
        <v>-81.442291259765597</v>
      </c>
      <c r="Z31">
        <v>-500.84429931640602</v>
      </c>
      <c r="AA31" s="9">
        <v>-174.14076232910099</v>
      </c>
      <c r="AB31">
        <v>-879.37731933593705</v>
      </c>
      <c r="AC31">
        <v>-148.77655029296801</v>
      </c>
      <c r="AD31" s="9">
        <v>-79.683372497558494</v>
      </c>
      <c r="AE31" s="9">
        <v>-100.081237792968</v>
      </c>
      <c r="AF31" s="9">
        <v>-99.902969360351506</v>
      </c>
      <c r="AG31" s="9">
        <v>-312.69869995117102</v>
      </c>
      <c r="AH31">
        <v>-747.98236083984295</v>
      </c>
      <c r="AI31">
        <v>-194.76037597656199</v>
      </c>
      <c r="AJ31">
        <v>-99.074577331542898</v>
      </c>
      <c r="AK31">
        <v>-121.98576354980401</v>
      </c>
      <c r="AM31" s="9"/>
      <c r="AP31" s="9"/>
      <c r="AQ31" s="9"/>
      <c r="AR31" s="9"/>
      <c r="AS31" s="9"/>
      <c r="AU31" s="9"/>
    </row>
    <row r="32" spans="1:48" x14ac:dyDescent="0.2">
      <c r="A32">
        <v>50</v>
      </c>
      <c r="B32">
        <v>-4575.9375</v>
      </c>
      <c r="C32">
        <v>-325.61663818359301</v>
      </c>
      <c r="D32">
        <v>-3615.2685546875</v>
      </c>
      <c r="E32">
        <v>-5276.01953125</v>
      </c>
      <c r="F32">
        <v>-4002.70141601562</v>
      </c>
      <c r="G32">
        <v>-2610.5712890625</v>
      </c>
      <c r="H32">
        <v>-1230.98706054687</v>
      </c>
      <c r="I32">
        <v>-2040.49230957031</v>
      </c>
      <c r="J32">
        <v>-409.18524169921801</v>
      </c>
      <c r="K32">
        <v>-601.29827880859295</v>
      </c>
      <c r="L32">
        <v>-905.595703125</v>
      </c>
      <c r="M32">
        <v>-650.70373535156205</v>
      </c>
      <c r="N32">
        <v>-267.99884033203102</v>
      </c>
      <c r="O32">
        <v>-267.98306274414</v>
      </c>
      <c r="P32">
        <v>-1001.044921875</v>
      </c>
      <c r="Q32">
        <v>-504.09899902343699</v>
      </c>
      <c r="R32">
        <v>-411.75323486328102</v>
      </c>
      <c r="S32">
        <v>-349.49493408203102</v>
      </c>
      <c r="T32">
        <v>-369.10565185546801</v>
      </c>
      <c r="U32">
        <v>-272.20559692382801</v>
      </c>
      <c r="V32">
        <v>-430.51110839843699</v>
      </c>
      <c r="W32">
        <v>-142.76556396484301</v>
      </c>
      <c r="X32">
        <v>-202.586669921875</v>
      </c>
      <c r="Y32">
        <v>-70.139938354492102</v>
      </c>
      <c r="Z32">
        <v>-469.004150390625</v>
      </c>
      <c r="AA32" s="9">
        <v>-191.619857788085</v>
      </c>
      <c r="AB32">
        <v>-846.85858154296795</v>
      </c>
      <c r="AC32">
        <v>-134.72399902343699</v>
      </c>
      <c r="AD32" s="9">
        <v>-81.913909912109304</v>
      </c>
      <c r="AE32" s="9">
        <v>-94.055824279785099</v>
      </c>
      <c r="AF32" s="9">
        <v>-98.433326721191406</v>
      </c>
      <c r="AG32" s="9">
        <v>-310.31304931640602</v>
      </c>
      <c r="AH32">
        <v>-743.75402832031205</v>
      </c>
      <c r="AI32">
        <v>-195.666748046875</v>
      </c>
      <c r="AJ32">
        <v>-87.935356140136705</v>
      </c>
      <c r="AK32">
        <v>-139.15020751953099</v>
      </c>
      <c r="AM32" s="9"/>
      <c r="AP32" s="9"/>
      <c r="AQ32" s="9"/>
      <c r="AR32" s="9"/>
      <c r="AS32" s="9"/>
      <c r="AU32" s="9"/>
    </row>
    <row r="33" spans="1:47" x14ac:dyDescent="0.2">
      <c r="A33">
        <v>60</v>
      </c>
      <c r="B33">
        <v>-4532.986328125</v>
      </c>
      <c r="C33">
        <v>-346.669921875</v>
      </c>
      <c r="D33">
        <v>-3650.13232421875</v>
      </c>
      <c r="E33">
        <v>-5194.4697265625</v>
      </c>
      <c r="F33">
        <v>-4004.880859375</v>
      </c>
      <c r="G33">
        <v>-2568.408203125</v>
      </c>
      <c r="H33">
        <v>-1248.74536132812</v>
      </c>
      <c r="I33">
        <v>-2066.837890625</v>
      </c>
      <c r="J33">
        <v>-397.97869873046801</v>
      </c>
      <c r="K33">
        <v>-640.19708251953102</v>
      </c>
      <c r="L33">
        <v>-891.79406738281205</v>
      </c>
      <c r="M33">
        <v>-641.755859375</v>
      </c>
      <c r="N33">
        <v>-272.48864746093699</v>
      </c>
      <c r="O33">
        <v>-273.06182861328102</v>
      </c>
      <c r="P33">
        <v>-998.89489746093705</v>
      </c>
      <c r="Q33">
        <v>-543.43634033203102</v>
      </c>
      <c r="R33">
        <v>-431.13265991210898</v>
      </c>
      <c r="S33">
        <v>-374.59722900390602</v>
      </c>
      <c r="T33">
        <v>-394.70050048828102</v>
      </c>
      <c r="U33">
        <v>-249.58712768554599</v>
      </c>
      <c r="V33">
        <v>-461.21051025390602</v>
      </c>
      <c r="W33">
        <v>-143.29248046875</v>
      </c>
      <c r="X33">
        <v>-198.49215698242099</v>
      </c>
      <c r="Y33">
        <v>-68.595443725585895</v>
      </c>
      <c r="Z33">
        <v>-487.20553588867102</v>
      </c>
      <c r="AA33" s="9">
        <v>-200.42636108398401</v>
      </c>
      <c r="AB33">
        <v>-855.19714355468705</v>
      </c>
      <c r="AC33">
        <v>-154.05319213867099</v>
      </c>
      <c r="AD33" s="9">
        <v>-78.293151855468693</v>
      </c>
      <c r="AE33" s="9">
        <v>-106.065307617187</v>
      </c>
      <c r="AF33" s="9">
        <v>-118.13229370117099</v>
      </c>
      <c r="AG33" s="9">
        <v>-305.69573974609301</v>
      </c>
      <c r="AH33">
        <v>-749.27770996093705</v>
      </c>
      <c r="AI33">
        <v>-180.77114868164</v>
      </c>
      <c r="AJ33">
        <v>-91.637710571289006</v>
      </c>
      <c r="AK33">
        <v>-125.57830047607401</v>
      </c>
      <c r="AM33" s="9"/>
      <c r="AP33" s="9"/>
      <c r="AQ33" s="9"/>
      <c r="AR33" s="9"/>
      <c r="AS33" s="9"/>
      <c r="AU33" s="9"/>
    </row>
    <row r="34" spans="1:47" x14ac:dyDescent="0.2">
      <c r="A34">
        <v>70</v>
      </c>
      <c r="B34">
        <v>-4542.89599609375</v>
      </c>
      <c r="C34">
        <v>-332.56945800781199</v>
      </c>
      <c r="D34">
        <v>-3717.03515625</v>
      </c>
      <c r="E34">
        <v>-5219.60546875</v>
      </c>
      <c r="F34">
        <v>-4048.12963867187</v>
      </c>
      <c r="G34">
        <v>-2625.46020507812</v>
      </c>
      <c r="H34">
        <v>-1284.39526367187</v>
      </c>
      <c r="I34">
        <v>-2055.02172851562</v>
      </c>
      <c r="J34">
        <v>-427.442626953125</v>
      </c>
      <c r="K34">
        <v>-611.846435546875</v>
      </c>
      <c r="L34">
        <v>-910.54736328125</v>
      </c>
      <c r="M34">
        <v>-651.9990234375</v>
      </c>
      <c r="N34">
        <v>-295.47775268554602</v>
      </c>
      <c r="O34">
        <v>-295.85321044921801</v>
      </c>
      <c r="P34">
        <v>-1000.4609375</v>
      </c>
      <c r="Q34">
        <v>-537.577880859375</v>
      </c>
      <c r="R34">
        <v>-443.39855957031199</v>
      </c>
      <c r="S34">
        <v>-374.27478027343699</v>
      </c>
      <c r="T34">
        <v>-401.19421386718699</v>
      </c>
      <c r="U34">
        <v>-254.74198913574199</v>
      </c>
      <c r="V34">
        <v>-453.20587158203102</v>
      </c>
      <c r="W34">
        <v>-150.96603393554599</v>
      </c>
      <c r="X34">
        <v>-213.50823974609301</v>
      </c>
      <c r="Y34">
        <v>-73.236549377441406</v>
      </c>
      <c r="Z34">
        <v>-499.67449951171801</v>
      </c>
      <c r="AA34" s="9">
        <v>-207.74807739257801</v>
      </c>
      <c r="AB34">
        <v>-868.77478027343705</v>
      </c>
      <c r="AC34">
        <v>-151.97265625</v>
      </c>
      <c r="AD34" s="9">
        <v>-92.740585327148395</v>
      </c>
      <c r="AE34" s="9">
        <v>-117.929763793945</v>
      </c>
      <c r="AF34" s="9">
        <v>-120.292068481445</v>
      </c>
      <c r="AG34" s="9">
        <v>-299.09851074218699</v>
      </c>
      <c r="AH34">
        <v>-745.61895751953102</v>
      </c>
      <c r="AI34">
        <v>-165.34466552734301</v>
      </c>
      <c r="AJ34">
        <v>-93.417327880859304</v>
      </c>
      <c r="AK34">
        <v>-134.9951171875</v>
      </c>
      <c r="AM34" s="9"/>
      <c r="AP34" s="9"/>
      <c r="AQ34" s="9"/>
      <c r="AR34" s="9"/>
      <c r="AS34" s="9"/>
      <c r="AU34" s="9"/>
    </row>
    <row r="35" spans="1:47" x14ac:dyDescent="0.2">
      <c r="A35">
        <v>80</v>
      </c>
      <c r="B35">
        <v>-4670.66650390625</v>
      </c>
      <c r="C35">
        <v>-380.85467529296801</v>
      </c>
      <c r="D35">
        <v>-3755.498046875</v>
      </c>
      <c r="E35">
        <v>-5269.6591796875</v>
      </c>
      <c r="F35">
        <v>-4039.07861328125</v>
      </c>
      <c r="G35">
        <v>-2664.93334960937</v>
      </c>
      <c r="H35">
        <v>-1296.03308105468</v>
      </c>
      <c r="I35">
        <v>-2122.1162109375</v>
      </c>
      <c r="J35">
        <v>-432.13449096679602</v>
      </c>
      <c r="K35">
        <v>-635.61822509765602</v>
      </c>
      <c r="L35">
        <v>-888.17510986328102</v>
      </c>
      <c r="M35">
        <v>-640.64453125</v>
      </c>
      <c r="N35">
        <v>-289.887451171875</v>
      </c>
      <c r="O35">
        <v>-290.28335571289</v>
      </c>
      <c r="P35">
        <v>-1059.28393554687</v>
      </c>
      <c r="Q35">
        <v>-511.67437744140602</v>
      </c>
      <c r="R35">
        <v>-437.62341308593699</v>
      </c>
      <c r="S35">
        <v>-353.82385253906199</v>
      </c>
      <c r="T35">
        <v>-403.141845703125</v>
      </c>
      <c r="U35">
        <v>-267.32092285156199</v>
      </c>
      <c r="V35">
        <v>-426.87158203125</v>
      </c>
      <c r="W35">
        <v>-151.59796142578099</v>
      </c>
      <c r="X35">
        <v>-199.64837646484301</v>
      </c>
      <c r="Y35">
        <v>-84.058807373046804</v>
      </c>
      <c r="Z35">
        <v>-503.05718994140602</v>
      </c>
      <c r="AA35" s="9">
        <v>-167.45367431640599</v>
      </c>
      <c r="AB35">
        <v>-886.94085693359295</v>
      </c>
      <c r="AC35">
        <v>-142.032623291015</v>
      </c>
      <c r="AD35" s="9">
        <v>-92.769256591796804</v>
      </c>
      <c r="AE35" s="9">
        <v>-115.58088684082</v>
      </c>
      <c r="AF35" s="9">
        <v>-101.14722442626901</v>
      </c>
      <c r="AG35" s="9">
        <v>-293.37786865234301</v>
      </c>
      <c r="AH35">
        <v>-761.33892822265602</v>
      </c>
      <c r="AI35">
        <v>-167.94453430175699</v>
      </c>
      <c r="AJ35">
        <v>-101.492309570312</v>
      </c>
      <c r="AK35">
        <v>-136.36056518554599</v>
      </c>
      <c r="AM35" s="9"/>
      <c r="AP35" s="9"/>
      <c r="AQ35" s="9"/>
      <c r="AR35" s="9"/>
      <c r="AS35" s="9"/>
      <c r="AU35" s="9"/>
    </row>
    <row r="36" spans="1:47" x14ac:dyDescent="0.2">
      <c r="A36">
        <v>90</v>
      </c>
      <c r="B36">
        <v>-4545.34521484375</v>
      </c>
      <c r="C36">
        <v>-349.92929077148398</v>
      </c>
      <c r="D36">
        <v>-3797.93603515625</v>
      </c>
      <c r="E36">
        <v>-5359.45849609375</v>
      </c>
      <c r="F36">
        <v>-4054.40942382812</v>
      </c>
      <c r="G36">
        <v>-2630.60888671875</v>
      </c>
      <c r="H36">
        <v>-1252.57946777343</v>
      </c>
      <c r="I36">
        <v>-2130.625</v>
      </c>
      <c r="J36">
        <v>-434.19519042968699</v>
      </c>
      <c r="K36">
        <v>-635.244384765625</v>
      </c>
      <c r="L36">
        <v>-894.81140136718705</v>
      </c>
      <c r="M36">
        <v>-665.49432373046795</v>
      </c>
      <c r="N36">
        <v>-276.12142944335898</v>
      </c>
      <c r="O36">
        <v>-275.75988769531199</v>
      </c>
      <c r="P36">
        <v>-1042.31982421875</v>
      </c>
      <c r="Q36">
        <v>-526.723388671875</v>
      </c>
      <c r="R36">
        <v>-439.27471923828102</v>
      </c>
      <c r="S36">
        <v>-390.01998901367102</v>
      </c>
      <c r="T36">
        <v>-378.11508178710898</v>
      </c>
      <c r="U36">
        <v>-273.01513671875</v>
      </c>
      <c r="V36">
        <v>-433.68212890625</v>
      </c>
      <c r="W36">
        <v>-155.27244567871</v>
      </c>
      <c r="X36">
        <v>-201.76675415039</v>
      </c>
      <c r="Y36">
        <v>-78.012611389160099</v>
      </c>
      <c r="Z36">
        <v>-519.39904785156205</v>
      </c>
      <c r="AA36" s="9">
        <v>-171.34124755859301</v>
      </c>
      <c r="AB36">
        <v>-881.11773681640602</v>
      </c>
      <c r="AC36">
        <v>-154.16357421875</v>
      </c>
      <c r="AD36" s="9">
        <v>-89.944419860839801</v>
      </c>
      <c r="AE36" s="9">
        <v>-122.410919189453</v>
      </c>
      <c r="AF36" s="9">
        <v>-103.30461883544901</v>
      </c>
      <c r="AG36" s="9">
        <v>-315.11068725585898</v>
      </c>
      <c r="AH36">
        <v>-742.34680175781205</v>
      </c>
      <c r="AI36">
        <v>-190.69515991210901</v>
      </c>
      <c r="AJ36">
        <v>-94.378433227539006</v>
      </c>
      <c r="AK36">
        <v>-136.24903869628901</v>
      </c>
      <c r="AM36" s="9"/>
      <c r="AP36" s="9"/>
      <c r="AQ36" s="9"/>
      <c r="AR36" s="9"/>
      <c r="AS36" s="9"/>
      <c r="AU36" s="9"/>
    </row>
    <row r="37" spans="1:47" x14ac:dyDescent="0.2">
      <c r="A37">
        <v>100</v>
      </c>
      <c r="B37">
        <v>-4641.2431640625</v>
      </c>
      <c r="C37">
        <v>-371.66744995117102</v>
      </c>
      <c r="D37">
        <v>-3792.921875</v>
      </c>
      <c r="E37">
        <v>-5404.8515625</v>
      </c>
      <c r="F37">
        <v>-4082.06860351562</v>
      </c>
      <c r="G37">
        <v>-2685.97314453125</v>
      </c>
      <c r="H37">
        <v>-1274.51098632812</v>
      </c>
      <c r="I37">
        <v>-2197.27490234375</v>
      </c>
      <c r="J37">
        <v>-421.83810424804602</v>
      </c>
      <c r="K37">
        <v>-659.07958984375</v>
      </c>
      <c r="L37">
        <v>-927.241455078125</v>
      </c>
      <c r="M37">
        <v>-666.867919921875</v>
      </c>
      <c r="N37">
        <v>-282.90478515625</v>
      </c>
      <c r="O37">
        <v>-282.51043701171801</v>
      </c>
      <c r="P37">
        <v>-1051.11547851562</v>
      </c>
      <c r="Q37">
        <v>-524.23474121093705</v>
      </c>
      <c r="R37">
        <v>-458.92803955078102</v>
      </c>
      <c r="S37">
        <v>-389.95324707031199</v>
      </c>
      <c r="T37">
        <v>-395.10061645507801</v>
      </c>
      <c r="U37">
        <v>-262.336334228515</v>
      </c>
      <c r="V37">
        <v>-463.45578002929602</v>
      </c>
      <c r="W37">
        <v>-155.42271423339801</v>
      </c>
      <c r="X37">
        <v>-200.39797973632801</v>
      </c>
      <c r="Y37">
        <v>-91.4639892578125</v>
      </c>
      <c r="Z37">
        <v>-543.9716796875</v>
      </c>
      <c r="AA37" s="9">
        <v>-200.491119384765</v>
      </c>
      <c r="AB37">
        <v>-875.886962890625</v>
      </c>
      <c r="AC37">
        <v>-159.23039245605401</v>
      </c>
      <c r="AD37" s="9">
        <v>-92.722419738769503</v>
      </c>
      <c r="AE37" s="9">
        <v>-108.429931640625</v>
      </c>
      <c r="AF37" s="9">
        <v>-105.006858825683</v>
      </c>
      <c r="AG37" s="9">
        <v>-295.77264404296801</v>
      </c>
      <c r="AH37">
        <v>-758.88391113281205</v>
      </c>
      <c r="AI37">
        <v>-178.13444519042901</v>
      </c>
      <c r="AJ37">
        <v>-102.99314880371</v>
      </c>
      <c r="AK37">
        <v>-146.80780029296801</v>
      </c>
      <c r="AM37" s="9"/>
      <c r="AP37" s="9"/>
      <c r="AQ37" s="9"/>
      <c r="AR37" s="9"/>
      <c r="AS37" s="9"/>
      <c r="AU37" s="9"/>
    </row>
    <row r="38" spans="1:47" x14ac:dyDescent="0.2">
      <c r="AM38" s="9"/>
      <c r="AP38" s="9"/>
      <c r="AQ38" s="9"/>
      <c r="AR38" s="9"/>
      <c r="AS38" s="9"/>
      <c r="AU38" s="9"/>
    </row>
    <row r="39" spans="1:47" x14ac:dyDescent="0.2">
      <c r="A39" t="s">
        <v>20</v>
      </c>
      <c r="B39" t="s">
        <v>18</v>
      </c>
      <c r="C39" t="s">
        <v>22</v>
      </c>
      <c r="D39" t="s">
        <v>26</v>
      </c>
      <c r="E39" t="s">
        <v>28</v>
      </c>
      <c r="F39" t="s">
        <v>30</v>
      </c>
      <c r="G39" t="s">
        <v>32</v>
      </c>
      <c r="H39" t="s">
        <v>40</v>
      </c>
      <c r="I39" t="s">
        <v>42</v>
      </c>
      <c r="J39" t="s">
        <v>45</v>
      </c>
      <c r="K39" t="s">
        <v>48</v>
      </c>
      <c r="L39" t="s">
        <v>50</v>
      </c>
      <c r="M39" t="s">
        <v>51</v>
      </c>
      <c r="N39" t="s">
        <v>93</v>
      </c>
      <c r="O39" t="s">
        <v>95</v>
      </c>
      <c r="P39" t="s">
        <v>53</v>
      </c>
      <c r="Q39" t="s">
        <v>57</v>
      </c>
      <c r="R39" t="s">
        <v>58</v>
      </c>
      <c r="S39" t="s">
        <v>61</v>
      </c>
      <c r="T39" t="s">
        <v>63</v>
      </c>
      <c r="U39" t="s">
        <v>65</v>
      </c>
      <c r="V39" t="s">
        <v>67</v>
      </c>
      <c r="W39" t="s">
        <v>70</v>
      </c>
      <c r="X39" t="s">
        <v>72</v>
      </c>
      <c r="Y39" t="s">
        <v>74</v>
      </c>
      <c r="Z39" t="s">
        <v>260</v>
      </c>
      <c r="AA39" s="9" t="s">
        <v>265</v>
      </c>
      <c r="AB39" t="str">
        <f>AB5</f>
        <v>EPN3</v>
      </c>
      <c r="AC39" s="9" t="str">
        <f>AC5</f>
        <v>EPN12</v>
      </c>
      <c r="AD39" s="9" t="str">
        <f t="shared" ref="AD39:AF39" si="2">AD5</f>
        <v>EPN18</v>
      </c>
      <c r="AE39" s="9" t="str">
        <f t="shared" si="2"/>
        <v>EPN19</v>
      </c>
      <c r="AF39" s="9" t="str">
        <f t="shared" si="2"/>
        <v>EPN20</v>
      </c>
      <c r="AG39" s="9" t="str">
        <f>AG5</f>
        <v>LVNV6</v>
      </c>
      <c r="AH39" s="9" t="str">
        <f>AH5</f>
        <v>LVNV7</v>
      </c>
      <c r="AI39" s="9" t="str">
        <f>AI5</f>
        <v>LVNV13</v>
      </c>
      <c r="AJ39" s="9" t="str">
        <f>AJ5</f>
        <v>LVNV18</v>
      </c>
      <c r="AK39" s="9" t="str">
        <f>AK5</f>
        <v>LVNV18</v>
      </c>
      <c r="AM39" s="9"/>
      <c r="AP39" s="9"/>
      <c r="AQ39" s="9"/>
      <c r="AR39" s="9"/>
      <c r="AS39" s="9"/>
      <c r="AU39" s="9"/>
    </row>
    <row r="40" spans="1:47" x14ac:dyDescent="0.2">
      <c r="A40">
        <v>2</v>
      </c>
      <c r="B40">
        <f t="shared" ref="B40:P40" si="3">B24/B8</f>
        <v>0.33026788360056913</v>
      </c>
      <c r="C40">
        <f t="shared" si="3"/>
        <v>3.7031201252188062E-2</v>
      </c>
      <c r="D40">
        <f t="shared" si="3"/>
        <v>0.27953317850306197</v>
      </c>
      <c r="E40">
        <f t="shared" si="3"/>
        <v>0.24529598841327374</v>
      </c>
      <c r="F40">
        <f t="shared" si="3"/>
        <v>0.14858368902976107</v>
      </c>
      <c r="G40">
        <f t="shared" si="3"/>
        <v>0.17219471302101275</v>
      </c>
      <c r="H40">
        <f t="shared" si="3"/>
        <v>0.16194421286597677</v>
      </c>
      <c r="I40">
        <f t="shared" si="3"/>
        <v>0.31472389505432374</v>
      </c>
      <c r="J40">
        <f t="shared" si="3"/>
        <v>5.530849543197322E-2</v>
      </c>
      <c r="K40">
        <f t="shared" si="3"/>
        <v>0.17600222527970993</v>
      </c>
      <c r="L40">
        <f t="shared" si="3"/>
        <v>0.27667177946711158</v>
      </c>
      <c r="M40">
        <f t="shared" si="3"/>
        <v>0.17559028053197898</v>
      </c>
      <c r="N40">
        <f t="shared" si="3"/>
        <v>7.2361244086784016E-2</v>
      </c>
      <c r="O40">
        <f t="shared" si="3"/>
        <v>8.0311382570262907E-2</v>
      </c>
      <c r="P40">
        <f t="shared" si="3"/>
        <v>0.14154064500200075</v>
      </c>
      <c r="Q40">
        <f t="shared" ref="Q40:AK40" si="4">Q24/Q8</f>
        <v>0.20277137974011966</v>
      </c>
      <c r="R40">
        <f t="shared" si="4"/>
        <v>0.18100517993316634</v>
      </c>
      <c r="S40">
        <f t="shared" si="4"/>
        <v>0.15400560116633416</v>
      </c>
      <c r="T40">
        <f t="shared" si="4"/>
        <v>0.10488632423872202</v>
      </c>
      <c r="U40">
        <f t="shared" si="4"/>
        <v>0.10096337478691123</v>
      </c>
      <c r="V40">
        <f t="shared" si="4"/>
        <v>0.29136779910044719</v>
      </c>
      <c r="W40">
        <f t="shared" si="4"/>
        <v>0.15332999789242696</v>
      </c>
      <c r="X40">
        <f t="shared" si="4"/>
        <v>0.29667370264110476</v>
      </c>
      <c r="Y40">
        <f t="shared" si="4"/>
        <v>0.13342321440773514</v>
      </c>
      <c r="Z40" s="9">
        <f t="shared" si="4"/>
        <v>0.14756874151451169</v>
      </c>
      <c r="AA40" s="9">
        <f t="shared" si="4"/>
        <v>0.21950541357895212</v>
      </c>
      <c r="AB40" s="9">
        <f t="shared" si="4"/>
        <v>0.18229268002536744</v>
      </c>
      <c r="AC40" s="9">
        <f t="shared" si="4"/>
        <v>-0.13483825432224936</v>
      </c>
      <c r="AD40" s="9">
        <f>AD24/AD8</f>
        <v>0.15499640720818977</v>
      </c>
      <c r="AE40" s="9">
        <f>AE24/AE8</f>
        <v>0.1394174053151323</v>
      </c>
      <c r="AF40" s="9">
        <f>AF24/AF8</f>
        <v>0.46911841953942579</v>
      </c>
      <c r="AG40" s="9">
        <f t="shared" si="4"/>
        <v>0.14162855338946312</v>
      </c>
      <c r="AH40" s="9">
        <f t="shared" si="4"/>
        <v>0.15304852862942195</v>
      </c>
      <c r="AI40" s="9">
        <f t="shared" si="4"/>
        <v>0.29339874252762677</v>
      </c>
      <c r="AJ40" s="9">
        <f t="shared" si="4"/>
        <v>0.21647397713348851</v>
      </c>
      <c r="AK40" s="9">
        <f t="shared" si="4"/>
        <v>0.21162392040078998</v>
      </c>
      <c r="AM40" s="9"/>
      <c r="AP40" s="9"/>
      <c r="AQ40" s="9"/>
      <c r="AR40" s="9"/>
      <c r="AS40" s="9"/>
      <c r="AU40" s="9"/>
    </row>
    <row r="41" spans="1:47" x14ac:dyDescent="0.2">
      <c r="A41">
        <v>4</v>
      </c>
      <c r="B41">
        <f t="shared" ref="B41:P52" si="5">B25/B9</f>
        <v>0.55370006054806975</v>
      </c>
      <c r="C41">
        <f t="shared" si="5"/>
        <v>0.14411026031415575</v>
      </c>
      <c r="D41">
        <f t="shared" si="5"/>
        <v>0.54902534299207317</v>
      </c>
      <c r="E41">
        <f t="shared" si="5"/>
        <v>0.50641812063515101</v>
      </c>
      <c r="F41">
        <f t="shared" si="5"/>
        <v>0.36358167024750143</v>
      </c>
      <c r="G41">
        <f t="shared" si="5"/>
        <v>0.38170357238458841</v>
      </c>
      <c r="H41">
        <f t="shared" si="5"/>
        <v>0.36878439186321288</v>
      </c>
      <c r="I41">
        <f t="shared" si="5"/>
        <v>0.57596206201194677</v>
      </c>
      <c r="J41">
        <f t="shared" si="5"/>
        <v>0.145413955204859</v>
      </c>
      <c r="K41">
        <f t="shared" si="5"/>
        <v>0.3630416185814046</v>
      </c>
      <c r="L41">
        <f t="shared" si="5"/>
        <v>0.5126513268802475</v>
      </c>
      <c r="M41">
        <f t="shared" si="5"/>
        <v>0.41936696305941673</v>
      </c>
      <c r="N41">
        <f t="shared" si="5"/>
        <v>0.12508596237062902</v>
      </c>
      <c r="O41">
        <f t="shared" si="5"/>
        <v>0.12486464414358017</v>
      </c>
      <c r="P41">
        <f t="shared" si="5"/>
        <v>0.29206097012704663</v>
      </c>
      <c r="Q41">
        <f t="shared" ref="Q41:AJ53" si="6">Q25/Q9</f>
        <v>0.3858605182233959</v>
      </c>
      <c r="R41">
        <f t="shared" si="6"/>
        <v>0.45009427997191465</v>
      </c>
      <c r="S41">
        <f t="shared" si="6"/>
        <v>0.35022191460183422</v>
      </c>
      <c r="T41">
        <f t="shared" si="6"/>
        <v>0.23583405684989556</v>
      </c>
      <c r="U41">
        <f t="shared" si="6"/>
        <v>0.14681425063006054</v>
      </c>
      <c r="V41">
        <f t="shared" si="6"/>
        <v>0.51240692157709067</v>
      </c>
      <c r="W41">
        <f t="shared" si="6"/>
        <v>0.33913364288445547</v>
      </c>
      <c r="X41">
        <f t="shared" si="6"/>
        <v>0.54340013857275105</v>
      </c>
      <c r="Y41">
        <f t="shared" si="6"/>
        <v>0.43494594542631487</v>
      </c>
      <c r="Z41" s="9">
        <f t="shared" si="6"/>
        <v>0.34145943310887328</v>
      </c>
      <c r="AA41" s="9">
        <f t="shared" si="6"/>
        <v>0.36031540377513233</v>
      </c>
      <c r="AB41" s="9">
        <f t="shared" si="6"/>
        <v>0.36113548468944201</v>
      </c>
      <c r="AC41" s="9">
        <f t="shared" si="6"/>
        <v>0.25970996246864497</v>
      </c>
      <c r="AD41" s="9">
        <f t="shared" si="6"/>
        <v>0.26230046350655856</v>
      </c>
      <c r="AE41" s="9">
        <f t="shared" si="6"/>
        <v>0.32088132604555408</v>
      </c>
      <c r="AF41" s="9">
        <f t="shared" si="6"/>
        <v>0.44876981526507048</v>
      </c>
      <c r="AG41" s="9">
        <f t="shared" si="6"/>
        <v>0.32940336342131948</v>
      </c>
      <c r="AH41" s="9">
        <f t="shared" si="6"/>
        <v>0.36520144948671512</v>
      </c>
      <c r="AI41" s="9">
        <f t="shared" si="6"/>
        <v>0.42069822616753266</v>
      </c>
      <c r="AJ41" s="9">
        <f t="shared" si="6"/>
        <v>0.4387405379990067</v>
      </c>
      <c r="AK41" s="9">
        <f t="shared" ref="AK41" si="7">AK25/AK9</f>
        <v>0.39928371133536678</v>
      </c>
      <c r="AM41" s="9"/>
      <c r="AP41" s="9"/>
      <c r="AQ41" s="9"/>
      <c r="AR41" s="9"/>
      <c r="AS41" s="9"/>
      <c r="AU41" s="9"/>
    </row>
    <row r="42" spans="1:47" x14ac:dyDescent="0.2">
      <c r="A42">
        <v>6</v>
      </c>
      <c r="B42">
        <f t="shared" si="5"/>
        <v>0.69693391083033507</v>
      </c>
      <c r="C42">
        <f t="shared" si="5"/>
        <v>0.27115192931994514</v>
      </c>
      <c r="D42">
        <f t="shared" si="5"/>
        <v>0.73780424124354749</v>
      </c>
      <c r="E42">
        <f t="shared" si="5"/>
        <v>0.66727381770663019</v>
      </c>
      <c r="F42">
        <f t="shared" si="5"/>
        <v>0.53267334778355346</v>
      </c>
      <c r="G42">
        <f t="shared" si="5"/>
        <v>0.54379084722166637</v>
      </c>
      <c r="H42">
        <f t="shared" si="5"/>
        <v>0.53506349780952966</v>
      </c>
      <c r="I42">
        <f t="shared" si="5"/>
        <v>0.78985917315541154</v>
      </c>
      <c r="J42">
        <f t="shared" si="5"/>
        <v>0.31706596521628733</v>
      </c>
      <c r="K42">
        <f t="shared" si="5"/>
        <v>0.57189260271196884</v>
      </c>
      <c r="L42">
        <f t="shared" si="5"/>
        <v>0.63051703484670252</v>
      </c>
      <c r="M42">
        <f t="shared" si="5"/>
        <v>0.56675962052104933</v>
      </c>
      <c r="N42">
        <f t="shared" si="5"/>
        <v>0.30184946185990263</v>
      </c>
      <c r="O42">
        <f t="shared" si="5"/>
        <v>0.29832659355755592</v>
      </c>
      <c r="P42">
        <f t="shared" si="5"/>
        <v>0.4467810272157629</v>
      </c>
      <c r="Q42">
        <f t="shared" si="6"/>
        <v>0.55894305615968709</v>
      </c>
      <c r="R42">
        <f t="shared" si="6"/>
        <v>0.67428208056728123</v>
      </c>
      <c r="S42">
        <f t="shared" si="6"/>
        <v>0.51877378964086251</v>
      </c>
      <c r="T42">
        <f t="shared" si="6"/>
        <v>0.42637995846937471</v>
      </c>
      <c r="U42">
        <f t="shared" si="6"/>
        <v>0.28788615563144948</v>
      </c>
      <c r="V42">
        <f t="shared" si="6"/>
        <v>0.59927331640081738</v>
      </c>
      <c r="W42">
        <f t="shared" si="6"/>
        <v>0.54657084503959996</v>
      </c>
      <c r="X42">
        <f t="shared" si="6"/>
        <v>0.64930423384350067</v>
      </c>
      <c r="Y42">
        <f t="shared" si="6"/>
        <v>0.54343082566267586</v>
      </c>
      <c r="Z42" s="9">
        <f t="shared" si="6"/>
        <v>0.4354794334974692</v>
      </c>
      <c r="AA42" s="9">
        <f t="shared" si="6"/>
        <v>0.55234825363134454</v>
      </c>
      <c r="AB42" s="9">
        <f t="shared" si="6"/>
        <v>0.47011556458180093</v>
      </c>
      <c r="AC42" s="9">
        <f t="shared" si="6"/>
        <v>0.32680329683632175</v>
      </c>
      <c r="AD42" s="9">
        <f t="shared" si="6"/>
        <v>0.50184350412771261</v>
      </c>
      <c r="AE42" s="9">
        <f t="shared" si="6"/>
        <v>0.57898063162349345</v>
      </c>
      <c r="AF42" s="9">
        <f t="shared" si="6"/>
        <v>0.68233987533696905</v>
      </c>
      <c r="AG42" s="9">
        <f t="shared" si="6"/>
        <v>0.50930703136524813</v>
      </c>
      <c r="AH42" s="9">
        <f t="shared" si="6"/>
        <v>0.50646823273555763</v>
      </c>
      <c r="AI42" s="9">
        <f t="shared" si="6"/>
        <v>0.62508758448577662</v>
      </c>
      <c r="AJ42" s="9">
        <f t="shared" si="6"/>
        <v>0.601543848748746</v>
      </c>
      <c r="AK42" s="9">
        <f t="shared" ref="AK42" si="8">AK26/AK10</f>
        <v>0.6071041700089771</v>
      </c>
      <c r="AM42" s="9"/>
      <c r="AP42" s="9"/>
      <c r="AQ42" s="9"/>
      <c r="AR42" s="9"/>
      <c r="AU42" s="9"/>
    </row>
    <row r="43" spans="1:47" x14ac:dyDescent="0.2">
      <c r="A43">
        <v>8</v>
      </c>
      <c r="B43">
        <f t="shared" si="5"/>
        <v>0.77358582417025457</v>
      </c>
      <c r="C43">
        <f t="shared" si="5"/>
        <v>0.37765796833458537</v>
      </c>
      <c r="D43">
        <f t="shared" si="5"/>
        <v>0.81749422350767342</v>
      </c>
      <c r="E43">
        <f t="shared" si="5"/>
        <v>0.79715492199697191</v>
      </c>
      <c r="F43">
        <f t="shared" si="5"/>
        <v>0.6504047391595642</v>
      </c>
      <c r="G43">
        <f t="shared" si="5"/>
        <v>0.68140612571405246</v>
      </c>
      <c r="H43">
        <f t="shared" si="5"/>
        <v>0.640942005819365</v>
      </c>
      <c r="I43">
        <f t="shared" si="5"/>
        <v>0.85713828442952134</v>
      </c>
      <c r="J43">
        <f t="shared" si="5"/>
        <v>0.40943085054202999</v>
      </c>
      <c r="K43">
        <f t="shared" si="5"/>
        <v>0.63605814368351188</v>
      </c>
      <c r="L43">
        <f t="shared" si="5"/>
        <v>0.76389834800577472</v>
      </c>
      <c r="M43">
        <f t="shared" si="5"/>
        <v>0.72127409375738327</v>
      </c>
      <c r="N43">
        <f t="shared" si="5"/>
        <v>0.40296986268943952</v>
      </c>
      <c r="O43">
        <f t="shared" si="5"/>
        <v>0.40275313844505928</v>
      </c>
      <c r="P43">
        <f t="shared" si="5"/>
        <v>0.56106295069245316</v>
      </c>
      <c r="Q43">
        <f t="shared" si="6"/>
        <v>0.66031398260392205</v>
      </c>
      <c r="R43">
        <f t="shared" si="6"/>
        <v>0.72318701232688098</v>
      </c>
      <c r="S43">
        <f t="shared" si="6"/>
        <v>0.58671410139760383</v>
      </c>
      <c r="T43">
        <f t="shared" si="6"/>
        <v>0.4732734748678365</v>
      </c>
      <c r="U43">
        <f t="shared" si="6"/>
        <v>0.40340485706321655</v>
      </c>
      <c r="V43">
        <f t="shared" si="6"/>
        <v>0.71177389380445</v>
      </c>
      <c r="W43">
        <f t="shared" si="6"/>
        <v>0.62228738644186721</v>
      </c>
      <c r="X43">
        <f t="shared" si="6"/>
        <v>0.77231473473217616</v>
      </c>
      <c r="Y43">
        <f t="shared" si="6"/>
        <v>0.69708640380249076</v>
      </c>
      <c r="Z43" s="9">
        <f t="shared" si="6"/>
        <v>0.60959390074873177</v>
      </c>
      <c r="AA43" s="9">
        <f t="shared" si="6"/>
        <v>0.70520218516008204</v>
      </c>
      <c r="AB43" s="9">
        <f t="shared" si="6"/>
        <v>0.61816985487922826</v>
      </c>
      <c r="AC43" s="9">
        <f t="shared" si="6"/>
        <v>0.55543895937614673</v>
      </c>
      <c r="AD43" s="9">
        <f t="shared" si="6"/>
        <v>0.61799293989727411</v>
      </c>
      <c r="AE43" s="9">
        <f t="shared" si="6"/>
        <v>0.67571964341771928</v>
      </c>
      <c r="AF43" s="9">
        <f t="shared" si="6"/>
        <v>0.84327730853800353</v>
      </c>
      <c r="AG43" s="9">
        <f t="shared" si="6"/>
        <v>0.65895839899148789</v>
      </c>
      <c r="AH43" s="9">
        <f t="shared" si="6"/>
        <v>0.62605671498290305</v>
      </c>
      <c r="AI43" s="9">
        <f t="shared" si="6"/>
        <v>0.67853167856215635</v>
      </c>
      <c r="AJ43" s="9">
        <f t="shared" si="6"/>
        <v>0.76235563022927777</v>
      </c>
      <c r="AK43" s="9">
        <f t="shared" ref="AK43" si="9">AK27/AK11</f>
        <v>0.8099207998974477</v>
      </c>
      <c r="AM43" s="9"/>
      <c r="AP43" s="9"/>
      <c r="AQ43" s="9"/>
      <c r="AR43" s="9"/>
      <c r="AS43" s="9"/>
    </row>
    <row r="44" spans="1:47" x14ac:dyDescent="0.2">
      <c r="A44">
        <v>10</v>
      </c>
      <c r="B44">
        <f t="shared" si="5"/>
        <v>0.83753077376955787</v>
      </c>
      <c r="C44">
        <f t="shared" si="5"/>
        <v>0.49188135466629024</v>
      </c>
      <c r="D44">
        <f t="shared" si="5"/>
        <v>0.84858410678737128</v>
      </c>
      <c r="E44">
        <f t="shared" si="5"/>
        <v>0.84481619426224031</v>
      </c>
      <c r="F44">
        <f t="shared" si="5"/>
        <v>0.72777102598289134</v>
      </c>
      <c r="G44">
        <f t="shared" si="5"/>
        <v>0.72177002557142755</v>
      </c>
      <c r="H44">
        <f t="shared" si="5"/>
        <v>0.67462800334367345</v>
      </c>
      <c r="I44">
        <f t="shared" si="5"/>
        <v>0.87223952084091982</v>
      </c>
      <c r="J44">
        <f t="shared" si="5"/>
        <v>0.50210827968914884</v>
      </c>
      <c r="K44">
        <f t="shared" si="5"/>
        <v>0.71711912512361797</v>
      </c>
      <c r="L44">
        <f t="shared" si="5"/>
        <v>0.82706712497116575</v>
      </c>
      <c r="M44">
        <f t="shared" si="5"/>
        <v>0.78295344450009574</v>
      </c>
      <c r="N44">
        <f t="shared" si="5"/>
        <v>0.5102227333797158</v>
      </c>
      <c r="O44">
        <f t="shared" si="5"/>
        <v>0.51035455331895363</v>
      </c>
      <c r="P44">
        <f t="shared" si="5"/>
        <v>0.60044530110915917</v>
      </c>
      <c r="Q44">
        <f t="shared" si="6"/>
        <v>0.78228008247091718</v>
      </c>
      <c r="R44">
        <f t="shared" si="6"/>
        <v>0.8670770842152794</v>
      </c>
      <c r="S44">
        <f t="shared" si="6"/>
        <v>0.69477236182231183</v>
      </c>
      <c r="T44">
        <f t="shared" si="6"/>
        <v>0.52282245281672235</v>
      </c>
      <c r="U44">
        <f t="shared" si="6"/>
        <v>0.44041610057929104</v>
      </c>
      <c r="V44">
        <f t="shared" si="6"/>
        <v>0.86923735987717576</v>
      </c>
      <c r="W44">
        <f t="shared" si="6"/>
        <v>0.71629403283463433</v>
      </c>
      <c r="X44">
        <f t="shared" si="6"/>
        <v>0.88645703486878302</v>
      </c>
      <c r="Y44">
        <f t="shared" si="6"/>
        <v>0.60590534408938013</v>
      </c>
      <c r="Z44" s="9">
        <f t="shared" si="6"/>
        <v>0.63268270791065895</v>
      </c>
      <c r="AA44" s="9">
        <f t="shared" si="6"/>
        <v>0.81662640647443707</v>
      </c>
      <c r="AB44" s="9">
        <f t="shared" si="6"/>
        <v>0.67276963760882957</v>
      </c>
      <c r="AC44" s="9">
        <f t="shared" si="6"/>
        <v>0.4425220756841548</v>
      </c>
      <c r="AD44" s="9">
        <f t="shared" si="6"/>
        <v>0.63465339053548264</v>
      </c>
      <c r="AE44" s="9">
        <f t="shared" si="6"/>
        <v>0.71334415417506536</v>
      </c>
      <c r="AF44" s="9">
        <f t="shared" si="6"/>
        <v>0.89766362745012107</v>
      </c>
      <c r="AG44" s="9">
        <f t="shared" si="6"/>
        <v>0.62984298053892396</v>
      </c>
      <c r="AH44" s="9">
        <f t="shared" si="6"/>
        <v>0.73472959416979688</v>
      </c>
      <c r="AI44" s="9">
        <f t="shared" si="6"/>
        <v>0.79996330884279121</v>
      </c>
      <c r="AJ44" s="9">
        <f t="shared" si="6"/>
        <v>0.70012460012659872</v>
      </c>
      <c r="AK44" s="9">
        <f t="shared" ref="AK44" si="10">AK28/AK12</f>
        <v>0.74560078044098577</v>
      </c>
      <c r="AM44" s="9"/>
      <c r="AP44" s="9"/>
      <c r="AQ44" s="9"/>
      <c r="AR44" s="9"/>
      <c r="AS44" s="9"/>
      <c r="AU44" s="9"/>
    </row>
    <row r="45" spans="1:47" x14ac:dyDescent="0.2">
      <c r="A45">
        <v>20</v>
      </c>
      <c r="B45">
        <f t="shared" si="5"/>
        <v>0.94435988939743587</v>
      </c>
      <c r="C45">
        <f t="shared" si="5"/>
        <v>0.75288389150205082</v>
      </c>
      <c r="D45">
        <f t="shared" si="5"/>
        <v>0.97699518781228145</v>
      </c>
      <c r="E45">
        <f t="shared" si="5"/>
        <v>0.96427761609657647</v>
      </c>
      <c r="F45">
        <f t="shared" si="5"/>
        <v>0.88107039879221882</v>
      </c>
      <c r="G45">
        <f t="shared" si="5"/>
        <v>0.87125554277571982</v>
      </c>
      <c r="H45">
        <f t="shared" si="5"/>
        <v>0.87624474677411712</v>
      </c>
      <c r="I45">
        <f t="shared" si="5"/>
        <v>0.96999864658829837</v>
      </c>
      <c r="J45">
        <f t="shared" si="5"/>
        <v>0.66724865001395006</v>
      </c>
      <c r="K45">
        <f t="shared" si="5"/>
        <v>0.85255573097998805</v>
      </c>
      <c r="L45">
        <f t="shared" si="5"/>
        <v>0.9268679653525278</v>
      </c>
      <c r="M45">
        <f t="shared" si="5"/>
        <v>0.95901239290240592</v>
      </c>
      <c r="N45">
        <f t="shared" si="5"/>
        <v>0.77244542092803647</v>
      </c>
      <c r="O45">
        <f t="shared" si="5"/>
        <v>0.77222907901795623</v>
      </c>
      <c r="P45">
        <f t="shared" si="5"/>
        <v>0.83695687466747903</v>
      </c>
      <c r="Q45">
        <f t="shared" si="6"/>
        <v>0.86898570551505783</v>
      </c>
      <c r="R45">
        <f t="shared" si="6"/>
        <v>0.95891436028686428</v>
      </c>
      <c r="S45">
        <f t="shared" si="6"/>
        <v>0.87451343031668816</v>
      </c>
      <c r="T45">
        <f t="shared" si="6"/>
        <v>0.80407067759711037</v>
      </c>
      <c r="U45">
        <f t="shared" si="6"/>
        <v>0.68619943867180444</v>
      </c>
      <c r="V45">
        <f t="shared" si="6"/>
        <v>0.89545245773932258</v>
      </c>
      <c r="W45">
        <f t="shared" si="6"/>
        <v>0.69397353549398744</v>
      </c>
      <c r="X45">
        <f t="shared" si="6"/>
        <v>0.99433473557240371</v>
      </c>
      <c r="Y45">
        <f t="shared" si="6"/>
        <v>0.86764317212044917</v>
      </c>
      <c r="Z45" s="9">
        <f t="shared" si="6"/>
        <v>0.90378092240606156</v>
      </c>
      <c r="AA45" s="9">
        <f t="shared" si="6"/>
        <v>0.95695196530222104</v>
      </c>
      <c r="AB45" s="9">
        <f t="shared" si="6"/>
        <v>0.86876878093832743</v>
      </c>
      <c r="AC45" s="9">
        <f t="shared" si="6"/>
        <v>0.67423410933863892</v>
      </c>
      <c r="AD45" s="9">
        <f t="shared" si="6"/>
        <v>1.0791006781121193</v>
      </c>
      <c r="AE45" s="9">
        <f t="shared" si="6"/>
        <v>0.80423849012120563</v>
      </c>
      <c r="AF45" s="9">
        <f t="shared" si="6"/>
        <v>0.95975014749248833</v>
      </c>
      <c r="AG45" s="9">
        <f t="shared" si="6"/>
        <v>0.84211167547896471</v>
      </c>
      <c r="AH45" s="9">
        <f t="shared" si="6"/>
        <v>0.90530499074185067</v>
      </c>
      <c r="AI45" s="9">
        <f t="shared" si="6"/>
        <v>0.81926058850925287</v>
      </c>
      <c r="AJ45" s="9">
        <f t="shared" si="6"/>
        <v>0.89676314576901739</v>
      </c>
      <c r="AK45" s="9">
        <f t="shared" ref="AK45" si="11">AK29/AK13</f>
        <v>0.83400671176878571</v>
      </c>
      <c r="AM45" s="9"/>
      <c r="AP45" s="9"/>
      <c r="AQ45" s="9"/>
      <c r="AR45" s="9"/>
      <c r="AS45" s="9"/>
      <c r="AU45" s="9"/>
    </row>
    <row r="46" spans="1:47" x14ac:dyDescent="0.2">
      <c r="A46">
        <v>30</v>
      </c>
      <c r="B46">
        <f t="shared" si="5"/>
        <v>0.97257399078583384</v>
      </c>
      <c r="C46">
        <f t="shared" si="5"/>
        <v>0.8537565021591238</v>
      </c>
      <c r="D46">
        <f t="shared" si="5"/>
        <v>0.99710974336899594</v>
      </c>
      <c r="E46">
        <f t="shared" si="5"/>
        <v>0.99429891943247051</v>
      </c>
      <c r="F46">
        <f t="shared" si="5"/>
        <v>0.93409521916303495</v>
      </c>
      <c r="G46">
        <f t="shared" si="5"/>
        <v>0.94575741256117973</v>
      </c>
      <c r="H46">
        <f t="shared" si="5"/>
        <v>0.97182767474370457</v>
      </c>
      <c r="I46">
        <f t="shared" si="5"/>
        <v>1.0177324196084281</v>
      </c>
      <c r="J46">
        <f t="shared" si="5"/>
        <v>0.90493295878085545</v>
      </c>
      <c r="K46">
        <f t="shared" si="5"/>
        <v>0.97193523444724372</v>
      </c>
      <c r="L46">
        <f t="shared" si="5"/>
        <v>0.9628452679885704</v>
      </c>
      <c r="M46">
        <f t="shared" si="5"/>
        <v>0.99220507150309489</v>
      </c>
      <c r="N46">
        <f t="shared" si="5"/>
        <v>0.84082016726884534</v>
      </c>
      <c r="O46">
        <f t="shared" si="5"/>
        <v>0.84091276049045915</v>
      </c>
      <c r="P46">
        <f t="shared" si="5"/>
        <v>0.8893932339849806</v>
      </c>
      <c r="Q46">
        <f t="shared" si="6"/>
        <v>0.92617351544829574</v>
      </c>
      <c r="R46">
        <f t="shared" si="6"/>
        <v>0.97214995390399117</v>
      </c>
      <c r="S46">
        <f t="shared" si="6"/>
        <v>0.89150512347305155</v>
      </c>
      <c r="T46">
        <f t="shared" si="6"/>
        <v>0.94984614370236309</v>
      </c>
      <c r="U46">
        <f t="shared" si="6"/>
        <v>0.83785829425294367</v>
      </c>
      <c r="V46">
        <f t="shared" si="6"/>
        <v>0.99363375419865874</v>
      </c>
      <c r="W46">
        <f t="shared" si="6"/>
        <v>0.94048753380954686</v>
      </c>
      <c r="X46">
        <f t="shared" si="6"/>
        <v>1.0655398628622863</v>
      </c>
      <c r="Y46">
        <f t="shared" si="6"/>
        <v>0.93300959409366324</v>
      </c>
      <c r="Z46" s="9">
        <f t="shared" si="6"/>
        <v>0.88563716676966397</v>
      </c>
      <c r="AA46" s="9">
        <f t="shared" si="6"/>
        <v>0.9200807511221003</v>
      </c>
      <c r="AB46" s="9">
        <f t="shared" si="6"/>
        <v>0.96577876043731958</v>
      </c>
      <c r="AC46" s="9">
        <f t="shared" si="6"/>
        <v>0.98101494967603631</v>
      </c>
      <c r="AD46" s="9">
        <f t="shared" si="6"/>
        <v>0.8514367554728528</v>
      </c>
      <c r="AE46" s="9">
        <f t="shared" si="6"/>
        <v>0.99550156875760776</v>
      </c>
      <c r="AF46" s="9">
        <f t="shared" si="6"/>
        <v>0.94408965749310325</v>
      </c>
      <c r="AG46" s="9">
        <f t="shared" si="6"/>
        <v>0.90504294937206731</v>
      </c>
      <c r="AH46" s="9">
        <f t="shared" si="6"/>
        <v>0.94428602660636074</v>
      </c>
      <c r="AI46" s="9">
        <f t="shared" si="6"/>
        <v>0.92627782027715855</v>
      </c>
      <c r="AJ46" s="9">
        <f t="shared" si="6"/>
        <v>1.0006540964054704</v>
      </c>
      <c r="AK46" s="9">
        <f t="shared" ref="AK46" si="12">AK30/AK14</f>
        <v>0.89160930372688862</v>
      </c>
      <c r="AM46" s="9"/>
      <c r="AP46" s="9"/>
      <c r="AQ46" s="9"/>
      <c r="AR46" s="9"/>
      <c r="AS46" s="9"/>
      <c r="AU46" s="9"/>
    </row>
    <row r="47" spans="1:47" x14ac:dyDescent="0.2">
      <c r="A47">
        <v>40</v>
      </c>
      <c r="B47">
        <f t="shared" si="5"/>
        <v>0.98150620260270982</v>
      </c>
      <c r="C47">
        <f t="shared" si="5"/>
        <v>0.89653457012881721</v>
      </c>
      <c r="D47">
        <f t="shared" si="5"/>
        <v>0.99116776843031074</v>
      </c>
      <c r="E47">
        <f t="shared" si="5"/>
        <v>0.98016814251356565</v>
      </c>
      <c r="F47">
        <f t="shared" si="5"/>
        <v>0.94615805729609337</v>
      </c>
      <c r="G47">
        <f t="shared" si="5"/>
        <v>0.95949566876770731</v>
      </c>
      <c r="H47">
        <f t="shared" si="5"/>
        <v>0.99417555404314106</v>
      </c>
      <c r="I47">
        <f t="shared" si="5"/>
        <v>0.98568366368771976</v>
      </c>
      <c r="J47">
        <f t="shared" si="5"/>
        <v>0.8727578490042317</v>
      </c>
      <c r="K47">
        <f t="shared" si="5"/>
        <v>0.93419742341957446</v>
      </c>
      <c r="L47">
        <f t="shared" si="5"/>
        <v>1.0051612354762907</v>
      </c>
      <c r="M47">
        <f t="shared" si="5"/>
        <v>0.92296016564473926</v>
      </c>
      <c r="N47">
        <f t="shared" si="5"/>
        <v>0.92714418852113023</v>
      </c>
      <c r="O47">
        <f t="shared" si="5"/>
        <v>0.92710369009494742</v>
      </c>
      <c r="P47">
        <f t="shared" si="5"/>
        <v>0.90311727778223971</v>
      </c>
      <c r="Q47">
        <f t="shared" si="6"/>
        <v>0.99822736036262061</v>
      </c>
      <c r="R47">
        <f t="shared" si="6"/>
        <v>1.0146660170310446</v>
      </c>
      <c r="S47">
        <f t="shared" si="6"/>
        <v>0.93671082584040821</v>
      </c>
      <c r="T47">
        <f t="shared" si="6"/>
        <v>0.95366526982535771</v>
      </c>
      <c r="U47">
        <f t="shared" si="6"/>
        <v>0.88935353844998211</v>
      </c>
      <c r="V47">
        <f t="shared" si="6"/>
        <v>1.0102221725552243</v>
      </c>
      <c r="W47">
        <f t="shared" si="6"/>
        <v>0.8495638015083361</v>
      </c>
      <c r="X47">
        <f t="shared" si="6"/>
        <v>0.87137377662789628</v>
      </c>
      <c r="Y47">
        <f t="shared" si="6"/>
        <v>1.0555962858941472</v>
      </c>
      <c r="Z47" s="9">
        <f t="shared" si="6"/>
        <v>0.99963454001317853</v>
      </c>
      <c r="AA47" s="9">
        <f t="shared" si="6"/>
        <v>0.95690273616172628</v>
      </c>
      <c r="AB47" s="9">
        <f t="shared" si="6"/>
        <v>1.0050748623819932</v>
      </c>
      <c r="AC47" s="9">
        <f t="shared" si="6"/>
        <v>1.0382018791775358</v>
      </c>
      <c r="AD47" s="9">
        <f t="shared" si="6"/>
        <v>0.96615533734858139</v>
      </c>
      <c r="AE47" s="9">
        <f t="shared" si="6"/>
        <v>0.94632750265332555</v>
      </c>
      <c r="AF47" s="9">
        <f t="shared" si="6"/>
        <v>0.91759213178644283</v>
      </c>
      <c r="AG47" s="9">
        <f t="shared" si="6"/>
        <v>1.0032822908161354</v>
      </c>
      <c r="AH47" s="9">
        <f t="shared" si="6"/>
        <v>0.97914659726398556</v>
      </c>
      <c r="AI47" s="9">
        <f t="shared" si="6"/>
        <v>1.0875874102188521</v>
      </c>
      <c r="AJ47" s="9">
        <f t="shared" si="6"/>
        <v>0.93599493956387825</v>
      </c>
      <c r="AK47" s="9">
        <f t="shared" ref="AK47" si="13">AK31/AK15</f>
        <v>0.86350474009232592</v>
      </c>
      <c r="AM47" s="9"/>
      <c r="AP47" s="9"/>
      <c r="AQ47" s="9"/>
      <c r="AR47" s="9"/>
      <c r="AS47" s="9"/>
      <c r="AU47" s="9"/>
    </row>
    <row r="48" spans="1:47" x14ac:dyDescent="0.2">
      <c r="A48">
        <v>50</v>
      </c>
      <c r="B48">
        <f t="shared" si="5"/>
        <v>0.99940003067031269</v>
      </c>
      <c r="C48">
        <f t="shared" si="5"/>
        <v>0.97520716902722115</v>
      </c>
      <c r="D48">
        <f t="shared" si="5"/>
        <v>0.98942994393751182</v>
      </c>
      <c r="E48">
        <f t="shared" si="5"/>
        <v>1.0253848340847245</v>
      </c>
      <c r="F48">
        <f t="shared" si="5"/>
        <v>0.97036736500879095</v>
      </c>
      <c r="G48">
        <f t="shared" si="5"/>
        <v>0.97648487726475741</v>
      </c>
      <c r="H48">
        <f t="shared" si="5"/>
        <v>0.96854514122799373</v>
      </c>
      <c r="I48">
        <f t="shared" si="5"/>
        <v>1.0027745344886059</v>
      </c>
      <c r="J48">
        <f t="shared" si="5"/>
        <v>0.93494260096552695</v>
      </c>
      <c r="K48">
        <f t="shared" si="5"/>
        <v>0.98378537344299832</v>
      </c>
      <c r="L48">
        <f t="shared" si="5"/>
        <v>1.0034974645546251</v>
      </c>
      <c r="M48">
        <f t="shared" si="5"/>
        <v>0.93932291159591097</v>
      </c>
      <c r="N48">
        <f t="shared" si="5"/>
        <v>0.85766764969116638</v>
      </c>
      <c r="O48">
        <f t="shared" si="5"/>
        <v>0.85766046261458229</v>
      </c>
      <c r="P48">
        <f t="shared" si="5"/>
        <v>0.95251790204835896</v>
      </c>
      <c r="Q48">
        <f t="shared" si="6"/>
        <v>0.99277460468877687</v>
      </c>
      <c r="R48">
        <f t="shared" si="6"/>
        <v>0.93243533685925251</v>
      </c>
      <c r="S48">
        <f t="shared" si="6"/>
        <v>0.88804075903340085</v>
      </c>
      <c r="T48">
        <f t="shared" si="6"/>
        <v>0.87243032086491823</v>
      </c>
      <c r="U48">
        <f t="shared" si="6"/>
        <v>1.0018587940987655</v>
      </c>
      <c r="V48">
        <f t="shared" si="6"/>
        <v>0.99958817527350941</v>
      </c>
      <c r="W48">
        <f t="shared" si="6"/>
        <v>0.95058953863059592</v>
      </c>
      <c r="X48">
        <f t="shared" si="6"/>
        <v>0.9396265363999925</v>
      </c>
      <c r="Y48">
        <f t="shared" si="6"/>
        <v>0.91824356184991796</v>
      </c>
      <c r="Z48" s="9">
        <f t="shared" si="6"/>
        <v>0.99263676625375719</v>
      </c>
      <c r="AA48" s="9">
        <f t="shared" si="6"/>
        <v>0.98339858914632639</v>
      </c>
      <c r="AB48" s="9">
        <f t="shared" si="6"/>
        <v>0.96562638320142657</v>
      </c>
      <c r="AC48" s="9">
        <f t="shared" si="6"/>
        <v>0.80443552942599872</v>
      </c>
      <c r="AD48" s="9">
        <f t="shared" si="6"/>
        <v>1.0124943795472849</v>
      </c>
      <c r="AE48" s="9">
        <f t="shared" si="6"/>
        <v>0.89959204861850428</v>
      </c>
      <c r="AF48" s="9">
        <f t="shared" si="6"/>
        <v>0.85251613402854065</v>
      </c>
      <c r="AG48" s="9">
        <f t="shared" si="6"/>
        <v>1.0069146834533031</v>
      </c>
      <c r="AH48" s="9">
        <f t="shared" si="6"/>
        <v>0.95136105508567403</v>
      </c>
      <c r="AI48" s="9">
        <f t="shared" si="6"/>
        <v>1.0465875845119748</v>
      </c>
      <c r="AJ48" s="9">
        <f t="shared" si="6"/>
        <v>0.87278377793258044</v>
      </c>
      <c r="AK48" s="9">
        <f t="shared" ref="AK48" si="14">AK32/AK16</f>
        <v>1.0029696402919981</v>
      </c>
      <c r="AM48" s="9"/>
      <c r="AP48" s="9"/>
      <c r="AQ48" s="9"/>
      <c r="AR48" s="9"/>
      <c r="AS48" s="9"/>
      <c r="AU48" s="9"/>
    </row>
    <row r="49" spans="1:47" x14ac:dyDescent="0.2">
      <c r="A49">
        <v>60</v>
      </c>
      <c r="B49">
        <f t="shared" si="5"/>
        <v>0.98632109920778177</v>
      </c>
      <c r="C49">
        <f t="shared" si="5"/>
        <v>1.0577392941849517</v>
      </c>
      <c r="D49">
        <f t="shared" si="5"/>
        <v>0.9718091065971034</v>
      </c>
      <c r="E49">
        <f t="shared" si="5"/>
        <v>0.99958891813494932</v>
      </c>
      <c r="F49">
        <f t="shared" si="5"/>
        <v>0.97042727335004508</v>
      </c>
      <c r="G49">
        <f t="shared" si="5"/>
        <v>0.94567208185481422</v>
      </c>
      <c r="H49">
        <f t="shared" si="5"/>
        <v>0.96350269401920752</v>
      </c>
      <c r="I49">
        <f t="shared" si="5"/>
        <v>0.99896749290048115</v>
      </c>
      <c r="J49">
        <f t="shared" si="5"/>
        <v>0.88944183883661965</v>
      </c>
      <c r="K49">
        <f t="shared" si="5"/>
        <v>1.0359052299294262</v>
      </c>
      <c r="L49">
        <f t="shared" si="5"/>
        <v>0.97097783102412538</v>
      </c>
      <c r="M49">
        <f t="shared" si="5"/>
        <v>0.95830463151236711</v>
      </c>
      <c r="N49">
        <f t="shared" si="5"/>
        <v>0.88541611713911139</v>
      </c>
      <c r="O49">
        <f t="shared" si="5"/>
        <v>0.88562921790826454</v>
      </c>
      <c r="P49">
        <f t="shared" si="5"/>
        <v>0.98651814105649105</v>
      </c>
      <c r="Q49">
        <f t="shared" si="6"/>
        <v>1.0482134132630421</v>
      </c>
      <c r="R49">
        <f t="shared" si="6"/>
        <v>0.98764782623315961</v>
      </c>
      <c r="S49">
        <f t="shared" si="6"/>
        <v>0.99821870995370632</v>
      </c>
      <c r="T49">
        <f t="shared" si="6"/>
        <v>1.008875120916765</v>
      </c>
      <c r="U49">
        <f t="shared" si="6"/>
        <v>0.8294575145050328</v>
      </c>
      <c r="V49">
        <f t="shared" si="6"/>
        <v>1.0534230201738228</v>
      </c>
      <c r="W49">
        <f t="shared" si="6"/>
        <v>0.94636034129299262</v>
      </c>
      <c r="X49">
        <f t="shared" si="6"/>
        <v>0.98467441070768669</v>
      </c>
      <c r="Y49">
        <f t="shared" si="6"/>
        <v>0.91896807937498781</v>
      </c>
      <c r="Z49" s="9">
        <f t="shared" si="6"/>
        <v>0.96845569581245106</v>
      </c>
      <c r="AA49" s="9">
        <f t="shared" si="6"/>
        <v>1.0194021920751823</v>
      </c>
      <c r="AB49" s="9">
        <f t="shared" si="6"/>
        <v>0.96222784188410371</v>
      </c>
      <c r="AC49" s="9">
        <f t="shared" si="6"/>
        <v>0.94060772991669617</v>
      </c>
      <c r="AD49" s="9">
        <f t="shared" si="6"/>
        <v>0.86598083254846536</v>
      </c>
      <c r="AE49" s="9">
        <f t="shared" si="6"/>
        <v>0.95862694411989557</v>
      </c>
      <c r="AF49" s="9">
        <f t="shared" ref="AF49:AF53" si="15">AF33/AF17</f>
        <v>1.2277225932845857</v>
      </c>
      <c r="AG49" s="9">
        <f t="shared" si="6"/>
        <v>0.94638271450858424</v>
      </c>
      <c r="AH49" s="9">
        <f t="shared" si="6"/>
        <v>0.99473307465437222</v>
      </c>
      <c r="AI49" s="9">
        <f t="shared" si="6"/>
        <v>1.0364524143346712</v>
      </c>
      <c r="AJ49" s="9">
        <f t="shared" si="6"/>
        <v>0.8841380926715694</v>
      </c>
      <c r="AK49" s="9">
        <f t="shared" ref="AK49" si="16">AK33/AK17</f>
        <v>0.94021738137007926</v>
      </c>
      <c r="AU49" s="9"/>
    </row>
    <row r="50" spans="1:47" x14ac:dyDescent="0.2">
      <c r="A50">
        <v>70</v>
      </c>
      <c r="B50">
        <f t="shared" si="5"/>
        <v>0.98263919950377188</v>
      </c>
      <c r="C50">
        <f t="shared" si="5"/>
        <v>0.92828973556488092</v>
      </c>
      <c r="D50">
        <f t="shared" si="5"/>
        <v>0.99965568455347331</v>
      </c>
      <c r="E50">
        <f t="shared" si="5"/>
        <v>0.98576418369131968</v>
      </c>
      <c r="F50">
        <f t="shared" si="5"/>
        <v>0.97530064900681923</v>
      </c>
      <c r="G50">
        <f t="shared" si="5"/>
        <v>0.97705877088617199</v>
      </c>
      <c r="H50">
        <f t="shared" si="5"/>
        <v>1.0042952185817646</v>
      </c>
      <c r="I50">
        <f t="shared" si="5"/>
        <v>0.98479064142427919</v>
      </c>
      <c r="J50">
        <f t="shared" si="5"/>
        <v>0.98418993439876779</v>
      </c>
      <c r="K50">
        <f t="shared" si="5"/>
        <v>0.96907353228913629</v>
      </c>
      <c r="L50">
        <f t="shared" si="5"/>
        <v>0.98952845131557654</v>
      </c>
      <c r="M50">
        <f t="shared" si="5"/>
        <v>1.0167597063467821</v>
      </c>
      <c r="N50">
        <f t="shared" si="5"/>
        <v>0.98512606627201238</v>
      </c>
      <c r="O50">
        <f t="shared" si="5"/>
        <v>0.9851445617824558</v>
      </c>
      <c r="P50">
        <f t="shared" si="5"/>
        <v>0.97999744949769396</v>
      </c>
      <c r="Q50">
        <f t="shared" si="6"/>
        <v>1.0007907310279383</v>
      </c>
      <c r="R50">
        <f t="shared" si="6"/>
        <v>1.0060670982189373</v>
      </c>
      <c r="S50">
        <f t="shared" si="6"/>
        <v>1.0043908495726797</v>
      </c>
      <c r="T50">
        <f t="shared" si="6"/>
        <v>0.99430621664694041</v>
      </c>
      <c r="U50">
        <f t="shared" si="6"/>
        <v>0.8829855889697793</v>
      </c>
      <c r="V50">
        <f t="shared" si="6"/>
        <v>1.0157308968531789</v>
      </c>
      <c r="W50">
        <f t="shared" si="6"/>
        <v>1.0610862091857505</v>
      </c>
      <c r="X50">
        <f t="shared" si="6"/>
        <v>1.1554956723650309</v>
      </c>
      <c r="Y50">
        <f t="shared" si="6"/>
        <v>0.90429887796131325</v>
      </c>
      <c r="Z50" s="9">
        <f t="shared" si="6"/>
        <v>0.99683415874526504</v>
      </c>
      <c r="AA50" s="9">
        <f t="shared" si="6"/>
        <v>1.1113380499091583</v>
      </c>
      <c r="AB50" s="9">
        <f t="shared" si="6"/>
        <v>1.0058937405224908</v>
      </c>
      <c r="AC50" s="9">
        <f t="shared" si="6"/>
        <v>0.99802992983504402</v>
      </c>
      <c r="AD50" s="9">
        <f t="shared" si="6"/>
        <v>1.0565044189870336</v>
      </c>
      <c r="AE50" s="9">
        <f t="shared" si="6"/>
        <v>1.0152378049941906</v>
      </c>
      <c r="AF50" s="9">
        <f t="shared" si="15"/>
        <v>1.1526436074421658</v>
      </c>
      <c r="AG50" s="9">
        <f t="shared" si="6"/>
        <v>0.95416264144341723</v>
      </c>
      <c r="AH50" s="9">
        <f t="shared" si="6"/>
        <v>0.98183604036610506</v>
      </c>
      <c r="AI50" s="9">
        <f t="shared" si="6"/>
        <v>0.92224018677613073</v>
      </c>
      <c r="AJ50" s="9">
        <f t="shared" si="6"/>
        <v>0.86837249109883385</v>
      </c>
      <c r="AK50" s="9">
        <f t="shared" ref="AK50" si="17">AK34/AK18</f>
        <v>0.92540381502718527</v>
      </c>
    </row>
    <row r="51" spans="1:47" x14ac:dyDescent="0.2">
      <c r="A51">
        <v>80</v>
      </c>
      <c r="B51">
        <f t="shared" si="5"/>
        <v>1.0140463955093939</v>
      </c>
      <c r="C51">
        <f t="shared" si="5"/>
        <v>1.0235896863864573</v>
      </c>
      <c r="D51">
        <f t="shared" si="5"/>
        <v>0.99064566378228636</v>
      </c>
      <c r="E51">
        <f t="shared" si="5"/>
        <v>0.9955606746844623</v>
      </c>
      <c r="F51">
        <f t="shared" si="5"/>
        <v>0.97981322740211119</v>
      </c>
      <c r="G51">
        <f t="shared" si="5"/>
        <v>1.0002863703651281</v>
      </c>
      <c r="H51">
        <f t="shared" si="5"/>
        <v>0.99577944426160581</v>
      </c>
      <c r="I51">
        <f t="shared" si="5"/>
        <v>1.0166672748759955</v>
      </c>
      <c r="J51">
        <f t="shared" si="5"/>
        <v>0.98620995428181957</v>
      </c>
      <c r="K51">
        <f t="shared" si="5"/>
        <v>1.0043839454718395</v>
      </c>
      <c r="L51">
        <f t="shared" si="5"/>
        <v>0.9866361461049058</v>
      </c>
      <c r="M51">
        <f t="shared" si="5"/>
        <v>0.96275456817518079</v>
      </c>
      <c r="N51">
        <f t="shared" si="5"/>
        <v>0.96930025512541917</v>
      </c>
      <c r="O51">
        <f t="shared" si="5"/>
        <v>0.9693409402235299</v>
      </c>
      <c r="P51">
        <f t="shared" si="5"/>
        <v>1.0314674296834572</v>
      </c>
      <c r="Q51">
        <f t="shared" si="6"/>
        <v>0.94114155641759545</v>
      </c>
      <c r="R51">
        <f t="shared" si="6"/>
        <v>0.99750263391362148</v>
      </c>
      <c r="S51">
        <f t="shared" si="6"/>
        <v>0.95324040155460565</v>
      </c>
      <c r="T51">
        <f t="shared" si="6"/>
        <v>0.95705959898722492</v>
      </c>
      <c r="U51">
        <f t="shared" si="6"/>
        <v>0.90611600258359104</v>
      </c>
      <c r="V51">
        <f t="shared" si="6"/>
        <v>0.99919993873816626</v>
      </c>
      <c r="W51">
        <f t="shared" si="6"/>
        <v>0.9663964745985375</v>
      </c>
      <c r="X51">
        <f t="shared" si="6"/>
        <v>0.90340702737889744</v>
      </c>
      <c r="Y51">
        <f t="shared" si="6"/>
        <v>0.95937892031170691</v>
      </c>
      <c r="Z51" s="9">
        <f t="shared" si="6"/>
        <v>0.92223418609795649</v>
      </c>
      <c r="AA51" s="9">
        <f t="shared" si="6"/>
        <v>0.93923440831944272</v>
      </c>
      <c r="AB51" s="9">
        <f t="shared" si="6"/>
        <v>1.0255009003348123</v>
      </c>
      <c r="AC51" s="9">
        <f t="shared" si="6"/>
        <v>0.96836381704033248</v>
      </c>
      <c r="AD51" s="9">
        <f t="shared" si="6"/>
        <v>0.95990290649753252</v>
      </c>
      <c r="AE51" s="9">
        <f t="shared" si="6"/>
        <v>0.95414871611996344</v>
      </c>
      <c r="AF51" s="9">
        <f t="shared" si="15"/>
        <v>0.8402796299150751</v>
      </c>
      <c r="AG51" s="9">
        <f t="shared" si="6"/>
        <v>0.90679899795066066</v>
      </c>
      <c r="AH51" s="9">
        <f t="shared" si="6"/>
        <v>1.0016059385036362</v>
      </c>
      <c r="AI51" s="9">
        <f t="shared" si="6"/>
        <v>0.96119522927610512</v>
      </c>
      <c r="AJ51" s="9">
        <f t="shared" si="6"/>
        <v>0.98723543206578201</v>
      </c>
      <c r="AK51" s="9">
        <f t="shared" ref="AK51" si="18">AK35/AK19</f>
        <v>0.98808868171010245</v>
      </c>
    </row>
    <row r="52" spans="1:47" x14ac:dyDescent="0.2">
      <c r="A52">
        <v>90</v>
      </c>
      <c r="B52">
        <f t="shared" si="5"/>
        <v>0.9875349644247885</v>
      </c>
      <c r="C52">
        <f t="shared" si="5"/>
        <v>0.95679604480881109</v>
      </c>
      <c r="D52">
        <f t="shared" si="5"/>
        <v>0.9932410542933735</v>
      </c>
      <c r="E52">
        <f t="shared" si="5"/>
        <v>0.97931173730015031</v>
      </c>
      <c r="F52">
        <f t="shared" si="5"/>
        <v>0.98938394709769018</v>
      </c>
      <c r="G52">
        <f t="shared" si="5"/>
        <v>0.97230832147234814</v>
      </c>
      <c r="H52">
        <f t="shared" si="5"/>
        <v>0.96599161713366888</v>
      </c>
      <c r="I52">
        <f t="shared" si="5"/>
        <v>1.0281269843513829</v>
      </c>
      <c r="J52">
        <f t="shared" si="5"/>
        <v>0.98341133232713851</v>
      </c>
      <c r="K52">
        <f t="shared" si="5"/>
        <v>0.98183613656405788</v>
      </c>
      <c r="L52">
        <f t="shared" si="5"/>
        <v>0.94921053917974318</v>
      </c>
      <c r="M52">
        <f t="shared" si="5"/>
        <v>1.0134029750950173</v>
      </c>
      <c r="N52">
        <f t="shared" ref="B52:P53" si="19">N36/N20</f>
        <v>0.99114427992584853</v>
      </c>
      <c r="O52">
        <f t="shared" si="19"/>
        <v>0.99113277237038555</v>
      </c>
      <c r="P52">
        <f t="shared" si="19"/>
        <v>1.0102640425568945</v>
      </c>
      <c r="Q52">
        <f t="shared" si="6"/>
        <v>0.96860819244848462</v>
      </c>
      <c r="R52">
        <f t="shared" si="6"/>
        <v>1.0128620992521069</v>
      </c>
      <c r="S52">
        <f t="shared" si="6"/>
        <v>1.0383459651508886</v>
      </c>
      <c r="T52">
        <f t="shared" si="6"/>
        <v>0.9422718622670021</v>
      </c>
      <c r="U52">
        <f t="shared" si="6"/>
        <v>0.93469770707478239</v>
      </c>
      <c r="V52">
        <f t="shared" si="6"/>
        <v>1.0038587848352727</v>
      </c>
      <c r="W52">
        <f t="shared" si="6"/>
        <v>1.0092720519318168</v>
      </c>
      <c r="X52">
        <f t="shared" si="6"/>
        <v>0.98288019062083132</v>
      </c>
      <c r="Y52">
        <f t="shared" si="6"/>
        <v>0.96174907126641207</v>
      </c>
      <c r="Z52" s="9">
        <f t="shared" si="6"/>
        <v>1.0116502536783298</v>
      </c>
      <c r="AA52" s="9">
        <f t="shared" si="6"/>
        <v>0.92901483814991881</v>
      </c>
      <c r="AB52" s="9">
        <f t="shared" si="6"/>
        <v>1.0158701463621767</v>
      </c>
      <c r="AC52" s="9">
        <f t="shared" si="6"/>
        <v>0.86485642500141424</v>
      </c>
      <c r="AD52" s="9">
        <f t="shared" si="6"/>
        <v>1.0777042144403026</v>
      </c>
      <c r="AE52" s="9">
        <f t="shared" si="6"/>
        <v>1.0825875042946853</v>
      </c>
      <c r="AF52" s="9">
        <f t="shared" si="15"/>
        <v>1.0361178153955688</v>
      </c>
      <c r="AG52" s="9">
        <f t="shared" si="6"/>
        <v>0.9725585364452296</v>
      </c>
      <c r="AH52" s="9">
        <f t="shared" si="6"/>
        <v>0.96348112782318207</v>
      </c>
      <c r="AI52" s="9">
        <f t="shared" si="6"/>
        <v>1.1321286184702197</v>
      </c>
      <c r="AJ52" s="9">
        <f t="shared" si="6"/>
        <v>0.8989852743785276</v>
      </c>
      <c r="AK52" s="9">
        <f t="shared" ref="AK52" si="20">AK36/AK20</f>
        <v>0.96024123633135994</v>
      </c>
    </row>
    <row r="53" spans="1:47" x14ac:dyDescent="0.2">
      <c r="A53">
        <v>100</v>
      </c>
      <c r="B53">
        <f t="shared" si="19"/>
        <v>0.9951578367245576</v>
      </c>
      <c r="C53">
        <f t="shared" si="19"/>
        <v>0.99660833341652832</v>
      </c>
      <c r="D53">
        <f t="shared" si="19"/>
        <v>0.99492598129277943</v>
      </c>
      <c r="E53">
        <f t="shared" si="19"/>
        <v>1.0142017654901863</v>
      </c>
      <c r="F53">
        <f t="shared" si="19"/>
        <v>0.98026455878883434</v>
      </c>
      <c r="G53">
        <f t="shared" si="19"/>
        <v>0.99812880549929051</v>
      </c>
      <c r="H53">
        <f t="shared" si="19"/>
        <v>0.99310396912708798</v>
      </c>
      <c r="I53">
        <f t="shared" si="19"/>
        <v>1.0276904308037258</v>
      </c>
      <c r="J53">
        <f t="shared" si="19"/>
        <v>0.89923100047352955</v>
      </c>
      <c r="K53">
        <f t="shared" ref="K53:P53" si="21">K37/K21</f>
        <v>1.0166303621156545</v>
      </c>
      <c r="L53">
        <f t="shared" si="21"/>
        <v>0.96831061459094392</v>
      </c>
      <c r="M53">
        <f t="shared" si="21"/>
        <v>0.98526711503712372</v>
      </c>
      <c r="N53">
        <f t="shared" si="21"/>
        <v>0.93481341544837171</v>
      </c>
      <c r="O53">
        <f t="shared" si="21"/>
        <v>0.93472845696380769</v>
      </c>
      <c r="P53">
        <f t="shared" si="21"/>
        <v>1.005532523970434</v>
      </c>
      <c r="Q53">
        <f t="shared" si="6"/>
        <v>0.932467842088052</v>
      </c>
      <c r="R53">
        <f t="shared" si="6"/>
        <v>1.0459514934703138</v>
      </c>
      <c r="S53">
        <f t="shared" si="6"/>
        <v>0.98745052600066097</v>
      </c>
      <c r="T53">
        <f t="shared" si="6"/>
        <v>1.0291737591338921</v>
      </c>
      <c r="U53">
        <f t="shared" si="6"/>
        <v>0.91757214286789235</v>
      </c>
      <c r="V53">
        <f t="shared" si="6"/>
        <v>0.97047594319899877</v>
      </c>
      <c r="W53">
        <f t="shared" si="6"/>
        <v>1.0366934819027713</v>
      </c>
      <c r="X53">
        <f t="shared" si="6"/>
        <v>0.97583592933949737</v>
      </c>
      <c r="Y53">
        <f t="shared" si="6"/>
        <v>1.168929048925804</v>
      </c>
      <c r="Z53" s="9">
        <f t="shared" si="6"/>
        <v>1.0127266479645545</v>
      </c>
      <c r="AA53" s="9">
        <f t="shared" si="6"/>
        <v>1.1240441542438588</v>
      </c>
      <c r="AB53" s="9">
        <f t="shared" si="6"/>
        <v>1.0259278458451502</v>
      </c>
      <c r="AC53" s="9">
        <f t="shared" si="6"/>
        <v>0.96522316545290598</v>
      </c>
      <c r="AD53" s="9">
        <f t="shared" si="6"/>
        <v>0.91741513751097958</v>
      </c>
      <c r="AE53" s="9">
        <f t="shared" si="6"/>
        <v>0.8979032770015507</v>
      </c>
      <c r="AF53" s="9">
        <f t="shared" si="15"/>
        <v>1.0046717173283997</v>
      </c>
      <c r="AG53" s="9">
        <f t="shared" si="6"/>
        <v>0.98239173434463078</v>
      </c>
      <c r="AH53" s="9">
        <f t="shared" si="6"/>
        <v>0.99202141706973135</v>
      </c>
      <c r="AI53" s="9">
        <f t="shared" si="6"/>
        <v>0.98743985518045985</v>
      </c>
      <c r="AJ53" s="9">
        <f t="shared" si="6"/>
        <v>0.98741910005896916</v>
      </c>
      <c r="AK53" s="9">
        <f t="shared" ref="AK53" si="22">AK37/AK21</f>
        <v>1.0350420377078526</v>
      </c>
    </row>
    <row r="56" spans="1:47" x14ac:dyDescent="0.2">
      <c r="B56" t="s">
        <v>75</v>
      </c>
      <c r="C56" t="s">
        <v>76</v>
      </c>
      <c r="D56" t="s">
        <v>78</v>
      </c>
      <c r="E56" t="s">
        <v>79</v>
      </c>
      <c r="F56" t="s">
        <v>80</v>
      </c>
      <c r="G56" t="s">
        <v>81</v>
      </c>
      <c r="H56" t="s">
        <v>85</v>
      </c>
      <c r="I56" t="s">
        <v>86</v>
      </c>
      <c r="J56" t="s">
        <v>88</v>
      </c>
      <c r="K56" t="s">
        <v>89</v>
      </c>
      <c r="L56" t="s">
        <v>90</v>
      </c>
      <c r="M56" t="s">
        <v>91</v>
      </c>
      <c r="N56" t="s">
        <v>92</v>
      </c>
      <c r="O56" t="s">
        <v>94</v>
      </c>
      <c r="P56" t="s">
        <v>96</v>
      </c>
      <c r="Q56" t="s">
        <v>98</v>
      </c>
      <c r="R56" t="s">
        <v>99</v>
      </c>
      <c r="S56" t="s">
        <v>101</v>
      </c>
      <c r="T56" t="s">
        <v>102</v>
      </c>
      <c r="U56" t="s">
        <v>103</v>
      </c>
      <c r="V56" t="s">
        <v>104</v>
      </c>
      <c r="W56" t="s">
        <v>107</v>
      </c>
      <c r="X56" t="s">
        <v>108</v>
      </c>
      <c r="Y56" t="s">
        <v>109</v>
      </c>
      <c r="Z56" t="s">
        <v>263</v>
      </c>
      <c r="AA56" s="9" t="s">
        <v>268</v>
      </c>
      <c r="AB56" t="s">
        <v>206</v>
      </c>
      <c r="AC56" t="s">
        <v>208</v>
      </c>
      <c r="AD56" s="9" t="s">
        <v>276</v>
      </c>
      <c r="AE56" s="9" t="s">
        <v>277</v>
      </c>
      <c r="AF56" s="9" t="s">
        <v>278</v>
      </c>
      <c r="AG56" t="s">
        <v>240</v>
      </c>
      <c r="AH56" t="s">
        <v>241</v>
      </c>
      <c r="AI56" t="s">
        <v>226</v>
      </c>
      <c r="AJ56" t="s">
        <v>232</v>
      </c>
      <c r="AK56" t="s">
        <v>233</v>
      </c>
    </row>
    <row r="57" spans="1:47" x14ac:dyDescent="0.2">
      <c r="A57" s="9" t="s">
        <v>284</v>
      </c>
      <c r="B57">
        <v>0.98782000000000003</v>
      </c>
      <c r="C57">
        <v>0.99063000000000001</v>
      </c>
      <c r="D57">
        <v>0.98939999999999995</v>
      </c>
      <c r="E57">
        <v>0.99546000000000001</v>
      </c>
      <c r="F57">
        <v>0.96784000000000003</v>
      </c>
      <c r="G57">
        <v>0.97014999999999996</v>
      </c>
      <c r="H57">
        <v>0.98231000000000002</v>
      </c>
      <c r="I57">
        <v>1.00329</v>
      </c>
      <c r="J57">
        <v>0.95038</v>
      </c>
      <c r="K57">
        <v>0.98560000000000003</v>
      </c>
      <c r="L57">
        <v>0.97767000000000004</v>
      </c>
      <c r="M57">
        <v>0.97599000000000002</v>
      </c>
      <c r="N57">
        <v>0.94510000000000005</v>
      </c>
      <c r="O57">
        <v>0.94574999999999998</v>
      </c>
      <c r="P57">
        <v>0.98329</v>
      </c>
      <c r="Q57">
        <v>0.97448999999999997</v>
      </c>
      <c r="R57">
        <v>0.99502000000000002</v>
      </c>
      <c r="S57">
        <v>0.96648999999999996</v>
      </c>
      <c r="T57">
        <v>0.97565999999999997</v>
      </c>
      <c r="U57">
        <v>0.92054999999999998</v>
      </c>
      <c r="V57">
        <v>1.00247</v>
      </c>
      <c r="W57">
        <v>0.96667000000000003</v>
      </c>
      <c r="X57">
        <v>0.98819000000000001</v>
      </c>
      <c r="Y57">
        <v>0.97574000000000005</v>
      </c>
      <c r="Z57">
        <v>0.98231999999999997</v>
      </c>
      <c r="AA57" s="9">
        <v>1.0022599999999999</v>
      </c>
      <c r="AB57">
        <v>1.00139</v>
      </c>
      <c r="AC57">
        <v>0.93891999999999998</v>
      </c>
      <c r="AD57" s="9">
        <v>0.98080999999999996</v>
      </c>
      <c r="AE57" s="9">
        <v>0.96060999999999996</v>
      </c>
      <c r="AF57" s="9">
        <v>1.0005999999999999</v>
      </c>
      <c r="AG57">
        <v>0.95974999999999999</v>
      </c>
      <c r="AH57">
        <v>0.97824999999999995</v>
      </c>
      <c r="AI57">
        <v>1.0101899999999999</v>
      </c>
      <c r="AJ57">
        <v>0.92730000000000001</v>
      </c>
      <c r="AK57">
        <v>0.94327000000000005</v>
      </c>
    </row>
    <row r="58" spans="1:47" x14ac:dyDescent="0.2">
      <c r="A58" s="9" t="s">
        <v>294</v>
      </c>
      <c r="B58">
        <v>4.6499999999999996E-3</v>
      </c>
      <c r="C58">
        <v>1.5970000000000002E-2</v>
      </c>
      <c r="D58">
        <v>4.7999999999999996E-3</v>
      </c>
      <c r="E58">
        <v>5.0299999999999997E-3</v>
      </c>
      <c r="F58">
        <v>5.8799999999999998E-3</v>
      </c>
      <c r="G58">
        <v>8.2500000000000004E-3</v>
      </c>
      <c r="H58">
        <v>7.8600000000000007E-3</v>
      </c>
      <c r="I58">
        <v>7.8799999999999999E-3</v>
      </c>
      <c r="J58">
        <v>1.823E-2</v>
      </c>
      <c r="K58">
        <v>1.2489999999999999E-2</v>
      </c>
      <c r="L58">
        <v>6.7099999999999998E-3</v>
      </c>
      <c r="M58">
        <v>9.9000000000000008E-3</v>
      </c>
      <c r="N58">
        <v>1.685E-2</v>
      </c>
      <c r="O58">
        <v>1.7170000000000001E-2</v>
      </c>
      <c r="P58">
        <v>1.269E-2</v>
      </c>
      <c r="Q58">
        <v>1.3599999999999999E-2</v>
      </c>
      <c r="R58">
        <v>1.0959999999999999E-2</v>
      </c>
      <c r="S58">
        <v>1.5129999999999999E-2</v>
      </c>
      <c r="T58">
        <v>1.72E-2</v>
      </c>
      <c r="U58">
        <v>1.9599999999999999E-2</v>
      </c>
      <c r="V58">
        <v>1.2659999999999999E-2</v>
      </c>
      <c r="W58">
        <v>2.9729999999999999E-2</v>
      </c>
      <c r="X58">
        <v>2.5350000000000001E-2</v>
      </c>
      <c r="Y58">
        <v>3.0949999999999998E-2</v>
      </c>
      <c r="Z58">
        <v>1.3469999999999999E-2</v>
      </c>
      <c r="AA58" s="9">
        <v>2.3609999999999999E-2</v>
      </c>
      <c r="AB58">
        <v>8.6999999999999994E-3</v>
      </c>
      <c r="AC58">
        <v>3.6850000000000001E-2</v>
      </c>
      <c r="AD58" s="9">
        <v>3.1419999999999997E-2</v>
      </c>
      <c r="AE58" s="9">
        <v>2.2589999999999999E-2</v>
      </c>
      <c r="AF58" s="9">
        <v>4.1959999999999997E-2</v>
      </c>
      <c r="AG58">
        <v>1.4999999999999999E-2</v>
      </c>
      <c r="AH58">
        <v>5.7299999999999999E-3</v>
      </c>
      <c r="AI58">
        <v>2.664E-2</v>
      </c>
      <c r="AJ58">
        <v>1.8360000000000001E-2</v>
      </c>
      <c r="AK58">
        <v>2.162E-2</v>
      </c>
    </row>
    <row r="59" spans="1:47" x14ac:dyDescent="0.2">
      <c r="A59" s="9" t="s">
        <v>285</v>
      </c>
      <c r="B59">
        <v>-0.94657999999999998</v>
      </c>
      <c r="C59">
        <v>-1.1196999999999999</v>
      </c>
      <c r="D59">
        <v>-1.1256999999999999</v>
      </c>
      <c r="E59">
        <v>-1.1371</v>
      </c>
      <c r="F59">
        <v>-1.10012</v>
      </c>
      <c r="G59">
        <v>-1.06721</v>
      </c>
      <c r="H59">
        <v>-1.0499499999999999</v>
      </c>
      <c r="I59">
        <v>-1.13615</v>
      </c>
      <c r="J59">
        <v>-1.05019</v>
      </c>
      <c r="K59">
        <v>-1.04277</v>
      </c>
      <c r="L59">
        <v>-1.01244</v>
      </c>
      <c r="M59">
        <v>-1.15425</v>
      </c>
      <c r="N59">
        <v>-1.0732299999999999</v>
      </c>
      <c r="O59">
        <v>-1.0669</v>
      </c>
      <c r="P59">
        <v>-1.00044</v>
      </c>
      <c r="Q59">
        <v>-1.04803</v>
      </c>
      <c r="R59">
        <v>-1.23838</v>
      </c>
      <c r="S59">
        <v>-1.0324</v>
      </c>
      <c r="T59">
        <v>-1.04159</v>
      </c>
      <c r="U59">
        <v>-0.99338000000000004</v>
      </c>
      <c r="V59">
        <v>-0.96750000000000003</v>
      </c>
      <c r="W59">
        <v>-0.95964000000000005</v>
      </c>
      <c r="X59">
        <v>-1.04721</v>
      </c>
      <c r="Y59">
        <v>-1.03213</v>
      </c>
      <c r="Z59">
        <v>-1.0444599999999999</v>
      </c>
      <c r="AA59" s="9">
        <v>-1.1129599999999999</v>
      </c>
      <c r="AB59">
        <v>-1.0162800000000001</v>
      </c>
      <c r="AC59">
        <v>-1.23736</v>
      </c>
      <c r="AD59" s="9">
        <v>-1.1453</v>
      </c>
      <c r="AE59" s="9">
        <v>-1.12208</v>
      </c>
      <c r="AF59" s="9">
        <v>-0.83398000000000005</v>
      </c>
      <c r="AG59">
        <v>-1.04688</v>
      </c>
      <c r="AH59">
        <v>-1.0966800000000001</v>
      </c>
      <c r="AI59">
        <v>-0.90156000000000003</v>
      </c>
      <c r="AJ59">
        <v>-1.0349900000000001</v>
      </c>
      <c r="AK59">
        <v>-1.09676</v>
      </c>
    </row>
    <row r="60" spans="1:47" x14ac:dyDescent="0.2">
      <c r="A60" s="9" t="s">
        <v>293</v>
      </c>
      <c r="B60">
        <v>2.862E-2</v>
      </c>
      <c r="C60">
        <v>4.0930000000000001E-2</v>
      </c>
      <c r="D60">
        <v>3.635E-2</v>
      </c>
      <c r="E60">
        <v>3.4049999999999997E-2</v>
      </c>
      <c r="F60">
        <v>2.9780000000000001E-2</v>
      </c>
      <c r="G60">
        <v>4.1640000000000003E-2</v>
      </c>
      <c r="H60">
        <v>3.5630000000000002E-2</v>
      </c>
      <c r="I60">
        <v>6.4460000000000003E-2</v>
      </c>
      <c r="J60">
        <v>4.9050000000000003E-2</v>
      </c>
      <c r="K60">
        <v>5.7540000000000001E-2</v>
      </c>
      <c r="L60">
        <v>4.095E-2</v>
      </c>
      <c r="M60">
        <v>5.8770000000000003E-2</v>
      </c>
      <c r="N60">
        <v>4.9509999999999998E-2</v>
      </c>
      <c r="O60">
        <v>4.981E-2</v>
      </c>
      <c r="P60">
        <v>4.292E-2</v>
      </c>
      <c r="Q60">
        <v>6.9080000000000003E-2</v>
      </c>
      <c r="R60">
        <v>7.4450000000000002E-2</v>
      </c>
      <c r="S60">
        <v>6.6739999999999994E-2</v>
      </c>
      <c r="T60">
        <v>5.475E-2</v>
      </c>
      <c r="U60">
        <v>5.0750000000000003E-2</v>
      </c>
      <c r="V60">
        <v>6.6960000000000006E-2</v>
      </c>
      <c r="W60">
        <v>0.11692</v>
      </c>
      <c r="X60">
        <v>0.16869999999999999</v>
      </c>
      <c r="Y60">
        <v>0.14241000000000001</v>
      </c>
      <c r="Z60">
        <v>5.4219999999999997E-2</v>
      </c>
      <c r="AA60" s="9">
        <v>0.12457</v>
      </c>
      <c r="AB60">
        <v>3.4049999999999997E-2</v>
      </c>
      <c r="AC60">
        <v>0.14634</v>
      </c>
      <c r="AD60" s="9">
        <v>0.14888000000000001</v>
      </c>
      <c r="AE60" s="9">
        <v>0.11862</v>
      </c>
      <c r="AF60" s="9">
        <v>0.23319000000000001</v>
      </c>
      <c r="AG60">
        <v>6.7449999999999996E-2</v>
      </c>
      <c r="AH60">
        <v>2.7799999999999998E-2</v>
      </c>
      <c r="AI60">
        <v>0.11222</v>
      </c>
      <c r="AJ60">
        <v>0.11354</v>
      </c>
      <c r="AK60">
        <v>0.13747999999999999</v>
      </c>
    </row>
    <row r="61" spans="1:47" x14ac:dyDescent="0.2">
      <c r="A61" s="9" t="s">
        <v>286</v>
      </c>
      <c r="B61">
        <v>5.2878999999999996</v>
      </c>
      <c r="C61">
        <v>13.23808</v>
      </c>
      <c r="D61">
        <v>4.2686799999999998</v>
      </c>
      <c r="E61">
        <v>4.7764899999999999</v>
      </c>
      <c r="F61">
        <v>6.6221800000000002</v>
      </c>
      <c r="G61">
        <v>6.65482</v>
      </c>
      <c r="H61">
        <v>7.5315799999999999</v>
      </c>
      <c r="I61">
        <v>3.97146</v>
      </c>
      <c r="J61">
        <v>12.696630000000001</v>
      </c>
      <c r="K61">
        <v>7.3972100000000003</v>
      </c>
      <c r="L61">
        <v>5.3380400000000003</v>
      </c>
      <c r="M61">
        <v>5.5191400000000002</v>
      </c>
      <c r="N61">
        <v>11.74699</v>
      </c>
      <c r="O61">
        <v>11.88364</v>
      </c>
      <c r="P61">
        <v>10.28633</v>
      </c>
      <c r="Q61">
        <v>6.6006499999999999</v>
      </c>
      <c r="R61">
        <v>4.7695299999999996</v>
      </c>
      <c r="S61">
        <v>7.76755</v>
      </c>
      <c r="T61">
        <v>10.910220000000001</v>
      </c>
      <c r="U61">
        <v>13.11736</v>
      </c>
      <c r="V61">
        <v>6.2932899999999998</v>
      </c>
      <c r="W61">
        <v>8.8095499999999998</v>
      </c>
      <c r="X61">
        <v>4.8591300000000004</v>
      </c>
      <c r="Y61">
        <v>7.3974599999999997</v>
      </c>
      <c r="Z61">
        <v>8.6062899999999996</v>
      </c>
      <c r="AA61" s="9">
        <v>6.3288799999999998</v>
      </c>
      <c r="AB61">
        <v>8.8694299999999995</v>
      </c>
      <c r="AC61">
        <v>8.72729</v>
      </c>
      <c r="AD61" s="9">
        <v>7.1767500000000002</v>
      </c>
      <c r="AE61" s="9">
        <v>6.3559299999999999</v>
      </c>
      <c r="AF61" s="9">
        <v>5.9408200000000004</v>
      </c>
      <c r="AG61">
        <v>7.5999699999999999</v>
      </c>
      <c r="AH61">
        <v>6.9726699999999999</v>
      </c>
      <c r="AI61">
        <v>8.1730400000000003</v>
      </c>
      <c r="AJ61">
        <v>5.2613599999999998</v>
      </c>
      <c r="AK61">
        <v>5.1089399999999996</v>
      </c>
    </row>
    <row r="62" spans="1:47" x14ac:dyDescent="0.2">
      <c r="A62" s="9" t="s">
        <v>292</v>
      </c>
      <c r="B62">
        <v>0.22144</v>
      </c>
      <c r="C62">
        <v>1.1581600000000001</v>
      </c>
      <c r="D62">
        <v>0.17233000000000001</v>
      </c>
      <c r="E62">
        <v>0.1883</v>
      </c>
      <c r="F62">
        <v>0.27939999999999998</v>
      </c>
      <c r="G62">
        <v>0.40588000000000002</v>
      </c>
      <c r="H62">
        <v>0.42897999999999997</v>
      </c>
      <c r="I62">
        <v>0.27267000000000002</v>
      </c>
      <c r="J62">
        <v>1.3813200000000001</v>
      </c>
      <c r="K62">
        <v>0.67793000000000003</v>
      </c>
      <c r="L62">
        <v>0.30035000000000001</v>
      </c>
      <c r="M62">
        <v>0.39713999999999999</v>
      </c>
      <c r="N62">
        <v>1.2003299999999999</v>
      </c>
      <c r="O62">
        <v>1.2381899999999999</v>
      </c>
      <c r="P62">
        <v>0.89771999999999996</v>
      </c>
      <c r="Q62">
        <v>0.67703999999999998</v>
      </c>
      <c r="R62">
        <v>0.37690000000000001</v>
      </c>
      <c r="S62">
        <v>0.85845000000000005</v>
      </c>
      <c r="T62">
        <v>1.2112400000000001</v>
      </c>
      <c r="U62">
        <v>1.5945499999999999</v>
      </c>
      <c r="V62">
        <v>0.66039000000000003</v>
      </c>
      <c r="W62">
        <v>1.9815100000000001</v>
      </c>
      <c r="X62">
        <v>1.0396099999999999</v>
      </c>
      <c r="Y62">
        <v>1.69543</v>
      </c>
      <c r="Z62">
        <v>0.81269999999999998</v>
      </c>
      <c r="AA62" s="9">
        <v>1.0764499999999999</v>
      </c>
      <c r="AB62">
        <v>0.55076999999999998</v>
      </c>
      <c r="AC62">
        <v>1.89266</v>
      </c>
      <c r="AD62" s="9">
        <v>1.5214700000000001</v>
      </c>
      <c r="AE62" s="9">
        <v>1.02366</v>
      </c>
      <c r="AF62" s="9">
        <v>2.4429699999999999</v>
      </c>
      <c r="AG62">
        <v>0.82635999999999998</v>
      </c>
      <c r="AH62">
        <v>0.28364</v>
      </c>
      <c r="AI62">
        <v>1.7940700000000001</v>
      </c>
      <c r="AJ62">
        <v>0.79696999999999996</v>
      </c>
      <c r="AK62">
        <v>0.87119000000000002</v>
      </c>
    </row>
    <row r="63" spans="1:47" x14ac:dyDescent="0.2">
      <c r="A63" s="9" t="s">
        <v>287</v>
      </c>
      <c r="B63">
        <v>0.18911</v>
      </c>
      <c r="C63">
        <v>7.5539999999999996E-2</v>
      </c>
      <c r="D63">
        <v>0.23426</v>
      </c>
      <c r="E63">
        <v>0.20935999999999999</v>
      </c>
      <c r="F63">
        <v>0.15101000000000001</v>
      </c>
      <c r="G63">
        <v>0.15026999999999999</v>
      </c>
      <c r="H63">
        <v>0.13277</v>
      </c>
      <c r="I63">
        <v>0.25180000000000002</v>
      </c>
      <c r="J63">
        <v>7.8759999999999997E-2</v>
      </c>
      <c r="K63">
        <v>0.13519</v>
      </c>
      <c r="L63">
        <v>0.18733</v>
      </c>
      <c r="M63">
        <v>0.18118999999999999</v>
      </c>
      <c r="N63">
        <v>8.5129999999999997E-2</v>
      </c>
      <c r="O63">
        <v>8.4150000000000003E-2</v>
      </c>
      <c r="P63">
        <v>9.7220000000000001E-2</v>
      </c>
      <c r="Q63">
        <v>0.1515</v>
      </c>
      <c r="R63">
        <v>0.20966000000000001</v>
      </c>
      <c r="S63">
        <v>0.12873999999999999</v>
      </c>
      <c r="T63">
        <v>9.1660000000000005E-2</v>
      </c>
      <c r="U63">
        <v>7.6230000000000006E-2</v>
      </c>
      <c r="V63">
        <v>0.15890000000000001</v>
      </c>
      <c r="W63">
        <v>0.11351</v>
      </c>
      <c r="X63">
        <v>0.20580000000000001</v>
      </c>
      <c r="Y63">
        <v>0.13517999999999999</v>
      </c>
      <c r="Z63">
        <v>0.11619</v>
      </c>
      <c r="AA63" s="9">
        <v>0.15801000000000001</v>
      </c>
      <c r="AB63">
        <v>0.11275</v>
      </c>
      <c r="AC63">
        <v>0.11458</v>
      </c>
      <c r="AD63" s="9">
        <v>0.13933999999999999</v>
      </c>
      <c r="AE63" s="9">
        <v>0.15733</v>
      </c>
      <c r="AF63" s="9">
        <v>0.16833000000000001</v>
      </c>
      <c r="AG63">
        <v>0.13158</v>
      </c>
      <c r="AH63">
        <v>0.14341999999999999</v>
      </c>
      <c r="AI63">
        <v>0.12235</v>
      </c>
      <c r="AJ63">
        <v>0.19006000000000001</v>
      </c>
      <c r="AK63">
        <v>0.19574</v>
      </c>
    </row>
    <row r="64" spans="1:47" x14ac:dyDescent="0.2">
      <c r="A64" s="9" t="s">
        <v>291</v>
      </c>
      <c r="B64">
        <v>7.92E-3</v>
      </c>
      <c r="C64">
        <v>6.6100000000000004E-3</v>
      </c>
      <c r="D64">
        <v>9.4599999999999997E-3</v>
      </c>
      <c r="E64">
        <v>8.2500000000000004E-3</v>
      </c>
      <c r="F64">
        <v>6.3699999999999998E-3</v>
      </c>
      <c r="G64">
        <v>9.1599999999999997E-3</v>
      </c>
      <c r="H64">
        <v>7.5599999999999999E-3</v>
      </c>
      <c r="I64">
        <v>1.729E-2</v>
      </c>
      <c r="J64">
        <v>8.5699999999999995E-3</v>
      </c>
      <c r="K64">
        <v>1.239E-2</v>
      </c>
      <c r="L64">
        <v>1.0540000000000001E-2</v>
      </c>
      <c r="M64">
        <v>1.304E-2</v>
      </c>
      <c r="N64">
        <v>8.6999999999999994E-3</v>
      </c>
      <c r="O64">
        <v>8.77E-3</v>
      </c>
      <c r="P64">
        <v>8.4799999999999997E-3</v>
      </c>
      <c r="Q64">
        <v>1.554E-2</v>
      </c>
      <c r="R64">
        <v>1.6570000000000001E-2</v>
      </c>
      <c r="S64">
        <v>1.423E-2</v>
      </c>
      <c r="T64">
        <v>1.018E-2</v>
      </c>
      <c r="U64">
        <v>9.2700000000000005E-3</v>
      </c>
      <c r="V64">
        <v>1.6670000000000001E-2</v>
      </c>
      <c r="W64">
        <v>2.5530000000000001E-2</v>
      </c>
      <c r="X64">
        <v>4.403E-2</v>
      </c>
      <c r="Y64">
        <v>3.0980000000000001E-2</v>
      </c>
      <c r="Z64">
        <v>1.0970000000000001E-2</v>
      </c>
      <c r="AA64" s="9">
        <v>2.6870000000000002E-2</v>
      </c>
      <c r="AB64">
        <v>7.0000000000000001E-3</v>
      </c>
      <c r="AC64">
        <v>2.4850000000000001E-2</v>
      </c>
      <c r="AD64" s="9">
        <v>2.954E-2</v>
      </c>
      <c r="AE64" s="9">
        <v>2.5340000000000001E-2</v>
      </c>
      <c r="AF64" s="9">
        <v>6.9220000000000004E-2</v>
      </c>
      <c r="AG64">
        <v>1.431E-2</v>
      </c>
      <c r="AH64">
        <v>5.8300000000000001E-3</v>
      </c>
      <c r="AI64">
        <v>2.6859999999999998E-2</v>
      </c>
      <c r="AJ64">
        <v>2.879E-2</v>
      </c>
      <c r="AK64">
        <v>3.338E-2</v>
      </c>
    </row>
    <row r="65" spans="1:37" x14ac:dyDescent="0.2">
      <c r="A65" s="9" t="s">
        <v>289</v>
      </c>
      <c r="B65">
        <v>3.6652900000000002</v>
      </c>
      <c r="C65">
        <v>9.1759400000000007</v>
      </c>
      <c r="D65">
        <v>2.9588299999999998</v>
      </c>
      <c r="E65">
        <v>3.31081</v>
      </c>
      <c r="F65">
        <v>4.5901500000000004</v>
      </c>
      <c r="G65">
        <v>4.6127700000000003</v>
      </c>
      <c r="H65">
        <v>5.2204899999999999</v>
      </c>
      <c r="I65">
        <v>2.7528100000000002</v>
      </c>
      <c r="J65">
        <v>8.80063</v>
      </c>
      <c r="K65">
        <v>5.1273600000000004</v>
      </c>
      <c r="L65">
        <v>3.7000500000000001</v>
      </c>
      <c r="M65">
        <v>3.8255699999999999</v>
      </c>
      <c r="N65">
        <v>8.1423900000000007</v>
      </c>
      <c r="O65">
        <v>8.2371099999999995</v>
      </c>
      <c r="P65">
        <v>7.1299400000000004</v>
      </c>
      <c r="Q65">
        <v>4.5752199999999998</v>
      </c>
      <c r="R65">
        <v>3.30599</v>
      </c>
      <c r="S65">
        <v>5.3840599999999998</v>
      </c>
      <c r="T65">
        <v>7.5623899999999997</v>
      </c>
      <c r="U65">
        <v>9.0922599999999996</v>
      </c>
      <c r="V65">
        <v>4.3621699999999999</v>
      </c>
      <c r="W65">
        <v>6.1063099999999997</v>
      </c>
      <c r="X65">
        <v>3.36809</v>
      </c>
      <c r="Y65">
        <v>5.1275300000000001</v>
      </c>
      <c r="Z65">
        <v>5.9654199999999999</v>
      </c>
      <c r="AA65" s="9">
        <v>4.3868499999999999</v>
      </c>
      <c r="AB65">
        <v>6.1478200000000003</v>
      </c>
      <c r="AC65">
        <v>6.0492999999999997</v>
      </c>
      <c r="AD65" s="9">
        <v>4.9745499999999998</v>
      </c>
      <c r="AE65" s="9">
        <v>4.4055900000000001</v>
      </c>
      <c r="AF65" s="9">
        <v>4.1178699999999999</v>
      </c>
      <c r="AG65">
        <v>5.2679</v>
      </c>
      <c r="AH65">
        <v>4.8330900000000003</v>
      </c>
      <c r="AI65">
        <v>5.6651199999999999</v>
      </c>
      <c r="AJ65">
        <v>3.6469</v>
      </c>
      <c r="AK65">
        <v>3.5412400000000002</v>
      </c>
    </row>
    <row r="66" spans="1:37" x14ac:dyDescent="0.2">
      <c r="A66" s="9" t="s">
        <v>290</v>
      </c>
      <c r="B66">
        <v>0.15348999999999999</v>
      </c>
      <c r="C66">
        <v>0.80276999999999998</v>
      </c>
      <c r="D66">
        <v>0.11945</v>
      </c>
      <c r="E66">
        <v>0.13052</v>
      </c>
      <c r="F66">
        <v>0.19366</v>
      </c>
      <c r="G66">
        <v>0.28133999999999998</v>
      </c>
      <c r="H66">
        <v>0.29735</v>
      </c>
      <c r="I66">
        <v>0.189</v>
      </c>
      <c r="J66">
        <v>0.95745999999999998</v>
      </c>
      <c r="K66">
        <v>0.46990999999999999</v>
      </c>
      <c r="L66">
        <v>0.20818999999999999</v>
      </c>
      <c r="M66">
        <v>0.27527000000000001</v>
      </c>
      <c r="N66">
        <v>0.83201000000000003</v>
      </c>
      <c r="O66">
        <v>0.85824</v>
      </c>
      <c r="P66">
        <v>0.62224999999999997</v>
      </c>
      <c r="Q66">
        <v>0.46928999999999998</v>
      </c>
      <c r="R66">
        <v>0.26124999999999998</v>
      </c>
      <c r="S66">
        <v>0.59502999999999995</v>
      </c>
      <c r="T66">
        <v>0.83957000000000004</v>
      </c>
      <c r="U66">
        <v>1.1052599999999999</v>
      </c>
      <c r="V66">
        <v>0.45774999999999999</v>
      </c>
      <c r="W66">
        <v>1.37348</v>
      </c>
      <c r="X66">
        <v>0.72060000000000002</v>
      </c>
      <c r="Y66">
        <v>1.1751799999999999</v>
      </c>
      <c r="Z66">
        <v>0.56332000000000004</v>
      </c>
      <c r="AA66" s="9">
        <v>0.74614000000000003</v>
      </c>
      <c r="AB66">
        <v>0.38175999999999999</v>
      </c>
      <c r="AC66">
        <v>1.31189</v>
      </c>
      <c r="AD66" s="9">
        <v>1.0546</v>
      </c>
      <c r="AE66" s="9">
        <v>0.70955000000000001</v>
      </c>
      <c r="AF66" s="9">
        <v>1.6933400000000001</v>
      </c>
      <c r="AG66">
        <v>0.57279000000000002</v>
      </c>
      <c r="AH66">
        <v>0.1966</v>
      </c>
      <c r="AI66">
        <v>1.2435499999999999</v>
      </c>
      <c r="AJ66">
        <v>0.55242000000000002</v>
      </c>
      <c r="AK66">
        <v>0.60385999999999995</v>
      </c>
    </row>
    <row r="73" spans="1:37" x14ac:dyDescent="0.2">
      <c r="N73" s="10"/>
    </row>
    <row r="75" spans="1:37" x14ac:dyDescent="0.2">
      <c r="N75" s="10"/>
    </row>
    <row r="76" spans="1:37" x14ac:dyDescent="0.2">
      <c r="N76" s="10"/>
    </row>
    <row r="77" spans="1:37" x14ac:dyDescent="0.2">
      <c r="N77" s="10"/>
    </row>
    <row r="78" spans="1:37" x14ac:dyDescent="0.2">
      <c r="N78" s="10"/>
    </row>
    <row r="79" spans="1:37" x14ac:dyDescent="0.2">
      <c r="N79" s="10"/>
    </row>
    <row r="80" spans="1:37" x14ac:dyDescent="0.2">
      <c r="N80" s="10"/>
    </row>
    <row r="83" spans="14:14" x14ac:dyDescent="0.2">
      <c r="N83" s="10"/>
    </row>
    <row r="84" spans="14:14" x14ac:dyDescent="0.2">
      <c r="N84" s="10"/>
    </row>
    <row r="99" spans="14:14" x14ac:dyDescent="0.2">
      <c r="N99" s="10"/>
    </row>
    <row r="105" spans="14:14" x14ac:dyDescent="0.2">
      <c r="N105" s="10"/>
    </row>
  </sheetData>
  <sortState ref="AG30:AP48">
    <sortCondition ref="AH30:AH4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465"/>
  <sheetViews>
    <sheetView topLeftCell="A434" workbookViewId="0">
      <selection activeCell="A465" sqref="A465:XFD465"/>
    </sheetView>
  </sheetViews>
  <sheetFormatPr baseColWidth="10" defaultColWidth="8.83203125" defaultRowHeight="15" x14ac:dyDescent="0.2"/>
  <cols>
    <col min="1" max="1" width="21.6640625" bestFit="1" customWidth="1"/>
  </cols>
  <sheetData>
    <row r="1" spans="1:7" x14ac:dyDescent="0.2">
      <c r="A1" s="1" t="s">
        <v>0</v>
      </c>
      <c r="B1" t="s">
        <v>16</v>
      </c>
      <c r="C1" t="s">
        <v>16</v>
      </c>
      <c r="D1" t="s">
        <v>16</v>
      </c>
      <c r="E1" t="s">
        <v>16</v>
      </c>
      <c r="F1" t="s">
        <v>16</v>
      </c>
      <c r="G1" t="s">
        <v>16</v>
      </c>
    </row>
    <row r="2" spans="1:7" x14ac:dyDescent="0.2">
      <c r="A2" s="1" t="s">
        <v>2</v>
      </c>
      <c r="B2" t="s">
        <v>82</v>
      </c>
      <c r="C2" t="s">
        <v>83</v>
      </c>
      <c r="D2" t="s">
        <v>84</v>
      </c>
      <c r="E2" t="s">
        <v>100</v>
      </c>
      <c r="F2" t="s">
        <v>105</v>
      </c>
      <c r="G2" t="s">
        <v>207</v>
      </c>
    </row>
    <row r="3" spans="1:7" x14ac:dyDescent="0.2">
      <c r="A3" s="1" t="s">
        <v>4</v>
      </c>
      <c r="B3">
        <v>9.8133792090527017</v>
      </c>
      <c r="C3" s="9">
        <v>5.9634416576470928</v>
      </c>
      <c r="D3" s="9">
        <v>8.621972916599999</v>
      </c>
      <c r="E3" s="9">
        <v>2.5034119380000006</v>
      </c>
      <c r="F3" s="9">
        <v>4.6828832297511145</v>
      </c>
      <c r="G3" s="9">
        <v>1.9958043233230687</v>
      </c>
    </row>
    <row r="4" spans="1:7" x14ac:dyDescent="0.2">
      <c r="A4" s="2" t="s">
        <v>6</v>
      </c>
      <c r="B4" t="s">
        <v>17</v>
      </c>
      <c r="C4" t="s">
        <v>17</v>
      </c>
      <c r="D4" t="s">
        <v>17</v>
      </c>
      <c r="E4" t="s">
        <v>17</v>
      </c>
      <c r="F4" t="s">
        <v>17</v>
      </c>
      <c r="G4" t="s">
        <v>155</v>
      </c>
    </row>
    <row r="5" spans="1:7" x14ac:dyDescent="0.2">
      <c r="A5" s="2" t="s">
        <v>8</v>
      </c>
      <c r="B5" t="s">
        <v>34</v>
      </c>
      <c r="C5" t="s">
        <v>36</v>
      </c>
      <c r="D5" t="s">
        <v>38</v>
      </c>
      <c r="E5" t="s">
        <v>59</v>
      </c>
      <c r="F5" t="s">
        <v>106</v>
      </c>
      <c r="G5" t="s">
        <v>209</v>
      </c>
    </row>
    <row r="6" spans="1:7" x14ac:dyDescent="0.2">
      <c r="A6" s="2" t="s">
        <v>204</v>
      </c>
      <c r="B6">
        <v>-80</v>
      </c>
      <c r="C6">
        <v>-80</v>
      </c>
      <c r="D6">
        <v>-80</v>
      </c>
      <c r="E6">
        <v>-80</v>
      </c>
      <c r="F6">
        <v>-80</v>
      </c>
      <c r="G6">
        <v>-80</v>
      </c>
    </row>
    <row r="7" spans="1:7" s="9" customFormat="1" x14ac:dyDescent="0.2">
      <c r="A7" s="2" t="s">
        <v>203</v>
      </c>
      <c r="B7" s="9">
        <v>10</v>
      </c>
      <c r="C7" s="9">
        <v>10</v>
      </c>
      <c r="D7" s="9">
        <v>10</v>
      </c>
      <c r="E7" s="9">
        <v>10</v>
      </c>
      <c r="F7" s="9">
        <v>10</v>
      </c>
      <c r="G7" s="9">
        <v>10</v>
      </c>
    </row>
    <row r="8" spans="1:7" x14ac:dyDescent="0.2">
      <c r="A8" s="2">
        <v>2</v>
      </c>
      <c r="B8">
        <v>-586.201171875</v>
      </c>
      <c r="C8">
        <v>-1418.24157714843</v>
      </c>
      <c r="D8">
        <v>-1726.48767089843</v>
      </c>
      <c r="E8">
        <v>-814.447509765625</v>
      </c>
      <c r="F8">
        <v>-346.53649902343699</v>
      </c>
      <c r="G8">
        <v>-843.00665283203102</v>
      </c>
    </row>
    <row r="9" spans="1:7" x14ac:dyDescent="0.2">
      <c r="A9">
        <f>A8+2</f>
        <v>4</v>
      </c>
      <c r="B9">
        <v>-603.578125</v>
      </c>
      <c r="C9">
        <v>-1361.49084472656</v>
      </c>
      <c r="D9">
        <v>-1585.77209472656</v>
      </c>
      <c r="E9">
        <v>-788.162841796875</v>
      </c>
      <c r="F9">
        <v>-356.31185913085898</v>
      </c>
      <c r="G9">
        <v>-839.43963623046795</v>
      </c>
    </row>
    <row r="10" spans="1:7" x14ac:dyDescent="0.2">
      <c r="A10">
        <f t="shared" ref="A10:A73" si="0">A9+2</f>
        <v>6</v>
      </c>
      <c r="B10">
        <v>-632.58801269531205</v>
      </c>
      <c r="C10">
        <v>-1464.7958984375</v>
      </c>
      <c r="D10">
        <v>-1557.53845214843</v>
      </c>
      <c r="E10">
        <v>-805.32696533203102</v>
      </c>
      <c r="F10">
        <v>-356.43939208984301</v>
      </c>
      <c r="G10">
        <v>-847.26416015625</v>
      </c>
    </row>
    <row r="11" spans="1:7" x14ac:dyDescent="0.2">
      <c r="A11">
        <f t="shared" si="0"/>
        <v>8</v>
      </c>
      <c r="B11">
        <v>-581.66607666015602</v>
      </c>
      <c r="C11">
        <v>-1428.03112792968</v>
      </c>
      <c r="D11">
        <v>-1573.978515625</v>
      </c>
      <c r="E11">
        <v>-813.32653808593705</v>
      </c>
      <c r="F11">
        <v>-333.50531005859301</v>
      </c>
      <c r="G11">
        <v>-838.48797607421795</v>
      </c>
    </row>
    <row r="12" spans="1:7" x14ac:dyDescent="0.2">
      <c r="A12">
        <f t="shared" si="0"/>
        <v>10</v>
      </c>
      <c r="B12">
        <v>-634.068115234375</v>
      </c>
      <c r="C12">
        <v>-1339.0634765625</v>
      </c>
      <c r="D12">
        <v>-1578.42822265625</v>
      </c>
      <c r="E12">
        <v>-806.76336669921795</v>
      </c>
      <c r="F12">
        <v>-358.09402465820301</v>
      </c>
      <c r="G12">
        <v>-823.58251953125</v>
      </c>
    </row>
    <row r="13" spans="1:7" x14ac:dyDescent="0.2">
      <c r="A13">
        <f t="shared" si="0"/>
        <v>12</v>
      </c>
      <c r="B13">
        <v>-568.44934082031205</v>
      </c>
      <c r="C13">
        <v>-1455.11401367187</v>
      </c>
      <c r="D13">
        <v>-1600.833984375</v>
      </c>
      <c r="E13">
        <v>-834.65936279296795</v>
      </c>
      <c r="F13">
        <v>-363.67443847656199</v>
      </c>
      <c r="G13">
        <v>-811.487548828125</v>
      </c>
    </row>
    <row r="14" spans="1:7" x14ac:dyDescent="0.2">
      <c r="A14">
        <f t="shared" si="0"/>
        <v>14</v>
      </c>
      <c r="B14">
        <v>-555.71142578125</v>
      </c>
      <c r="C14">
        <v>-1451.20056152343</v>
      </c>
      <c r="D14">
        <v>-1517.70812988281</v>
      </c>
      <c r="E14">
        <v>-822.76184082031205</v>
      </c>
      <c r="F14">
        <v>-369.92730712890602</v>
      </c>
      <c r="G14">
        <v>-827.150390625</v>
      </c>
    </row>
    <row r="15" spans="1:7" x14ac:dyDescent="0.2">
      <c r="A15">
        <f t="shared" si="0"/>
        <v>16</v>
      </c>
      <c r="B15">
        <v>-576.18798828125</v>
      </c>
      <c r="C15">
        <v>-1424.33312988281</v>
      </c>
      <c r="D15">
        <v>-1570.06042480468</v>
      </c>
      <c r="E15">
        <v>-831.70684814453102</v>
      </c>
      <c r="F15">
        <v>-356.27899169921801</v>
      </c>
      <c r="G15">
        <v>-866.75842285156205</v>
      </c>
    </row>
    <row r="16" spans="1:7" x14ac:dyDescent="0.2">
      <c r="A16">
        <f t="shared" si="0"/>
        <v>18</v>
      </c>
      <c r="B16">
        <v>-540.64782714843705</v>
      </c>
      <c r="C16">
        <v>-1496.36657714843</v>
      </c>
      <c r="D16">
        <v>-1503.39428710937</v>
      </c>
      <c r="E16">
        <v>-825.77862548828102</v>
      </c>
      <c r="F16">
        <v>-364.49005126953102</v>
      </c>
      <c r="G16">
        <v>-843.53106689453102</v>
      </c>
    </row>
    <row r="17" spans="1:7" x14ac:dyDescent="0.2">
      <c r="A17">
        <f t="shared" si="0"/>
        <v>20</v>
      </c>
      <c r="B17">
        <v>-591.71966552734295</v>
      </c>
      <c r="C17">
        <v>-1459.17102050781</v>
      </c>
      <c r="D17">
        <v>-1474.76684570312</v>
      </c>
      <c r="E17">
        <v>-825.40509033203102</v>
      </c>
      <c r="F17">
        <v>-368.62112426757801</v>
      </c>
      <c r="G17">
        <v>-823.28106689453102</v>
      </c>
    </row>
    <row r="18" spans="1:7" x14ac:dyDescent="0.2">
      <c r="A18">
        <f t="shared" si="0"/>
        <v>22</v>
      </c>
      <c r="B18">
        <v>-608.47467041015602</v>
      </c>
      <c r="C18">
        <v>-1471.21057128906</v>
      </c>
      <c r="D18">
        <v>-1439.60278320312</v>
      </c>
      <c r="E18">
        <v>-823.58483886718705</v>
      </c>
      <c r="F18">
        <v>-371.14166259765602</v>
      </c>
      <c r="G18">
        <v>-833.54620361328102</v>
      </c>
    </row>
    <row r="19" spans="1:7" x14ac:dyDescent="0.2">
      <c r="A19">
        <f t="shared" si="0"/>
        <v>24</v>
      </c>
      <c r="B19">
        <v>-554.22497558593705</v>
      </c>
      <c r="C19">
        <v>-1388.60961914062</v>
      </c>
      <c r="D19">
        <v>-1460.90600585937</v>
      </c>
      <c r="E19">
        <v>-820.36804199218705</v>
      </c>
      <c r="F19">
        <v>-362.42980957031199</v>
      </c>
      <c r="G19">
        <v>-801.94494628906205</v>
      </c>
    </row>
    <row r="20" spans="1:7" x14ac:dyDescent="0.2">
      <c r="A20">
        <f t="shared" si="0"/>
        <v>26</v>
      </c>
      <c r="B20">
        <v>-571.62786865234295</v>
      </c>
      <c r="C20">
        <v>-1451.3681640625</v>
      </c>
      <c r="D20">
        <v>-1486.71801757812</v>
      </c>
      <c r="E20">
        <v>-827.54357910156205</v>
      </c>
      <c r="F20">
        <v>-364.796630859375</v>
      </c>
      <c r="G20">
        <v>-841.95159912109295</v>
      </c>
    </row>
    <row r="21" spans="1:7" x14ac:dyDescent="0.2">
      <c r="A21">
        <f t="shared" si="0"/>
        <v>28</v>
      </c>
      <c r="B21">
        <v>-608.28625488281205</v>
      </c>
      <c r="C21">
        <v>-1436.767578125</v>
      </c>
      <c r="D21">
        <v>-1445.3125</v>
      </c>
      <c r="E21">
        <v>-863.636474609375</v>
      </c>
      <c r="F21">
        <v>-363.95526123046801</v>
      </c>
      <c r="G21">
        <v>-842.78326416015602</v>
      </c>
    </row>
    <row r="22" spans="1:7" x14ac:dyDescent="0.2">
      <c r="A22">
        <f>A21+2</f>
        <v>30</v>
      </c>
      <c r="B22">
        <v>-571.15570068359295</v>
      </c>
      <c r="C22">
        <v>-1451.3203125</v>
      </c>
      <c r="D22">
        <v>-1415.54309082031</v>
      </c>
      <c r="E22">
        <v>-829.23980712890602</v>
      </c>
      <c r="F22">
        <v>-387.99572753906199</v>
      </c>
      <c r="G22">
        <v>-852.86608886718705</v>
      </c>
    </row>
    <row r="23" spans="1:7" x14ac:dyDescent="0.2">
      <c r="A23">
        <f t="shared" si="0"/>
        <v>32</v>
      </c>
      <c r="B23">
        <v>-580.564697265625</v>
      </c>
      <c r="C23">
        <v>-1417.54748535156</v>
      </c>
      <c r="D23">
        <v>-1450.90405273437</v>
      </c>
      <c r="E23">
        <v>-855.86932373046795</v>
      </c>
      <c r="F23">
        <v>-384.82434082031199</v>
      </c>
      <c r="G23">
        <v>-857.84063720703102</v>
      </c>
    </row>
    <row r="24" spans="1:7" x14ac:dyDescent="0.2">
      <c r="A24">
        <f t="shared" si="0"/>
        <v>34</v>
      </c>
      <c r="B24">
        <v>-561.51849365234295</v>
      </c>
      <c r="C24">
        <v>-1459.57800292968</v>
      </c>
      <c r="D24">
        <v>-1453.56213378906</v>
      </c>
      <c r="E24">
        <v>-832.374755859375</v>
      </c>
      <c r="F24">
        <v>-368.79995727539</v>
      </c>
      <c r="G24">
        <v>-834.80718994140602</v>
      </c>
    </row>
    <row r="25" spans="1:7" x14ac:dyDescent="0.2">
      <c r="A25">
        <f t="shared" si="0"/>
        <v>36</v>
      </c>
      <c r="B25">
        <v>-568.92364501953102</v>
      </c>
      <c r="C25">
        <v>-1478.7861328125</v>
      </c>
      <c r="D25">
        <v>-1403.6904296875</v>
      </c>
      <c r="E25">
        <v>-849.62652587890602</v>
      </c>
      <c r="F25">
        <v>-361.119873046875</v>
      </c>
      <c r="G25">
        <v>-862.44781494140602</v>
      </c>
    </row>
    <row r="26" spans="1:7" x14ac:dyDescent="0.2">
      <c r="A26">
        <f t="shared" si="0"/>
        <v>38</v>
      </c>
      <c r="B26">
        <v>-565.68695068359295</v>
      </c>
      <c r="C26">
        <v>-1469.88208007812</v>
      </c>
      <c r="D26">
        <v>-1388.41198730468</v>
      </c>
      <c r="E26">
        <v>-878.995361328125</v>
      </c>
      <c r="F26">
        <v>-385.84185791015602</v>
      </c>
      <c r="G26">
        <v>-832.500732421875</v>
      </c>
    </row>
    <row r="27" spans="1:7" x14ac:dyDescent="0.2">
      <c r="A27">
        <f t="shared" si="0"/>
        <v>40</v>
      </c>
      <c r="B27">
        <v>-603.59289550781205</v>
      </c>
      <c r="C27">
        <v>-1473.58020019531</v>
      </c>
      <c r="D27">
        <v>-1388.47106933593</v>
      </c>
      <c r="E27">
        <v>-885.66094970703102</v>
      </c>
      <c r="F27">
        <v>-369.62420654296801</v>
      </c>
      <c r="G27">
        <v>-834.78271484375</v>
      </c>
    </row>
    <row r="28" spans="1:7" x14ac:dyDescent="0.2">
      <c r="A28">
        <f t="shared" si="0"/>
        <v>42</v>
      </c>
      <c r="B28">
        <v>-572.31390380859295</v>
      </c>
      <c r="C28">
        <v>-1399.17712402343</v>
      </c>
      <c r="D28">
        <v>-1410.18774414062</v>
      </c>
      <c r="E28">
        <v>-844.11102294921795</v>
      </c>
      <c r="F28">
        <v>-380.550201416015</v>
      </c>
      <c r="G28">
        <v>-843.84368896484295</v>
      </c>
    </row>
    <row r="29" spans="1:7" x14ac:dyDescent="0.2">
      <c r="A29">
        <f t="shared" si="0"/>
        <v>44</v>
      </c>
      <c r="B29">
        <v>-607.3046875</v>
      </c>
      <c r="C29">
        <v>-1511.55358886718</v>
      </c>
      <c r="D29">
        <v>-1384.3955078125</v>
      </c>
      <c r="E29">
        <v>-878.180419921875</v>
      </c>
      <c r="F29">
        <v>-373.42913818359301</v>
      </c>
      <c r="G29">
        <v>-862.360595703125</v>
      </c>
    </row>
    <row r="30" spans="1:7" x14ac:dyDescent="0.2">
      <c r="A30">
        <f t="shared" si="0"/>
        <v>46</v>
      </c>
      <c r="B30">
        <v>-599.81341552734295</v>
      </c>
      <c r="C30">
        <v>-1457.95031738281</v>
      </c>
      <c r="D30">
        <v>-1407.80541992187</v>
      </c>
      <c r="E30">
        <v>-824.60302734375</v>
      </c>
      <c r="F30">
        <v>-369.36370849609301</v>
      </c>
      <c r="G30">
        <v>-825.01373291015602</v>
      </c>
    </row>
    <row r="31" spans="1:7" x14ac:dyDescent="0.2">
      <c r="A31">
        <f t="shared" si="0"/>
        <v>48</v>
      </c>
      <c r="B31">
        <v>-589.661376953125</v>
      </c>
      <c r="C31">
        <v>-1501.77600097656</v>
      </c>
      <c r="D31">
        <v>-1450.27404785156</v>
      </c>
      <c r="E31">
        <v>-862.08599853515602</v>
      </c>
      <c r="F31">
        <v>-380.8251953125</v>
      </c>
      <c r="G31">
        <v>-836.33514404296795</v>
      </c>
    </row>
    <row r="32" spans="1:7" x14ac:dyDescent="0.2">
      <c r="A32">
        <f t="shared" si="0"/>
        <v>50</v>
      </c>
      <c r="B32">
        <v>-563.26043701171795</v>
      </c>
      <c r="C32">
        <v>-1487.22326660156</v>
      </c>
      <c r="E32">
        <v>-844.08239746093705</v>
      </c>
      <c r="F32">
        <v>-393.91149902343699</v>
      </c>
      <c r="G32">
        <v>-867.07861328125</v>
      </c>
    </row>
    <row r="33" spans="1:7" x14ac:dyDescent="0.2">
      <c r="A33">
        <f t="shared" si="0"/>
        <v>52</v>
      </c>
      <c r="B33">
        <v>-563.70983886718705</v>
      </c>
      <c r="C33">
        <v>-1540.83850097656</v>
      </c>
      <c r="E33">
        <v>-858.73205566406205</v>
      </c>
      <c r="F33">
        <v>-380.06201171875</v>
      </c>
      <c r="G33">
        <v>-846.46405029296795</v>
      </c>
    </row>
    <row r="34" spans="1:7" x14ac:dyDescent="0.2">
      <c r="A34">
        <f t="shared" si="0"/>
        <v>54</v>
      </c>
      <c r="B34">
        <v>-635.17004394531205</v>
      </c>
      <c r="C34">
        <v>-1509.59094238281</v>
      </c>
      <c r="E34">
        <v>-857.45513916015602</v>
      </c>
      <c r="F34">
        <v>-382.82470703125</v>
      </c>
      <c r="G34">
        <v>-843.20343017578102</v>
      </c>
    </row>
    <row r="35" spans="1:7" x14ac:dyDescent="0.2">
      <c r="A35">
        <f t="shared" si="0"/>
        <v>56</v>
      </c>
      <c r="B35">
        <v>-583.07318115234295</v>
      </c>
      <c r="C35">
        <v>-1506.70666503906</v>
      </c>
      <c r="E35">
        <v>-880.57067871093705</v>
      </c>
      <c r="F35">
        <v>-373.747955322265</v>
      </c>
      <c r="G35">
        <v>-848.583251953125</v>
      </c>
    </row>
    <row r="36" spans="1:7" x14ac:dyDescent="0.2">
      <c r="A36">
        <f t="shared" si="0"/>
        <v>58</v>
      </c>
      <c r="B36">
        <v>-601.52545166015602</v>
      </c>
      <c r="C36">
        <v>-1571.10473632812</v>
      </c>
      <c r="E36">
        <v>-866.10040283203102</v>
      </c>
      <c r="F36">
        <v>-379.17855834960898</v>
      </c>
      <c r="G36">
        <v>-842.12561035156205</v>
      </c>
    </row>
    <row r="37" spans="1:7" x14ac:dyDescent="0.2">
      <c r="A37">
        <f t="shared" si="0"/>
        <v>60</v>
      </c>
      <c r="B37">
        <v>-607.40295410156205</v>
      </c>
      <c r="C37">
        <v>-1500.12451171875</v>
      </c>
      <c r="E37">
        <v>-881.71618652343705</v>
      </c>
      <c r="F37">
        <v>-387.18566894531199</v>
      </c>
      <c r="G37">
        <v>-863.825439453125</v>
      </c>
    </row>
    <row r="38" spans="1:7" x14ac:dyDescent="0.2">
      <c r="A38">
        <f t="shared" si="0"/>
        <v>62</v>
      </c>
      <c r="C38">
        <v>-1492.51306152343</v>
      </c>
      <c r="E38">
        <v>-863.69030761718705</v>
      </c>
      <c r="F38">
        <v>-373.73040771484301</v>
      </c>
      <c r="G38">
        <v>-849.89074707031205</v>
      </c>
    </row>
    <row r="39" spans="1:7" x14ac:dyDescent="0.2">
      <c r="A39">
        <f t="shared" si="0"/>
        <v>64</v>
      </c>
      <c r="C39">
        <v>-1542.58581542968</v>
      </c>
      <c r="E39">
        <v>-894.22454833984295</v>
      </c>
      <c r="F39">
        <v>-396.51385498046801</v>
      </c>
      <c r="G39">
        <v>-823.48162841796795</v>
      </c>
    </row>
    <row r="40" spans="1:7" x14ac:dyDescent="0.2">
      <c r="A40">
        <f t="shared" si="0"/>
        <v>66</v>
      </c>
      <c r="C40">
        <v>-1476.46435546875</v>
      </c>
      <c r="E40">
        <v>-891.00946044921795</v>
      </c>
      <c r="F40">
        <v>-388.04058837890602</v>
      </c>
      <c r="G40">
        <v>-831.35638427734295</v>
      </c>
    </row>
    <row r="41" spans="1:7" x14ac:dyDescent="0.2">
      <c r="A41">
        <f t="shared" si="0"/>
        <v>68</v>
      </c>
      <c r="C41">
        <v>-1536.9130859375</v>
      </c>
      <c r="E41">
        <v>-904.47161865234295</v>
      </c>
      <c r="F41">
        <v>-378.78689575195301</v>
      </c>
      <c r="G41">
        <v>-851.35308837890602</v>
      </c>
    </row>
    <row r="42" spans="1:7" x14ac:dyDescent="0.2">
      <c r="A42">
        <f t="shared" si="0"/>
        <v>70</v>
      </c>
      <c r="C42">
        <v>-1471.03100585937</v>
      </c>
      <c r="E42">
        <v>-906.60986328125</v>
      </c>
      <c r="F42">
        <v>-383.06237792968699</v>
      </c>
      <c r="G42">
        <v>-856.79315185546795</v>
      </c>
    </row>
    <row r="43" spans="1:7" x14ac:dyDescent="0.2">
      <c r="A43">
        <f t="shared" si="0"/>
        <v>72</v>
      </c>
      <c r="C43">
        <v>-1524.74194335937</v>
      </c>
      <c r="E43">
        <v>-881.148193359375</v>
      </c>
      <c r="F43">
        <v>-387.69662475585898</v>
      </c>
      <c r="G43">
        <v>-837.52307128906205</v>
      </c>
    </row>
    <row r="44" spans="1:7" x14ac:dyDescent="0.2">
      <c r="A44">
        <f t="shared" si="0"/>
        <v>74</v>
      </c>
      <c r="C44">
        <v>-1490.88537597656</v>
      </c>
      <c r="E44">
        <v>-901.51434326171795</v>
      </c>
      <c r="F44">
        <v>-388.32971191406199</v>
      </c>
      <c r="G44">
        <v>-835.38055419921795</v>
      </c>
    </row>
    <row r="45" spans="1:7" x14ac:dyDescent="0.2">
      <c r="A45">
        <f t="shared" si="0"/>
        <v>76</v>
      </c>
      <c r="C45">
        <v>-1518.79406738281</v>
      </c>
      <c r="E45">
        <v>-889.86981201171795</v>
      </c>
      <c r="F45">
        <v>-397.18997192382801</v>
      </c>
      <c r="G45">
        <v>-830.91961669921795</v>
      </c>
    </row>
    <row r="46" spans="1:7" x14ac:dyDescent="0.2">
      <c r="A46">
        <f t="shared" si="0"/>
        <v>78</v>
      </c>
      <c r="C46">
        <v>-1481.03601074218</v>
      </c>
      <c r="E46">
        <v>-905.853759765625</v>
      </c>
      <c r="F46">
        <v>-383.47998046875</v>
      </c>
      <c r="G46">
        <v>-851.770751953125</v>
      </c>
    </row>
    <row r="47" spans="1:7" x14ac:dyDescent="0.2">
      <c r="A47">
        <f t="shared" si="0"/>
        <v>80</v>
      </c>
      <c r="C47">
        <v>-1571.73901367187</v>
      </c>
      <c r="E47">
        <v>-921.79748535156205</v>
      </c>
      <c r="F47">
        <v>-386.20785522460898</v>
      </c>
      <c r="G47">
        <v>-856.26867675781205</v>
      </c>
    </row>
    <row r="48" spans="1:7" x14ac:dyDescent="0.2">
      <c r="A48">
        <f t="shared" si="0"/>
        <v>82</v>
      </c>
      <c r="C48">
        <v>-1522.43225097656</v>
      </c>
      <c r="E48">
        <v>-871.73040771484295</v>
      </c>
      <c r="F48">
        <v>-393.052642822265</v>
      </c>
      <c r="G48">
        <v>-823.25244140625</v>
      </c>
    </row>
    <row r="49" spans="1:7" x14ac:dyDescent="0.2">
      <c r="A49">
        <f t="shared" si="0"/>
        <v>84</v>
      </c>
      <c r="C49">
        <v>-1578.8359375</v>
      </c>
      <c r="E49">
        <v>-903.67712402343705</v>
      </c>
      <c r="F49">
        <v>-380.48922729492102</v>
      </c>
      <c r="G49">
        <v>-836.76031494140602</v>
      </c>
    </row>
    <row r="50" spans="1:7" x14ac:dyDescent="0.2">
      <c r="A50">
        <f t="shared" si="0"/>
        <v>86</v>
      </c>
      <c r="C50">
        <v>-1575.07800292968</v>
      </c>
      <c r="E50">
        <v>-928.72692871093705</v>
      </c>
      <c r="F50">
        <v>-380.295318603515</v>
      </c>
      <c r="G50">
        <v>-869.65661621093705</v>
      </c>
    </row>
    <row r="51" spans="1:7" x14ac:dyDescent="0.2">
      <c r="A51">
        <f t="shared" si="0"/>
        <v>88</v>
      </c>
      <c r="C51">
        <v>-1505.95275878906</v>
      </c>
      <c r="E51">
        <v>-894.805908203125</v>
      </c>
      <c r="F51">
        <v>-378.75970458984301</v>
      </c>
      <c r="G51">
        <v>-865.73828125</v>
      </c>
    </row>
    <row r="52" spans="1:7" x14ac:dyDescent="0.2">
      <c r="A52">
        <f t="shared" si="0"/>
        <v>90</v>
      </c>
      <c r="C52">
        <v>-1583.14428710937</v>
      </c>
      <c r="E52">
        <v>-907.13519287109295</v>
      </c>
      <c r="F52">
        <v>-406.00747680664</v>
      </c>
      <c r="G52">
        <v>-873.799072265625</v>
      </c>
    </row>
    <row r="53" spans="1:7" x14ac:dyDescent="0.2">
      <c r="A53">
        <f t="shared" si="0"/>
        <v>92</v>
      </c>
      <c r="E53">
        <v>-909.04608154296795</v>
      </c>
      <c r="F53">
        <v>-418.88790893554602</v>
      </c>
      <c r="G53">
        <v>-846.88342285156205</v>
      </c>
    </row>
    <row r="54" spans="1:7" x14ac:dyDescent="0.2">
      <c r="A54">
        <f t="shared" si="0"/>
        <v>94</v>
      </c>
      <c r="E54">
        <v>-922.34747314453102</v>
      </c>
      <c r="F54">
        <v>-374.99777221679602</v>
      </c>
      <c r="G54">
        <v>-846.65673828125</v>
      </c>
    </row>
    <row r="55" spans="1:7" x14ac:dyDescent="0.2">
      <c r="A55">
        <f t="shared" si="0"/>
        <v>96</v>
      </c>
      <c r="E55">
        <v>-888.16015625</v>
      </c>
      <c r="F55">
        <v>-405.58908081054602</v>
      </c>
      <c r="G55">
        <v>-862.37805175781205</v>
      </c>
    </row>
    <row r="56" spans="1:7" x14ac:dyDescent="0.2">
      <c r="A56">
        <f t="shared" si="0"/>
        <v>98</v>
      </c>
      <c r="E56">
        <v>-879.87579345703102</v>
      </c>
      <c r="F56">
        <v>-410.78738403320301</v>
      </c>
      <c r="G56">
        <v>-833.21691894531205</v>
      </c>
    </row>
    <row r="57" spans="1:7" x14ac:dyDescent="0.2">
      <c r="A57">
        <f t="shared" si="0"/>
        <v>100</v>
      </c>
      <c r="E57">
        <v>-937.68511962890602</v>
      </c>
      <c r="F57">
        <v>-401.524322509765</v>
      </c>
      <c r="G57">
        <v>-821.98229980468705</v>
      </c>
    </row>
    <row r="58" spans="1:7" x14ac:dyDescent="0.2">
      <c r="A58">
        <f t="shared" si="0"/>
        <v>102</v>
      </c>
      <c r="E58">
        <v>-927.67437744140602</v>
      </c>
      <c r="F58">
        <v>-379.36978149414</v>
      </c>
      <c r="G58">
        <v>-868.25732421875</v>
      </c>
    </row>
    <row r="59" spans="1:7" x14ac:dyDescent="0.2">
      <c r="A59">
        <f t="shared" si="0"/>
        <v>104</v>
      </c>
      <c r="E59">
        <v>-928.80255126953102</v>
      </c>
      <c r="F59">
        <v>-402.96908569335898</v>
      </c>
      <c r="G59">
        <v>-860.584716796875</v>
      </c>
    </row>
    <row r="60" spans="1:7" x14ac:dyDescent="0.2">
      <c r="A60">
        <f t="shared" si="0"/>
        <v>106</v>
      </c>
      <c r="E60">
        <v>-907.19445800781205</v>
      </c>
      <c r="F60">
        <v>-406.80718994140602</v>
      </c>
      <c r="G60">
        <v>-870.37615966796795</v>
      </c>
    </row>
    <row r="61" spans="1:7" x14ac:dyDescent="0.2">
      <c r="A61">
        <f t="shared" si="0"/>
        <v>108</v>
      </c>
      <c r="E61">
        <v>-943.4189453125</v>
      </c>
      <c r="F61">
        <v>-409.26437377929602</v>
      </c>
      <c r="G61">
        <v>-867.48095703125</v>
      </c>
    </row>
    <row r="62" spans="1:7" x14ac:dyDescent="0.2">
      <c r="A62">
        <f t="shared" si="0"/>
        <v>110</v>
      </c>
      <c r="E62">
        <v>-907.24426269531205</v>
      </c>
      <c r="F62">
        <v>-391.802490234375</v>
      </c>
      <c r="G62">
        <v>-865.64074707031205</v>
      </c>
    </row>
    <row r="63" spans="1:7" x14ac:dyDescent="0.2">
      <c r="A63">
        <f t="shared" si="0"/>
        <v>112</v>
      </c>
      <c r="E63">
        <v>-916.15338134765602</v>
      </c>
      <c r="F63">
        <v>-397.68145751953102</v>
      </c>
      <c r="G63">
        <v>-855.052978515625</v>
      </c>
    </row>
    <row r="64" spans="1:7" x14ac:dyDescent="0.2">
      <c r="A64">
        <f t="shared" si="0"/>
        <v>114</v>
      </c>
      <c r="E64">
        <v>-946.764892578125</v>
      </c>
      <c r="F64">
        <v>-401.87142944335898</v>
      </c>
      <c r="G64">
        <v>-867.94641113281205</v>
      </c>
    </row>
    <row r="65" spans="1:7" x14ac:dyDescent="0.2">
      <c r="A65">
        <f t="shared" si="0"/>
        <v>116</v>
      </c>
      <c r="E65">
        <v>-945.94921875</v>
      </c>
      <c r="F65">
        <v>-399.31024169921801</v>
      </c>
      <c r="G65">
        <v>-873.18499755859295</v>
      </c>
    </row>
    <row r="66" spans="1:7" x14ac:dyDescent="0.2">
      <c r="A66">
        <f t="shared" si="0"/>
        <v>118</v>
      </c>
      <c r="E66">
        <v>-927.37811279296795</v>
      </c>
      <c r="F66">
        <v>-405.11782836914</v>
      </c>
      <c r="G66">
        <v>-852.470458984375</v>
      </c>
    </row>
    <row r="67" spans="1:7" x14ac:dyDescent="0.2">
      <c r="A67">
        <f t="shared" si="0"/>
        <v>120</v>
      </c>
      <c r="E67">
        <v>-938.54357910156205</v>
      </c>
      <c r="F67">
        <v>-426.80862426757801</v>
      </c>
      <c r="G67">
        <v>-861.661376953125</v>
      </c>
    </row>
    <row r="68" spans="1:7" x14ac:dyDescent="0.2">
      <c r="A68">
        <f t="shared" si="0"/>
        <v>122</v>
      </c>
      <c r="E68">
        <v>-942.14001464843705</v>
      </c>
      <c r="F68">
        <v>-399.56512451171801</v>
      </c>
      <c r="G68">
        <v>-894.328125</v>
      </c>
    </row>
    <row r="69" spans="1:7" x14ac:dyDescent="0.2">
      <c r="A69">
        <f t="shared" si="0"/>
        <v>124</v>
      </c>
      <c r="E69">
        <v>-952.49468994140602</v>
      </c>
      <c r="F69">
        <v>-400.30401611328102</v>
      </c>
      <c r="G69">
        <v>-880.97052001953102</v>
      </c>
    </row>
    <row r="70" spans="1:7" x14ac:dyDescent="0.2">
      <c r="A70">
        <f t="shared" si="0"/>
        <v>126</v>
      </c>
      <c r="E70">
        <v>-945.59191894531205</v>
      </c>
      <c r="F70">
        <v>-393.034912109375</v>
      </c>
      <c r="G70">
        <v>-890.35333251953102</v>
      </c>
    </row>
    <row r="71" spans="1:7" x14ac:dyDescent="0.2">
      <c r="A71">
        <f t="shared" si="0"/>
        <v>128</v>
      </c>
      <c r="E71">
        <v>-955.97863769531205</v>
      </c>
      <c r="F71">
        <v>-411.131103515625</v>
      </c>
      <c r="G71">
        <v>-878.79443359375</v>
      </c>
    </row>
    <row r="72" spans="1:7" x14ac:dyDescent="0.2">
      <c r="A72">
        <f t="shared" si="0"/>
        <v>130</v>
      </c>
      <c r="E72">
        <v>-945.30126953125</v>
      </c>
      <c r="F72">
        <v>-401.11041259765602</v>
      </c>
      <c r="G72">
        <v>-869.09356689453102</v>
      </c>
    </row>
    <row r="73" spans="1:7" x14ac:dyDescent="0.2">
      <c r="A73">
        <f t="shared" si="0"/>
        <v>132</v>
      </c>
      <c r="E73">
        <v>-934.63934326171795</v>
      </c>
      <c r="F73">
        <v>-392.78433227539</v>
      </c>
      <c r="G73">
        <v>-874.07684326171795</v>
      </c>
    </row>
    <row r="74" spans="1:7" x14ac:dyDescent="0.2">
      <c r="A74">
        <f t="shared" ref="A74:A98" si="1">A73+2</f>
        <v>134</v>
      </c>
      <c r="E74">
        <v>-954.71783447265602</v>
      </c>
      <c r="F74">
        <v>-406.38983154296801</v>
      </c>
      <c r="G74">
        <v>-889.54241943359295</v>
      </c>
    </row>
    <row r="75" spans="1:7" x14ac:dyDescent="0.2">
      <c r="A75">
        <f t="shared" si="1"/>
        <v>136</v>
      </c>
      <c r="E75">
        <v>-959.20617675781205</v>
      </c>
      <c r="F75">
        <v>-412.64651489257801</v>
      </c>
      <c r="G75">
        <v>-861.57666015625</v>
      </c>
    </row>
    <row r="76" spans="1:7" x14ac:dyDescent="0.2">
      <c r="A76">
        <f t="shared" si="1"/>
        <v>138</v>
      </c>
      <c r="E76">
        <v>-952.15533447265602</v>
      </c>
      <c r="F76">
        <v>-400.31115722656199</v>
      </c>
      <c r="G76">
        <v>-901.60162353515602</v>
      </c>
    </row>
    <row r="77" spans="1:7" x14ac:dyDescent="0.2">
      <c r="A77">
        <f t="shared" si="1"/>
        <v>140</v>
      </c>
      <c r="E77">
        <v>-970.66271972656205</v>
      </c>
      <c r="F77">
        <v>-408.94149780273398</v>
      </c>
      <c r="G77">
        <v>-895.03851318359295</v>
      </c>
    </row>
    <row r="78" spans="1:7" x14ac:dyDescent="0.2">
      <c r="A78">
        <f t="shared" si="1"/>
        <v>142</v>
      </c>
      <c r="E78">
        <v>-945.63525390625</v>
      </c>
      <c r="F78">
        <v>-400.91079711914</v>
      </c>
      <c r="G78">
        <v>-850.12701416015602</v>
      </c>
    </row>
    <row r="79" spans="1:7" x14ac:dyDescent="0.2">
      <c r="A79">
        <f t="shared" si="1"/>
        <v>144</v>
      </c>
      <c r="E79">
        <v>-958.46240234375</v>
      </c>
      <c r="F79">
        <v>-414.6875</v>
      </c>
      <c r="G79">
        <v>-860.51623535156205</v>
      </c>
    </row>
    <row r="80" spans="1:7" x14ac:dyDescent="0.2">
      <c r="A80">
        <f t="shared" si="1"/>
        <v>146</v>
      </c>
      <c r="E80">
        <v>-965.17596435546795</v>
      </c>
      <c r="F80">
        <v>-413.96383666992102</v>
      </c>
      <c r="G80">
        <v>-902.979736328125</v>
      </c>
    </row>
    <row r="81" spans="1:7" x14ac:dyDescent="0.2">
      <c r="A81">
        <f t="shared" si="1"/>
        <v>148</v>
      </c>
      <c r="E81">
        <v>-966.12194824218705</v>
      </c>
      <c r="F81">
        <v>-413.18734741210898</v>
      </c>
      <c r="G81">
        <v>-896.86456298828102</v>
      </c>
    </row>
    <row r="82" spans="1:7" x14ac:dyDescent="0.2">
      <c r="A82">
        <f t="shared" si="1"/>
        <v>150</v>
      </c>
      <c r="E82">
        <v>-955.18280029296795</v>
      </c>
      <c r="F82">
        <v>-401.55871582031199</v>
      </c>
      <c r="G82">
        <v>-898.92645263671795</v>
      </c>
    </row>
    <row r="83" spans="1:7" x14ac:dyDescent="0.2">
      <c r="A83">
        <f t="shared" si="1"/>
        <v>152</v>
      </c>
      <c r="E83">
        <v>-1004.70941162109</v>
      </c>
      <c r="F83">
        <v>-413.54995727539</v>
      </c>
      <c r="G83">
        <v>-890.01037597656205</v>
      </c>
    </row>
    <row r="84" spans="1:7" x14ac:dyDescent="0.2">
      <c r="A84">
        <f t="shared" si="1"/>
        <v>154</v>
      </c>
      <c r="E84">
        <v>-924.394775390625</v>
      </c>
      <c r="F84">
        <v>-418.73880004882801</v>
      </c>
      <c r="G84">
        <v>-903.218017578125</v>
      </c>
    </row>
    <row r="85" spans="1:7" x14ac:dyDescent="0.2">
      <c r="A85">
        <f t="shared" si="1"/>
        <v>156</v>
      </c>
      <c r="E85">
        <v>-968.39654541015602</v>
      </c>
      <c r="F85">
        <v>-416.18682861328102</v>
      </c>
      <c r="G85">
        <v>-899.55633544921795</v>
      </c>
    </row>
    <row r="86" spans="1:7" x14ac:dyDescent="0.2">
      <c r="A86">
        <f t="shared" si="1"/>
        <v>158</v>
      </c>
      <c r="E86">
        <v>-957.545654296875</v>
      </c>
      <c r="F86">
        <v>-413.128662109375</v>
      </c>
      <c r="G86">
        <v>-895.2353515625</v>
      </c>
    </row>
    <row r="87" spans="1:7" x14ac:dyDescent="0.2">
      <c r="A87">
        <f t="shared" si="1"/>
        <v>160</v>
      </c>
      <c r="E87">
        <v>-958.92510986328102</v>
      </c>
      <c r="F87">
        <v>-419.41882324218699</v>
      </c>
      <c r="G87">
        <v>-899.67175292968705</v>
      </c>
    </row>
    <row r="88" spans="1:7" x14ac:dyDescent="0.2">
      <c r="A88">
        <f t="shared" si="1"/>
        <v>162</v>
      </c>
      <c r="E88">
        <v>-969.939697265625</v>
      </c>
      <c r="F88">
        <v>-398.90515136718699</v>
      </c>
      <c r="G88">
        <v>-890.053955078125</v>
      </c>
    </row>
    <row r="89" spans="1:7" x14ac:dyDescent="0.2">
      <c r="A89">
        <f t="shared" si="1"/>
        <v>164</v>
      </c>
      <c r="E89">
        <v>-970.35626220703102</v>
      </c>
      <c r="F89">
        <v>-405.73797607421801</v>
      </c>
      <c r="G89">
        <v>-893.65417480468705</v>
      </c>
    </row>
    <row r="90" spans="1:7" x14ac:dyDescent="0.2">
      <c r="A90">
        <f t="shared" si="1"/>
        <v>166</v>
      </c>
      <c r="E90">
        <v>-977.47979736328102</v>
      </c>
      <c r="F90">
        <v>-410.23715209960898</v>
      </c>
      <c r="G90">
        <v>-904.82818603515602</v>
      </c>
    </row>
    <row r="91" spans="1:7" x14ac:dyDescent="0.2">
      <c r="A91">
        <f t="shared" si="1"/>
        <v>168</v>
      </c>
      <c r="E91">
        <v>-946.44390869140602</v>
      </c>
      <c r="F91">
        <v>-417.72845458984301</v>
      </c>
      <c r="G91">
        <v>-887.02008056640602</v>
      </c>
    </row>
    <row r="92" spans="1:7" x14ac:dyDescent="0.2">
      <c r="A92">
        <f t="shared" si="1"/>
        <v>170</v>
      </c>
      <c r="E92">
        <v>-982.42321777343705</v>
      </c>
      <c r="F92">
        <v>-401.826080322265</v>
      </c>
      <c r="G92">
        <v>-883.44470214843705</v>
      </c>
    </row>
    <row r="93" spans="1:7" x14ac:dyDescent="0.2">
      <c r="A93">
        <f t="shared" si="1"/>
        <v>172</v>
      </c>
      <c r="E93">
        <v>-983.738525390625</v>
      </c>
      <c r="F93">
        <v>-399.98361206054602</v>
      </c>
      <c r="G93">
        <v>-882.05999755859295</v>
      </c>
    </row>
    <row r="94" spans="1:7" x14ac:dyDescent="0.2">
      <c r="A94">
        <f t="shared" si="1"/>
        <v>174</v>
      </c>
      <c r="E94">
        <v>-987.71612548828102</v>
      </c>
      <c r="F94">
        <v>-410.33120727539</v>
      </c>
      <c r="G94">
        <v>-903.74786376953102</v>
      </c>
    </row>
    <row r="95" spans="1:7" x14ac:dyDescent="0.2">
      <c r="A95">
        <f t="shared" si="1"/>
        <v>176</v>
      </c>
      <c r="E95">
        <v>-961.86749267578102</v>
      </c>
      <c r="F95">
        <v>-406.24151611328102</v>
      </c>
      <c r="G95">
        <v>-892.56799316406205</v>
      </c>
    </row>
    <row r="96" spans="1:7" x14ac:dyDescent="0.2">
      <c r="A96">
        <f t="shared" si="1"/>
        <v>178</v>
      </c>
      <c r="E96">
        <v>-968.32019042968705</v>
      </c>
      <c r="F96">
        <v>-425.10458374023398</v>
      </c>
      <c r="G96">
        <v>-906.31671142578102</v>
      </c>
    </row>
    <row r="97" spans="1:7" x14ac:dyDescent="0.2">
      <c r="A97">
        <f t="shared" si="1"/>
        <v>180</v>
      </c>
      <c r="E97">
        <v>-988.30755615234295</v>
      </c>
      <c r="F97">
        <v>-411.66796875</v>
      </c>
      <c r="G97">
        <v>-921.81011962890602</v>
      </c>
    </row>
    <row r="98" spans="1:7" x14ac:dyDescent="0.2">
      <c r="A98">
        <f t="shared" si="1"/>
        <v>182</v>
      </c>
      <c r="E98">
        <v>-986.882568359375</v>
      </c>
      <c r="F98">
        <v>-406.18768310546801</v>
      </c>
      <c r="G98">
        <v>-909.36804199218705</v>
      </c>
    </row>
    <row r="99" spans="1:7" x14ac:dyDescent="0.2">
      <c r="F99">
        <v>-411.89871215820301</v>
      </c>
      <c r="G99">
        <v>-893.91290283203102</v>
      </c>
    </row>
    <row r="100" spans="1:7" x14ac:dyDescent="0.2">
      <c r="F100">
        <v>-422.01486206054602</v>
      </c>
      <c r="G100">
        <v>-913.37353515625</v>
      </c>
    </row>
    <row r="101" spans="1:7" x14ac:dyDescent="0.2">
      <c r="F101">
        <v>-397.63339233398398</v>
      </c>
    </row>
    <row r="102" spans="1:7" x14ac:dyDescent="0.2">
      <c r="F102">
        <v>-411.87274169921801</v>
      </c>
    </row>
    <row r="103" spans="1:7" x14ac:dyDescent="0.2">
      <c r="F103">
        <v>-425.11495971679602</v>
      </c>
    </row>
    <row r="104" spans="1:7" x14ac:dyDescent="0.2">
      <c r="F104">
        <v>-413.63641357421801</v>
      </c>
    </row>
    <row r="105" spans="1:7" x14ac:dyDescent="0.2">
      <c r="F105">
        <v>-406.85708618164</v>
      </c>
    </row>
    <row r="106" spans="1:7" x14ac:dyDescent="0.2">
      <c r="F106">
        <v>-433.18917846679602</v>
      </c>
    </row>
    <row r="107" spans="1:7" x14ac:dyDescent="0.2">
      <c r="F107">
        <v>-417.21185302734301</v>
      </c>
    </row>
    <row r="108" spans="1:7" x14ac:dyDescent="0.2">
      <c r="F108">
        <v>-412.217529296875</v>
      </c>
    </row>
    <row r="109" spans="1:7" x14ac:dyDescent="0.2">
      <c r="F109">
        <v>-400.68997192382801</v>
      </c>
    </row>
    <row r="110" spans="1:7" x14ac:dyDescent="0.2">
      <c r="F110">
        <v>-423.97930908203102</v>
      </c>
    </row>
    <row r="111" spans="1:7" x14ac:dyDescent="0.2">
      <c r="F111">
        <v>-419.90069580078102</v>
      </c>
    </row>
    <row r="112" spans="1:7" x14ac:dyDescent="0.2">
      <c r="F112">
        <v>-437.15890502929602</v>
      </c>
    </row>
    <row r="113" spans="6:6" x14ac:dyDescent="0.2">
      <c r="F113">
        <v>-412.74798583984301</v>
      </c>
    </row>
    <row r="114" spans="6:6" x14ac:dyDescent="0.2">
      <c r="F114">
        <v>-428.66711425781199</v>
      </c>
    </row>
    <row r="115" spans="6:6" x14ac:dyDescent="0.2">
      <c r="F115">
        <v>-428.66744995117102</v>
      </c>
    </row>
    <row r="116" spans="6:6" x14ac:dyDescent="0.2">
      <c r="F116">
        <v>-424.70199584960898</v>
      </c>
    </row>
    <row r="117" spans="6:6" x14ac:dyDescent="0.2">
      <c r="F117">
        <v>-430.22564697265602</v>
      </c>
    </row>
    <row r="118" spans="6:6" x14ac:dyDescent="0.2">
      <c r="F118">
        <v>-451.427642822265</v>
      </c>
    </row>
    <row r="119" spans="6:6" x14ac:dyDescent="0.2">
      <c r="F119">
        <v>-435.82553100585898</v>
      </c>
    </row>
    <row r="120" spans="6:6" x14ac:dyDescent="0.2">
      <c r="F120">
        <v>-424.866943359375</v>
      </c>
    </row>
    <row r="121" spans="6:6" x14ac:dyDescent="0.2">
      <c r="F121">
        <v>-421.25738525390602</v>
      </c>
    </row>
    <row r="122" spans="6:6" x14ac:dyDescent="0.2">
      <c r="F122">
        <v>-402.66107177734301</v>
      </c>
    </row>
    <row r="123" spans="6:6" x14ac:dyDescent="0.2">
      <c r="F123">
        <v>-406.21685791015602</v>
      </c>
    </row>
    <row r="124" spans="6:6" x14ac:dyDescent="0.2">
      <c r="F124">
        <v>-418.17160034179602</v>
      </c>
    </row>
    <row r="125" spans="6:6" x14ac:dyDescent="0.2">
      <c r="F125">
        <v>-415.35964965820301</v>
      </c>
    </row>
    <row r="126" spans="6:6" x14ac:dyDescent="0.2">
      <c r="F126">
        <v>-440.45907592773398</v>
      </c>
    </row>
    <row r="127" spans="6:6" x14ac:dyDescent="0.2">
      <c r="F127">
        <v>-430.81201171875</v>
      </c>
    </row>
    <row r="128" spans="6:6" x14ac:dyDescent="0.2">
      <c r="F128">
        <v>-395.489654541015</v>
      </c>
    </row>
    <row r="129" spans="6:6" x14ac:dyDescent="0.2">
      <c r="F129">
        <v>-419.33312988281199</v>
      </c>
    </row>
    <row r="130" spans="6:6" x14ac:dyDescent="0.2">
      <c r="F130">
        <v>-401.47994995117102</v>
      </c>
    </row>
    <row r="131" spans="6:6" x14ac:dyDescent="0.2">
      <c r="F131">
        <v>-419.86038208007801</v>
      </c>
    </row>
    <row r="132" spans="6:6" x14ac:dyDescent="0.2">
      <c r="F132">
        <v>-436.10400390625</v>
      </c>
    </row>
    <row r="133" spans="6:6" x14ac:dyDescent="0.2">
      <c r="F133">
        <v>-420.44436645507801</v>
      </c>
    </row>
    <row r="134" spans="6:6" x14ac:dyDescent="0.2">
      <c r="F134">
        <v>-439.94415283203102</v>
      </c>
    </row>
    <row r="135" spans="6:6" x14ac:dyDescent="0.2">
      <c r="F135">
        <v>-409.64224243164</v>
      </c>
    </row>
    <row r="136" spans="6:6" x14ac:dyDescent="0.2">
      <c r="F136">
        <v>-427.56988525390602</v>
      </c>
    </row>
    <row r="137" spans="6:6" x14ac:dyDescent="0.2">
      <c r="F137">
        <v>-434.97195434570301</v>
      </c>
    </row>
    <row r="138" spans="6:6" x14ac:dyDescent="0.2">
      <c r="F138">
        <v>-420.28802490234301</v>
      </c>
    </row>
    <row r="139" spans="6:6" x14ac:dyDescent="0.2">
      <c r="F139">
        <v>-417.88278198242102</v>
      </c>
    </row>
    <row r="140" spans="6:6" x14ac:dyDescent="0.2">
      <c r="F140">
        <v>-434.27429199218699</v>
      </c>
    </row>
    <row r="141" spans="6:6" x14ac:dyDescent="0.2">
      <c r="F141">
        <v>-440.28414916992102</v>
      </c>
    </row>
    <row r="142" spans="6:6" x14ac:dyDescent="0.2">
      <c r="F142">
        <v>-431.94830322265602</v>
      </c>
    </row>
    <row r="143" spans="6:6" x14ac:dyDescent="0.2">
      <c r="F143">
        <v>-427.17706298828102</v>
      </c>
    </row>
    <row r="148" spans="1:7" x14ac:dyDescent="0.2">
      <c r="A148" t="s">
        <v>19</v>
      </c>
    </row>
    <row r="149" spans="1:7" x14ac:dyDescent="0.2">
      <c r="A149" s="2">
        <v>2</v>
      </c>
      <c r="B149">
        <v>-161.72799682617099</v>
      </c>
      <c r="C149">
        <v>-264.677154541015</v>
      </c>
      <c r="D149">
        <v>-395.31091308593699</v>
      </c>
      <c r="E149">
        <v>-103.99055480957</v>
      </c>
      <c r="F149">
        <v>-44.358299255371001</v>
      </c>
      <c r="G149">
        <v>-257.49645996093699</v>
      </c>
    </row>
    <row r="150" spans="1:7" x14ac:dyDescent="0.2">
      <c r="A150">
        <f>A149+2</f>
        <v>4</v>
      </c>
      <c r="B150">
        <v>-322.30773925781199</v>
      </c>
      <c r="C150">
        <v>-530.19207763671795</v>
      </c>
      <c r="D150">
        <v>-774.61486816406205</v>
      </c>
      <c r="E150">
        <v>-246.39878845214801</v>
      </c>
      <c r="F150">
        <v>-115.523468017578</v>
      </c>
      <c r="G150">
        <v>-434.59344482421801</v>
      </c>
    </row>
    <row r="151" spans="1:7" x14ac:dyDescent="0.2">
      <c r="A151">
        <f t="shared" ref="A151:A193" si="2">A150+2</f>
        <v>6</v>
      </c>
      <c r="B151">
        <v>-423.87789916992102</v>
      </c>
      <c r="C151">
        <v>-764.1123046875</v>
      </c>
      <c r="D151">
        <v>-1038.73962402343</v>
      </c>
      <c r="E151">
        <v>-387.47286987304602</v>
      </c>
      <c r="F151">
        <v>-175.43388366699199</v>
      </c>
      <c r="G151">
        <v>-539.09765625</v>
      </c>
    </row>
    <row r="152" spans="1:7" x14ac:dyDescent="0.2">
      <c r="A152">
        <f t="shared" si="2"/>
        <v>8</v>
      </c>
      <c r="B152">
        <v>-476.23577880859301</v>
      </c>
      <c r="C152">
        <v>-987.96771240234295</v>
      </c>
      <c r="D152">
        <v>-1187.015625</v>
      </c>
      <c r="E152">
        <v>-459.75396728515602</v>
      </c>
      <c r="F152">
        <v>-222.16069030761699</v>
      </c>
      <c r="G152">
        <v>-605.69989013671795</v>
      </c>
    </row>
    <row r="153" spans="1:7" x14ac:dyDescent="0.2">
      <c r="A153">
        <f t="shared" si="2"/>
        <v>10</v>
      </c>
      <c r="B153">
        <v>-507.15554809570301</v>
      </c>
      <c r="C153">
        <v>-1066.8466796875</v>
      </c>
      <c r="D153">
        <v>-1274.47314453125</v>
      </c>
      <c r="E153">
        <v>-516.35302734375</v>
      </c>
      <c r="F153">
        <v>-242.73077392578099</v>
      </c>
      <c r="G153">
        <v>-681.12646484375</v>
      </c>
    </row>
    <row r="154" spans="1:7" x14ac:dyDescent="0.2">
      <c r="A154">
        <f t="shared" si="2"/>
        <v>12</v>
      </c>
      <c r="B154">
        <v>-530.21722412109295</v>
      </c>
      <c r="C154">
        <v>-1203.64916992187</v>
      </c>
      <c r="D154">
        <v>-1390.2626953125</v>
      </c>
      <c r="E154">
        <v>-530.81439208984295</v>
      </c>
      <c r="F154">
        <v>-268.810546875</v>
      </c>
      <c r="G154">
        <v>-711.267822265625</v>
      </c>
    </row>
    <row r="155" spans="1:7" x14ac:dyDescent="0.2">
      <c r="A155">
        <f t="shared" si="2"/>
        <v>14</v>
      </c>
      <c r="B155">
        <v>-530.394775390625</v>
      </c>
      <c r="C155">
        <v>-1297.39196777343</v>
      </c>
      <c r="D155">
        <v>-1392.58605957031</v>
      </c>
      <c r="E155">
        <v>-638.54211425781205</v>
      </c>
      <c r="F155">
        <v>-304.05023193359301</v>
      </c>
      <c r="G155">
        <v>-744.08154296875</v>
      </c>
    </row>
    <row r="156" spans="1:7" x14ac:dyDescent="0.2">
      <c r="A156">
        <f t="shared" si="2"/>
        <v>16</v>
      </c>
      <c r="B156">
        <v>-527.818359375</v>
      </c>
      <c r="C156">
        <v>-1318.13195800781</v>
      </c>
      <c r="D156">
        <v>-1412.58972167968</v>
      </c>
      <c r="E156">
        <v>-642.77801513671795</v>
      </c>
      <c r="F156">
        <v>-308.98544311523398</v>
      </c>
      <c r="G156">
        <v>-768.12561035156205</v>
      </c>
    </row>
    <row r="157" spans="1:7" x14ac:dyDescent="0.2">
      <c r="A157">
        <f t="shared" si="2"/>
        <v>18</v>
      </c>
      <c r="B157">
        <v>-577.88610839843705</v>
      </c>
      <c r="C157">
        <v>-1331.57165527343</v>
      </c>
      <c r="D157">
        <v>-1387.42749023437</v>
      </c>
      <c r="E157">
        <v>-684.99188232421795</v>
      </c>
      <c r="F157">
        <v>-315.39407348632801</v>
      </c>
      <c r="G157">
        <v>-794.88604736328102</v>
      </c>
    </row>
    <row r="158" spans="1:7" x14ac:dyDescent="0.2">
      <c r="A158">
        <f t="shared" si="2"/>
        <v>20</v>
      </c>
      <c r="B158">
        <v>-603.73291015625</v>
      </c>
      <c r="C158">
        <v>-1359.07336425781</v>
      </c>
      <c r="D158">
        <v>-1408.23852539062</v>
      </c>
      <c r="E158">
        <v>-716.47003173828102</v>
      </c>
      <c r="F158">
        <v>-315.23532104492102</v>
      </c>
      <c r="G158">
        <v>-780.37335205078102</v>
      </c>
    </row>
    <row r="159" spans="1:7" x14ac:dyDescent="0.2">
      <c r="A159">
        <f t="shared" si="2"/>
        <v>22</v>
      </c>
      <c r="B159">
        <v>-590.56170654296795</v>
      </c>
      <c r="C159">
        <v>-1388.20275878906</v>
      </c>
      <c r="D159">
        <v>-1385.28149414062</v>
      </c>
      <c r="E159">
        <v>-723.70050048828102</v>
      </c>
      <c r="F159">
        <v>-326.349365234375</v>
      </c>
      <c r="G159">
        <v>-833.36309814453102</v>
      </c>
    </row>
    <row r="160" spans="1:7" x14ac:dyDescent="0.2">
      <c r="A160">
        <f t="shared" si="2"/>
        <v>24</v>
      </c>
      <c r="B160">
        <v>-572.83831787109295</v>
      </c>
      <c r="C160">
        <v>-1367.85766601562</v>
      </c>
      <c r="D160">
        <v>-1406.58471679687</v>
      </c>
      <c r="E160">
        <v>-704.99365234375</v>
      </c>
      <c r="F160">
        <v>-341.17068481445301</v>
      </c>
      <c r="G160">
        <v>-828.19006347656205</v>
      </c>
    </row>
    <row r="161" spans="1:7" x14ac:dyDescent="0.2">
      <c r="A161">
        <f t="shared" si="2"/>
        <v>26</v>
      </c>
      <c r="B161">
        <v>-562.19451904296795</v>
      </c>
      <c r="C161">
        <v>-1436.109375</v>
      </c>
      <c r="D161">
        <v>-1414.08618164062</v>
      </c>
      <c r="E161">
        <v>-760.880615234375</v>
      </c>
      <c r="F161">
        <v>-303.27282714843699</v>
      </c>
      <c r="G161">
        <v>-836.70257568359295</v>
      </c>
    </row>
    <row r="162" spans="1:7" x14ac:dyDescent="0.2">
      <c r="A162">
        <f t="shared" si="2"/>
        <v>28</v>
      </c>
      <c r="B162">
        <v>-583.99792480468705</v>
      </c>
      <c r="C162">
        <v>-1395.263671875</v>
      </c>
      <c r="D162">
        <v>-1375.732421875</v>
      </c>
      <c r="E162">
        <v>-766.01953125</v>
      </c>
      <c r="F162">
        <v>-340.56726074218699</v>
      </c>
      <c r="G162">
        <v>-782.54156494140602</v>
      </c>
    </row>
    <row r="163" spans="1:7" x14ac:dyDescent="0.2">
      <c r="A163">
        <f>A162+2</f>
        <v>30</v>
      </c>
      <c r="B163">
        <v>-584.64581298828102</v>
      </c>
      <c r="C163">
        <v>-1427.5166015625</v>
      </c>
      <c r="D163">
        <v>-1380.14270019531</v>
      </c>
      <c r="E163">
        <v>-769.12408447265602</v>
      </c>
      <c r="F163">
        <v>-362.43365478515602</v>
      </c>
      <c r="G163">
        <v>-838.95007324218705</v>
      </c>
    </row>
    <row r="164" spans="1:7" x14ac:dyDescent="0.2">
      <c r="A164">
        <f t="shared" si="2"/>
        <v>32</v>
      </c>
      <c r="B164">
        <v>-587.046142578125</v>
      </c>
      <c r="C164">
        <v>-1441.96154785156</v>
      </c>
      <c r="D164">
        <v>-1449.68334960937</v>
      </c>
      <c r="E164">
        <v>-798.1337890625</v>
      </c>
      <c r="F164">
        <v>-339.033935546875</v>
      </c>
      <c r="G164">
        <v>-872.48907470703102</v>
      </c>
    </row>
    <row r="165" spans="1:7" x14ac:dyDescent="0.2">
      <c r="A165">
        <f t="shared" si="2"/>
        <v>34</v>
      </c>
      <c r="B165">
        <v>-606.51281738281205</v>
      </c>
      <c r="C165">
        <v>-1455.30554199218</v>
      </c>
      <c r="D165">
        <v>-1413.27893066406</v>
      </c>
      <c r="E165">
        <v>-804.19329833984295</v>
      </c>
      <c r="F165">
        <v>-361.90139770507801</v>
      </c>
      <c r="G165">
        <v>-855.25396728515602</v>
      </c>
    </row>
    <row r="166" spans="1:7" x14ac:dyDescent="0.2">
      <c r="A166">
        <f t="shared" si="2"/>
        <v>36</v>
      </c>
      <c r="B166">
        <v>-619.368408203125</v>
      </c>
      <c r="C166">
        <v>-1434.8408203125</v>
      </c>
      <c r="D166">
        <v>-1379.88671875</v>
      </c>
      <c r="E166">
        <v>-820.5546875</v>
      </c>
      <c r="F166">
        <v>-345.118408203125</v>
      </c>
      <c r="G166">
        <v>-861.10504150390602</v>
      </c>
    </row>
    <row r="167" spans="1:7" x14ac:dyDescent="0.2">
      <c r="A167">
        <f t="shared" si="2"/>
        <v>38</v>
      </c>
      <c r="B167">
        <v>-582.23699951171795</v>
      </c>
      <c r="C167">
        <v>-1383.21215820312</v>
      </c>
      <c r="D167">
        <v>-1382.91882324218</v>
      </c>
      <c r="E167">
        <v>-802.14123535156205</v>
      </c>
      <c r="F167">
        <v>-353.240966796875</v>
      </c>
      <c r="G167">
        <v>-860.393798828125</v>
      </c>
    </row>
    <row r="168" spans="1:7" x14ac:dyDescent="0.2">
      <c r="A168">
        <f t="shared" si="2"/>
        <v>40</v>
      </c>
      <c r="B168">
        <v>-576.94805908203102</v>
      </c>
      <c r="C168">
        <v>-1459.54211425781</v>
      </c>
      <c r="D168">
        <v>-1387.25036621093</v>
      </c>
      <c r="E168">
        <v>-830.12188720703102</v>
      </c>
      <c r="F168">
        <v>-372.35510253906199</v>
      </c>
      <c r="G168">
        <v>-867.74169921875</v>
      </c>
    </row>
    <row r="169" spans="1:7" x14ac:dyDescent="0.2">
      <c r="A169">
        <f t="shared" si="2"/>
        <v>42</v>
      </c>
      <c r="B169">
        <v>-549.10876464843705</v>
      </c>
      <c r="C169">
        <v>-1494.39196777343</v>
      </c>
      <c r="D169">
        <v>-1416.90161132812</v>
      </c>
      <c r="E169">
        <v>-833.43518066406205</v>
      </c>
      <c r="F169">
        <v>-361.29690551757801</v>
      </c>
      <c r="G169">
        <v>-851.96136474609295</v>
      </c>
    </row>
    <row r="170" spans="1:7" x14ac:dyDescent="0.2">
      <c r="A170">
        <f t="shared" si="2"/>
        <v>44</v>
      </c>
      <c r="B170">
        <v>-598.48181152343705</v>
      </c>
      <c r="C170">
        <v>-1451.12878417968</v>
      </c>
      <c r="D170">
        <v>-1388.66796875</v>
      </c>
      <c r="E170">
        <v>-813.48419189453102</v>
      </c>
      <c r="F170">
        <v>-389.27508544921801</v>
      </c>
      <c r="G170">
        <v>-843.256591796875</v>
      </c>
    </row>
    <row r="171" spans="1:7" x14ac:dyDescent="0.2">
      <c r="A171">
        <f t="shared" si="2"/>
        <v>46</v>
      </c>
      <c r="B171">
        <v>-607.664794921875</v>
      </c>
      <c r="C171">
        <v>-1428.65344238281</v>
      </c>
      <c r="D171">
        <v>-1382.17065429687</v>
      </c>
      <c r="E171">
        <v>-844.51776123046795</v>
      </c>
      <c r="F171">
        <v>-376.11346435546801</v>
      </c>
      <c r="G171">
        <v>-831.66656494140602</v>
      </c>
    </row>
    <row r="172" spans="1:7" x14ac:dyDescent="0.2">
      <c r="A172">
        <f t="shared" si="2"/>
        <v>48</v>
      </c>
      <c r="B172">
        <v>-591.95880126953102</v>
      </c>
      <c r="C172">
        <v>-1535.95568847656</v>
      </c>
      <c r="D172">
        <v>-1411.82189941406</v>
      </c>
      <c r="E172">
        <v>-806.92724609375</v>
      </c>
      <c r="F172">
        <v>-362.18167114257801</v>
      </c>
      <c r="G172">
        <v>-809.35760498046795</v>
      </c>
    </row>
    <row r="173" spans="1:7" x14ac:dyDescent="0.2">
      <c r="A173">
        <f t="shared" si="2"/>
        <v>50</v>
      </c>
      <c r="B173">
        <v>-642.97821044921795</v>
      </c>
      <c r="C173">
        <v>-1542.15490722656</v>
      </c>
      <c r="E173">
        <v>-870.99304199218705</v>
      </c>
      <c r="F173">
        <v>-361.417877197265</v>
      </c>
      <c r="G173">
        <v>-831.4951171875</v>
      </c>
    </row>
    <row r="174" spans="1:7" x14ac:dyDescent="0.2">
      <c r="A174">
        <f t="shared" si="2"/>
        <v>52</v>
      </c>
      <c r="B174">
        <v>-618.79510498046795</v>
      </c>
      <c r="C174">
        <v>-1524.96936035156</v>
      </c>
      <c r="E174">
        <v>-846.61267089843705</v>
      </c>
      <c r="F174">
        <v>-363.87860107421801</v>
      </c>
      <c r="G174">
        <v>-845.97576904296795</v>
      </c>
    </row>
    <row r="175" spans="1:7" x14ac:dyDescent="0.2">
      <c r="A175">
        <f t="shared" si="2"/>
        <v>54</v>
      </c>
      <c r="B175">
        <v>-560.536865234375</v>
      </c>
      <c r="C175">
        <v>-1516.30480957031</v>
      </c>
      <c r="E175">
        <v>-850.19470214843705</v>
      </c>
      <c r="F175">
        <v>-371.14630126953102</v>
      </c>
      <c r="G175">
        <v>-860.78155517578102</v>
      </c>
    </row>
    <row r="176" spans="1:7" x14ac:dyDescent="0.2">
      <c r="A176">
        <f t="shared" si="2"/>
        <v>56</v>
      </c>
      <c r="B176">
        <v>-576.60662841796795</v>
      </c>
      <c r="C176">
        <v>-1546.98986816406</v>
      </c>
      <c r="E176">
        <v>-852.09967041015602</v>
      </c>
      <c r="F176">
        <v>-382.18341064453102</v>
      </c>
      <c r="G176">
        <v>-835.643798828125</v>
      </c>
    </row>
    <row r="177" spans="1:7" x14ac:dyDescent="0.2">
      <c r="A177">
        <f t="shared" si="2"/>
        <v>58</v>
      </c>
      <c r="B177">
        <v>-587.58142089843705</v>
      </c>
      <c r="C177">
        <v>-1494.81079101562</v>
      </c>
      <c r="E177">
        <v>-843.45135498046795</v>
      </c>
      <c r="F177">
        <v>-371.581939697265</v>
      </c>
      <c r="G177">
        <v>-851.28088378906205</v>
      </c>
    </row>
    <row r="178" spans="1:7" x14ac:dyDescent="0.2">
      <c r="A178">
        <f t="shared" si="2"/>
        <v>60</v>
      </c>
      <c r="B178">
        <v>-577.26898193359295</v>
      </c>
      <c r="C178">
        <v>-1512.33154296875</v>
      </c>
      <c r="E178">
        <v>-856.62969970703102</v>
      </c>
      <c r="F178">
        <v>-377.11630249023398</v>
      </c>
      <c r="G178">
        <v>-845.942138671875</v>
      </c>
    </row>
    <row r="179" spans="1:7" x14ac:dyDescent="0.2">
      <c r="A179">
        <f t="shared" si="2"/>
        <v>62</v>
      </c>
      <c r="C179">
        <v>-1538.89978027343</v>
      </c>
      <c r="E179">
        <v>-870.89709472656205</v>
      </c>
      <c r="F179">
        <v>-382.25158691406199</v>
      </c>
      <c r="G179">
        <v>-845.19104003906205</v>
      </c>
    </row>
    <row r="180" spans="1:7" x14ac:dyDescent="0.2">
      <c r="A180">
        <f t="shared" si="2"/>
        <v>64</v>
      </c>
      <c r="C180">
        <v>-1512.67858886718</v>
      </c>
      <c r="E180">
        <v>-876.687744140625</v>
      </c>
      <c r="F180">
        <v>-374.05615234375</v>
      </c>
      <c r="G180">
        <v>-856.44061279296795</v>
      </c>
    </row>
    <row r="181" spans="1:7" x14ac:dyDescent="0.2">
      <c r="A181">
        <f t="shared" si="2"/>
        <v>66</v>
      </c>
      <c r="C181">
        <v>-1494.16455078125</v>
      </c>
      <c r="E181">
        <v>-886.86505126953102</v>
      </c>
      <c r="F181">
        <v>-386.860595703125</v>
      </c>
      <c r="G181">
        <v>-846.12689208984295</v>
      </c>
    </row>
    <row r="182" spans="1:7" x14ac:dyDescent="0.2">
      <c r="A182">
        <f t="shared" si="2"/>
        <v>68</v>
      </c>
      <c r="C182">
        <v>-1494.1884765625</v>
      </c>
      <c r="E182">
        <v>-897.24493408203102</v>
      </c>
      <c r="F182">
        <v>-360.17660522460898</v>
      </c>
      <c r="G182">
        <v>-865.26910400390602</v>
      </c>
    </row>
    <row r="183" spans="1:7" x14ac:dyDescent="0.2">
      <c r="A183">
        <f t="shared" si="2"/>
        <v>70</v>
      </c>
      <c r="C183">
        <v>-1532.67651367187</v>
      </c>
      <c r="E183">
        <v>-851.70318603515602</v>
      </c>
      <c r="F183">
        <v>-381.04534912109301</v>
      </c>
      <c r="G183">
        <v>-846.23406982421795</v>
      </c>
    </row>
    <row r="184" spans="1:7" x14ac:dyDescent="0.2">
      <c r="A184">
        <f t="shared" si="2"/>
        <v>72</v>
      </c>
      <c r="C184">
        <v>-1448.44799804687</v>
      </c>
      <c r="E184">
        <v>-877.93566894531205</v>
      </c>
      <c r="F184">
        <v>-392.82778930664</v>
      </c>
      <c r="G184">
        <v>-837.40100097656205</v>
      </c>
    </row>
    <row r="185" spans="1:7" x14ac:dyDescent="0.2">
      <c r="A185">
        <f t="shared" si="2"/>
        <v>74</v>
      </c>
      <c r="C185">
        <v>-1598.30725097656</v>
      </c>
      <c r="E185">
        <v>-884.68005371093705</v>
      </c>
      <c r="F185">
        <v>-388.03329467773398</v>
      </c>
      <c r="G185">
        <v>-857.17010498046795</v>
      </c>
    </row>
    <row r="186" spans="1:7" x14ac:dyDescent="0.2">
      <c r="A186">
        <f t="shared" si="2"/>
        <v>76</v>
      </c>
      <c r="C186">
        <v>-1552.97375488281</v>
      </c>
      <c r="E186">
        <v>-893.67364501953102</v>
      </c>
      <c r="F186">
        <v>-371.710357666015</v>
      </c>
      <c r="G186">
        <v>-867.35760498046795</v>
      </c>
    </row>
    <row r="187" spans="1:7" x14ac:dyDescent="0.2">
      <c r="A187">
        <f t="shared" si="2"/>
        <v>78</v>
      </c>
      <c r="C187">
        <v>-1569.53698730468</v>
      </c>
      <c r="E187">
        <v>-902.52746582031205</v>
      </c>
      <c r="F187">
        <v>-375.68453979492102</v>
      </c>
      <c r="G187">
        <v>-837.488525390625</v>
      </c>
    </row>
    <row r="188" spans="1:7" x14ac:dyDescent="0.2">
      <c r="A188">
        <f t="shared" si="2"/>
        <v>80</v>
      </c>
      <c r="C188">
        <v>-1540.61108398437</v>
      </c>
      <c r="E188">
        <v>-874.21936035156205</v>
      </c>
      <c r="F188">
        <v>-375.20806884765602</v>
      </c>
      <c r="G188">
        <v>-849.79895019531205</v>
      </c>
    </row>
    <row r="189" spans="1:7" x14ac:dyDescent="0.2">
      <c r="A189">
        <f t="shared" si="2"/>
        <v>82</v>
      </c>
      <c r="C189">
        <v>-1507.17346191406</v>
      </c>
      <c r="E189">
        <v>-889.94097900390602</v>
      </c>
      <c r="F189">
        <v>-367.38244628906199</v>
      </c>
      <c r="G189">
        <v>-853.89208984375</v>
      </c>
    </row>
    <row r="190" spans="1:7" x14ac:dyDescent="0.2">
      <c r="A190">
        <f t="shared" si="2"/>
        <v>84</v>
      </c>
      <c r="C190">
        <v>-1515.9697265625</v>
      </c>
      <c r="E190">
        <v>-864.78741455078102</v>
      </c>
      <c r="F190">
        <v>-366.14727783203102</v>
      </c>
      <c r="G190">
        <v>-822.60015869140602</v>
      </c>
    </row>
    <row r="191" spans="1:7" x14ac:dyDescent="0.2">
      <c r="A191">
        <f t="shared" si="2"/>
        <v>86</v>
      </c>
      <c r="C191">
        <v>-1553.71569824218</v>
      </c>
      <c r="E191">
        <v>-877.04724121093705</v>
      </c>
      <c r="F191">
        <v>-401.507720947265</v>
      </c>
      <c r="G191">
        <v>-861.35583496093705</v>
      </c>
    </row>
    <row r="192" spans="1:7" x14ac:dyDescent="0.2">
      <c r="A192">
        <f t="shared" si="2"/>
        <v>88</v>
      </c>
      <c r="C192">
        <v>-1557.83264160156</v>
      </c>
      <c r="E192">
        <v>-923.42279052734295</v>
      </c>
      <c r="F192">
        <v>-376.36184692382801</v>
      </c>
      <c r="G192">
        <v>-871.2314453125</v>
      </c>
    </row>
    <row r="193" spans="1:7" x14ac:dyDescent="0.2">
      <c r="A193">
        <f t="shared" si="2"/>
        <v>90</v>
      </c>
      <c r="C193">
        <v>-1614.27221679687</v>
      </c>
      <c r="E193">
        <v>-885.06219482421795</v>
      </c>
      <c r="F193">
        <v>-391.10446166992102</v>
      </c>
      <c r="G193">
        <v>-840.351806640625</v>
      </c>
    </row>
    <row r="194" spans="1:7" x14ac:dyDescent="0.2">
      <c r="E194">
        <v>-872.1611328125</v>
      </c>
      <c r="F194">
        <v>-401.507232666015</v>
      </c>
      <c r="G194">
        <v>-861.59289550781205</v>
      </c>
    </row>
    <row r="195" spans="1:7" x14ac:dyDescent="0.2">
      <c r="E195">
        <v>-917.80914306640602</v>
      </c>
      <c r="F195">
        <v>-399.15545654296801</v>
      </c>
      <c r="G195">
        <v>-879.310546875</v>
      </c>
    </row>
    <row r="196" spans="1:7" x14ac:dyDescent="0.2">
      <c r="E196">
        <v>-900.6953125</v>
      </c>
      <c r="F196">
        <v>-391.33737182617102</v>
      </c>
      <c r="G196">
        <v>-841.07678222656205</v>
      </c>
    </row>
    <row r="197" spans="1:7" x14ac:dyDescent="0.2">
      <c r="E197">
        <v>-898.72381591796795</v>
      </c>
      <c r="F197">
        <v>-394.27096557617102</v>
      </c>
      <c r="G197">
        <v>-865.93176269531205</v>
      </c>
    </row>
    <row r="198" spans="1:7" x14ac:dyDescent="0.2">
      <c r="E198">
        <v>-914.04638671875</v>
      </c>
      <c r="F198">
        <v>-386.81573486328102</v>
      </c>
      <c r="G198">
        <v>-865.98864746093705</v>
      </c>
    </row>
    <row r="199" spans="1:7" x14ac:dyDescent="0.2">
      <c r="E199">
        <v>-908.48596191406205</v>
      </c>
      <c r="F199">
        <v>-400.12057495117102</v>
      </c>
      <c r="G199">
        <v>-825.89892578125</v>
      </c>
    </row>
    <row r="200" spans="1:7" x14ac:dyDescent="0.2">
      <c r="E200">
        <v>-896.57165527343705</v>
      </c>
      <c r="F200">
        <v>-389.28240966796801</v>
      </c>
      <c r="G200">
        <v>-876.453857421875</v>
      </c>
    </row>
    <row r="201" spans="1:7" x14ac:dyDescent="0.2">
      <c r="E201">
        <v>-918.49530029296795</v>
      </c>
      <c r="F201">
        <v>-395.89328002929602</v>
      </c>
      <c r="G201">
        <v>-852.85906982421795</v>
      </c>
    </row>
    <row r="202" spans="1:7" x14ac:dyDescent="0.2">
      <c r="E202">
        <v>-947.63635253906205</v>
      </c>
      <c r="F202">
        <v>-402.50936889648398</v>
      </c>
      <c r="G202">
        <v>-872.11962890625</v>
      </c>
    </row>
    <row r="203" spans="1:7" x14ac:dyDescent="0.2">
      <c r="E203">
        <v>-926.48699951171795</v>
      </c>
      <c r="F203">
        <v>-412.95861816406199</v>
      </c>
      <c r="G203">
        <v>-850.74816894531205</v>
      </c>
    </row>
    <row r="204" spans="1:7" x14ac:dyDescent="0.2">
      <c r="E204">
        <v>-942.94250488281205</v>
      </c>
      <c r="F204">
        <v>-402.99572753906199</v>
      </c>
      <c r="G204">
        <v>-887.218505859375</v>
      </c>
    </row>
    <row r="205" spans="1:7" x14ac:dyDescent="0.2">
      <c r="E205">
        <v>-948.46228027343705</v>
      </c>
      <c r="F205">
        <v>-385.36550903320301</v>
      </c>
      <c r="G205">
        <v>-892.54357910156205</v>
      </c>
    </row>
    <row r="206" spans="1:7" x14ac:dyDescent="0.2">
      <c r="E206">
        <v>-927.130126953125</v>
      </c>
      <c r="F206">
        <v>-394.39187622070301</v>
      </c>
      <c r="G206">
        <v>-880.08197021484295</v>
      </c>
    </row>
    <row r="207" spans="1:7" x14ac:dyDescent="0.2">
      <c r="E207">
        <v>-906.61248779296795</v>
      </c>
      <c r="F207">
        <v>-394.08856201171801</v>
      </c>
      <c r="G207">
        <v>-888.908447265625</v>
      </c>
    </row>
    <row r="208" spans="1:7" x14ac:dyDescent="0.2">
      <c r="E208">
        <v>-908.87463378906205</v>
      </c>
      <c r="F208">
        <v>-397.222564697265</v>
      </c>
      <c r="G208">
        <v>-865.384521484375</v>
      </c>
    </row>
    <row r="209" spans="5:7" x14ac:dyDescent="0.2">
      <c r="E209">
        <v>-922.536865234375</v>
      </c>
      <c r="F209">
        <v>-399.91378784179602</v>
      </c>
      <c r="G209">
        <v>-874.49169921875</v>
      </c>
    </row>
    <row r="210" spans="5:7" x14ac:dyDescent="0.2">
      <c r="E210">
        <v>-956.760009765625</v>
      </c>
      <c r="F210">
        <v>-395.94442749023398</v>
      </c>
      <c r="G210">
        <v>-897.99932861328102</v>
      </c>
    </row>
    <row r="211" spans="5:7" x14ac:dyDescent="0.2">
      <c r="E211">
        <v>-941.806396484375</v>
      </c>
      <c r="F211">
        <v>-413.10876464843699</v>
      </c>
      <c r="G211">
        <v>-889.13262939453102</v>
      </c>
    </row>
    <row r="212" spans="5:7" x14ac:dyDescent="0.2">
      <c r="E212">
        <v>-950.7412109375</v>
      </c>
      <c r="F212">
        <v>-372.89172363281199</v>
      </c>
      <c r="G212">
        <v>-875.74267578125</v>
      </c>
    </row>
    <row r="213" spans="5:7" x14ac:dyDescent="0.2">
      <c r="E213">
        <v>-930.56170654296795</v>
      </c>
      <c r="F213">
        <v>-410.93521118164</v>
      </c>
      <c r="G213">
        <v>-870.55841064453102</v>
      </c>
    </row>
    <row r="214" spans="5:7" x14ac:dyDescent="0.2">
      <c r="E214">
        <v>-934.77478027343705</v>
      </c>
      <c r="F214">
        <v>-409.23626708984301</v>
      </c>
      <c r="G214">
        <v>-875.66375732421795</v>
      </c>
    </row>
    <row r="215" spans="5:7" x14ac:dyDescent="0.2">
      <c r="E215">
        <v>-928.50811767578102</v>
      </c>
      <c r="F215">
        <v>-404.65756225585898</v>
      </c>
      <c r="G215">
        <v>-884.72064208984295</v>
      </c>
    </row>
    <row r="216" spans="5:7" x14ac:dyDescent="0.2">
      <c r="E216">
        <v>-950.38818359375</v>
      </c>
      <c r="F216">
        <v>-418.08206176757801</v>
      </c>
      <c r="G216">
        <v>-872.68505859375</v>
      </c>
    </row>
    <row r="217" spans="5:7" x14ac:dyDescent="0.2">
      <c r="E217">
        <v>-949.92907714843705</v>
      </c>
      <c r="F217">
        <v>-408.51525878906199</v>
      </c>
      <c r="G217">
        <v>-855.94732666015602</v>
      </c>
    </row>
    <row r="218" spans="5:7" x14ac:dyDescent="0.2">
      <c r="E218">
        <v>-944.50787353515602</v>
      </c>
      <c r="F218">
        <v>-402.19940185546801</v>
      </c>
      <c r="G218">
        <v>-919.51361083984295</v>
      </c>
    </row>
    <row r="219" spans="5:7" x14ac:dyDescent="0.2">
      <c r="E219">
        <v>-948.91748046875</v>
      </c>
      <c r="F219">
        <v>-427.69226074218699</v>
      </c>
      <c r="G219">
        <v>-877.10455322265602</v>
      </c>
    </row>
    <row r="220" spans="5:7" x14ac:dyDescent="0.2">
      <c r="E220">
        <v>-957.941650390625</v>
      </c>
      <c r="F220">
        <v>-412.364654541015</v>
      </c>
      <c r="G220">
        <v>-902.87463378906205</v>
      </c>
    </row>
    <row r="221" spans="5:7" x14ac:dyDescent="0.2">
      <c r="E221">
        <v>-952.83062744140602</v>
      </c>
      <c r="F221">
        <v>-398.46322631835898</v>
      </c>
      <c r="G221">
        <v>-883.204345703125</v>
      </c>
    </row>
    <row r="222" spans="5:7" x14ac:dyDescent="0.2">
      <c r="E222">
        <v>-942.55389404296795</v>
      </c>
      <c r="F222">
        <v>-401.49212646484301</v>
      </c>
      <c r="G222">
        <v>-871.53497314453102</v>
      </c>
    </row>
    <row r="223" spans="5:7" x14ac:dyDescent="0.2">
      <c r="E223">
        <v>-986.30267333984295</v>
      </c>
      <c r="F223">
        <v>-419.02984619140602</v>
      </c>
      <c r="G223">
        <v>-906.73895263671795</v>
      </c>
    </row>
    <row r="224" spans="5:7" x14ac:dyDescent="0.2">
      <c r="E224">
        <v>-975.17834472656205</v>
      </c>
      <c r="F224">
        <v>-423.94839477539</v>
      </c>
      <c r="G224">
        <v>-906.48986816406205</v>
      </c>
    </row>
    <row r="225" spans="5:7" x14ac:dyDescent="0.2">
      <c r="E225">
        <v>-985.02014160156205</v>
      </c>
      <c r="F225">
        <v>-408.373779296875</v>
      </c>
      <c r="G225">
        <v>-878.987060546875</v>
      </c>
    </row>
    <row r="226" spans="5:7" x14ac:dyDescent="0.2">
      <c r="E226">
        <v>-952.00720214843705</v>
      </c>
      <c r="F226">
        <v>-411.1044921875</v>
      </c>
      <c r="G226">
        <v>-904.31707763671795</v>
      </c>
    </row>
    <row r="227" spans="5:7" x14ac:dyDescent="0.2">
      <c r="E227">
        <v>-957.080078125</v>
      </c>
      <c r="F227">
        <v>-417.03802490234301</v>
      </c>
      <c r="G227">
        <v>-896.822265625</v>
      </c>
    </row>
    <row r="228" spans="5:7" x14ac:dyDescent="0.2">
      <c r="E228">
        <v>-939.84637451171795</v>
      </c>
      <c r="F228">
        <v>-422.10247802734301</v>
      </c>
      <c r="G228">
        <v>-905.10388183593705</v>
      </c>
    </row>
    <row r="229" spans="5:7" x14ac:dyDescent="0.2">
      <c r="E229">
        <v>-989.37554931640602</v>
      </c>
      <c r="F229">
        <v>-416.30072021484301</v>
      </c>
      <c r="G229">
        <v>-891.152587890625</v>
      </c>
    </row>
    <row r="230" spans="5:7" x14ac:dyDescent="0.2">
      <c r="E230">
        <v>-976.91223144531205</v>
      </c>
      <c r="F230">
        <v>-404.46337890625</v>
      </c>
      <c r="G230">
        <v>-910.49987792968705</v>
      </c>
    </row>
    <row r="231" spans="5:7" x14ac:dyDescent="0.2">
      <c r="E231">
        <v>-925.18377685546795</v>
      </c>
      <c r="F231">
        <v>-407.083251953125</v>
      </c>
      <c r="G231">
        <v>-880.10894775390602</v>
      </c>
    </row>
    <row r="232" spans="5:7" x14ac:dyDescent="0.2">
      <c r="E232">
        <v>-972.66009521484295</v>
      </c>
      <c r="F232">
        <v>-407.59274291992102</v>
      </c>
      <c r="G232">
        <v>-880.42828369140602</v>
      </c>
    </row>
    <row r="233" spans="5:7" x14ac:dyDescent="0.2">
      <c r="E233">
        <v>-954.59948730468705</v>
      </c>
      <c r="F233">
        <v>-409.891357421875</v>
      </c>
      <c r="G233">
        <v>-927.81726074218705</v>
      </c>
    </row>
    <row r="234" spans="5:7" x14ac:dyDescent="0.2">
      <c r="E234">
        <v>-1023.46179199218</v>
      </c>
      <c r="F234">
        <v>-420.45999145507801</v>
      </c>
      <c r="G234">
        <v>-907.63372802734295</v>
      </c>
    </row>
    <row r="235" spans="5:7" x14ac:dyDescent="0.2">
      <c r="E235">
        <v>-965.85455322265602</v>
      </c>
      <c r="F235">
        <v>-409.227935791015</v>
      </c>
      <c r="G235">
        <v>-922.54669189453102</v>
      </c>
    </row>
    <row r="236" spans="5:7" x14ac:dyDescent="0.2">
      <c r="E236">
        <v>-957.37982177734295</v>
      </c>
      <c r="F236">
        <v>-406.956298828125</v>
      </c>
      <c r="G236">
        <v>-902.57775878906205</v>
      </c>
    </row>
    <row r="237" spans="5:7" x14ac:dyDescent="0.2">
      <c r="E237">
        <v>-967.861083984375</v>
      </c>
      <c r="F237">
        <v>-411.82574462890602</v>
      </c>
      <c r="G237">
        <v>-924.87139892578102</v>
      </c>
    </row>
    <row r="238" spans="5:7" x14ac:dyDescent="0.2">
      <c r="E238">
        <v>-986.0888671875</v>
      </c>
      <c r="F238">
        <v>-404.00799560546801</v>
      </c>
      <c r="G238">
        <v>-920.16217041015602</v>
      </c>
    </row>
    <row r="239" spans="5:7" ht="15" customHeight="1" x14ac:dyDescent="0.2">
      <c r="E239">
        <v>-978.38269042968705</v>
      </c>
      <c r="F239">
        <v>-410.126708984375</v>
      </c>
      <c r="G239">
        <v>-897.03894042968705</v>
      </c>
    </row>
    <row r="240" spans="5:7" ht="15" customHeight="1" x14ac:dyDescent="0.2">
      <c r="F240">
        <v>-413.67501831054602</v>
      </c>
      <c r="G240">
        <v>-912.28448486328102</v>
      </c>
    </row>
    <row r="241" spans="6:7" ht="15" customHeight="1" x14ac:dyDescent="0.2">
      <c r="F241">
        <v>-392.108306884765</v>
      </c>
      <c r="G241">
        <v>-917.89013671875</v>
      </c>
    </row>
    <row r="242" spans="6:7" ht="15" customHeight="1" x14ac:dyDescent="0.2">
      <c r="F242">
        <v>-424.38513183593699</v>
      </c>
    </row>
    <row r="243" spans="6:7" ht="15" customHeight="1" x14ac:dyDescent="0.2">
      <c r="F243">
        <v>-418.42343139648398</v>
      </c>
    </row>
    <row r="244" spans="6:7" ht="15" customHeight="1" x14ac:dyDescent="0.2">
      <c r="F244">
        <v>-426.725494384765</v>
      </c>
    </row>
    <row r="245" spans="6:7" ht="15" customHeight="1" x14ac:dyDescent="0.2">
      <c r="F245">
        <v>-415.37390136718699</v>
      </c>
    </row>
    <row r="246" spans="6:7" ht="15" customHeight="1" x14ac:dyDescent="0.2">
      <c r="F246">
        <v>-407.160400390625</v>
      </c>
    </row>
    <row r="247" spans="6:7" ht="15" customHeight="1" x14ac:dyDescent="0.2">
      <c r="F247">
        <v>-416.26885986328102</v>
      </c>
    </row>
    <row r="248" spans="6:7" ht="15" customHeight="1" x14ac:dyDescent="0.2">
      <c r="F248">
        <v>-397.30065917968699</v>
      </c>
    </row>
    <row r="249" spans="6:7" ht="15" customHeight="1" x14ac:dyDescent="0.2">
      <c r="F249">
        <v>-425.35693359375</v>
      </c>
    </row>
    <row r="250" spans="6:7" ht="15" customHeight="1" x14ac:dyDescent="0.2">
      <c r="F250">
        <v>-423.731353759765</v>
      </c>
    </row>
    <row r="251" spans="6:7" ht="15" customHeight="1" x14ac:dyDescent="0.2">
      <c r="F251">
        <v>-414.26513671875</v>
      </c>
    </row>
    <row r="252" spans="6:7" ht="15" customHeight="1" x14ac:dyDescent="0.2">
      <c r="F252">
        <v>-420.460845947265</v>
      </c>
    </row>
    <row r="253" spans="6:7" ht="15" customHeight="1" x14ac:dyDescent="0.2">
      <c r="F253">
        <v>-425.85769653320301</v>
      </c>
    </row>
    <row r="254" spans="6:7" ht="15" customHeight="1" x14ac:dyDescent="0.2">
      <c r="F254">
        <v>-428.21978759765602</v>
      </c>
    </row>
    <row r="255" spans="6:7" ht="15" customHeight="1" x14ac:dyDescent="0.2">
      <c r="F255">
        <v>-427.93524169921801</v>
      </c>
    </row>
    <row r="256" spans="6:7" ht="15" customHeight="1" x14ac:dyDescent="0.2">
      <c r="F256">
        <v>-390.08114624023398</v>
      </c>
    </row>
    <row r="257" spans="6:6" ht="15" customHeight="1" x14ac:dyDescent="0.2">
      <c r="F257">
        <v>-425.435302734375</v>
      </c>
    </row>
    <row r="258" spans="6:6" ht="15" customHeight="1" x14ac:dyDescent="0.2">
      <c r="F258">
        <v>-407.02197265625</v>
      </c>
    </row>
    <row r="259" spans="6:6" ht="15" customHeight="1" x14ac:dyDescent="0.2">
      <c r="F259">
        <v>-435.52133178710898</v>
      </c>
    </row>
    <row r="260" spans="6:6" ht="15" customHeight="1" x14ac:dyDescent="0.2">
      <c r="F260">
        <v>-427.10159301757801</v>
      </c>
    </row>
    <row r="261" spans="6:6" ht="15" customHeight="1" x14ac:dyDescent="0.2">
      <c r="F261">
        <v>-421.86386108398398</v>
      </c>
    </row>
    <row r="262" spans="6:6" ht="15" customHeight="1" x14ac:dyDescent="0.2">
      <c r="F262">
        <v>-414.92126464843699</v>
      </c>
    </row>
    <row r="263" spans="6:6" ht="15" customHeight="1" x14ac:dyDescent="0.2">
      <c r="F263">
        <v>-413.34948730468699</v>
      </c>
    </row>
    <row r="264" spans="6:6" ht="15" customHeight="1" x14ac:dyDescent="0.2">
      <c r="F264">
        <v>-420.723052978515</v>
      </c>
    </row>
    <row r="265" spans="6:6" ht="15" customHeight="1" x14ac:dyDescent="0.2">
      <c r="F265">
        <v>-397.78082275390602</v>
      </c>
    </row>
    <row r="266" spans="6:6" ht="15" customHeight="1" x14ac:dyDescent="0.2">
      <c r="F266">
        <v>-420.22259521484301</v>
      </c>
    </row>
    <row r="267" spans="6:6" ht="15" customHeight="1" x14ac:dyDescent="0.2">
      <c r="F267">
        <v>-423.98620605468699</v>
      </c>
    </row>
    <row r="268" spans="6:6" ht="15" customHeight="1" x14ac:dyDescent="0.2">
      <c r="F268">
        <v>-434.89343261718699</v>
      </c>
    </row>
    <row r="269" spans="6:6" ht="15" customHeight="1" x14ac:dyDescent="0.2">
      <c r="F269">
        <v>-415.867431640625</v>
      </c>
    </row>
    <row r="270" spans="6:6" ht="15" customHeight="1" x14ac:dyDescent="0.2">
      <c r="F270">
        <v>-419.80627441406199</v>
      </c>
    </row>
    <row r="271" spans="6:6" ht="15" customHeight="1" x14ac:dyDescent="0.2">
      <c r="F271">
        <v>-424.80923461914</v>
      </c>
    </row>
    <row r="272" spans="6:6" ht="15" customHeight="1" x14ac:dyDescent="0.2">
      <c r="F272">
        <v>-416.620361328125</v>
      </c>
    </row>
    <row r="273" spans="6:6" ht="15" customHeight="1" x14ac:dyDescent="0.2">
      <c r="F273">
        <v>-440.10906982421801</v>
      </c>
    </row>
    <row r="274" spans="6:6" ht="15" customHeight="1" x14ac:dyDescent="0.2">
      <c r="F274">
        <v>-407.85580444335898</v>
      </c>
    </row>
    <row r="275" spans="6:6" ht="15" customHeight="1" x14ac:dyDescent="0.2">
      <c r="F275">
        <v>-436.88552856445301</v>
      </c>
    </row>
    <row r="276" spans="6:6" ht="15" customHeight="1" x14ac:dyDescent="0.2">
      <c r="F276">
        <v>-413.92745971679602</v>
      </c>
    </row>
    <row r="277" spans="6:6" ht="15" customHeight="1" x14ac:dyDescent="0.2">
      <c r="F277">
        <v>-421.048583984375</v>
      </c>
    </row>
    <row r="278" spans="6:6" ht="15" customHeight="1" x14ac:dyDescent="0.2">
      <c r="F278">
        <v>-431.79702758789</v>
      </c>
    </row>
    <row r="279" spans="6:6" ht="15" customHeight="1" x14ac:dyDescent="0.2">
      <c r="F279">
        <v>-433.6806640625</v>
      </c>
    </row>
    <row r="280" spans="6:6" ht="15" customHeight="1" x14ac:dyDescent="0.2">
      <c r="F280">
        <v>-432.48107910156199</v>
      </c>
    </row>
    <row r="281" spans="6:6" ht="15" customHeight="1" x14ac:dyDescent="0.2">
      <c r="F281">
        <v>-437.66546630859301</v>
      </c>
    </row>
    <row r="282" spans="6:6" ht="15" customHeight="1" x14ac:dyDescent="0.2">
      <c r="F282">
        <v>-408.18930053710898</v>
      </c>
    </row>
    <row r="283" spans="6:6" ht="15" customHeight="1" x14ac:dyDescent="0.2">
      <c r="F283">
        <v>-428.77056884765602</v>
      </c>
    </row>
    <row r="284" spans="6:6" ht="15" customHeight="1" x14ac:dyDescent="0.2">
      <c r="F284">
        <v>-437.78820800781199</v>
      </c>
    </row>
    <row r="285" spans="6:6" ht="15" customHeight="1" x14ac:dyDescent="0.2"/>
    <row r="286" spans="6:6" ht="15" customHeight="1" x14ac:dyDescent="0.2"/>
    <row r="287" spans="6:6" ht="15" customHeight="1" x14ac:dyDescent="0.2"/>
    <row r="288" spans="6:6"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1:8" ht="15" customHeight="1" x14ac:dyDescent="0.2"/>
    <row r="306" spans="1:8" ht="15" customHeight="1" x14ac:dyDescent="0.2"/>
    <row r="307" spans="1:8" ht="15" customHeight="1" x14ac:dyDescent="0.2"/>
    <row r="308" spans="1:8" ht="15" customHeight="1" x14ac:dyDescent="0.2"/>
    <row r="309" spans="1:8" ht="15" customHeight="1" x14ac:dyDescent="0.2"/>
    <row r="313" spans="1:8" x14ac:dyDescent="0.2">
      <c r="A313" t="s">
        <v>20</v>
      </c>
    </row>
    <row r="314" spans="1:8" x14ac:dyDescent="0.2">
      <c r="A314" s="2">
        <v>2</v>
      </c>
      <c r="B314">
        <f t="shared" ref="B314:G327" si="3">B149/B8</f>
        <v>0.27589163001649109</v>
      </c>
      <c r="C314">
        <f t="shared" si="3"/>
        <v>0.18662346303031452</v>
      </c>
      <c r="D314">
        <f t="shared" si="3"/>
        <v>0.2289682803701836</v>
      </c>
      <c r="E314">
        <f t="shared" si="3"/>
        <v>0.12768232889495304</v>
      </c>
      <c r="F314">
        <f t="shared" si="3"/>
        <v>0.12800469612977464</v>
      </c>
      <c r="G314">
        <f t="shared" si="3"/>
        <v>0.30545009235205067</v>
      </c>
      <c r="H314" s="9"/>
    </row>
    <row r="315" spans="1:8" x14ac:dyDescent="0.2">
      <c r="A315">
        <f>A314+2</f>
        <v>4</v>
      </c>
      <c r="B315">
        <f t="shared" si="3"/>
        <v>0.5339950636180063</v>
      </c>
      <c r="C315">
        <f t="shared" si="3"/>
        <v>0.38942022980933155</v>
      </c>
      <c r="D315">
        <f t="shared" si="3"/>
        <v>0.4884780547848091</v>
      </c>
      <c r="E315">
        <f t="shared" si="3"/>
        <v>0.31262421340544472</v>
      </c>
      <c r="F315">
        <f t="shared" si="3"/>
        <v>0.32422010398242423</v>
      </c>
      <c r="G315">
        <f t="shared" si="3"/>
        <v>0.5177185184818941</v>
      </c>
    </row>
    <row r="316" spans="1:8" x14ac:dyDescent="0.2">
      <c r="A316">
        <f t="shared" ref="A316:A379" si="4">A315+2</f>
        <v>6</v>
      </c>
      <c r="B316">
        <f t="shared" si="3"/>
        <v>0.67006944593191831</v>
      </c>
      <c r="C316">
        <f t="shared" si="3"/>
        <v>0.52165104060065959</v>
      </c>
      <c r="D316">
        <f t="shared" si="3"/>
        <v>0.66691106251060339</v>
      </c>
      <c r="E316">
        <f t="shared" si="3"/>
        <v>0.48113733496219574</v>
      </c>
      <c r="F316">
        <f t="shared" si="3"/>
        <v>0.49218433080138535</v>
      </c>
      <c r="G316">
        <f t="shared" si="3"/>
        <v>0.63628049149462573</v>
      </c>
    </row>
    <row r="317" spans="1:8" x14ac:dyDescent="0.2">
      <c r="A317">
        <f t="shared" si="4"/>
        <v>8</v>
      </c>
      <c r="B317">
        <f t="shared" si="3"/>
        <v>0.81874428975310232</v>
      </c>
      <c r="C317">
        <f t="shared" si="3"/>
        <v>0.69183905944310276</v>
      </c>
      <c r="D317">
        <f t="shared" si="3"/>
        <v>0.75414982683461618</v>
      </c>
      <c r="E317">
        <f t="shared" si="3"/>
        <v>0.56527599402710982</v>
      </c>
      <c r="F317">
        <f t="shared" si="3"/>
        <v>0.66613839002619157</v>
      </c>
      <c r="G317">
        <f t="shared" si="3"/>
        <v>0.72237158721415584</v>
      </c>
    </row>
    <row r="318" spans="1:8" x14ac:dyDescent="0.2">
      <c r="A318">
        <f t="shared" si="4"/>
        <v>10</v>
      </c>
      <c r="B318">
        <f t="shared" si="3"/>
        <v>0.79984395352893523</v>
      </c>
      <c r="C318">
        <f t="shared" si="3"/>
        <v>0.79671105840792122</v>
      </c>
      <c r="D318">
        <f t="shared" si="3"/>
        <v>0.80743180224344269</v>
      </c>
      <c r="E318">
        <f t="shared" si="3"/>
        <v>0.64003033436725154</v>
      </c>
      <c r="F318">
        <f t="shared" si="3"/>
        <v>0.67784089432228023</v>
      </c>
      <c r="G318">
        <f t="shared" si="3"/>
        <v>0.82702880244643817</v>
      </c>
    </row>
    <row r="319" spans="1:8" x14ac:dyDescent="0.2">
      <c r="A319">
        <f t="shared" si="4"/>
        <v>12</v>
      </c>
      <c r="B319">
        <f t="shared" si="3"/>
        <v>0.93274314181797191</v>
      </c>
      <c r="C319">
        <f t="shared" si="3"/>
        <v>0.82718547042547719</v>
      </c>
      <c r="D319">
        <f t="shared" si="3"/>
        <v>0.86846150749060247</v>
      </c>
      <c r="E319">
        <f t="shared" si="3"/>
        <v>0.63596530004002139</v>
      </c>
      <c r="F319">
        <f t="shared" si="3"/>
        <v>0.73915161043776312</v>
      </c>
      <c r="G319">
        <f t="shared" si="3"/>
        <v>0.87649875009514555</v>
      </c>
    </row>
    <row r="320" spans="1:8" x14ac:dyDescent="0.2">
      <c r="A320">
        <f t="shared" si="4"/>
        <v>14</v>
      </c>
      <c r="B320">
        <f t="shared" si="3"/>
        <v>0.95444281111363971</v>
      </c>
      <c r="C320">
        <f t="shared" si="3"/>
        <v>0.8940128622962108</v>
      </c>
      <c r="D320">
        <f t="shared" si="3"/>
        <v>0.91755854248328939</v>
      </c>
      <c r="E320">
        <f t="shared" si="3"/>
        <v>0.77609592785826242</v>
      </c>
      <c r="F320">
        <f t="shared" si="3"/>
        <v>0.82191886371784584</v>
      </c>
      <c r="G320">
        <f t="shared" si="3"/>
        <v>0.89957225602773072</v>
      </c>
    </row>
    <row r="321" spans="1:7" x14ac:dyDescent="0.2">
      <c r="A321">
        <f t="shared" si="4"/>
        <v>16</v>
      </c>
      <c r="B321">
        <f t="shared" si="3"/>
        <v>0.91605234768858157</v>
      </c>
      <c r="C321">
        <f t="shared" si="3"/>
        <v>0.92543796837489978</v>
      </c>
      <c r="D321">
        <f t="shared" si="3"/>
        <v>0.89970404919632962</v>
      </c>
      <c r="E321">
        <f t="shared" si="3"/>
        <v>0.77284203751682745</v>
      </c>
      <c r="F321">
        <f t="shared" si="3"/>
        <v>0.86725698206783197</v>
      </c>
      <c r="G321">
        <f t="shared" si="3"/>
        <v>0.88620495642199082</v>
      </c>
    </row>
    <row r="322" spans="1:7" x14ac:dyDescent="0.2">
      <c r="A322">
        <f t="shared" si="4"/>
        <v>18</v>
      </c>
      <c r="B322">
        <f t="shared" si="3"/>
        <v>1.0688771495603848</v>
      </c>
      <c r="C322">
        <f t="shared" si="3"/>
        <v>0.88986995272973579</v>
      </c>
      <c r="D322">
        <f t="shared" si="3"/>
        <v>0.92286335137140008</v>
      </c>
      <c r="E322">
        <f t="shared" si="3"/>
        <v>0.82951030843064488</v>
      </c>
      <c r="F322">
        <f t="shared" si="3"/>
        <v>0.86530228297809475</v>
      </c>
      <c r="G322">
        <f t="shared" si="3"/>
        <v>0.94233167995775524</v>
      </c>
    </row>
    <row r="323" spans="1:7" x14ac:dyDescent="0.2">
      <c r="A323">
        <f t="shared" si="4"/>
        <v>20</v>
      </c>
      <c r="B323">
        <f t="shared" si="3"/>
        <v>1.0203022568435356</v>
      </c>
      <c r="C323">
        <f t="shared" si="3"/>
        <v>0.93140101136660136</v>
      </c>
      <c r="D323">
        <f t="shared" si="3"/>
        <v>0.95488892328550989</v>
      </c>
      <c r="E323">
        <f t="shared" si="3"/>
        <v>0.86802230823421589</v>
      </c>
      <c r="F323">
        <f t="shared" si="3"/>
        <v>0.8551743247793232</v>
      </c>
      <c r="G323">
        <f t="shared" si="3"/>
        <v>0.94788205806116654</v>
      </c>
    </row>
    <row r="324" spans="1:7" x14ac:dyDescent="0.2">
      <c r="A324">
        <f t="shared" si="4"/>
        <v>22</v>
      </c>
      <c r="B324">
        <f t="shared" si="3"/>
        <v>0.97056087173667649</v>
      </c>
      <c r="C324">
        <f t="shared" si="3"/>
        <v>0.94357856440137633</v>
      </c>
      <c r="D324">
        <f t="shared" si="3"/>
        <v>0.96226647399108589</v>
      </c>
      <c r="E324">
        <f t="shared" si="3"/>
        <v>0.87872003749329153</v>
      </c>
      <c r="F324">
        <f t="shared" si="3"/>
        <v>0.87931212828606886</v>
      </c>
      <c r="G324">
        <f t="shared" si="3"/>
        <v>0.99978032955107199</v>
      </c>
    </row>
    <row r="325" spans="1:7" x14ac:dyDescent="0.2">
      <c r="A325">
        <f t="shared" si="4"/>
        <v>24</v>
      </c>
      <c r="B325">
        <f t="shared" si="3"/>
        <v>1.0335844523525444</v>
      </c>
      <c r="C325">
        <f t="shared" si="3"/>
        <v>0.98505558881419608</v>
      </c>
      <c r="D325">
        <f t="shared" si="3"/>
        <v>0.96281671179074535</v>
      </c>
      <c r="E325">
        <f t="shared" si="3"/>
        <v>0.85936264732075485</v>
      </c>
      <c r="F325">
        <f t="shared" si="3"/>
        <v>0.94134278087924583</v>
      </c>
      <c r="G325">
        <f t="shared" si="3"/>
        <v>1.0327268315723508</v>
      </c>
    </row>
    <row r="326" spans="1:7" x14ac:dyDescent="0.2">
      <c r="A326">
        <f t="shared" si="4"/>
        <v>26</v>
      </c>
      <c r="B326">
        <f t="shared" si="3"/>
        <v>0.98349739379989498</v>
      </c>
      <c r="C326">
        <f t="shared" si="3"/>
        <v>0.98948661722068554</v>
      </c>
      <c r="D326">
        <f t="shared" si="3"/>
        <v>0.95114619243276677</v>
      </c>
      <c r="E326">
        <f t="shared" si="3"/>
        <v>0.91944476937448916</v>
      </c>
      <c r="F326">
        <f t="shared" si="3"/>
        <v>0.83134766468099663</v>
      </c>
      <c r="G326">
        <f t="shared" si="3"/>
        <v>0.99376564704790704</v>
      </c>
    </row>
    <row r="327" spans="1:7" x14ac:dyDescent="0.2">
      <c r="A327">
        <f t="shared" si="4"/>
        <v>28</v>
      </c>
      <c r="B327">
        <f t="shared" si="3"/>
        <v>0.96007088787037576</v>
      </c>
      <c r="C327">
        <f t="shared" si="3"/>
        <v>0.97111299915038229</v>
      </c>
      <c r="D327">
        <f t="shared" si="3"/>
        <v>0.95185810810810811</v>
      </c>
      <c r="E327">
        <f t="shared" si="3"/>
        <v>0.8869698695813798</v>
      </c>
      <c r="F327">
        <f t="shared" si="3"/>
        <v>0.93573935321278123</v>
      </c>
      <c r="G327">
        <f t="shared" si="3"/>
        <v>0.92852053216934538</v>
      </c>
    </row>
    <row r="328" spans="1:7" x14ac:dyDescent="0.2">
      <c r="A328">
        <f>A327+2</f>
        <v>30</v>
      </c>
      <c r="B328">
        <f t="shared" ref="B328:E337" si="5">B163/B22</f>
        <v>1.0236189751560605</v>
      </c>
      <c r="C328">
        <f t="shared" si="5"/>
        <v>0.98359858211003992</v>
      </c>
      <c r="D328">
        <f t="shared" si="5"/>
        <v>0.97499165454264947</v>
      </c>
      <c r="E328">
        <f t="shared" si="5"/>
        <v>0.92750502069553331</v>
      </c>
      <c r="F328">
        <f t="shared" ref="F328:G391" si="6">F163/F22</f>
        <v>0.93411764372757822</v>
      </c>
      <c r="G328">
        <f t="shared" si="6"/>
        <v>0.98368323491032006</v>
      </c>
    </row>
    <row r="329" spans="1:7" x14ac:dyDescent="0.2">
      <c r="A329">
        <f t="shared" si="4"/>
        <v>32</v>
      </c>
      <c r="B329">
        <f t="shared" si="5"/>
        <v>1.0111640362271883</v>
      </c>
      <c r="C329">
        <f t="shared" si="5"/>
        <v>1.017222747563864</v>
      </c>
      <c r="D329">
        <f t="shared" si="5"/>
        <v>0.99915866033822187</v>
      </c>
      <c r="E329">
        <f t="shared" si="5"/>
        <v>0.93254164734364264</v>
      </c>
      <c r="F329">
        <f t="shared" si="6"/>
        <v>0.88100959212759844</v>
      </c>
      <c r="G329">
        <f t="shared" si="6"/>
        <v>1.0170759426222713</v>
      </c>
    </row>
    <row r="330" spans="1:7" x14ac:dyDescent="0.2">
      <c r="A330">
        <f t="shared" si="4"/>
        <v>34</v>
      </c>
      <c r="B330">
        <f t="shared" si="5"/>
        <v>1.0801297272291208</v>
      </c>
      <c r="C330">
        <f t="shared" si="5"/>
        <v>0.99707281082002863</v>
      </c>
      <c r="D330">
        <f t="shared" si="5"/>
        <v>0.97228656265281754</v>
      </c>
      <c r="E330">
        <f t="shared" si="5"/>
        <v>0.96614330585934638</v>
      </c>
      <c r="F330">
        <f t="shared" si="6"/>
        <v>0.981294576004626</v>
      </c>
      <c r="G330">
        <f t="shared" si="6"/>
        <v>1.0244928141373402</v>
      </c>
    </row>
    <row r="331" spans="1:7" x14ac:dyDescent="0.2">
      <c r="A331">
        <f t="shared" si="4"/>
        <v>36</v>
      </c>
      <c r="B331">
        <f t="shared" si="5"/>
        <v>1.0886670181933855</v>
      </c>
      <c r="C331">
        <f t="shared" si="5"/>
        <v>0.97028284785412444</v>
      </c>
      <c r="D331">
        <f t="shared" si="5"/>
        <v>0.98304205084393192</v>
      </c>
      <c r="E331">
        <f t="shared" si="5"/>
        <v>0.96578280280405282</v>
      </c>
      <c r="F331">
        <f t="shared" si="6"/>
        <v>0.95568932634822634</v>
      </c>
      <c r="G331">
        <f t="shared" si="6"/>
        <v>0.9984430670305644</v>
      </c>
    </row>
    <row r="332" spans="1:7" x14ac:dyDescent="0.2">
      <c r="A332">
        <f t="shared" si="4"/>
        <v>38</v>
      </c>
      <c r="B332">
        <f t="shared" si="5"/>
        <v>1.0292565504792455</v>
      </c>
      <c r="C332">
        <f t="shared" si="5"/>
        <v>0.94103613953141485</v>
      </c>
      <c r="D332">
        <f t="shared" si="5"/>
        <v>0.99604356335674982</v>
      </c>
      <c r="E332">
        <f t="shared" si="5"/>
        <v>0.91256594817469838</v>
      </c>
      <c r="F332">
        <f t="shared" si="6"/>
        <v>0.91550711659471584</v>
      </c>
      <c r="G332">
        <f t="shared" si="6"/>
        <v>1.0335051553950045</v>
      </c>
    </row>
    <row r="333" spans="1:7" x14ac:dyDescent="0.2">
      <c r="A333">
        <f t="shared" si="4"/>
        <v>40</v>
      </c>
      <c r="B333">
        <f t="shared" si="5"/>
        <v>0.95585627891898184</v>
      </c>
      <c r="C333">
        <f t="shared" si="5"/>
        <v>0.99047348360432685</v>
      </c>
      <c r="D333">
        <f t="shared" si="5"/>
        <v>0.99912082926900025</v>
      </c>
      <c r="E333">
        <f t="shared" si="5"/>
        <v>0.93729083062951812</v>
      </c>
      <c r="F333">
        <f t="shared" si="6"/>
        <v>1.0073883039794271</v>
      </c>
      <c r="G333">
        <f>G168/G27</f>
        <v>1.0394821116788087</v>
      </c>
    </row>
    <row r="334" spans="1:7" x14ac:dyDescent="0.2">
      <c r="A334">
        <f t="shared" si="4"/>
        <v>42</v>
      </c>
      <c r="B334">
        <f t="shared" si="5"/>
        <v>0.95945382594109274</v>
      </c>
      <c r="C334">
        <f t="shared" si="5"/>
        <v>1.06805060068178</v>
      </c>
      <c r="D334">
        <f t="shared" si="5"/>
        <v>1.0047609740017927</v>
      </c>
      <c r="E334">
        <f t="shared" si="5"/>
        <v>0.98735256145825956</v>
      </c>
      <c r="F334">
        <f t="shared" si="6"/>
        <v>0.9494066858280561</v>
      </c>
      <c r="G334">
        <f t="shared" ref="G334" si="7">G169/G28</f>
        <v>1.0096198808943018</v>
      </c>
    </row>
    <row r="335" spans="1:7" x14ac:dyDescent="0.2">
      <c r="A335">
        <f t="shared" si="4"/>
        <v>44</v>
      </c>
      <c r="B335">
        <f t="shared" si="5"/>
        <v>0.98547207660641845</v>
      </c>
      <c r="C335">
        <f t="shared" si="5"/>
        <v>0.96002470231122616</v>
      </c>
      <c r="D335">
        <f t="shared" si="5"/>
        <v>1.0030861563139937</v>
      </c>
      <c r="E335">
        <f t="shared" si="5"/>
        <v>0.92632922966661058</v>
      </c>
      <c r="F335">
        <f t="shared" si="6"/>
        <v>1.0424336122850555</v>
      </c>
      <c r="G335">
        <f t="shared" ref="G335" si="8">G170/G29</f>
        <v>0.97784684968047086</v>
      </c>
    </row>
    <row r="336" spans="1:7" x14ac:dyDescent="0.2">
      <c r="A336">
        <f t="shared" si="4"/>
        <v>46</v>
      </c>
      <c r="B336">
        <f t="shared" si="5"/>
        <v>1.0130897028830694</v>
      </c>
      <c r="C336">
        <f t="shared" si="5"/>
        <v>0.97990543665946639</v>
      </c>
      <c r="D336">
        <f t="shared" si="5"/>
        <v>0.98179097390715919</v>
      </c>
      <c r="E336">
        <f t="shared" si="5"/>
        <v>1.0241506921832051</v>
      </c>
      <c r="F336">
        <f t="shared" si="6"/>
        <v>1.0182740093412463</v>
      </c>
      <c r="G336">
        <f t="shared" ref="G336" si="9">G171/G30</f>
        <v>1.0080639045943911</v>
      </c>
    </row>
    <row r="337" spans="1:7" x14ac:dyDescent="0.2">
      <c r="A337">
        <f t="shared" si="4"/>
        <v>48</v>
      </c>
      <c r="B337">
        <f t="shared" si="5"/>
        <v>1.0038961756801457</v>
      </c>
      <c r="C337">
        <f t="shared" si="5"/>
        <v>1.0227595110574239</v>
      </c>
      <c r="D337">
        <f t="shared" si="5"/>
        <v>0.97348628799193981</v>
      </c>
      <c r="E337">
        <f t="shared" si="5"/>
        <v>0.93601711136112753</v>
      </c>
      <c r="F337">
        <f t="shared" si="6"/>
        <v>0.95104440462605588</v>
      </c>
      <c r="G337">
        <f>G172/G31</f>
        <v>0.96774314788197635</v>
      </c>
    </row>
    <row r="338" spans="1:7" x14ac:dyDescent="0.2">
      <c r="A338">
        <f t="shared" si="4"/>
        <v>50</v>
      </c>
      <c r="B338">
        <f t="shared" ref="B338:C343" si="10">B173/B32</f>
        <v>1.1415291545424866</v>
      </c>
      <c r="C338">
        <f t="shared" si="10"/>
        <v>1.0369357055249169</v>
      </c>
      <c r="E338">
        <f>E173/E32</f>
        <v>1.0318815374093799</v>
      </c>
      <c r="F338">
        <f t="shared" si="6"/>
        <v>0.91751034964267775</v>
      </c>
      <c r="G338" s="9">
        <f t="shared" si="6"/>
        <v>0.95896162637538385</v>
      </c>
    </row>
    <row r="339" spans="1:7" x14ac:dyDescent="0.2">
      <c r="A339">
        <f t="shared" si="4"/>
        <v>52</v>
      </c>
      <c r="B339">
        <f t="shared" si="10"/>
        <v>1.0977191851467032</v>
      </c>
      <c r="C339">
        <f t="shared" si="10"/>
        <v>0.98970097085778785</v>
      </c>
      <c r="E339">
        <f t="shared" ref="E339:E370" si="11">E174/E33</f>
        <v>0.98588688440627381</v>
      </c>
      <c r="F339">
        <f t="shared" si="6"/>
        <v>0.95741902598645434</v>
      </c>
      <c r="G339" s="9">
        <f t="shared" si="6"/>
        <v>0.99942315181627506</v>
      </c>
    </row>
    <row r="340" spans="1:7" x14ac:dyDescent="0.2">
      <c r="A340">
        <f t="shared" si="4"/>
        <v>54</v>
      </c>
      <c r="B340">
        <f t="shared" si="10"/>
        <v>0.88249890021991817</v>
      </c>
      <c r="C340">
        <f t="shared" si="10"/>
        <v>1.004447474477359</v>
      </c>
      <c r="E340">
        <f t="shared" si="11"/>
        <v>0.99153257508161852</v>
      </c>
      <c r="F340">
        <f t="shared" si="6"/>
        <v>0.969494116896782</v>
      </c>
      <c r="G340" s="9">
        <f t="shared" si="6"/>
        <v>1.0208468376324507</v>
      </c>
    </row>
    <row r="341" spans="1:7" x14ac:dyDescent="0.2">
      <c r="A341">
        <f t="shared" si="4"/>
        <v>56</v>
      </c>
      <c r="B341">
        <f t="shared" si="10"/>
        <v>0.98890953495478051</v>
      </c>
      <c r="C341">
        <f t="shared" si="10"/>
        <v>1.0267359294677014</v>
      </c>
      <c r="E341">
        <f t="shared" si="11"/>
        <v>0.96766754902348151</v>
      </c>
      <c r="F341">
        <f t="shared" si="6"/>
        <v>1.0225699035998539</v>
      </c>
      <c r="G341" s="9">
        <f t="shared" si="6"/>
        <v>0.98475169867515278</v>
      </c>
    </row>
    <row r="342" spans="1:7" x14ac:dyDescent="0.2">
      <c r="A342">
        <f t="shared" si="4"/>
        <v>58</v>
      </c>
      <c r="B342">
        <f t="shared" si="10"/>
        <v>0.97681888484812285</v>
      </c>
      <c r="C342">
        <f t="shared" si="10"/>
        <v>0.95143930029082013</v>
      </c>
      <c r="E342">
        <f t="shared" si="11"/>
        <v>0.97384939693192185</v>
      </c>
      <c r="F342">
        <f t="shared" si="6"/>
        <v>0.97996559012880746</v>
      </c>
      <c r="G342" s="9">
        <f t="shared" si="6"/>
        <v>1.0108716245236598</v>
      </c>
    </row>
    <row r="343" spans="1:7" x14ac:dyDescent="0.2">
      <c r="A343">
        <f t="shared" si="4"/>
        <v>60</v>
      </c>
      <c r="B343">
        <f t="shared" si="10"/>
        <v>0.95038882843014538</v>
      </c>
      <c r="C343">
        <f t="shared" si="10"/>
        <v>1.0081373453700946</v>
      </c>
      <c r="E343">
        <f t="shared" si="11"/>
        <v>0.9715481158224839</v>
      </c>
      <c r="F343">
        <f t="shared" si="6"/>
        <v>0.97399344226115903</v>
      </c>
      <c r="G343" s="9">
        <f t="shared" si="6"/>
        <v>0.97929755253263706</v>
      </c>
    </row>
    <row r="344" spans="1:7" x14ac:dyDescent="0.2">
      <c r="A344">
        <f t="shared" si="4"/>
        <v>62</v>
      </c>
      <c r="C344">
        <f t="shared" ref="C344:C358" si="12">C179/C38</f>
        <v>1.031079606568168</v>
      </c>
      <c r="E344">
        <f t="shared" si="11"/>
        <v>1.008344179673913</v>
      </c>
      <c r="F344">
        <f t="shared" si="6"/>
        <v>1.0228003368827314</v>
      </c>
      <c r="G344" s="9">
        <f t="shared" si="6"/>
        <v>0.99447022214625758</v>
      </c>
    </row>
    <row r="345" spans="1:7" x14ac:dyDescent="0.2">
      <c r="A345">
        <f t="shared" si="4"/>
        <v>64</v>
      </c>
      <c r="C345">
        <f t="shared" si="12"/>
        <v>0.98061227695512709</v>
      </c>
      <c r="E345">
        <f t="shared" si="11"/>
        <v>0.98038881371376396</v>
      </c>
      <c r="F345">
        <f t="shared" si="6"/>
        <v>0.9433621237829779</v>
      </c>
      <c r="G345" s="9">
        <f t="shared" si="6"/>
        <v>1.0400239461787619</v>
      </c>
    </row>
    <row r="346" spans="1:7" x14ac:dyDescent="0.2">
      <c r="A346">
        <f t="shared" si="4"/>
        <v>66</v>
      </c>
      <c r="C346">
        <f t="shared" si="12"/>
        <v>1.0119882306991965</v>
      </c>
      <c r="E346">
        <f t="shared" si="11"/>
        <v>0.9953486361664472</v>
      </c>
      <c r="F346">
        <f t="shared" si="6"/>
        <v>0.99695909986965381</v>
      </c>
      <c r="G346" s="9">
        <f t="shared" si="6"/>
        <v>1.0177667581458933</v>
      </c>
    </row>
    <row r="347" spans="1:7" x14ac:dyDescent="0.2">
      <c r="A347">
        <f t="shared" si="4"/>
        <v>68</v>
      </c>
      <c r="C347">
        <f t="shared" si="12"/>
        <v>0.9722010244001934</v>
      </c>
      <c r="E347">
        <f t="shared" si="11"/>
        <v>0.99201004827428452</v>
      </c>
      <c r="F347">
        <f t="shared" si="6"/>
        <v>0.95086870550154701</v>
      </c>
      <c r="G347" s="9">
        <f t="shared" si="6"/>
        <v>1.0163457627803971</v>
      </c>
    </row>
    <row r="348" spans="1:7" x14ac:dyDescent="0.2">
      <c r="A348">
        <f t="shared" si="4"/>
        <v>70</v>
      </c>
      <c r="C348">
        <f t="shared" si="12"/>
        <v>1.041906327988299</v>
      </c>
      <c r="E348">
        <f t="shared" si="11"/>
        <v>0.93943737050535403</v>
      </c>
      <c r="F348">
        <f t="shared" si="6"/>
        <v>0.99473446382415498</v>
      </c>
      <c r="G348" s="9">
        <f t="shared" si="6"/>
        <v>0.98767604291842981</v>
      </c>
    </row>
    <row r="349" spans="1:7" x14ac:dyDescent="0.2">
      <c r="A349">
        <f t="shared" si="4"/>
        <v>72</v>
      </c>
      <c r="C349">
        <f t="shared" si="12"/>
        <v>0.94996271621910899</v>
      </c>
      <c r="E349">
        <f t="shared" si="11"/>
        <v>0.99635416103866115</v>
      </c>
      <c r="F349">
        <f t="shared" si="6"/>
        <v>1.0132349992832985</v>
      </c>
      <c r="G349" s="9">
        <f t="shared" si="6"/>
        <v>0.99985424841812165</v>
      </c>
    </row>
    <row r="350" spans="1:7" x14ac:dyDescent="0.2">
      <c r="A350">
        <f t="shared" si="4"/>
        <v>74</v>
      </c>
      <c r="C350">
        <f t="shared" si="12"/>
        <v>1.0720524037132206</v>
      </c>
      <c r="E350">
        <f t="shared" si="11"/>
        <v>0.98132665367267069</v>
      </c>
      <c r="F350">
        <f t="shared" si="6"/>
        <v>0.99923668669371968</v>
      </c>
      <c r="G350" s="9">
        <f t="shared" si="6"/>
        <v>1.0260833828028677</v>
      </c>
    </row>
    <row r="351" spans="1:7" x14ac:dyDescent="0.2">
      <c r="A351">
        <f t="shared" si="4"/>
        <v>76</v>
      </c>
      <c r="C351">
        <f t="shared" si="12"/>
        <v>1.0225044910524956</v>
      </c>
      <c r="E351">
        <f t="shared" si="11"/>
        <v>1.00427459495363</v>
      </c>
      <c r="F351">
        <f t="shared" si="6"/>
        <v>0.93585030826835824</v>
      </c>
      <c r="G351" s="9">
        <f t="shared" si="6"/>
        <v>1.0438526032469879</v>
      </c>
    </row>
    <row r="352" spans="1:7" x14ac:dyDescent="0.2">
      <c r="A352">
        <f t="shared" si="4"/>
        <v>78</v>
      </c>
      <c r="C352">
        <f t="shared" si="12"/>
        <v>1.0597561274139109</v>
      </c>
      <c r="E352">
        <f t="shared" si="11"/>
        <v>0.99632800117077003</v>
      </c>
      <c r="F352">
        <f t="shared" si="6"/>
        <v>0.97967184450072164</v>
      </c>
      <c r="G352" s="9">
        <f t="shared" si="6"/>
        <v>0.98323231159352376</v>
      </c>
    </row>
    <row r="353" spans="1:7" x14ac:dyDescent="0.2">
      <c r="A353">
        <f t="shared" si="4"/>
        <v>80</v>
      </c>
      <c r="C353">
        <f t="shared" si="12"/>
        <v>0.98019522998619246</v>
      </c>
      <c r="E353">
        <f t="shared" si="11"/>
        <v>0.9483854905702479</v>
      </c>
      <c r="F353">
        <f t="shared" si="6"/>
        <v>0.9715184809730093</v>
      </c>
      <c r="G353" s="9">
        <f t="shared" si="6"/>
        <v>0.99244427977092764</v>
      </c>
    </row>
    <row r="354" spans="1:7" x14ac:dyDescent="0.2">
      <c r="A354">
        <f t="shared" si="4"/>
        <v>82</v>
      </c>
      <c r="C354">
        <f t="shared" si="12"/>
        <v>0.9899773608627167</v>
      </c>
      <c r="E354">
        <f t="shared" si="11"/>
        <v>1.0208901411811484</v>
      </c>
      <c r="F354">
        <f t="shared" si="6"/>
        <v>0.93469018208634502</v>
      </c>
      <c r="G354" s="9">
        <f t="shared" si="6"/>
        <v>1.0372178045231939</v>
      </c>
    </row>
    <row r="355" spans="1:7" x14ac:dyDescent="0.2">
      <c r="A355">
        <f t="shared" si="4"/>
        <v>84</v>
      </c>
      <c r="C355">
        <f t="shared" si="12"/>
        <v>0.96018192299508642</v>
      </c>
      <c r="E355">
        <f t="shared" si="11"/>
        <v>0.95696503934999755</v>
      </c>
      <c r="F355">
        <f t="shared" si="6"/>
        <v>0.96230655578647062</v>
      </c>
      <c r="G355" s="9">
        <f t="shared" si="6"/>
        <v>0.98307740460780391</v>
      </c>
    </row>
    <row r="356" spans="1:7" x14ac:dyDescent="0.2">
      <c r="A356">
        <f t="shared" si="4"/>
        <v>86</v>
      </c>
      <c r="C356">
        <f t="shared" si="12"/>
        <v>0.98643730364606352</v>
      </c>
      <c r="E356">
        <f t="shared" si="11"/>
        <v>0.94435427045091624</v>
      </c>
      <c r="F356">
        <f t="shared" si="6"/>
        <v>1.0557787627300914</v>
      </c>
      <c r="G356" s="9">
        <f t="shared" si="6"/>
        <v>0.99045510481347665</v>
      </c>
    </row>
    <row r="357" spans="1:7" x14ac:dyDescent="0.2">
      <c r="A357">
        <f t="shared" si="4"/>
        <v>88</v>
      </c>
      <c r="C357">
        <f t="shared" si="12"/>
        <v>1.0344498740147843</v>
      </c>
      <c r="E357">
        <f t="shared" si="11"/>
        <v>1.0319811056921651</v>
      </c>
      <c r="F357">
        <f t="shared" si="6"/>
        <v>0.99366918487643341</v>
      </c>
      <c r="G357" s="9">
        <f t="shared" si="6"/>
        <v>1.0063450631460684</v>
      </c>
    </row>
    <row r="358" spans="1:7" x14ac:dyDescent="0.2">
      <c r="A358">
        <f t="shared" si="4"/>
        <v>90</v>
      </c>
      <c r="C358">
        <f t="shared" si="12"/>
        <v>1.0196620926727631</v>
      </c>
      <c r="E358">
        <f t="shared" si="11"/>
        <v>0.97566735562643792</v>
      </c>
      <c r="F358">
        <f t="shared" si="6"/>
        <v>0.96329374214008257</v>
      </c>
      <c r="G358" s="9">
        <f t="shared" si="6"/>
        <v>0.96172201746761254</v>
      </c>
    </row>
    <row r="359" spans="1:7" x14ac:dyDescent="0.2">
      <c r="A359">
        <f t="shared" si="4"/>
        <v>92</v>
      </c>
      <c r="E359">
        <f t="shared" si="11"/>
        <v>0.95942455560903872</v>
      </c>
      <c r="F359">
        <f t="shared" si="6"/>
        <v>0.95850757231523387</v>
      </c>
      <c r="G359" s="9">
        <f t="shared" si="6"/>
        <v>1.0173689462555795</v>
      </c>
    </row>
    <row r="360" spans="1:7" x14ac:dyDescent="0.2">
      <c r="A360">
        <f t="shared" si="4"/>
        <v>94</v>
      </c>
      <c r="E360">
        <f t="shared" si="11"/>
        <v>0.99507958745454939</v>
      </c>
      <c r="F360">
        <f t="shared" si="6"/>
        <v>1.0644208742451029</v>
      </c>
      <c r="G360" s="9">
        <f t="shared" si="6"/>
        <v>1.038567942729705</v>
      </c>
    </row>
    <row r="361" spans="1:7" x14ac:dyDescent="0.2">
      <c r="A361">
        <f t="shared" si="4"/>
        <v>96</v>
      </c>
      <c r="E361">
        <f t="shared" si="11"/>
        <v>1.0141136214699453</v>
      </c>
      <c r="F361">
        <f t="shared" si="6"/>
        <v>0.964861704472187</v>
      </c>
      <c r="G361" s="9">
        <f t="shared" si="6"/>
        <v>0.97529938350375345</v>
      </c>
    </row>
    <row r="362" spans="1:7" x14ac:dyDescent="0.2">
      <c r="A362">
        <f t="shared" si="4"/>
        <v>98</v>
      </c>
      <c r="E362">
        <f t="shared" si="11"/>
        <v>1.0214212308158668</v>
      </c>
      <c r="F362">
        <f t="shared" si="6"/>
        <v>0.95979326751744398</v>
      </c>
      <c r="G362" s="9">
        <f t="shared" si="6"/>
        <v>1.0392632974752967</v>
      </c>
    </row>
    <row r="363" spans="1:7" x14ac:dyDescent="0.2">
      <c r="A363">
        <f t="shared" si="4"/>
        <v>100</v>
      </c>
      <c r="E363">
        <f t="shared" si="11"/>
        <v>0.97479032948767363</v>
      </c>
      <c r="F363">
        <f t="shared" si="6"/>
        <v>0.96336812785201509</v>
      </c>
      <c r="G363" s="9">
        <f t="shared" si="6"/>
        <v>1.0535368555584548</v>
      </c>
    </row>
    <row r="364" spans="1:7" x14ac:dyDescent="0.2">
      <c r="A364">
        <f t="shared" si="4"/>
        <v>102</v>
      </c>
      <c r="E364">
        <f t="shared" si="11"/>
        <v>0.979315570210889</v>
      </c>
      <c r="F364">
        <f t="shared" si="6"/>
        <v>1.0546980662911645</v>
      </c>
      <c r="G364" s="9">
        <f t="shared" si="6"/>
        <v>0.95121446458788739</v>
      </c>
    </row>
    <row r="365" spans="1:7" x14ac:dyDescent="0.2">
      <c r="A365">
        <f t="shared" si="4"/>
        <v>104</v>
      </c>
      <c r="E365">
        <f t="shared" si="11"/>
        <v>0.96529844157723377</v>
      </c>
      <c r="F365">
        <f t="shared" si="6"/>
        <v>0.96603541931301917</v>
      </c>
      <c r="G365" s="9">
        <f t="shared" si="6"/>
        <v>1.0184399517156957</v>
      </c>
    </row>
    <row r="366" spans="1:7" x14ac:dyDescent="0.2">
      <c r="A366">
        <f t="shared" si="4"/>
        <v>106</v>
      </c>
      <c r="E366">
        <f t="shared" si="11"/>
        <v>1.0124569128320873</v>
      </c>
      <c r="F366">
        <f t="shared" si="6"/>
        <v>0.97317178707268681</v>
      </c>
      <c r="G366" s="9">
        <f t="shared" si="6"/>
        <v>0.97987411574964045</v>
      </c>
    </row>
    <row r="367" spans="1:7" x14ac:dyDescent="0.2">
      <c r="A367">
        <f t="shared" si="4"/>
        <v>108</v>
      </c>
      <c r="E367">
        <f t="shared" si="11"/>
        <v>1.0044703440051916</v>
      </c>
      <c r="F367">
        <f t="shared" si="6"/>
        <v>0.98349476447110729</v>
      </c>
      <c r="G367" s="9">
        <f t="shared" si="6"/>
        <v>1.0053472895714908</v>
      </c>
    </row>
    <row r="368" spans="1:7" x14ac:dyDescent="0.2">
      <c r="A368">
        <f t="shared" si="4"/>
        <v>110</v>
      </c>
      <c r="E368">
        <f t="shared" si="11"/>
        <v>1.0212100947976657</v>
      </c>
      <c r="F368">
        <f t="shared" si="6"/>
        <v>1.053996920532668</v>
      </c>
      <c r="G368" s="9">
        <f t="shared" si="6"/>
        <v>0.98279589058694072</v>
      </c>
    </row>
    <row r="369" spans="1:7" x14ac:dyDescent="0.2">
      <c r="A369">
        <f t="shared" si="4"/>
        <v>112</v>
      </c>
      <c r="E369">
        <f t="shared" si="11"/>
        <v>1.0292408717585579</v>
      </c>
      <c r="F369">
        <f t="shared" si="6"/>
        <v>1.0133631325249053</v>
      </c>
      <c r="G369" s="9">
        <f t="shared" si="6"/>
        <v>1.0376181688760262</v>
      </c>
    </row>
    <row r="370" spans="1:7" x14ac:dyDescent="0.2">
      <c r="A370">
        <f t="shared" si="4"/>
        <v>114</v>
      </c>
      <c r="E370">
        <f t="shared" si="11"/>
        <v>1.0017928291475722</v>
      </c>
      <c r="F370">
        <f t="shared" si="6"/>
        <v>0.95892736034253867</v>
      </c>
      <c r="G370" s="9">
        <f t="shared" si="6"/>
        <v>1.0283395007494145</v>
      </c>
    </row>
    <row r="371" spans="1:7" x14ac:dyDescent="0.2">
      <c r="A371">
        <f t="shared" si="4"/>
        <v>116</v>
      </c>
      <c r="E371">
        <f t="shared" ref="E371:E402" si="13">E206/E65</f>
        <v>0.98010560036008809</v>
      </c>
      <c r="F371">
        <f t="shared" si="6"/>
        <v>0.98768284665681128</v>
      </c>
      <c r="G371" s="9">
        <f t="shared" si="6"/>
        <v>1.0078986385193673</v>
      </c>
    </row>
    <row r="372" spans="1:7" x14ac:dyDescent="0.2">
      <c r="A372">
        <f t="shared" si="4"/>
        <v>118</v>
      </c>
      <c r="E372">
        <f t="shared" si="13"/>
        <v>0.9776082433760912</v>
      </c>
      <c r="F372">
        <f t="shared" si="6"/>
        <v>0.97277516419896437</v>
      </c>
      <c r="G372" s="9">
        <f t="shared" si="6"/>
        <v>1.0427439894218291</v>
      </c>
    </row>
    <row r="373" spans="1:7" x14ac:dyDescent="0.2">
      <c r="A373">
        <f t="shared" si="4"/>
        <v>120</v>
      </c>
      <c r="E373">
        <f t="shared" si="13"/>
        <v>0.96838831358166544</v>
      </c>
      <c r="F373">
        <f t="shared" si="6"/>
        <v>0.93068073631107162</v>
      </c>
      <c r="G373" s="9">
        <f t="shared" si="6"/>
        <v>1.0043208905851335</v>
      </c>
    </row>
    <row r="374" spans="1:7" x14ac:dyDescent="0.2">
      <c r="A374">
        <f t="shared" si="4"/>
        <v>122</v>
      </c>
      <c r="E374">
        <f t="shared" si="13"/>
        <v>0.97919295528342776</v>
      </c>
      <c r="F374">
        <f t="shared" si="6"/>
        <v>1.000872607013698</v>
      </c>
      <c r="G374" s="9">
        <f t="shared" si="6"/>
        <v>0.97781974509495606</v>
      </c>
    </row>
    <row r="375" spans="1:7" x14ac:dyDescent="0.2">
      <c r="A375">
        <f t="shared" si="4"/>
        <v>124</v>
      </c>
      <c r="E375">
        <f t="shared" si="13"/>
        <v>1.0044780510267006</v>
      </c>
      <c r="F375">
        <f t="shared" si="6"/>
        <v>0.98910930580867984</v>
      </c>
      <c r="G375" s="9">
        <f t="shared" si="6"/>
        <v>1.0193296009421207</v>
      </c>
    </row>
    <row r="376" spans="1:7" x14ac:dyDescent="0.2">
      <c r="A376">
        <f t="shared" si="4"/>
        <v>126</v>
      </c>
      <c r="E376">
        <f t="shared" si="13"/>
        <v>0.99599666369276996</v>
      </c>
      <c r="F376">
        <f t="shared" si="6"/>
        <v>1.0510739680384316</v>
      </c>
      <c r="G376" s="9">
        <f t="shared" si="6"/>
        <v>0.99862896775873722</v>
      </c>
    </row>
    <row r="377" spans="1:7" x14ac:dyDescent="0.2">
      <c r="A377">
        <f t="shared" si="4"/>
        <v>128</v>
      </c>
      <c r="E377">
        <f t="shared" si="13"/>
        <v>0.99452139770566572</v>
      </c>
      <c r="F377">
        <f t="shared" si="6"/>
        <v>0.90698981527832834</v>
      </c>
      <c r="G377" s="9">
        <f t="shared" si="6"/>
        <v>0.99652733597774379</v>
      </c>
    </row>
    <row r="378" spans="1:7" x14ac:dyDescent="0.2">
      <c r="A378">
        <f t="shared" si="4"/>
        <v>130</v>
      </c>
      <c r="E378">
        <f t="shared" si="13"/>
        <v>0.9844075497797744</v>
      </c>
      <c r="F378">
        <f t="shared" si="6"/>
        <v>1.0244940003435887</v>
      </c>
      <c r="G378" s="9">
        <f t="shared" si="6"/>
        <v>1.0016854845160508</v>
      </c>
    </row>
    <row r="379" spans="1:7" x14ac:dyDescent="0.2">
      <c r="A379">
        <f t="shared" si="4"/>
        <v>132</v>
      </c>
      <c r="E379">
        <f t="shared" si="13"/>
        <v>1.0001449083143092</v>
      </c>
      <c r="F379">
        <f t="shared" si="6"/>
        <v>1.0418854151313708</v>
      </c>
      <c r="G379" s="9">
        <f t="shared" si="6"/>
        <v>1.0018155315230388</v>
      </c>
    </row>
    <row r="380" spans="1:7" x14ac:dyDescent="0.2">
      <c r="A380">
        <f t="shared" ref="A380:A443" si="14">A379+2</f>
        <v>134</v>
      </c>
      <c r="E380">
        <f t="shared" si="13"/>
        <v>0.97254715911811573</v>
      </c>
      <c r="F380">
        <f t="shared" si="6"/>
        <v>0.99573741970725005</v>
      </c>
      <c r="G380" s="9">
        <f t="shared" si="6"/>
        <v>0.99457948576885158</v>
      </c>
    </row>
    <row r="381" spans="1:7" x14ac:dyDescent="0.2">
      <c r="A381">
        <f t="shared" si="14"/>
        <v>136</v>
      </c>
      <c r="E381">
        <f t="shared" si="13"/>
        <v>0.99080698876036488</v>
      </c>
      <c r="F381">
        <f t="shared" si="6"/>
        <v>1.0131724046582946</v>
      </c>
      <c r="G381" s="9">
        <f t="shared" si="6"/>
        <v>1.0128931051074266</v>
      </c>
    </row>
    <row r="382" spans="1:7" x14ac:dyDescent="0.2">
      <c r="A382">
        <f t="shared" si="14"/>
        <v>138</v>
      </c>
      <c r="E382">
        <f t="shared" si="13"/>
        <v>0.99766187591077038</v>
      </c>
      <c r="F382">
        <f t="shared" si="6"/>
        <v>1.0204943115234153</v>
      </c>
      <c r="G382" s="9">
        <f t="shared" si="6"/>
        <v>0.94936311594472211</v>
      </c>
    </row>
    <row r="383" spans="1:7" x14ac:dyDescent="0.2">
      <c r="A383">
        <f t="shared" si="14"/>
        <v>140</v>
      </c>
      <c r="E383">
        <f t="shared" si="13"/>
        <v>0.97305465053940265</v>
      </c>
      <c r="F383">
        <f t="shared" si="6"/>
        <v>0.98351329961989276</v>
      </c>
      <c r="G383" s="9">
        <f t="shared" si="6"/>
        <v>1.0273453011191593</v>
      </c>
    </row>
    <row r="384" spans="1:7" x14ac:dyDescent="0.2">
      <c r="A384">
        <f t="shared" si="14"/>
        <v>142</v>
      </c>
      <c r="E384">
        <f t="shared" si="13"/>
        <v>1.0034709223761928</v>
      </c>
      <c r="F384">
        <f t="shared" si="6"/>
        <v>1.0668015524039085</v>
      </c>
      <c r="G384" s="9">
        <f t="shared" si="6"/>
        <v>1.0317335393572351</v>
      </c>
    </row>
    <row r="385" spans="1:7" x14ac:dyDescent="0.2">
      <c r="A385">
        <f t="shared" si="14"/>
        <v>144</v>
      </c>
      <c r="E385">
        <f t="shared" si="13"/>
        <v>0.99945667983235276</v>
      </c>
      <c r="F385">
        <f t="shared" si="6"/>
        <v>0.99439856407780558</v>
      </c>
      <c r="G385" s="9">
        <f t="shared" si="6"/>
        <v>1.0492244035583995</v>
      </c>
    </row>
    <row r="386" spans="1:7" x14ac:dyDescent="0.2">
      <c r="A386">
        <f t="shared" si="14"/>
        <v>146</v>
      </c>
      <c r="E386">
        <f t="shared" si="13"/>
        <v>0.98720923710288833</v>
      </c>
      <c r="F386">
        <f t="shared" si="6"/>
        <v>0.9625556413906714</v>
      </c>
      <c r="G386" s="9">
        <f t="shared" si="6"/>
        <v>0.97809985116009956</v>
      </c>
    </row>
    <row r="387" spans="1:7" x14ac:dyDescent="0.2">
      <c r="A387">
        <f t="shared" si="14"/>
        <v>148</v>
      </c>
      <c r="E387">
        <f t="shared" si="13"/>
        <v>0.97560550793603229</v>
      </c>
      <c r="F387">
        <f t="shared" si="6"/>
        <v>0.97169511355922211</v>
      </c>
      <c r="G387" s="9">
        <f t="shared" si="6"/>
        <v>0.97175761994725951</v>
      </c>
    </row>
    <row r="388" spans="1:7" x14ac:dyDescent="0.2">
      <c r="A388">
        <f t="shared" si="14"/>
        <v>150</v>
      </c>
      <c r="E388">
        <f t="shared" si="13"/>
        <v>1.0325800182303639</v>
      </c>
      <c r="F388">
        <f t="shared" si="6"/>
        <v>1.0435082833039837</v>
      </c>
      <c r="G388" s="9">
        <f t="shared" si="6"/>
        <v>1.0086909223519727</v>
      </c>
    </row>
    <row r="389" spans="1:7" x14ac:dyDescent="0.2">
      <c r="A389">
        <f t="shared" si="14"/>
        <v>152</v>
      </c>
      <c r="E389">
        <f t="shared" si="13"/>
        <v>0.97060735516861552</v>
      </c>
      <c r="F389">
        <f t="shared" si="6"/>
        <v>1.0251443321830052</v>
      </c>
      <c r="G389" s="9">
        <f t="shared" si="6"/>
        <v>1.0185160674890086</v>
      </c>
    </row>
    <row r="390" spans="1:7" x14ac:dyDescent="0.2">
      <c r="A390">
        <f t="shared" si="14"/>
        <v>154</v>
      </c>
      <c r="E390">
        <f t="shared" si="13"/>
        <v>1.0655838477508901</v>
      </c>
      <c r="F390">
        <f t="shared" si="6"/>
        <v>0.97524704959095176</v>
      </c>
      <c r="G390" s="9">
        <f t="shared" si="6"/>
        <v>0.97317263765815643</v>
      </c>
    </row>
    <row r="391" spans="1:7" x14ac:dyDescent="0.2">
      <c r="A391">
        <f t="shared" si="14"/>
        <v>156</v>
      </c>
      <c r="E391">
        <f t="shared" si="13"/>
        <v>0.98307579334168582</v>
      </c>
      <c r="F391">
        <f t="shared" si="6"/>
        <v>0.98778832948001938</v>
      </c>
      <c r="G391" s="9">
        <f t="shared" si="6"/>
        <v>1.0052923224481796</v>
      </c>
    </row>
    <row r="392" spans="1:7" x14ac:dyDescent="0.2">
      <c r="A392">
        <f t="shared" si="14"/>
        <v>158</v>
      </c>
      <c r="E392">
        <f t="shared" si="13"/>
        <v>0.99951378175047234</v>
      </c>
      <c r="F392">
        <f t="shared" ref="F392:G449" si="15">F227/F86</f>
        <v>1.0094628215166852</v>
      </c>
      <c r="G392" s="9">
        <f t="shared" si="15"/>
        <v>1.0017726222045749</v>
      </c>
    </row>
    <row r="393" spans="1:7" x14ac:dyDescent="0.2">
      <c r="A393">
        <f t="shared" si="14"/>
        <v>160</v>
      </c>
      <c r="E393">
        <f t="shared" si="13"/>
        <v>0.9801040402891491</v>
      </c>
      <c r="F393">
        <f t="shared" si="15"/>
        <v>1.0063985082128906</v>
      </c>
      <c r="G393" s="9">
        <f t="shared" si="15"/>
        <v>1.0060379009217093</v>
      </c>
    </row>
    <row r="394" spans="1:7" x14ac:dyDescent="0.2">
      <c r="A394">
        <f t="shared" si="14"/>
        <v>162</v>
      </c>
      <c r="E394">
        <f t="shared" si="13"/>
        <v>1.0200382066076612</v>
      </c>
      <c r="F394">
        <f t="shared" si="15"/>
        <v>1.0436082832924953</v>
      </c>
      <c r="G394" s="9">
        <f t="shared" si="15"/>
        <v>1.001234344059966</v>
      </c>
    </row>
    <row r="395" spans="1:7" x14ac:dyDescent="0.2">
      <c r="A395">
        <f t="shared" si="14"/>
        <v>164</v>
      </c>
      <c r="E395">
        <f t="shared" si="13"/>
        <v>1.0067562497338551</v>
      </c>
      <c r="F395">
        <f t="shared" si="15"/>
        <v>0.9968585706955494</v>
      </c>
      <c r="G395" s="9">
        <f t="shared" si="15"/>
        <v>1.0188503602399459</v>
      </c>
    </row>
    <row r="396" spans="1:7" x14ac:dyDescent="0.2">
      <c r="A396">
        <f t="shared" si="14"/>
        <v>166</v>
      </c>
      <c r="E396">
        <f t="shared" si="13"/>
        <v>0.94649912903685596</v>
      </c>
      <c r="F396">
        <f t="shared" si="15"/>
        <v>0.99231200750506821</v>
      </c>
      <c r="G396" s="9">
        <f t="shared" si="15"/>
        <v>0.97268073799782184</v>
      </c>
    </row>
    <row r="397" spans="1:7" x14ac:dyDescent="0.2">
      <c r="A397">
        <f t="shared" si="14"/>
        <v>168</v>
      </c>
      <c r="E397">
        <f t="shared" si="13"/>
        <v>1.0276996727251217</v>
      </c>
      <c r="F397">
        <f t="shared" si="15"/>
        <v>0.97573612341090343</v>
      </c>
      <c r="G397" s="9">
        <f t="shared" si="15"/>
        <v>0.99256860468052677</v>
      </c>
    </row>
    <row r="398" spans="1:7" x14ac:dyDescent="0.2">
      <c r="A398">
        <f t="shared" si="14"/>
        <v>170</v>
      </c>
      <c r="E398">
        <f t="shared" si="13"/>
        <v>0.97167846813330649</v>
      </c>
      <c r="F398">
        <f t="shared" si="15"/>
        <v>1.0200715620378389</v>
      </c>
      <c r="G398" s="9">
        <f t="shared" si="15"/>
        <v>1.0502267527167699</v>
      </c>
    </row>
    <row r="399" spans="1:7" x14ac:dyDescent="0.2">
      <c r="A399">
        <f t="shared" si="14"/>
        <v>172</v>
      </c>
      <c r="E399">
        <f t="shared" si="13"/>
        <v>1.040379903375017</v>
      </c>
      <c r="F399">
        <f t="shared" si="15"/>
        <v>1.0511930458576699</v>
      </c>
      <c r="G399" s="9">
        <f t="shared" si="15"/>
        <v>1.0289931870162281</v>
      </c>
    </row>
    <row r="400" spans="1:7" x14ac:dyDescent="0.2">
      <c r="A400">
        <f t="shared" si="14"/>
        <v>174</v>
      </c>
      <c r="E400">
        <f t="shared" si="13"/>
        <v>0.97786654312764443</v>
      </c>
      <c r="F400">
        <f t="shared" si="15"/>
        <v>0.99731126596073272</v>
      </c>
      <c r="G400" s="9">
        <f t="shared" si="15"/>
        <v>1.0208009654889696</v>
      </c>
    </row>
    <row r="401" spans="1:7" x14ac:dyDescent="0.2">
      <c r="A401">
        <f t="shared" si="14"/>
        <v>176</v>
      </c>
      <c r="E401">
        <f t="shared" si="13"/>
        <v>0.99533441879197515</v>
      </c>
      <c r="F401">
        <f t="shared" si="15"/>
        <v>1.0017595018886367</v>
      </c>
      <c r="G401" s="9">
        <f t="shared" si="15"/>
        <v>1.0112145693119876</v>
      </c>
    </row>
    <row r="402" spans="1:7" x14ac:dyDescent="0.2">
      <c r="A402">
        <f t="shared" si="14"/>
        <v>178</v>
      </c>
      <c r="E402">
        <f t="shared" si="13"/>
        <v>0.99952587331148357</v>
      </c>
      <c r="F402">
        <f t="shared" si="15"/>
        <v>0.96876335937266167</v>
      </c>
      <c r="G402" s="9">
        <f t="shared" si="15"/>
        <v>1.0204726308872871</v>
      </c>
    </row>
    <row r="403" spans="1:7" x14ac:dyDescent="0.2">
      <c r="A403">
        <f t="shared" si="14"/>
        <v>180</v>
      </c>
      <c r="E403">
        <f t="shared" ref="E403:E404" si="16">E238/E97</f>
        <v>0.99775506222629651</v>
      </c>
      <c r="F403">
        <f t="shared" si="15"/>
        <v>0.98139283664019106</v>
      </c>
      <c r="G403" s="9">
        <f t="shared" si="15"/>
        <v>0.99821226824954645</v>
      </c>
    </row>
    <row r="404" spans="1:7" x14ac:dyDescent="0.2">
      <c r="A404">
        <f t="shared" si="14"/>
        <v>182</v>
      </c>
      <c r="E404">
        <f t="shared" si="16"/>
        <v>0.99138714351412816</v>
      </c>
      <c r="F404">
        <f t="shared" si="15"/>
        <v>1.0096975512619968</v>
      </c>
      <c r="G404" s="9">
        <f t="shared" si="15"/>
        <v>0.98644212134892029</v>
      </c>
    </row>
    <row r="405" spans="1:7" x14ac:dyDescent="0.2">
      <c r="A405">
        <f t="shared" si="14"/>
        <v>184</v>
      </c>
      <c r="F405">
        <f t="shared" si="15"/>
        <v>1.0043124828990986</v>
      </c>
      <c r="G405" s="9">
        <f t="shared" si="15"/>
        <v>1.0205518702918892</v>
      </c>
    </row>
    <row r="406" spans="1:7" x14ac:dyDescent="0.2">
      <c r="A406">
        <f t="shared" si="14"/>
        <v>186</v>
      </c>
      <c r="F406">
        <f t="shared" si="15"/>
        <v>0.929133881613178</v>
      </c>
      <c r="G406" s="9">
        <f t="shared" si="15"/>
        <v>1.0049449665319319</v>
      </c>
    </row>
    <row r="407" spans="1:7" x14ac:dyDescent="0.2">
      <c r="A407">
        <f t="shared" si="14"/>
        <v>188</v>
      </c>
      <c r="F407">
        <f t="shared" si="15"/>
        <v>1.0672773967622</v>
      </c>
      <c r="G407" s="9"/>
    </row>
    <row r="408" spans="1:7" x14ac:dyDescent="0.2">
      <c r="A408">
        <f t="shared" si="14"/>
        <v>190</v>
      </c>
      <c r="F408">
        <f t="shared" si="15"/>
        <v>1.0159046448916247</v>
      </c>
      <c r="G408" s="9"/>
    </row>
    <row r="409" spans="1:7" x14ac:dyDescent="0.2">
      <c r="A409">
        <f t="shared" si="14"/>
        <v>192</v>
      </c>
      <c r="F409">
        <f t="shared" si="15"/>
        <v>1.0037884685804561</v>
      </c>
      <c r="G409" s="9"/>
    </row>
    <row r="410" spans="1:7" x14ac:dyDescent="0.2">
      <c r="A410">
        <f t="shared" si="14"/>
        <v>194</v>
      </c>
      <c r="F410">
        <f t="shared" si="15"/>
        <v>1.0042005194319219</v>
      </c>
      <c r="G410" s="9"/>
    </row>
    <row r="411" spans="1:7" x14ac:dyDescent="0.2">
      <c r="A411">
        <f t="shared" si="14"/>
        <v>196</v>
      </c>
      <c r="F411">
        <f t="shared" si="15"/>
        <v>1.0007455055332368</v>
      </c>
      <c r="G411" s="9"/>
    </row>
    <row r="412" spans="1:7" x14ac:dyDescent="0.2">
      <c r="A412">
        <f t="shared" si="14"/>
        <v>198</v>
      </c>
      <c r="F412">
        <f t="shared" si="15"/>
        <v>0.9609401170560129</v>
      </c>
      <c r="G412" s="9"/>
    </row>
    <row r="413" spans="1:7" x14ac:dyDescent="0.2">
      <c r="A413">
        <f t="shared" si="14"/>
        <v>200</v>
      </c>
      <c r="F413">
        <f t="shared" si="15"/>
        <v>0.95227557965293208</v>
      </c>
      <c r="G413" s="9"/>
    </row>
    <row r="414" spans="1:7" x14ac:dyDescent="0.2">
      <c r="A414">
        <f t="shared" si="14"/>
        <v>202</v>
      </c>
      <c r="F414">
        <f t="shared" si="15"/>
        <v>1.0318749285584412</v>
      </c>
      <c r="G414" s="9"/>
    </row>
    <row r="415" spans="1:7" x14ac:dyDescent="0.2">
      <c r="A415">
        <f t="shared" si="14"/>
        <v>204</v>
      </c>
      <c r="F415">
        <f t="shared" si="15"/>
        <v>1.0575042637710863</v>
      </c>
      <c r="G415" s="9"/>
    </row>
    <row r="416" spans="1:7" x14ac:dyDescent="0.2">
      <c r="A416">
        <f t="shared" si="14"/>
        <v>206</v>
      </c>
      <c r="F416">
        <f t="shared" si="15"/>
        <v>0.97708809803876173</v>
      </c>
      <c r="G416" s="9"/>
    </row>
    <row r="417" spans="1:7" x14ac:dyDescent="0.2">
      <c r="A417">
        <f t="shared" si="14"/>
        <v>208</v>
      </c>
      <c r="F417">
        <f t="shared" si="15"/>
        <v>1.0013340062354881</v>
      </c>
      <c r="G417" s="9"/>
    </row>
    <row r="418" spans="1:7" x14ac:dyDescent="0.2">
      <c r="A418">
        <f t="shared" si="14"/>
        <v>210</v>
      </c>
      <c r="F418">
        <f t="shared" si="15"/>
        <v>0.97414851129399804</v>
      </c>
      <c r="G418" s="9"/>
    </row>
    <row r="419" spans="1:7" x14ac:dyDescent="0.2">
      <c r="A419">
        <f t="shared" si="14"/>
        <v>212</v>
      </c>
      <c r="F419">
        <f t="shared" si="15"/>
        <v>1.0374848631334483</v>
      </c>
      <c r="G419" s="9"/>
    </row>
    <row r="420" spans="1:7" x14ac:dyDescent="0.2">
      <c r="A420">
        <f t="shared" si="14"/>
        <v>214</v>
      </c>
      <c r="F420">
        <f t="shared" si="15"/>
        <v>0.99829267855113835</v>
      </c>
      <c r="G420" s="9"/>
    </row>
    <row r="421" spans="1:7" x14ac:dyDescent="0.2">
      <c r="A421">
        <f t="shared" si="14"/>
        <v>216</v>
      </c>
      <c r="F421">
        <f t="shared" si="15"/>
        <v>0.90998545908878226</v>
      </c>
      <c r="G421" s="9"/>
    </row>
    <row r="422" spans="1:7" x14ac:dyDescent="0.2">
      <c r="A422">
        <f t="shared" si="14"/>
        <v>218</v>
      </c>
      <c r="F422">
        <f t="shared" si="15"/>
        <v>1.0017266386594184</v>
      </c>
      <c r="G422" s="9"/>
    </row>
    <row r="423" spans="1:7" x14ac:dyDescent="0.2">
      <c r="A423">
        <f t="shared" si="14"/>
        <v>220</v>
      </c>
      <c r="F423">
        <f t="shared" si="15"/>
        <v>0.94606626899237189</v>
      </c>
      <c r="G423" s="9"/>
    </row>
    <row r="424" spans="1:7" x14ac:dyDescent="0.2">
      <c r="A424">
        <f t="shared" si="14"/>
        <v>222</v>
      </c>
      <c r="F424">
        <f t="shared" si="15"/>
        <v>0.96476442839053478</v>
      </c>
      <c r="G424" s="9"/>
    </row>
    <row r="425" spans="1:7" x14ac:dyDescent="0.2">
      <c r="A425">
        <f t="shared" si="14"/>
        <v>224</v>
      </c>
      <c r="F425">
        <f t="shared" si="15"/>
        <v>0.97998295793239409</v>
      </c>
      <c r="G425" s="9"/>
    </row>
    <row r="426" spans="1:7" x14ac:dyDescent="0.2">
      <c r="A426">
        <f t="shared" si="14"/>
        <v>226</v>
      </c>
      <c r="F426">
        <f t="shared" si="15"/>
        <v>0.99293171115727197</v>
      </c>
      <c r="G426" s="9"/>
    </row>
    <row r="427" spans="1:7" x14ac:dyDescent="0.2">
      <c r="A427">
        <f t="shared" si="14"/>
        <v>228</v>
      </c>
      <c r="F427">
        <f t="shared" si="15"/>
        <v>0.98495902783603417</v>
      </c>
      <c r="G427" s="9"/>
    </row>
    <row r="428" spans="1:7" x14ac:dyDescent="0.2">
      <c r="A428">
        <f t="shared" si="14"/>
        <v>230</v>
      </c>
      <c r="F428">
        <f t="shared" si="15"/>
        <v>1.0265444471206651</v>
      </c>
      <c r="G428" s="9"/>
    </row>
    <row r="429" spans="1:7" x14ac:dyDescent="0.2">
      <c r="A429">
        <f t="shared" si="14"/>
        <v>232</v>
      </c>
      <c r="F429">
        <f t="shared" si="15"/>
        <v>1.0357104703704034</v>
      </c>
      <c r="G429" s="9"/>
    </row>
    <row r="430" spans="1:7" x14ac:dyDescent="0.2">
      <c r="A430">
        <f t="shared" si="14"/>
        <v>234</v>
      </c>
      <c r="F430">
        <f t="shared" si="15"/>
        <v>0.95123825345570234</v>
      </c>
      <c r="G430" s="9"/>
    </row>
    <row r="431" spans="1:7" x14ac:dyDescent="0.2">
      <c r="A431">
        <f t="shared" si="14"/>
        <v>236</v>
      </c>
      <c r="F431">
        <f t="shared" si="15"/>
        <v>1.0117077948246578</v>
      </c>
      <c r="G431" s="9"/>
    </row>
    <row r="432" spans="1:7" x14ac:dyDescent="0.2">
      <c r="A432">
        <f t="shared" si="14"/>
        <v>238</v>
      </c>
      <c r="F432">
        <f t="shared" si="15"/>
        <v>0.96260068012368605</v>
      </c>
      <c r="G432" s="9"/>
    </row>
    <row r="433" spans="1:21" x14ac:dyDescent="0.2">
      <c r="A433">
        <f t="shared" si="14"/>
        <v>240</v>
      </c>
      <c r="F433">
        <f t="shared" si="15"/>
        <v>1.0094737862162986</v>
      </c>
      <c r="G433" s="9"/>
    </row>
    <row r="434" spans="1:21" x14ac:dyDescent="0.2">
      <c r="A434">
        <f t="shared" si="14"/>
        <v>242</v>
      </c>
      <c r="F434">
        <f t="shared" si="15"/>
        <v>1.0515254365458924</v>
      </c>
      <c r="G434" s="9"/>
    </row>
    <row r="435" spans="1:21" x14ac:dyDescent="0.2">
      <c r="A435">
        <f t="shared" si="14"/>
        <v>244</v>
      </c>
      <c r="F435">
        <f t="shared" si="15"/>
        <v>1.0011283261386532</v>
      </c>
      <c r="G435" s="9"/>
    </row>
    <row r="436" spans="1:21" x14ac:dyDescent="0.2">
      <c r="A436">
        <f t="shared" si="14"/>
        <v>246</v>
      </c>
      <c r="F436">
        <f t="shared" si="15"/>
        <v>1.0581082185319748</v>
      </c>
      <c r="G436" s="9"/>
    </row>
    <row r="437" spans="1:21" x14ac:dyDescent="0.2">
      <c r="A437">
        <f t="shared" si="14"/>
        <v>248</v>
      </c>
      <c r="F437">
        <f t="shared" si="15"/>
        <v>0.99228309959634375</v>
      </c>
      <c r="G437" s="9"/>
    </row>
    <row r="438" spans="1:21" x14ac:dyDescent="0.2">
      <c r="A438">
        <f t="shared" si="14"/>
        <v>250</v>
      </c>
      <c r="F438">
        <f t="shared" si="15"/>
        <v>1.0091837403052804</v>
      </c>
      <c r="G438" s="9"/>
    </row>
    <row r="439" spans="1:21" x14ac:dyDescent="0.2">
      <c r="A439">
        <f t="shared" si="14"/>
        <v>252</v>
      </c>
      <c r="F439">
        <f t="shared" si="15"/>
        <v>0.97005891143730183</v>
      </c>
      <c r="G439" s="9"/>
    </row>
    <row r="440" spans="1:21" x14ac:dyDescent="0.2">
      <c r="A440">
        <f t="shared" si="14"/>
        <v>254</v>
      </c>
      <c r="F440">
        <f t="shared" si="15"/>
        <v>0.9930476987865644</v>
      </c>
      <c r="G440" s="9"/>
    </row>
    <row r="441" spans="1:21" x14ac:dyDescent="0.2">
      <c r="A441">
        <f t="shared" si="14"/>
        <v>256</v>
      </c>
      <c r="F441">
        <f t="shared" si="15"/>
        <v>1.0104608774225015</v>
      </c>
      <c r="G441" s="9"/>
    </row>
    <row r="442" spans="1:21" x14ac:dyDescent="0.2">
      <c r="A442">
        <f t="shared" si="14"/>
        <v>258</v>
      </c>
      <c r="F442">
        <f t="shared" si="15"/>
        <v>0.98474798741810721</v>
      </c>
      <c r="G442" s="9"/>
    </row>
    <row r="443" spans="1:21" x14ac:dyDescent="0.2">
      <c r="A443">
        <f t="shared" si="14"/>
        <v>260</v>
      </c>
      <c r="F443">
        <f t="shared" si="15"/>
        <v>0.99270084720154239</v>
      </c>
      <c r="G443" s="9"/>
      <c r="U443" s="10"/>
    </row>
    <row r="444" spans="1:21" x14ac:dyDescent="0.2">
      <c r="A444">
        <f t="shared" ref="A444:A449" si="17">A443+2</f>
        <v>262</v>
      </c>
      <c r="F444">
        <f t="shared" si="15"/>
        <v>1.0318653836574785</v>
      </c>
      <c r="G444" s="9"/>
      <c r="U444" s="10"/>
    </row>
    <row r="445" spans="1:21" x14ac:dyDescent="0.2">
      <c r="A445">
        <f t="shared" si="17"/>
        <v>264</v>
      </c>
      <c r="F445">
        <f t="shared" si="15"/>
        <v>1.0349339521716763</v>
      </c>
      <c r="G445" s="9"/>
    </row>
    <row r="446" spans="1:21" x14ac:dyDescent="0.2">
      <c r="A446">
        <f t="shared" si="17"/>
        <v>266</v>
      </c>
      <c r="F446">
        <f t="shared" si="15"/>
        <v>1.0078088304533279</v>
      </c>
      <c r="G446" s="9"/>
      <c r="U446" s="10"/>
    </row>
    <row r="447" spans="1:21" x14ac:dyDescent="0.2">
      <c r="A447">
        <f t="shared" si="17"/>
        <v>268</v>
      </c>
      <c r="F447">
        <f t="shared" si="15"/>
        <v>0.92710423781250972</v>
      </c>
      <c r="G447" s="9"/>
    </row>
    <row r="448" spans="1:21" x14ac:dyDescent="0.2">
      <c r="A448">
        <f t="shared" si="17"/>
        <v>270</v>
      </c>
      <c r="F448">
        <f t="shared" si="15"/>
        <v>0.99264325302057743</v>
      </c>
      <c r="G448" s="9"/>
    </row>
    <row r="449" spans="1:7" x14ac:dyDescent="0.2">
      <c r="A449">
        <f t="shared" si="17"/>
        <v>272</v>
      </c>
      <c r="F449">
        <f t="shared" si="15"/>
        <v>1.0248401563166842</v>
      </c>
      <c r="G449" s="9"/>
    </row>
    <row r="454" spans="1:7" x14ac:dyDescent="0.2">
      <c r="B454" t="s">
        <v>82</v>
      </c>
      <c r="C454" t="s">
        <v>83</v>
      </c>
      <c r="D454" t="s">
        <v>84</v>
      </c>
      <c r="E454" t="s">
        <v>100</v>
      </c>
      <c r="F454" t="s">
        <v>105</v>
      </c>
      <c r="G454" t="s">
        <v>207</v>
      </c>
    </row>
    <row r="455" spans="1:7" x14ac:dyDescent="0.2">
      <c r="A455" s="9" t="s">
        <v>284</v>
      </c>
      <c r="B455">
        <v>1.0115799999999999</v>
      </c>
      <c r="C455">
        <v>1.0024599999999999</v>
      </c>
      <c r="D455">
        <v>0.98063</v>
      </c>
      <c r="E455">
        <v>0.99024000000000001</v>
      </c>
      <c r="F455">
        <v>0.98889000000000005</v>
      </c>
      <c r="G455">
        <v>1.0052300000000001</v>
      </c>
    </row>
    <row r="456" spans="1:7" x14ac:dyDescent="0.2">
      <c r="A456" s="9" t="s">
        <v>294</v>
      </c>
      <c r="B456">
        <v>1.2630000000000001E-2</v>
      </c>
      <c r="C456">
        <v>5.6299999999999996E-3</v>
      </c>
      <c r="D456">
        <v>4.7499999999999999E-3</v>
      </c>
      <c r="E456">
        <v>3.1800000000000001E-3</v>
      </c>
      <c r="F456">
        <v>4.4799999999999996E-3</v>
      </c>
      <c r="G456">
        <v>2.8500000000000001E-3</v>
      </c>
    </row>
    <row r="457" spans="1:7" x14ac:dyDescent="0.2">
      <c r="A457" s="9" t="s">
        <v>285</v>
      </c>
      <c r="B457">
        <v>-1.09345</v>
      </c>
      <c r="C457">
        <v>-1.12225</v>
      </c>
      <c r="D457">
        <v>-1.0810900000000001</v>
      </c>
      <c r="E457">
        <v>-1.0042899999999999</v>
      </c>
      <c r="F457">
        <v>-1.05193</v>
      </c>
      <c r="G457">
        <v>-0.94599999999999995</v>
      </c>
    </row>
    <row r="458" spans="1:7" x14ac:dyDescent="0.2">
      <c r="A458" s="9" t="s">
        <v>293</v>
      </c>
      <c r="B458">
        <v>0.11398999999999999</v>
      </c>
      <c r="C458">
        <v>5.0130000000000001E-2</v>
      </c>
      <c r="D458">
        <v>3.3950000000000001E-2</v>
      </c>
      <c r="E458">
        <v>2.9530000000000001E-2</v>
      </c>
      <c r="F458">
        <v>4.9279999999999997E-2</v>
      </c>
      <c r="G458">
        <v>4.0309999999999999E-2</v>
      </c>
    </row>
    <row r="459" spans="1:7" x14ac:dyDescent="0.2">
      <c r="A459" s="9" t="s">
        <v>286</v>
      </c>
      <c r="B459">
        <v>4.9946299999999999</v>
      </c>
      <c r="C459">
        <v>6.48461</v>
      </c>
      <c r="D459">
        <v>5.2098100000000001</v>
      </c>
      <c r="E459">
        <v>10.083819999999999</v>
      </c>
      <c r="F459">
        <v>8.3247800000000005</v>
      </c>
      <c r="G459">
        <v>6.3524700000000003</v>
      </c>
    </row>
    <row r="460" spans="1:7" x14ac:dyDescent="0.2">
      <c r="A460" s="9" t="s">
        <v>292</v>
      </c>
      <c r="B460">
        <v>0.65742</v>
      </c>
      <c r="C460">
        <v>0.37934000000000001</v>
      </c>
      <c r="D460">
        <v>0.21873999999999999</v>
      </c>
      <c r="E460">
        <v>0.40359</v>
      </c>
      <c r="F460">
        <v>0.51173999999999997</v>
      </c>
      <c r="G460">
        <v>0.33600999999999998</v>
      </c>
    </row>
    <row r="461" spans="1:7" x14ac:dyDescent="0.2">
      <c r="A461" s="9" t="s">
        <v>287</v>
      </c>
      <c r="B461">
        <v>0.20021</v>
      </c>
      <c r="C461">
        <v>0.15421000000000001</v>
      </c>
      <c r="D461">
        <v>0.19195000000000001</v>
      </c>
      <c r="E461">
        <v>9.9169999999999994E-2</v>
      </c>
      <c r="F461">
        <v>0.12012</v>
      </c>
      <c r="G461">
        <v>0.15742</v>
      </c>
    </row>
    <row r="462" spans="1:7" x14ac:dyDescent="0.2">
      <c r="A462" s="9" t="s">
        <v>291</v>
      </c>
      <c r="B462">
        <v>2.6349999999999998E-2</v>
      </c>
      <c r="C462">
        <v>9.0200000000000002E-3</v>
      </c>
      <c r="D462">
        <v>8.0599999999999995E-3</v>
      </c>
      <c r="E462">
        <v>3.9699999999999996E-3</v>
      </c>
      <c r="F462">
        <v>7.3800000000000003E-3</v>
      </c>
      <c r="G462">
        <v>8.3300000000000006E-3</v>
      </c>
    </row>
    <row r="463" spans="1:7" x14ac:dyDescent="0.2">
      <c r="A463" s="9" t="s">
        <v>289</v>
      </c>
      <c r="B463">
        <v>3.4620199999999999</v>
      </c>
      <c r="C463">
        <v>4.4947900000000001</v>
      </c>
      <c r="D463">
        <v>3.6111599999999999</v>
      </c>
      <c r="E463">
        <v>6.9895699999999996</v>
      </c>
      <c r="F463">
        <v>5.7702999999999998</v>
      </c>
      <c r="G463">
        <v>4.4032</v>
      </c>
    </row>
    <row r="464" spans="1:7" x14ac:dyDescent="0.2">
      <c r="A464" s="9" t="s">
        <v>290</v>
      </c>
      <c r="B464">
        <v>0.45568999999999998</v>
      </c>
      <c r="C464">
        <v>0.26294000000000001</v>
      </c>
      <c r="D464">
        <v>0.15162</v>
      </c>
      <c r="E464">
        <v>0.27975</v>
      </c>
      <c r="F464">
        <v>0.35471000000000003</v>
      </c>
      <c r="G464">
        <v>0.2329</v>
      </c>
    </row>
    <row r="465" spans="1:1" x14ac:dyDescent="0.2">
      <c r="A465"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51"/>
  <sheetViews>
    <sheetView zoomScaleNormal="100" workbookViewId="0">
      <pane xSplit="1" topLeftCell="W1" activePane="topRight" state="frozen"/>
      <selection activeCell="A7" sqref="A7"/>
      <selection pane="topRight" sqref="A1:AQ17"/>
    </sheetView>
  </sheetViews>
  <sheetFormatPr baseColWidth="10" defaultColWidth="8.83203125" defaultRowHeight="15" x14ac:dyDescent="0.2"/>
  <cols>
    <col min="1" max="1" width="21.6640625" bestFit="1" customWidth="1"/>
  </cols>
  <sheetData>
    <row r="1" spans="1:43" x14ac:dyDescent="0.2">
      <c r="A1" t="s">
        <v>0</v>
      </c>
      <c r="B1" t="s">
        <v>16</v>
      </c>
      <c r="C1" t="s">
        <v>16</v>
      </c>
      <c r="D1" t="s">
        <v>16</v>
      </c>
      <c r="E1" t="s">
        <v>16</v>
      </c>
      <c r="F1" t="s">
        <v>16</v>
      </c>
      <c r="G1" t="s">
        <v>16</v>
      </c>
      <c r="H1" t="s">
        <v>16</v>
      </c>
      <c r="I1" t="s">
        <v>16</v>
      </c>
      <c r="J1" t="s">
        <v>16</v>
      </c>
      <c r="K1" t="s">
        <v>16</v>
      </c>
      <c r="L1" t="s">
        <v>16</v>
      </c>
      <c r="M1" t="s">
        <v>16</v>
      </c>
      <c r="N1" t="s">
        <v>16</v>
      </c>
      <c r="O1" t="s">
        <v>16</v>
      </c>
      <c r="P1" t="s">
        <v>16</v>
      </c>
      <c r="Q1" t="s">
        <v>16</v>
      </c>
      <c r="R1" t="s">
        <v>16</v>
      </c>
      <c r="S1" t="s">
        <v>16</v>
      </c>
      <c r="T1" t="s">
        <v>16</v>
      </c>
      <c r="U1" t="s">
        <v>16</v>
      </c>
      <c r="V1" t="s">
        <v>16</v>
      </c>
      <c r="W1" t="s">
        <v>16</v>
      </c>
      <c r="X1" t="s">
        <v>16</v>
      </c>
      <c r="Y1" t="s">
        <v>16</v>
      </c>
      <c r="Z1" t="s">
        <v>16</v>
      </c>
      <c r="AA1" t="s">
        <v>16</v>
      </c>
      <c r="AB1" t="s">
        <v>16</v>
      </c>
      <c r="AC1" t="s">
        <v>16</v>
      </c>
      <c r="AD1" t="s">
        <v>16</v>
      </c>
      <c r="AE1" t="s">
        <v>16</v>
      </c>
      <c r="AF1" t="s">
        <v>16</v>
      </c>
      <c r="AG1" t="s">
        <v>16</v>
      </c>
      <c r="AH1" t="s">
        <v>16</v>
      </c>
      <c r="AI1" t="s">
        <v>16</v>
      </c>
      <c r="AJ1" t="s">
        <v>16</v>
      </c>
      <c r="AK1" t="s">
        <v>16</v>
      </c>
      <c r="AL1" s="9" t="s">
        <v>16</v>
      </c>
      <c r="AM1" s="9" t="s">
        <v>16</v>
      </c>
      <c r="AN1" s="9" t="s">
        <v>16</v>
      </c>
      <c r="AO1" s="9" t="s">
        <v>16</v>
      </c>
      <c r="AP1" s="9" t="s">
        <v>16</v>
      </c>
      <c r="AQ1" s="9" t="s">
        <v>16</v>
      </c>
    </row>
    <row r="2" spans="1:43" x14ac:dyDescent="0.2">
      <c r="A2" t="s">
        <v>2</v>
      </c>
      <c r="B2" t="s">
        <v>75</v>
      </c>
      <c r="C2" t="s">
        <v>76</v>
      </c>
      <c r="D2" t="s">
        <v>78</v>
      </c>
      <c r="E2" t="s">
        <v>79</v>
      </c>
      <c r="F2" t="s">
        <v>80</v>
      </c>
      <c r="G2" t="s">
        <v>81</v>
      </c>
      <c r="H2" t="s">
        <v>82</v>
      </c>
      <c r="I2" t="s">
        <v>83</v>
      </c>
      <c r="J2" t="s">
        <v>84</v>
      </c>
      <c r="K2" t="s">
        <v>85</v>
      </c>
      <c r="L2" t="s">
        <v>86</v>
      </c>
      <c r="M2" t="s">
        <v>88</v>
      </c>
      <c r="N2" t="s">
        <v>89</v>
      </c>
      <c r="O2" t="s">
        <v>90</v>
      </c>
      <c r="P2" t="s">
        <v>91</v>
      </c>
      <c r="Q2" t="s">
        <v>92</v>
      </c>
      <c r="R2" t="s">
        <v>94</v>
      </c>
      <c r="S2" t="s">
        <v>96</v>
      </c>
      <c r="T2" t="s">
        <v>98</v>
      </c>
      <c r="U2" t="s">
        <v>99</v>
      </c>
      <c r="V2" t="s">
        <v>100</v>
      </c>
      <c r="W2" t="s">
        <v>101</v>
      </c>
      <c r="X2" t="s">
        <v>102</v>
      </c>
      <c r="Y2" t="s">
        <v>103</v>
      </c>
      <c r="Z2" t="s">
        <v>104</v>
      </c>
      <c r="AA2" t="s">
        <v>105</v>
      </c>
      <c r="AB2" t="s">
        <v>107</v>
      </c>
      <c r="AC2" t="s">
        <v>108</v>
      </c>
      <c r="AD2" t="s">
        <v>109</v>
      </c>
      <c r="AE2" t="s">
        <v>263</v>
      </c>
      <c r="AF2" t="s">
        <v>268</v>
      </c>
      <c r="AG2" t="s">
        <v>206</v>
      </c>
      <c r="AH2" t="s">
        <v>207</v>
      </c>
      <c r="AI2" t="s">
        <v>208</v>
      </c>
      <c r="AJ2" t="s">
        <v>276</v>
      </c>
      <c r="AK2" t="s">
        <v>277</v>
      </c>
      <c r="AL2" s="9" t="s">
        <v>278</v>
      </c>
      <c r="AM2" s="9" t="s">
        <v>240</v>
      </c>
      <c r="AN2" s="9" t="s">
        <v>241</v>
      </c>
      <c r="AO2" s="9" t="s">
        <v>226</v>
      </c>
      <c r="AP2" s="9" t="s">
        <v>232</v>
      </c>
      <c r="AQ2" s="9" t="s">
        <v>233</v>
      </c>
    </row>
    <row r="3" spans="1:43" x14ac:dyDescent="0.2">
      <c r="A3" t="s">
        <v>4</v>
      </c>
      <c r="B3">
        <v>6.391800536699999</v>
      </c>
      <c r="C3">
        <v>3.1770135480600001</v>
      </c>
      <c r="D3">
        <v>6.4393644018000007</v>
      </c>
      <c r="E3">
        <v>4.1415547519999993</v>
      </c>
      <c r="F3">
        <v>5.2679979476000014</v>
      </c>
      <c r="G3">
        <v>7.2663764387999992</v>
      </c>
      <c r="H3">
        <v>9.8133792090527017</v>
      </c>
      <c r="I3">
        <v>5.9634416576470928</v>
      </c>
      <c r="J3">
        <v>8.621972916599999</v>
      </c>
      <c r="K3">
        <v>6.9784064186600006</v>
      </c>
      <c r="L3">
        <v>9.3769842030999975</v>
      </c>
      <c r="M3">
        <v>4.9435101709999989</v>
      </c>
      <c r="N3">
        <v>6.3687977963999991</v>
      </c>
      <c r="O3">
        <v>5.6914977681000014</v>
      </c>
      <c r="P3">
        <v>3.5272978020000001</v>
      </c>
      <c r="Q3">
        <v>1.9251146577599998</v>
      </c>
      <c r="R3">
        <v>1.9583813354699993</v>
      </c>
      <c r="S3">
        <v>4.3809950771999997</v>
      </c>
      <c r="T3">
        <v>3.900568452299999</v>
      </c>
      <c r="U3">
        <v>2.3488600094678338</v>
      </c>
      <c r="V3">
        <v>2.5034119380000006</v>
      </c>
      <c r="W3">
        <v>5.8217415102857135</v>
      </c>
      <c r="X3">
        <v>5.4120773374000004</v>
      </c>
      <c r="Y3">
        <v>3.1308680299499994</v>
      </c>
      <c r="Z3">
        <v>8.7737657630000001</v>
      </c>
      <c r="AA3">
        <v>4.6828832297511145</v>
      </c>
      <c r="AB3">
        <v>4.5696121390500002</v>
      </c>
      <c r="AC3">
        <v>5.4771448991999998</v>
      </c>
      <c r="AD3">
        <v>3.7316714412600001</v>
      </c>
      <c r="AE3">
        <v>5.2424940364182175</v>
      </c>
      <c r="AF3">
        <v>7.8035580797046311</v>
      </c>
      <c r="AG3">
        <v>6.3690267548859678</v>
      </c>
      <c r="AH3">
        <v>1.9958043233230687</v>
      </c>
      <c r="AI3">
        <v>4.7930427101559818</v>
      </c>
      <c r="AJ3">
        <v>7.4679808898985423</v>
      </c>
      <c r="AK3">
        <v>11.63469362221954</v>
      </c>
      <c r="AL3" s="9">
        <v>5.9677120734438471</v>
      </c>
      <c r="AM3" s="9">
        <v>4.5734651714511285</v>
      </c>
      <c r="AN3" s="9">
        <v>6.030428868010616</v>
      </c>
      <c r="AO3" s="9">
        <v>3.2428538967767278</v>
      </c>
      <c r="AP3" s="9">
        <v>2.6636050095151971</v>
      </c>
      <c r="AQ3" s="9">
        <v>2.6636050095151971</v>
      </c>
    </row>
    <row r="4" spans="1:43" x14ac:dyDescent="0.2">
      <c r="A4" t="s">
        <v>6</v>
      </c>
      <c r="B4" t="s">
        <v>17</v>
      </c>
      <c r="C4" t="s">
        <v>17</v>
      </c>
      <c r="D4" t="s">
        <v>17</v>
      </c>
      <c r="E4" t="s">
        <v>17</v>
      </c>
      <c r="F4" t="s">
        <v>17</v>
      </c>
      <c r="G4" t="s">
        <v>17</v>
      </c>
      <c r="H4" t="s">
        <v>17</v>
      </c>
      <c r="I4" t="s">
        <v>17</v>
      </c>
      <c r="J4" t="s">
        <v>17</v>
      </c>
      <c r="K4" t="s">
        <v>17</v>
      </c>
      <c r="L4" t="s">
        <v>17</v>
      </c>
      <c r="M4" t="s">
        <v>17</v>
      </c>
      <c r="N4" t="s">
        <v>17</v>
      </c>
      <c r="O4" t="s">
        <v>17</v>
      </c>
      <c r="P4" t="s">
        <v>17</v>
      </c>
      <c r="Q4" t="s">
        <v>17</v>
      </c>
      <c r="R4" t="s">
        <v>17</v>
      </c>
      <c r="S4" t="s">
        <v>17</v>
      </c>
      <c r="T4" t="s">
        <v>17</v>
      </c>
      <c r="U4" t="s">
        <v>17</v>
      </c>
      <c r="V4" t="s">
        <v>17</v>
      </c>
      <c r="W4" t="s">
        <v>17</v>
      </c>
      <c r="X4" t="s">
        <v>17</v>
      </c>
      <c r="Y4" t="s">
        <v>17</v>
      </c>
      <c r="Z4" t="s">
        <v>17</v>
      </c>
      <c r="AA4" t="s">
        <v>17</v>
      </c>
      <c r="AB4" t="s">
        <v>17</v>
      </c>
      <c r="AC4" t="s">
        <v>17</v>
      </c>
      <c r="AD4" t="s">
        <v>17</v>
      </c>
      <c r="AE4" t="s">
        <v>17</v>
      </c>
      <c r="AF4" t="s">
        <v>17</v>
      </c>
      <c r="AG4" t="s">
        <v>155</v>
      </c>
      <c r="AH4" t="s">
        <v>155</v>
      </c>
      <c r="AI4" t="s">
        <v>155</v>
      </c>
      <c r="AJ4" t="s">
        <v>155</v>
      </c>
      <c r="AK4" t="s">
        <v>155</v>
      </c>
      <c r="AL4" s="9" t="s">
        <v>155</v>
      </c>
      <c r="AM4" s="9" t="s">
        <v>201</v>
      </c>
      <c r="AN4" s="9" t="s">
        <v>201</v>
      </c>
      <c r="AO4" s="9" t="s">
        <v>201</v>
      </c>
      <c r="AP4" s="9" t="s">
        <v>201</v>
      </c>
      <c r="AQ4" s="9" t="s">
        <v>201</v>
      </c>
    </row>
    <row r="5" spans="1:43" x14ac:dyDescent="0.2">
      <c r="A5" t="s">
        <v>8</v>
      </c>
      <c r="B5" t="s">
        <v>18</v>
      </c>
      <c r="C5" t="s">
        <v>22</v>
      </c>
      <c r="D5" t="s">
        <v>26</v>
      </c>
      <c r="E5" t="s">
        <v>28</v>
      </c>
      <c r="F5" t="s">
        <v>30</v>
      </c>
      <c r="G5" t="s">
        <v>32</v>
      </c>
      <c r="H5" t="s">
        <v>34</v>
      </c>
      <c r="I5" t="s">
        <v>36</v>
      </c>
      <c r="J5" t="s">
        <v>38</v>
      </c>
      <c r="K5" t="s">
        <v>40</v>
      </c>
      <c r="L5" t="s">
        <v>42</v>
      </c>
      <c r="M5" t="s">
        <v>45</v>
      </c>
      <c r="N5" t="s">
        <v>48</v>
      </c>
      <c r="O5" t="s">
        <v>50</v>
      </c>
      <c r="P5" t="s">
        <v>51</v>
      </c>
      <c r="Q5" t="s">
        <v>93</v>
      </c>
      <c r="R5" t="s">
        <v>95</v>
      </c>
      <c r="S5" t="s">
        <v>53</v>
      </c>
      <c r="T5" t="s">
        <v>57</v>
      </c>
      <c r="U5" t="s">
        <v>58</v>
      </c>
      <c r="V5" t="s">
        <v>59</v>
      </c>
      <c r="W5" t="s">
        <v>61</v>
      </c>
      <c r="X5" t="s">
        <v>63</v>
      </c>
      <c r="Y5" t="s">
        <v>65</v>
      </c>
      <c r="Z5" t="s">
        <v>67</v>
      </c>
      <c r="AA5" t="s">
        <v>106</v>
      </c>
      <c r="AB5" t="s">
        <v>70</v>
      </c>
      <c r="AC5" t="s">
        <v>72</v>
      </c>
      <c r="AD5" t="s">
        <v>74</v>
      </c>
      <c r="AE5" t="s">
        <v>260</v>
      </c>
      <c r="AF5" t="s">
        <v>265</v>
      </c>
      <c r="AG5" t="s">
        <v>143</v>
      </c>
      <c r="AH5" t="s">
        <v>209</v>
      </c>
      <c r="AI5" t="s">
        <v>160</v>
      </c>
      <c r="AJ5" t="s">
        <v>271</v>
      </c>
      <c r="AK5" t="s">
        <v>272</v>
      </c>
      <c r="AL5" s="9" t="s">
        <v>273</v>
      </c>
      <c r="AM5" s="9" t="s">
        <v>189</v>
      </c>
      <c r="AN5" s="9" t="s">
        <v>190</v>
      </c>
      <c r="AO5" s="9" t="s">
        <v>194</v>
      </c>
      <c r="AP5" s="9" t="s">
        <v>198</v>
      </c>
      <c r="AQ5" s="9" t="s">
        <v>198</v>
      </c>
    </row>
    <row r="6" spans="1:43" x14ac:dyDescent="0.2">
      <c r="A6" t="s">
        <v>204</v>
      </c>
      <c r="B6">
        <v>-80</v>
      </c>
      <c r="C6">
        <v>-80</v>
      </c>
      <c r="D6">
        <v>-80</v>
      </c>
      <c r="E6">
        <v>-80</v>
      </c>
      <c r="F6">
        <v>-80</v>
      </c>
      <c r="G6">
        <v>-80</v>
      </c>
      <c r="H6">
        <v>-80</v>
      </c>
      <c r="I6">
        <v>-80</v>
      </c>
      <c r="J6">
        <v>-80</v>
      </c>
      <c r="K6">
        <v>-80</v>
      </c>
      <c r="L6">
        <v>-80</v>
      </c>
      <c r="M6">
        <v>-80</v>
      </c>
      <c r="N6">
        <v>-80</v>
      </c>
      <c r="O6">
        <v>-80</v>
      </c>
      <c r="P6">
        <v>-80</v>
      </c>
      <c r="Q6">
        <v>-80</v>
      </c>
      <c r="R6">
        <v>-80</v>
      </c>
      <c r="S6">
        <v>-80</v>
      </c>
      <c r="T6">
        <v>-80</v>
      </c>
      <c r="U6">
        <v>-80</v>
      </c>
      <c r="V6">
        <v>-80</v>
      </c>
      <c r="W6">
        <v>-80</v>
      </c>
      <c r="X6">
        <v>-80</v>
      </c>
      <c r="Y6">
        <v>-80</v>
      </c>
      <c r="Z6">
        <v>-80</v>
      </c>
      <c r="AA6">
        <v>-80</v>
      </c>
      <c r="AB6">
        <v>-80</v>
      </c>
      <c r="AC6">
        <v>-80</v>
      </c>
      <c r="AD6">
        <v>-80</v>
      </c>
      <c r="AE6">
        <v>-80</v>
      </c>
      <c r="AF6">
        <v>-80</v>
      </c>
      <c r="AG6">
        <v>-80</v>
      </c>
      <c r="AH6">
        <v>-80</v>
      </c>
      <c r="AI6">
        <v>-80</v>
      </c>
      <c r="AJ6">
        <v>-80</v>
      </c>
      <c r="AK6">
        <v>-80</v>
      </c>
      <c r="AL6" s="9">
        <v>-80</v>
      </c>
      <c r="AM6" s="9">
        <v>-80</v>
      </c>
      <c r="AN6" s="9">
        <v>-80</v>
      </c>
      <c r="AO6" s="9">
        <v>-80</v>
      </c>
      <c r="AP6" s="9">
        <v>-80</v>
      </c>
      <c r="AQ6" s="9">
        <v>-80</v>
      </c>
    </row>
    <row r="7" spans="1:43" s="9" customFormat="1" x14ac:dyDescent="0.2">
      <c r="A7" t="s">
        <v>203</v>
      </c>
      <c r="B7">
        <v>10</v>
      </c>
      <c r="C7">
        <v>10</v>
      </c>
      <c r="D7">
        <v>10</v>
      </c>
      <c r="E7">
        <v>10</v>
      </c>
      <c r="F7">
        <v>10</v>
      </c>
      <c r="G7">
        <v>10</v>
      </c>
      <c r="H7">
        <v>10</v>
      </c>
      <c r="I7">
        <v>10</v>
      </c>
      <c r="J7">
        <v>10</v>
      </c>
      <c r="K7">
        <v>10</v>
      </c>
      <c r="L7">
        <v>10</v>
      </c>
      <c r="M7">
        <v>10</v>
      </c>
      <c r="N7">
        <v>10</v>
      </c>
      <c r="O7">
        <v>10</v>
      </c>
      <c r="P7">
        <v>10</v>
      </c>
      <c r="Q7">
        <v>10</v>
      </c>
      <c r="R7">
        <v>10</v>
      </c>
      <c r="S7">
        <v>10</v>
      </c>
      <c r="T7">
        <v>10</v>
      </c>
      <c r="U7">
        <v>10</v>
      </c>
      <c r="V7">
        <v>10</v>
      </c>
      <c r="W7">
        <v>10</v>
      </c>
      <c r="X7">
        <v>10</v>
      </c>
      <c r="Y7">
        <v>10</v>
      </c>
      <c r="Z7">
        <v>10</v>
      </c>
      <c r="AA7">
        <v>10</v>
      </c>
      <c r="AB7">
        <v>10</v>
      </c>
      <c r="AC7">
        <v>10</v>
      </c>
      <c r="AD7">
        <v>10</v>
      </c>
      <c r="AE7">
        <v>10</v>
      </c>
      <c r="AF7">
        <v>10</v>
      </c>
      <c r="AG7">
        <v>10</v>
      </c>
      <c r="AH7">
        <v>10</v>
      </c>
      <c r="AI7">
        <v>10</v>
      </c>
      <c r="AJ7">
        <v>10</v>
      </c>
      <c r="AK7">
        <v>10</v>
      </c>
      <c r="AL7" s="9">
        <v>10</v>
      </c>
      <c r="AM7" s="9">
        <v>10</v>
      </c>
      <c r="AN7" s="9">
        <v>10</v>
      </c>
      <c r="AO7" s="9">
        <v>10</v>
      </c>
      <c r="AP7" s="9">
        <v>10</v>
      </c>
      <c r="AQ7" s="9">
        <v>10</v>
      </c>
    </row>
    <row r="8" spans="1:43" x14ac:dyDescent="0.2">
      <c r="A8" s="9" t="s">
        <v>284</v>
      </c>
      <c r="B8">
        <v>0.98782000000000003</v>
      </c>
      <c r="C8">
        <v>0.99063000000000001</v>
      </c>
      <c r="D8">
        <v>0.98939999999999995</v>
      </c>
      <c r="E8">
        <v>0.99546000000000001</v>
      </c>
      <c r="F8">
        <v>0.96784000000000003</v>
      </c>
      <c r="G8">
        <v>0.97014999999999996</v>
      </c>
      <c r="H8" s="9">
        <v>1.0115799999999999</v>
      </c>
      <c r="I8" s="9">
        <v>1.0024599999999999</v>
      </c>
      <c r="J8" s="9">
        <v>0.98063</v>
      </c>
      <c r="K8">
        <v>0.98231000000000002</v>
      </c>
      <c r="L8">
        <v>1.00329</v>
      </c>
      <c r="M8">
        <v>0.95038</v>
      </c>
      <c r="N8">
        <v>0.98560000000000003</v>
      </c>
      <c r="O8">
        <v>0.97767000000000004</v>
      </c>
      <c r="P8">
        <v>0.97599000000000002</v>
      </c>
      <c r="Q8">
        <v>0.94510000000000005</v>
      </c>
      <c r="R8">
        <v>0.94574999999999998</v>
      </c>
      <c r="S8">
        <v>0.98329</v>
      </c>
      <c r="T8">
        <v>0.97448999999999997</v>
      </c>
      <c r="U8">
        <v>0.99502000000000002</v>
      </c>
      <c r="V8" s="9">
        <v>0.99024000000000001</v>
      </c>
      <c r="W8">
        <v>0.96648999999999996</v>
      </c>
      <c r="X8">
        <v>0.97565999999999997</v>
      </c>
      <c r="Y8">
        <v>0.92054999999999998</v>
      </c>
      <c r="Z8">
        <v>1.00247</v>
      </c>
      <c r="AA8" s="9">
        <v>0.98889000000000005</v>
      </c>
      <c r="AB8">
        <v>0.96667000000000003</v>
      </c>
      <c r="AC8">
        <v>0.98819000000000001</v>
      </c>
      <c r="AD8">
        <v>0.97574000000000005</v>
      </c>
      <c r="AE8">
        <v>0.98231999999999997</v>
      </c>
      <c r="AF8">
        <v>1.0022599999999999</v>
      </c>
      <c r="AG8">
        <v>1.00139</v>
      </c>
      <c r="AH8" s="9">
        <v>1.0052300000000001</v>
      </c>
      <c r="AI8">
        <v>0.93891999999999998</v>
      </c>
      <c r="AJ8">
        <v>0.98080999999999996</v>
      </c>
      <c r="AK8">
        <v>0.96060999999999996</v>
      </c>
      <c r="AL8">
        <v>1.0005999999999999</v>
      </c>
      <c r="AM8">
        <v>0.95974999999999999</v>
      </c>
      <c r="AN8">
        <v>0.97824999999999995</v>
      </c>
      <c r="AO8">
        <v>1.0101899999999999</v>
      </c>
      <c r="AP8">
        <v>0.92730000000000001</v>
      </c>
      <c r="AQ8">
        <v>0.94327000000000005</v>
      </c>
    </row>
    <row r="9" spans="1:43" x14ac:dyDescent="0.2">
      <c r="A9" s="9" t="s">
        <v>294</v>
      </c>
      <c r="B9">
        <v>4.6499999999999996E-3</v>
      </c>
      <c r="C9">
        <v>1.5970000000000002E-2</v>
      </c>
      <c r="D9">
        <v>4.7999999999999996E-3</v>
      </c>
      <c r="E9">
        <v>5.0299999999999997E-3</v>
      </c>
      <c r="F9">
        <v>5.8799999999999998E-3</v>
      </c>
      <c r="G9">
        <v>8.2500000000000004E-3</v>
      </c>
      <c r="H9" s="9">
        <v>1.2630000000000001E-2</v>
      </c>
      <c r="I9" s="9">
        <v>5.6299999999999996E-3</v>
      </c>
      <c r="J9" s="9">
        <v>4.7499999999999999E-3</v>
      </c>
      <c r="K9">
        <v>7.8600000000000007E-3</v>
      </c>
      <c r="L9">
        <v>7.8799999999999999E-3</v>
      </c>
      <c r="M9">
        <v>1.823E-2</v>
      </c>
      <c r="N9">
        <v>1.2489999999999999E-2</v>
      </c>
      <c r="O9">
        <v>6.7099999999999998E-3</v>
      </c>
      <c r="P9">
        <v>9.9000000000000008E-3</v>
      </c>
      <c r="Q9">
        <v>1.685E-2</v>
      </c>
      <c r="R9">
        <v>1.7170000000000001E-2</v>
      </c>
      <c r="S9">
        <v>1.269E-2</v>
      </c>
      <c r="T9">
        <v>1.3599999999999999E-2</v>
      </c>
      <c r="U9">
        <v>1.0959999999999999E-2</v>
      </c>
      <c r="V9" s="9">
        <v>3.1800000000000001E-3</v>
      </c>
      <c r="W9">
        <v>1.5129999999999999E-2</v>
      </c>
      <c r="X9">
        <v>1.72E-2</v>
      </c>
      <c r="Y9">
        <v>1.9599999999999999E-2</v>
      </c>
      <c r="Z9">
        <v>1.2659999999999999E-2</v>
      </c>
      <c r="AA9" s="9">
        <v>4.4799999999999996E-3</v>
      </c>
      <c r="AB9">
        <v>2.9729999999999999E-2</v>
      </c>
      <c r="AC9">
        <v>2.5350000000000001E-2</v>
      </c>
      <c r="AD9">
        <v>3.0949999999999998E-2</v>
      </c>
      <c r="AE9">
        <v>1.3469999999999999E-2</v>
      </c>
      <c r="AF9">
        <v>2.3609999999999999E-2</v>
      </c>
      <c r="AG9">
        <v>8.6999999999999994E-3</v>
      </c>
      <c r="AH9" s="9">
        <v>2.8500000000000001E-3</v>
      </c>
      <c r="AI9">
        <v>3.6850000000000001E-2</v>
      </c>
      <c r="AJ9">
        <v>3.1419999999999997E-2</v>
      </c>
      <c r="AK9">
        <v>2.2589999999999999E-2</v>
      </c>
      <c r="AL9">
        <v>4.1959999999999997E-2</v>
      </c>
      <c r="AM9">
        <v>1.4999999999999999E-2</v>
      </c>
      <c r="AN9">
        <v>5.7299999999999999E-3</v>
      </c>
      <c r="AO9">
        <v>2.664E-2</v>
      </c>
      <c r="AP9">
        <v>1.8360000000000001E-2</v>
      </c>
      <c r="AQ9">
        <v>2.162E-2</v>
      </c>
    </row>
    <row r="10" spans="1:43" x14ac:dyDescent="0.2">
      <c r="A10" s="9" t="s">
        <v>285</v>
      </c>
      <c r="B10">
        <v>-0.94657999999999998</v>
      </c>
      <c r="C10">
        <v>-1.1196999999999999</v>
      </c>
      <c r="D10">
        <v>-1.1256999999999999</v>
      </c>
      <c r="E10">
        <v>-1.1371</v>
      </c>
      <c r="F10">
        <v>-1.10012</v>
      </c>
      <c r="G10">
        <v>-1.06721</v>
      </c>
      <c r="H10" s="9">
        <v>-1.09345</v>
      </c>
      <c r="I10" s="9">
        <v>-1.12225</v>
      </c>
      <c r="J10" s="9">
        <v>-1.0810900000000001</v>
      </c>
      <c r="K10">
        <v>-1.0499499999999999</v>
      </c>
      <c r="L10">
        <v>-1.13615</v>
      </c>
      <c r="M10">
        <v>-1.05019</v>
      </c>
      <c r="N10">
        <v>-1.04277</v>
      </c>
      <c r="O10">
        <v>-1.01244</v>
      </c>
      <c r="P10">
        <v>-1.15425</v>
      </c>
      <c r="Q10">
        <v>-1.0732299999999999</v>
      </c>
      <c r="R10">
        <v>-1.0669</v>
      </c>
      <c r="S10">
        <v>-1.00044</v>
      </c>
      <c r="T10">
        <v>-1.04803</v>
      </c>
      <c r="U10">
        <v>-1.23838</v>
      </c>
      <c r="V10" s="9">
        <v>-1.0042899999999999</v>
      </c>
      <c r="W10">
        <v>-1.0324</v>
      </c>
      <c r="X10">
        <v>-1.04159</v>
      </c>
      <c r="Y10">
        <v>-0.99338000000000004</v>
      </c>
      <c r="Z10">
        <v>-0.96750000000000003</v>
      </c>
      <c r="AA10" s="9">
        <v>-1.05193</v>
      </c>
      <c r="AB10">
        <v>-0.95964000000000005</v>
      </c>
      <c r="AC10">
        <v>-1.04721</v>
      </c>
      <c r="AD10">
        <v>-1.03213</v>
      </c>
      <c r="AE10">
        <v>-1.0444599999999999</v>
      </c>
      <c r="AF10">
        <v>-1.1129599999999999</v>
      </c>
      <c r="AG10">
        <v>-1.0162800000000001</v>
      </c>
      <c r="AH10" s="9">
        <v>-0.94599999999999995</v>
      </c>
      <c r="AI10">
        <v>-1.23736</v>
      </c>
      <c r="AJ10">
        <v>-1.1453</v>
      </c>
      <c r="AK10">
        <v>-1.12208</v>
      </c>
      <c r="AL10">
        <v>-0.83398000000000005</v>
      </c>
      <c r="AM10">
        <v>-1.04688</v>
      </c>
      <c r="AN10">
        <v>-1.0966800000000001</v>
      </c>
      <c r="AO10">
        <v>-0.90156000000000003</v>
      </c>
      <c r="AP10">
        <v>-1.0349900000000001</v>
      </c>
      <c r="AQ10">
        <v>-1.09676</v>
      </c>
    </row>
    <row r="11" spans="1:43" x14ac:dyDescent="0.2">
      <c r="A11" s="9" t="s">
        <v>293</v>
      </c>
      <c r="B11">
        <v>2.862E-2</v>
      </c>
      <c r="C11">
        <v>4.0930000000000001E-2</v>
      </c>
      <c r="D11">
        <v>3.635E-2</v>
      </c>
      <c r="E11">
        <v>3.4049999999999997E-2</v>
      </c>
      <c r="F11">
        <v>2.9780000000000001E-2</v>
      </c>
      <c r="G11">
        <v>4.1640000000000003E-2</v>
      </c>
      <c r="H11" s="9">
        <v>0.11398999999999999</v>
      </c>
      <c r="I11" s="9">
        <v>5.0130000000000001E-2</v>
      </c>
      <c r="J11" s="9">
        <v>3.3950000000000001E-2</v>
      </c>
      <c r="K11">
        <v>3.5630000000000002E-2</v>
      </c>
      <c r="L11">
        <v>6.4460000000000003E-2</v>
      </c>
      <c r="M11">
        <v>4.9050000000000003E-2</v>
      </c>
      <c r="N11">
        <v>5.7540000000000001E-2</v>
      </c>
      <c r="O11">
        <v>4.095E-2</v>
      </c>
      <c r="P11">
        <v>5.8770000000000003E-2</v>
      </c>
      <c r="Q11">
        <v>4.9509999999999998E-2</v>
      </c>
      <c r="R11">
        <v>4.981E-2</v>
      </c>
      <c r="S11">
        <v>4.292E-2</v>
      </c>
      <c r="T11">
        <v>6.9080000000000003E-2</v>
      </c>
      <c r="U11">
        <v>7.4450000000000002E-2</v>
      </c>
      <c r="V11" s="9">
        <v>2.9530000000000001E-2</v>
      </c>
      <c r="W11">
        <v>6.6739999999999994E-2</v>
      </c>
      <c r="X11">
        <v>5.475E-2</v>
      </c>
      <c r="Y11">
        <v>5.0750000000000003E-2</v>
      </c>
      <c r="Z11">
        <v>6.6960000000000006E-2</v>
      </c>
      <c r="AA11" s="9">
        <v>4.9279999999999997E-2</v>
      </c>
      <c r="AB11">
        <v>0.11692</v>
      </c>
      <c r="AC11">
        <v>0.16869999999999999</v>
      </c>
      <c r="AD11">
        <v>0.14241000000000001</v>
      </c>
      <c r="AE11">
        <v>5.4219999999999997E-2</v>
      </c>
      <c r="AF11">
        <v>0.12457</v>
      </c>
      <c r="AG11">
        <v>3.4049999999999997E-2</v>
      </c>
      <c r="AH11" s="9">
        <v>4.0309999999999999E-2</v>
      </c>
      <c r="AI11">
        <v>0.14634</v>
      </c>
      <c r="AJ11">
        <v>0.14888000000000001</v>
      </c>
      <c r="AK11">
        <v>0.11862</v>
      </c>
      <c r="AL11">
        <v>0.23319000000000001</v>
      </c>
      <c r="AM11">
        <v>6.7449999999999996E-2</v>
      </c>
      <c r="AN11">
        <v>2.7799999999999998E-2</v>
      </c>
      <c r="AO11">
        <v>0.11222</v>
      </c>
      <c r="AP11">
        <v>0.11354</v>
      </c>
      <c r="AQ11">
        <v>0.13747999999999999</v>
      </c>
    </row>
    <row r="12" spans="1:43" x14ac:dyDescent="0.2">
      <c r="A12" s="9" t="s">
        <v>286</v>
      </c>
      <c r="B12">
        <v>5.2878999999999996</v>
      </c>
      <c r="C12">
        <v>13.23808</v>
      </c>
      <c r="D12">
        <v>4.2686799999999998</v>
      </c>
      <c r="E12">
        <v>4.7764899999999999</v>
      </c>
      <c r="F12">
        <v>6.6221800000000002</v>
      </c>
      <c r="G12">
        <v>6.65482</v>
      </c>
      <c r="H12" s="9">
        <v>4.9946299999999999</v>
      </c>
      <c r="I12" s="9">
        <v>6.48461</v>
      </c>
      <c r="J12" s="9">
        <v>5.2098100000000001</v>
      </c>
      <c r="K12">
        <v>7.5315799999999999</v>
      </c>
      <c r="L12">
        <v>3.97146</v>
      </c>
      <c r="M12">
        <v>12.696630000000001</v>
      </c>
      <c r="N12">
        <v>7.3972100000000003</v>
      </c>
      <c r="O12">
        <v>5.3380400000000003</v>
      </c>
      <c r="P12">
        <v>5.5191400000000002</v>
      </c>
      <c r="Q12">
        <v>11.74699</v>
      </c>
      <c r="R12">
        <v>11.88364</v>
      </c>
      <c r="S12">
        <v>10.28633</v>
      </c>
      <c r="T12">
        <v>6.6006499999999999</v>
      </c>
      <c r="U12">
        <v>4.7695299999999996</v>
      </c>
      <c r="V12" s="9">
        <v>10.083819999999999</v>
      </c>
      <c r="W12">
        <v>7.76755</v>
      </c>
      <c r="X12">
        <v>10.910220000000001</v>
      </c>
      <c r="Y12">
        <v>13.11736</v>
      </c>
      <c r="Z12">
        <v>6.2932899999999998</v>
      </c>
      <c r="AA12" s="9">
        <v>8.3247800000000005</v>
      </c>
      <c r="AB12">
        <v>8.8095499999999998</v>
      </c>
      <c r="AC12">
        <v>4.8591300000000004</v>
      </c>
      <c r="AD12">
        <v>7.3974599999999997</v>
      </c>
      <c r="AE12">
        <v>8.6062899999999996</v>
      </c>
      <c r="AF12">
        <v>6.3288799999999998</v>
      </c>
      <c r="AG12">
        <v>8.8694299999999995</v>
      </c>
      <c r="AH12" s="9">
        <v>6.3524700000000003</v>
      </c>
      <c r="AI12">
        <v>8.72729</v>
      </c>
      <c r="AJ12">
        <v>7.1767500000000002</v>
      </c>
      <c r="AK12">
        <v>6.3559299999999999</v>
      </c>
      <c r="AL12">
        <v>5.9408200000000004</v>
      </c>
      <c r="AM12">
        <v>7.5999699999999999</v>
      </c>
      <c r="AN12">
        <v>6.9726699999999999</v>
      </c>
      <c r="AO12">
        <v>8.1730400000000003</v>
      </c>
      <c r="AP12">
        <v>5.2613599999999998</v>
      </c>
      <c r="AQ12">
        <v>5.1089399999999996</v>
      </c>
    </row>
    <row r="13" spans="1:43" x14ac:dyDescent="0.2">
      <c r="A13" s="9" t="s">
        <v>292</v>
      </c>
      <c r="B13">
        <v>0.22144</v>
      </c>
      <c r="C13">
        <v>1.1581600000000001</v>
      </c>
      <c r="D13">
        <v>0.17233000000000001</v>
      </c>
      <c r="E13">
        <v>0.1883</v>
      </c>
      <c r="F13">
        <v>0.27939999999999998</v>
      </c>
      <c r="G13">
        <v>0.40588000000000002</v>
      </c>
      <c r="H13" s="9">
        <v>0.65742</v>
      </c>
      <c r="I13" s="9">
        <v>0.37934000000000001</v>
      </c>
      <c r="J13" s="9">
        <v>0.21873999999999999</v>
      </c>
      <c r="K13">
        <v>0.42897999999999997</v>
      </c>
      <c r="L13">
        <v>0.27267000000000002</v>
      </c>
      <c r="M13">
        <v>1.3813200000000001</v>
      </c>
      <c r="N13">
        <v>0.67793000000000003</v>
      </c>
      <c r="O13">
        <v>0.30035000000000001</v>
      </c>
      <c r="P13">
        <v>0.39713999999999999</v>
      </c>
      <c r="Q13">
        <v>1.2003299999999999</v>
      </c>
      <c r="R13">
        <v>1.2381899999999999</v>
      </c>
      <c r="S13">
        <v>0.89771999999999996</v>
      </c>
      <c r="T13">
        <v>0.67703999999999998</v>
      </c>
      <c r="U13">
        <v>0.37690000000000001</v>
      </c>
      <c r="V13" s="9">
        <v>0.40359</v>
      </c>
      <c r="W13">
        <v>0.85845000000000005</v>
      </c>
      <c r="X13">
        <v>1.2112400000000001</v>
      </c>
      <c r="Y13">
        <v>1.5945499999999999</v>
      </c>
      <c r="Z13">
        <v>0.66039000000000003</v>
      </c>
      <c r="AA13" s="9">
        <v>0.51173999999999997</v>
      </c>
      <c r="AB13">
        <v>1.9815100000000001</v>
      </c>
      <c r="AC13">
        <v>1.0396099999999999</v>
      </c>
      <c r="AD13">
        <v>1.69543</v>
      </c>
      <c r="AE13">
        <v>0.81269999999999998</v>
      </c>
      <c r="AF13">
        <v>1.0764499999999999</v>
      </c>
      <c r="AG13">
        <v>0.55076999999999998</v>
      </c>
      <c r="AH13" s="9">
        <v>0.33600999999999998</v>
      </c>
      <c r="AI13">
        <v>1.89266</v>
      </c>
      <c r="AJ13">
        <v>1.5214700000000001</v>
      </c>
      <c r="AK13">
        <v>1.02366</v>
      </c>
      <c r="AL13">
        <v>2.4429699999999999</v>
      </c>
      <c r="AM13">
        <v>0.82635999999999998</v>
      </c>
      <c r="AN13">
        <v>0.28364</v>
      </c>
      <c r="AO13">
        <v>1.7940700000000001</v>
      </c>
      <c r="AP13">
        <v>0.79696999999999996</v>
      </c>
      <c r="AQ13">
        <v>0.87119000000000002</v>
      </c>
    </row>
    <row r="14" spans="1:43" x14ac:dyDescent="0.2">
      <c r="A14" s="9" t="s">
        <v>287</v>
      </c>
      <c r="B14">
        <v>0.18911</v>
      </c>
      <c r="C14">
        <v>7.5539999999999996E-2</v>
      </c>
      <c r="D14">
        <v>0.23426</v>
      </c>
      <c r="E14">
        <v>0.20935999999999999</v>
      </c>
      <c r="F14">
        <v>0.15101000000000001</v>
      </c>
      <c r="G14">
        <v>0.15026999999999999</v>
      </c>
      <c r="H14" s="9">
        <v>0.20021</v>
      </c>
      <c r="I14" s="9">
        <v>0.15421000000000001</v>
      </c>
      <c r="J14" s="9">
        <v>0.19195000000000001</v>
      </c>
      <c r="K14">
        <v>0.13277</v>
      </c>
      <c r="L14">
        <v>0.25180000000000002</v>
      </c>
      <c r="M14">
        <v>7.8759999999999997E-2</v>
      </c>
      <c r="N14">
        <v>0.13519</v>
      </c>
      <c r="O14">
        <v>0.18733</v>
      </c>
      <c r="P14">
        <v>0.18118999999999999</v>
      </c>
      <c r="Q14">
        <v>8.5129999999999997E-2</v>
      </c>
      <c r="R14">
        <v>8.4150000000000003E-2</v>
      </c>
      <c r="S14">
        <v>9.7220000000000001E-2</v>
      </c>
      <c r="T14">
        <v>0.1515</v>
      </c>
      <c r="U14">
        <v>0.20966000000000001</v>
      </c>
      <c r="V14" s="9">
        <v>9.9169999999999994E-2</v>
      </c>
      <c r="W14">
        <v>0.12873999999999999</v>
      </c>
      <c r="X14">
        <v>9.1660000000000005E-2</v>
      </c>
      <c r="Y14">
        <v>7.6230000000000006E-2</v>
      </c>
      <c r="Z14">
        <v>0.15890000000000001</v>
      </c>
      <c r="AA14" s="9">
        <v>0.12012</v>
      </c>
      <c r="AB14">
        <v>0.11351</v>
      </c>
      <c r="AC14">
        <v>0.20580000000000001</v>
      </c>
      <c r="AD14">
        <v>0.13517999999999999</v>
      </c>
      <c r="AE14">
        <v>0.11619</v>
      </c>
      <c r="AF14">
        <v>0.15801000000000001</v>
      </c>
      <c r="AG14">
        <v>0.11275</v>
      </c>
      <c r="AH14" s="9">
        <v>0.15742</v>
      </c>
      <c r="AI14">
        <v>0.11458</v>
      </c>
      <c r="AJ14">
        <v>0.13933999999999999</v>
      </c>
      <c r="AK14">
        <v>0.15733</v>
      </c>
      <c r="AL14">
        <v>0.16833000000000001</v>
      </c>
      <c r="AM14">
        <v>0.13158</v>
      </c>
      <c r="AN14">
        <v>0.14341999999999999</v>
      </c>
      <c r="AO14">
        <v>0.12235</v>
      </c>
      <c r="AP14">
        <v>0.19006000000000001</v>
      </c>
      <c r="AQ14">
        <v>0.19574</v>
      </c>
    </row>
    <row r="15" spans="1:43" x14ac:dyDescent="0.2">
      <c r="A15" s="9" t="s">
        <v>291</v>
      </c>
      <c r="B15">
        <v>7.92E-3</v>
      </c>
      <c r="C15">
        <v>6.6100000000000004E-3</v>
      </c>
      <c r="D15">
        <v>9.4599999999999997E-3</v>
      </c>
      <c r="E15">
        <v>8.2500000000000004E-3</v>
      </c>
      <c r="F15">
        <v>6.3699999999999998E-3</v>
      </c>
      <c r="G15">
        <v>9.1599999999999997E-3</v>
      </c>
      <c r="H15" s="9">
        <v>2.6349999999999998E-2</v>
      </c>
      <c r="I15" s="9">
        <v>9.0200000000000002E-3</v>
      </c>
      <c r="J15" s="9">
        <v>8.0599999999999995E-3</v>
      </c>
      <c r="K15">
        <v>7.5599999999999999E-3</v>
      </c>
      <c r="L15">
        <v>1.729E-2</v>
      </c>
      <c r="M15">
        <v>8.5699999999999995E-3</v>
      </c>
      <c r="N15">
        <v>1.239E-2</v>
      </c>
      <c r="O15">
        <v>1.0540000000000001E-2</v>
      </c>
      <c r="P15">
        <v>1.304E-2</v>
      </c>
      <c r="Q15">
        <v>8.6999999999999994E-3</v>
      </c>
      <c r="R15">
        <v>8.77E-3</v>
      </c>
      <c r="S15">
        <v>8.4799999999999997E-3</v>
      </c>
      <c r="T15">
        <v>1.554E-2</v>
      </c>
      <c r="U15">
        <v>1.6570000000000001E-2</v>
      </c>
      <c r="V15" s="9">
        <v>3.9699999999999996E-3</v>
      </c>
      <c r="W15">
        <v>1.423E-2</v>
      </c>
      <c r="X15">
        <v>1.018E-2</v>
      </c>
      <c r="Y15">
        <v>9.2700000000000005E-3</v>
      </c>
      <c r="Z15">
        <v>1.6670000000000001E-2</v>
      </c>
      <c r="AA15" s="9">
        <v>7.3800000000000003E-3</v>
      </c>
      <c r="AB15">
        <v>2.5530000000000001E-2</v>
      </c>
      <c r="AC15">
        <v>4.403E-2</v>
      </c>
      <c r="AD15">
        <v>3.0980000000000001E-2</v>
      </c>
      <c r="AE15">
        <v>1.0970000000000001E-2</v>
      </c>
      <c r="AF15">
        <v>2.6870000000000002E-2</v>
      </c>
      <c r="AG15">
        <v>7.0000000000000001E-3</v>
      </c>
      <c r="AH15" s="9">
        <v>8.3300000000000006E-3</v>
      </c>
      <c r="AI15">
        <v>2.4850000000000001E-2</v>
      </c>
      <c r="AJ15">
        <v>2.954E-2</v>
      </c>
      <c r="AK15">
        <v>2.5340000000000001E-2</v>
      </c>
      <c r="AL15">
        <v>6.9220000000000004E-2</v>
      </c>
      <c r="AM15">
        <v>1.431E-2</v>
      </c>
      <c r="AN15">
        <v>5.8300000000000001E-3</v>
      </c>
      <c r="AO15">
        <v>2.6859999999999998E-2</v>
      </c>
      <c r="AP15">
        <v>2.879E-2</v>
      </c>
      <c r="AQ15">
        <v>3.338E-2</v>
      </c>
    </row>
    <row r="16" spans="1:43" x14ac:dyDescent="0.2">
      <c r="A16" s="9" t="s">
        <v>289</v>
      </c>
      <c r="B16">
        <v>3.6652900000000002</v>
      </c>
      <c r="C16">
        <v>9.1759400000000007</v>
      </c>
      <c r="D16">
        <v>2.9588299999999998</v>
      </c>
      <c r="E16">
        <v>3.31081</v>
      </c>
      <c r="F16">
        <v>4.5901500000000004</v>
      </c>
      <c r="G16">
        <v>4.6127700000000003</v>
      </c>
      <c r="H16" s="9">
        <v>3.4620199999999999</v>
      </c>
      <c r="I16" s="9">
        <v>4.4947900000000001</v>
      </c>
      <c r="J16" s="9">
        <v>3.6111599999999999</v>
      </c>
      <c r="K16">
        <v>5.2204899999999999</v>
      </c>
      <c r="L16">
        <v>2.7528100000000002</v>
      </c>
      <c r="M16">
        <v>8.80063</v>
      </c>
      <c r="N16">
        <v>5.1273600000000004</v>
      </c>
      <c r="O16">
        <v>3.7000500000000001</v>
      </c>
      <c r="P16">
        <v>3.8255699999999999</v>
      </c>
      <c r="Q16">
        <v>8.1423900000000007</v>
      </c>
      <c r="R16">
        <v>8.2371099999999995</v>
      </c>
      <c r="S16">
        <v>7.1299400000000004</v>
      </c>
      <c r="T16">
        <v>4.5752199999999998</v>
      </c>
      <c r="U16">
        <v>3.30599</v>
      </c>
      <c r="V16" s="9">
        <v>6.9895699999999996</v>
      </c>
      <c r="W16">
        <v>5.3840599999999998</v>
      </c>
      <c r="X16">
        <v>7.5623899999999997</v>
      </c>
      <c r="Y16">
        <v>9.0922599999999996</v>
      </c>
      <c r="Z16">
        <v>4.3621699999999999</v>
      </c>
      <c r="AA16" s="9">
        <v>5.7702999999999998</v>
      </c>
      <c r="AB16">
        <v>6.1063099999999997</v>
      </c>
      <c r="AC16">
        <v>3.36809</v>
      </c>
      <c r="AD16">
        <v>5.1275300000000001</v>
      </c>
      <c r="AE16">
        <v>5.9654199999999999</v>
      </c>
      <c r="AF16">
        <v>4.3868499999999999</v>
      </c>
      <c r="AG16">
        <v>6.1478200000000003</v>
      </c>
      <c r="AH16" s="9">
        <v>4.4032</v>
      </c>
      <c r="AI16">
        <v>6.0492999999999997</v>
      </c>
      <c r="AJ16">
        <v>4.9745499999999998</v>
      </c>
      <c r="AK16">
        <v>4.4055900000000001</v>
      </c>
      <c r="AL16">
        <v>4.1178699999999999</v>
      </c>
      <c r="AM16">
        <v>5.2679</v>
      </c>
      <c r="AN16">
        <v>4.8330900000000003</v>
      </c>
      <c r="AO16">
        <v>5.6651199999999999</v>
      </c>
      <c r="AP16">
        <v>3.6469</v>
      </c>
      <c r="AQ16">
        <v>3.5412400000000002</v>
      </c>
    </row>
    <row r="17" spans="1:43" x14ac:dyDescent="0.2">
      <c r="A17" s="9" t="s">
        <v>290</v>
      </c>
      <c r="B17">
        <v>0.15348999999999999</v>
      </c>
      <c r="C17">
        <v>0.80276999999999998</v>
      </c>
      <c r="D17">
        <v>0.11945</v>
      </c>
      <c r="E17">
        <v>0.13052</v>
      </c>
      <c r="F17">
        <v>0.19366</v>
      </c>
      <c r="G17">
        <v>0.28133999999999998</v>
      </c>
      <c r="H17" s="9">
        <v>0.45568999999999998</v>
      </c>
      <c r="I17" s="9">
        <v>0.26294000000000001</v>
      </c>
      <c r="J17" s="9">
        <v>0.15162</v>
      </c>
      <c r="K17">
        <v>0.29735</v>
      </c>
      <c r="L17">
        <v>0.189</v>
      </c>
      <c r="M17">
        <v>0.95745999999999998</v>
      </c>
      <c r="N17">
        <v>0.46990999999999999</v>
      </c>
      <c r="O17">
        <v>0.20818999999999999</v>
      </c>
      <c r="P17">
        <v>0.27527000000000001</v>
      </c>
      <c r="Q17">
        <v>0.83201000000000003</v>
      </c>
      <c r="R17">
        <v>0.85824</v>
      </c>
      <c r="S17">
        <v>0.62224999999999997</v>
      </c>
      <c r="T17">
        <v>0.46928999999999998</v>
      </c>
      <c r="U17">
        <v>0.26124999999999998</v>
      </c>
      <c r="V17" s="9">
        <v>0.27975</v>
      </c>
      <c r="W17">
        <v>0.59502999999999995</v>
      </c>
      <c r="X17">
        <v>0.83957000000000004</v>
      </c>
      <c r="Y17">
        <v>1.1052599999999999</v>
      </c>
      <c r="Z17">
        <v>0.45774999999999999</v>
      </c>
      <c r="AA17" s="9">
        <v>0.35471000000000003</v>
      </c>
      <c r="AB17">
        <v>1.37348</v>
      </c>
      <c r="AC17">
        <v>0.72060000000000002</v>
      </c>
      <c r="AD17">
        <v>1.1751799999999999</v>
      </c>
      <c r="AE17">
        <v>0.56332000000000004</v>
      </c>
      <c r="AF17">
        <v>0.74614000000000003</v>
      </c>
      <c r="AG17">
        <v>0.38175999999999999</v>
      </c>
      <c r="AH17" s="9">
        <v>0.2329</v>
      </c>
      <c r="AI17">
        <v>1.31189</v>
      </c>
      <c r="AJ17">
        <v>1.0546</v>
      </c>
      <c r="AK17">
        <v>0.70955000000000001</v>
      </c>
      <c r="AL17">
        <v>1.6933400000000001</v>
      </c>
      <c r="AM17">
        <v>0.57279000000000002</v>
      </c>
      <c r="AN17">
        <v>0.1966</v>
      </c>
      <c r="AO17">
        <v>1.2435499999999999</v>
      </c>
      <c r="AP17">
        <v>0.55242000000000002</v>
      </c>
      <c r="AQ17">
        <v>0.60385999999999995</v>
      </c>
    </row>
    <row r="18" spans="1:43" x14ac:dyDescent="0.2">
      <c r="A18" s="9"/>
      <c r="H18" s="9"/>
      <c r="I18" s="9"/>
      <c r="J18" s="9"/>
      <c r="V18" s="9"/>
      <c r="AA18" s="9"/>
      <c r="AH18" s="9"/>
    </row>
    <row r="19" spans="1:43" x14ac:dyDescent="0.2">
      <c r="A19" s="9"/>
      <c r="B19" s="9"/>
      <c r="C19" s="9"/>
      <c r="D19" s="9"/>
      <c r="E19" s="9"/>
      <c r="F19" s="9"/>
      <c r="G19" s="9"/>
      <c r="Q19" s="10"/>
    </row>
    <row r="21" spans="1:43" x14ac:dyDescent="0.2">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row>
    <row r="22" spans="1:43" x14ac:dyDescent="0.2">
      <c r="Q22" s="10"/>
    </row>
    <row r="23" spans="1:43" x14ac:dyDescent="0.2">
      <c r="Q23" s="10"/>
    </row>
    <row r="24" spans="1:43" x14ac:dyDescent="0.2">
      <c r="Q24" s="10"/>
    </row>
    <row r="25" spans="1:43" x14ac:dyDescent="0.2">
      <c r="Q25" s="10"/>
    </row>
    <row r="26" spans="1:43" x14ac:dyDescent="0.2">
      <c r="Q26" s="10"/>
    </row>
    <row r="29" spans="1:43" x14ac:dyDescent="0.2">
      <c r="Q29" s="10"/>
    </row>
    <row r="30" spans="1:43" x14ac:dyDescent="0.2">
      <c r="Q30" s="10"/>
    </row>
    <row r="45" spans="17:17" x14ac:dyDescent="0.2">
      <c r="Q45" s="10"/>
    </row>
    <row r="51" spans="17:17" x14ac:dyDescent="0.2">
      <c r="Q51"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67"/>
  <sheetViews>
    <sheetView workbookViewId="0">
      <selection activeCell="B2" sqref="B2"/>
    </sheetView>
  </sheetViews>
  <sheetFormatPr baseColWidth="10" defaultColWidth="8.83203125" defaultRowHeight="15" x14ac:dyDescent="0.2"/>
  <cols>
    <col min="1" max="1" width="22.83203125" bestFit="1" customWidth="1"/>
    <col min="25" max="25" width="8.83203125" customWidth="1"/>
    <col min="26" max="26" width="8.83203125" style="9" customWidth="1"/>
    <col min="27" max="27" width="8.83203125" customWidth="1"/>
    <col min="28" max="30" width="8.83203125" style="9" customWidth="1"/>
    <col min="31" max="31" width="8.83203125" customWidth="1"/>
  </cols>
  <sheetData>
    <row r="1" spans="1:34" x14ac:dyDescent="0.2">
      <c r="A1" s="1" t="s">
        <v>0</v>
      </c>
      <c r="B1" t="s">
        <v>16</v>
      </c>
      <c r="C1" t="s">
        <v>16</v>
      </c>
      <c r="D1" t="s">
        <v>16</v>
      </c>
      <c r="E1" t="s">
        <v>16</v>
      </c>
      <c r="F1" t="s">
        <v>16</v>
      </c>
      <c r="G1" t="s">
        <v>16</v>
      </c>
      <c r="H1" t="s">
        <v>16</v>
      </c>
      <c r="I1" t="s">
        <v>16</v>
      </c>
      <c r="J1" t="s">
        <v>16</v>
      </c>
      <c r="K1" s="9" t="s">
        <v>16</v>
      </c>
      <c r="L1" t="s">
        <v>16</v>
      </c>
      <c r="M1" t="s">
        <v>16</v>
      </c>
      <c r="N1" t="s">
        <v>16</v>
      </c>
      <c r="O1" t="s">
        <v>16</v>
      </c>
      <c r="P1" t="s">
        <v>16</v>
      </c>
      <c r="Q1" t="s">
        <v>16</v>
      </c>
      <c r="R1" t="s">
        <v>16</v>
      </c>
      <c r="S1" t="s">
        <v>16</v>
      </c>
      <c r="T1" t="s">
        <v>16</v>
      </c>
      <c r="U1" t="s">
        <v>16</v>
      </c>
      <c r="V1" t="s">
        <v>16</v>
      </c>
      <c r="W1" t="s">
        <v>16</v>
      </c>
      <c r="X1" t="s">
        <v>16</v>
      </c>
      <c r="Y1" s="9" t="s">
        <v>16</v>
      </c>
      <c r="Z1" s="9" t="s">
        <v>16</v>
      </c>
      <c r="AA1" s="9" t="s">
        <v>16</v>
      </c>
      <c r="AB1" s="9" t="s">
        <v>16</v>
      </c>
      <c r="AC1" s="9" t="s">
        <v>16</v>
      </c>
      <c r="AD1" s="9" t="s">
        <v>16</v>
      </c>
      <c r="AE1" t="s">
        <v>16</v>
      </c>
      <c r="AF1" t="s">
        <v>16</v>
      </c>
      <c r="AG1" t="s">
        <v>16</v>
      </c>
      <c r="AH1" t="s">
        <v>16</v>
      </c>
    </row>
    <row r="2" spans="1:34" x14ac:dyDescent="0.2">
      <c r="A2" s="1" t="s">
        <v>2</v>
      </c>
      <c r="B2" t="s">
        <v>110</v>
      </c>
      <c r="C2" t="s">
        <v>111</v>
      </c>
      <c r="D2" t="s">
        <v>112</v>
      </c>
      <c r="E2" t="s">
        <v>113</v>
      </c>
      <c r="F2" t="s">
        <v>114</v>
      </c>
      <c r="G2" t="s">
        <v>115</v>
      </c>
      <c r="H2" t="s">
        <v>119</v>
      </c>
      <c r="I2" t="s">
        <v>120</v>
      </c>
      <c r="J2" t="s">
        <v>122</v>
      </c>
      <c r="K2" s="9" t="s">
        <v>123</v>
      </c>
      <c r="L2" t="s">
        <v>124</v>
      </c>
      <c r="M2" t="s">
        <v>125</v>
      </c>
      <c r="N2" t="s">
        <v>126</v>
      </c>
      <c r="O2" t="s">
        <v>128</v>
      </c>
      <c r="P2" t="s">
        <v>129</v>
      </c>
      <c r="Q2" t="s">
        <v>130</v>
      </c>
      <c r="R2" t="s">
        <v>132</v>
      </c>
      <c r="S2" t="s">
        <v>133</v>
      </c>
      <c r="T2" t="s">
        <v>134</v>
      </c>
      <c r="U2" t="s">
        <v>135</v>
      </c>
      <c r="V2" t="s">
        <v>137</v>
      </c>
      <c r="W2" t="s">
        <v>138</v>
      </c>
      <c r="X2" t="s">
        <v>139</v>
      </c>
      <c r="Y2" s="9" t="s">
        <v>264</v>
      </c>
      <c r="Z2" s="9" t="s">
        <v>269</v>
      </c>
      <c r="AA2" s="9" t="s">
        <v>221</v>
      </c>
      <c r="AB2" s="9" t="s">
        <v>279</v>
      </c>
      <c r="AC2" s="9" t="s">
        <v>280</v>
      </c>
      <c r="AD2" s="9" t="s">
        <v>281</v>
      </c>
      <c r="AE2" t="s">
        <v>256</v>
      </c>
      <c r="AF2" t="s">
        <v>257</v>
      </c>
      <c r="AG2" t="s">
        <v>244</v>
      </c>
      <c r="AH2" t="s">
        <v>250</v>
      </c>
    </row>
    <row r="3" spans="1:34" x14ac:dyDescent="0.2">
      <c r="A3" s="1" t="s">
        <v>4</v>
      </c>
      <c r="B3">
        <v>6.391800536699999</v>
      </c>
      <c r="C3" s="9">
        <v>12.816808360899998</v>
      </c>
      <c r="D3" s="9">
        <v>6.4393644018000007</v>
      </c>
      <c r="E3" s="9">
        <v>4.1415547519999993</v>
      </c>
      <c r="F3" s="9">
        <v>5.2679979476000014</v>
      </c>
      <c r="G3" s="9">
        <v>7.2663764387999992</v>
      </c>
      <c r="H3" s="9">
        <v>6.9784064186600006</v>
      </c>
      <c r="I3" s="9">
        <v>9.3769842030999975</v>
      </c>
      <c r="J3" s="9">
        <v>6.3687977963999991</v>
      </c>
      <c r="K3" s="9">
        <v>5.6914977681000014</v>
      </c>
      <c r="L3" s="9">
        <v>3.5272978020000001</v>
      </c>
      <c r="M3" s="9">
        <v>4.3809950771999997</v>
      </c>
      <c r="N3" s="9">
        <v>2.3971099300000001</v>
      </c>
      <c r="O3" s="9">
        <v>6.7555961862899983</v>
      </c>
      <c r="P3" s="9">
        <v>3.900568452299999</v>
      </c>
      <c r="Q3" s="9">
        <v>2.3488600094678338</v>
      </c>
      <c r="R3" s="9">
        <v>5.8217415102857135</v>
      </c>
      <c r="S3" s="9">
        <v>5.4120773374000004</v>
      </c>
      <c r="T3" s="9">
        <v>3.1308680299499994</v>
      </c>
      <c r="U3" s="9">
        <v>8.7737657630000001</v>
      </c>
      <c r="V3" s="9">
        <v>4.5696121390500002</v>
      </c>
      <c r="W3" s="9">
        <v>5.4771448991999998</v>
      </c>
      <c r="X3" s="9">
        <v>3.7316714412600001</v>
      </c>
      <c r="Y3" s="9">
        <v>5.2424940364182175</v>
      </c>
      <c r="Z3" s="9">
        <v>7.8035580797046311</v>
      </c>
      <c r="AA3" s="9">
        <v>4.3081732437999998</v>
      </c>
      <c r="AB3" s="9">
        <v>7.4679808898985423</v>
      </c>
      <c r="AC3" s="9">
        <v>11.63469362221954</v>
      </c>
      <c r="AD3" s="9">
        <v>5.9677120734438471</v>
      </c>
      <c r="AE3" s="9">
        <v>4.5734651714511285</v>
      </c>
      <c r="AF3" s="9">
        <v>6.030428868010616</v>
      </c>
      <c r="AG3" s="9">
        <v>3.2428538967767278</v>
      </c>
      <c r="AH3" s="9">
        <v>2.6636050095151971</v>
      </c>
    </row>
    <row r="4" spans="1:34" x14ac:dyDescent="0.2">
      <c r="A4" s="2" t="s">
        <v>6</v>
      </c>
      <c r="B4" t="s">
        <v>17</v>
      </c>
      <c r="C4" t="s">
        <v>17</v>
      </c>
      <c r="D4" t="s">
        <v>17</v>
      </c>
      <c r="E4" t="s">
        <v>17</v>
      </c>
      <c r="F4" t="s">
        <v>17</v>
      </c>
      <c r="G4" t="s">
        <v>17</v>
      </c>
      <c r="H4" t="s">
        <v>17</v>
      </c>
      <c r="I4" t="s">
        <v>17</v>
      </c>
      <c r="J4" t="s">
        <v>17</v>
      </c>
      <c r="K4" s="9" t="s">
        <v>17</v>
      </c>
      <c r="L4" t="s">
        <v>17</v>
      </c>
      <c r="M4" t="s">
        <v>17</v>
      </c>
      <c r="N4" t="s">
        <v>17</v>
      </c>
      <c r="O4" t="s">
        <v>17</v>
      </c>
      <c r="P4" t="s">
        <v>17</v>
      </c>
      <c r="Q4" t="s">
        <v>17</v>
      </c>
      <c r="R4" t="s">
        <v>17</v>
      </c>
      <c r="S4" t="s">
        <v>17</v>
      </c>
      <c r="T4" t="s">
        <v>17</v>
      </c>
      <c r="U4" t="s">
        <v>17</v>
      </c>
      <c r="V4" t="s">
        <v>17</v>
      </c>
      <c r="W4" t="s">
        <v>17</v>
      </c>
      <c r="X4" t="s">
        <v>17</v>
      </c>
      <c r="Y4" s="9" t="s">
        <v>17</v>
      </c>
      <c r="Z4" s="9" t="s">
        <v>17</v>
      </c>
      <c r="AA4" s="9" t="s">
        <v>155</v>
      </c>
      <c r="AB4" s="9" t="s">
        <v>155</v>
      </c>
      <c r="AC4" s="9" t="s">
        <v>155</v>
      </c>
      <c r="AD4" s="9" t="s">
        <v>155</v>
      </c>
      <c r="AE4" t="s">
        <v>201</v>
      </c>
      <c r="AF4" t="s">
        <v>201</v>
      </c>
      <c r="AG4" t="s">
        <v>201</v>
      </c>
      <c r="AH4" t="s">
        <v>201</v>
      </c>
    </row>
    <row r="5" spans="1:34" x14ac:dyDescent="0.2">
      <c r="A5" s="2" t="s">
        <v>8</v>
      </c>
      <c r="B5" t="s">
        <v>18</v>
      </c>
      <c r="C5" t="s">
        <v>24</v>
      </c>
      <c r="D5" t="s">
        <v>26</v>
      </c>
      <c r="E5" t="s">
        <v>28</v>
      </c>
      <c r="F5" t="s">
        <v>30</v>
      </c>
      <c r="G5" t="s">
        <v>32</v>
      </c>
      <c r="H5" t="s">
        <v>40</v>
      </c>
      <c r="I5" t="s">
        <v>42</v>
      </c>
      <c r="J5" t="s">
        <v>48</v>
      </c>
      <c r="K5" s="9" t="s">
        <v>50</v>
      </c>
      <c r="L5" t="s">
        <v>51</v>
      </c>
      <c r="M5" t="s">
        <v>53</v>
      </c>
      <c r="N5" t="s">
        <v>127</v>
      </c>
      <c r="O5" t="s">
        <v>54</v>
      </c>
      <c r="P5" t="s">
        <v>57</v>
      </c>
      <c r="Q5" t="s">
        <v>58</v>
      </c>
      <c r="R5" t="s">
        <v>61</v>
      </c>
      <c r="S5" t="s">
        <v>63</v>
      </c>
      <c r="T5" t="s">
        <v>65</v>
      </c>
      <c r="U5" t="s">
        <v>67</v>
      </c>
      <c r="V5" t="s">
        <v>70</v>
      </c>
      <c r="W5" t="s">
        <v>72</v>
      </c>
      <c r="X5" t="s">
        <v>74</v>
      </c>
      <c r="Y5" s="9" t="s">
        <v>260</v>
      </c>
      <c r="Z5" s="9" t="s">
        <v>265</v>
      </c>
      <c r="AA5" s="9" t="s">
        <v>156</v>
      </c>
      <c r="AB5" s="9" t="s">
        <v>271</v>
      </c>
      <c r="AC5" s="9" t="s">
        <v>272</v>
      </c>
      <c r="AD5" s="9" t="s">
        <v>273</v>
      </c>
      <c r="AE5" t="s">
        <v>189</v>
      </c>
      <c r="AF5" t="s">
        <v>190</v>
      </c>
      <c r="AG5" t="s">
        <v>194</v>
      </c>
      <c r="AH5" t="s">
        <v>198</v>
      </c>
    </row>
    <row r="6" spans="1:34" x14ac:dyDescent="0.2">
      <c r="A6" s="2" t="s">
        <v>204</v>
      </c>
      <c r="B6">
        <v>-60</v>
      </c>
      <c r="C6">
        <v>-60</v>
      </c>
      <c r="D6">
        <v>-60</v>
      </c>
      <c r="E6">
        <v>-60</v>
      </c>
      <c r="F6">
        <v>-60</v>
      </c>
      <c r="G6">
        <v>-60</v>
      </c>
      <c r="H6">
        <v>-60</v>
      </c>
      <c r="I6">
        <v>-60</v>
      </c>
      <c r="J6">
        <v>-60</v>
      </c>
      <c r="K6" s="9">
        <v>-60</v>
      </c>
      <c r="L6">
        <v>-60</v>
      </c>
      <c r="M6">
        <v>-60</v>
      </c>
      <c r="N6">
        <v>-60</v>
      </c>
      <c r="O6">
        <v>-60</v>
      </c>
      <c r="P6">
        <v>-60</v>
      </c>
      <c r="Q6">
        <v>-60</v>
      </c>
      <c r="R6">
        <v>-60</v>
      </c>
      <c r="S6">
        <v>-60</v>
      </c>
      <c r="T6">
        <v>-60</v>
      </c>
      <c r="U6">
        <v>-60</v>
      </c>
      <c r="V6">
        <v>-60</v>
      </c>
      <c r="W6">
        <v>-60</v>
      </c>
      <c r="X6">
        <v>-60</v>
      </c>
      <c r="Y6" s="9">
        <v>-60</v>
      </c>
      <c r="Z6" s="9">
        <v>-60</v>
      </c>
      <c r="AA6" s="9">
        <v>-60</v>
      </c>
      <c r="AB6" s="9">
        <v>-60</v>
      </c>
      <c r="AC6" s="9">
        <v>-60</v>
      </c>
      <c r="AD6" s="9">
        <v>-60</v>
      </c>
      <c r="AE6">
        <v>-60</v>
      </c>
      <c r="AF6">
        <v>-60</v>
      </c>
      <c r="AG6">
        <v>-60</v>
      </c>
      <c r="AH6">
        <v>-60</v>
      </c>
    </row>
    <row r="7" spans="1:34" s="9" customFormat="1" x14ac:dyDescent="0.2">
      <c r="A7" s="2" t="s">
        <v>203</v>
      </c>
      <c r="B7" s="9">
        <v>10</v>
      </c>
      <c r="C7" s="9">
        <v>-10</v>
      </c>
      <c r="D7" s="9">
        <v>10</v>
      </c>
      <c r="E7" s="9">
        <v>10</v>
      </c>
      <c r="F7" s="9">
        <v>10</v>
      </c>
      <c r="G7" s="9">
        <v>10</v>
      </c>
      <c r="H7" s="9">
        <v>10</v>
      </c>
      <c r="I7" s="9">
        <v>10</v>
      </c>
      <c r="J7" s="9">
        <v>10</v>
      </c>
      <c r="K7" s="9">
        <v>10</v>
      </c>
      <c r="L7" s="9">
        <v>10</v>
      </c>
      <c r="M7" s="9">
        <v>10</v>
      </c>
      <c r="N7" s="9">
        <v>-10</v>
      </c>
      <c r="O7" s="9">
        <v>-10</v>
      </c>
      <c r="P7" s="9">
        <v>10</v>
      </c>
      <c r="Q7" s="9">
        <v>10</v>
      </c>
      <c r="R7" s="9">
        <v>10</v>
      </c>
      <c r="S7" s="9">
        <v>10</v>
      </c>
      <c r="T7" s="9">
        <v>10</v>
      </c>
      <c r="U7" s="9">
        <v>10</v>
      </c>
      <c r="V7" s="9">
        <v>10</v>
      </c>
      <c r="W7" s="9">
        <v>10</v>
      </c>
      <c r="X7" s="9">
        <v>10</v>
      </c>
      <c r="Y7" s="9">
        <v>10</v>
      </c>
      <c r="Z7" s="9">
        <v>10</v>
      </c>
      <c r="AA7" s="9">
        <v>-10</v>
      </c>
      <c r="AB7" s="9">
        <v>10</v>
      </c>
      <c r="AC7" s="9">
        <v>10</v>
      </c>
      <c r="AD7" s="9">
        <v>10</v>
      </c>
      <c r="AE7" s="9">
        <v>10</v>
      </c>
      <c r="AF7" s="9">
        <v>10</v>
      </c>
      <c r="AG7" s="9">
        <v>10</v>
      </c>
      <c r="AH7" s="9">
        <v>10</v>
      </c>
    </row>
    <row r="8" spans="1:34" x14ac:dyDescent="0.2">
      <c r="A8" s="2">
        <v>2</v>
      </c>
      <c r="B8">
        <v>-2295.29150390625</v>
      </c>
      <c r="C8">
        <v>-2441.10107421875</v>
      </c>
      <c r="D8">
        <v>-2272.59228515625</v>
      </c>
      <c r="E8">
        <v>-2894.03100585937</v>
      </c>
      <c r="F8">
        <v>-1184.951171875</v>
      </c>
      <c r="G8">
        <v>-734.952392578125</v>
      </c>
      <c r="H8">
        <v>-831.24591064453102</v>
      </c>
      <c r="I8">
        <v>-1369.19738769531</v>
      </c>
      <c r="J8" s="4">
        <v>-192.666580200195</v>
      </c>
      <c r="K8" s="9">
        <v>-619.19805908203102</v>
      </c>
      <c r="L8">
        <v>-248.197509765625</v>
      </c>
      <c r="M8">
        <v>-265.389404296875</v>
      </c>
      <c r="N8">
        <v>-264.62799072265602</v>
      </c>
      <c r="O8">
        <v>-204.23170471191401</v>
      </c>
      <c r="P8">
        <v>-387.19827270507801</v>
      </c>
      <c r="Q8">
        <v>-148.84655761718699</v>
      </c>
      <c r="R8">
        <v>-154.87515258789</v>
      </c>
      <c r="S8">
        <v>-269.92428588867102</v>
      </c>
      <c r="T8">
        <v>-149.80612182617099</v>
      </c>
      <c r="U8">
        <v>-291.87210083007801</v>
      </c>
      <c r="V8">
        <v>-104.82183074951099</v>
      </c>
      <c r="W8">
        <v>-103.774024963378</v>
      </c>
      <c r="X8">
        <v>-68.794990539550696</v>
      </c>
      <c r="Y8">
        <v>-306.77792358398398</v>
      </c>
      <c r="Z8" s="9">
        <v>-140.759674072265</v>
      </c>
      <c r="AA8">
        <v>-170.72961425781199</v>
      </c>
      <c r="AB8" s="9">
        <v>-29.258651733398398</v>
      </c>
      <c r="AC8" s="9">
        <v>-88.406166076660099</v>
      </c>
      <c r="AD8" s="9">
        <v>-88.954978942870994</v>
      </c>
      <c r="AE8">
        <v>-185.23870849609301</v>
      </c>
      <c r="AF8" s="9">
        <v>-229.23049926757801</v>
      </c>
      <c r="AG8" s="9">
        <v>-82.992652893066406</v>
      </c>
      <c r="AH8">
        <v>-99.4578857421875</v>
      </c>
    </row>
    <row r="9" spans="1:34" x14ac:dyDescent="0.2">
      <c r="A9">
        <v>4</v>
      </c>
      <c r="B9">
        <v>-2300.44311523437</v>
      </c>
      <c r="C9">
        <v>-2534.33227539062</v>
      </c>
      <c r="D9">
        <v>-2178.00708007812</v>
      </c>
      <c r="E9">
        <v>-2892.62182617187</v>
      </c>
      <c r="F9">
        <v>-1180.38305664062</v>
      </c>
      <c r="G9">
        <v>-732.85064697265602</v>
      </c>
      <c r="H9">
        <v>-817.48858642578102</v>
      </c>
      <c r="I9">
        <v>-1339.21472167968</v>
      </c>
      <c r="J9" s="4">
        <v>-202.12854003906199</v>
      </c>
      <c r="K9" s="9">
        <v>-604.977783203125</v>
      </c>
      <c r="L9">
        <v>-235.65510559082</v>
      </c>
      <c r="M9">
        <v>-280.549224853515</v>
      </c>
      <c r="N9">
        <v>-302.27374267578102</v>
      </c>
      <c r="O9">
        <v>-204.11843872070301</v>
      </c>
      <c r="P9">
        <v>-376.74456787109301</v>
      </c>
      <c r="Q9">
        <v>-153.9267578125</v>
      </c>
      <c r="R9">
        <v>-173.98063659667901</v>
      </c>
      <c r="S9">
        <v>-286.26702880859301</v>
      </c>
      <c r="T9">
        <v>-148.261627197265</v>
      </c>
      <c r="U9">
        <v>-275.45690917968699</v>
      </c>
      <c r="V9">
        <v>-95.755500793457003</v>
      </c>
      <c r="W9">
        <v>-120.066719055175</v>
      </c>
      <c r="X9">
        <v>-50.780899047851499</v>
      </c>
      <c r="Y9">
        <v>-305.17248535156199</v>
      </c>
      <c r="Z9" s="9">
        <v>-165.50344848632801</v>
      </c>
      <c r="AA9">
        <v>-153.14273071289</v>
      </c>
      <c r="AB9" s="9">
        <v>-25.640010833740199</v>
      </c>
      <c r="AC9" s="9">
        <v>-104.285339355468</v>
      </c>
      <c r="AD9" s="9">
        <v>-73.5921630859375</v>
      </c>
      <c r="AE9">
        <v>-184.72113037109301</v>
      </c>
      <c r="AF9" s="9">
        <v>-235.92987060546801</v>
      </c>
      <c r="AG9" s="9">
        <v>-86.688156127929602</v>
      </c>
      <c r="AH9">
        <v>-99.563026428222599</v>
      </c>
    </row>
    <row r="10" spans="1:34" x14ac:dyDescent="0.2">
      <c r="A10">
        <v>6</v>
      </c>
      <c r="B10">
        <v>-2317.60571289062</v>
      </c>
      <c r="C10">
        <v>-2473.29711914062</v>
      </c>
      <c r="D10">
        <v>-2294.287109375</v>
      </c>
      <c r="E10">
        <v>-2903.6572265625</v>
      </c>
      <c r="F10">
        <v>-1189.52429199218</v>
      </c>
      <c r="G10">
        <v>-799.45642089843705</v>
      </c>
      <c r="H10">
        <v>-815.380859375</v>
      </c>
      <c r="I10">
        <v>-1317.16613769531</v>
      </c>
      <c r="J10" s="4">
        <v>-202.03546142578099</v>
      </c>
      <c r="K10" s="9">
        <v>-653.91424560546795</v>
      </c>
      <c r="L10">
        <v>-226.65878295898401</v>
      </c>
      <c r="M10">
        <v>-281.56671142578102</v>
      </c>
      <c r="N10">
        <v>-301.85736083984301</v>
      </c>
      <c r="O10">
        <v>-211.95831298828099</v>
      </c>
      <c r="P10">
        <v>-376.62176513671801</v>
      </c>
      <c r="Q10">
        <v>-156.98155212402301</v>
      </c>
      <c r="R10">
        <v>-155.30180358886699</v>
      </c>
      <c r="S10">
        <v>-285.16516113281199</v>
      </c>
      <c r="T10">
        <v>-148.03921508789</v>
      </c>
      <c r="U10">
        <v>-302.28802490234301</v>
      </c>
      <c r="V10">
        <v>-79.050567626953097</v>
      </c>
      <c r="W10">
        <v>-106.95899963378901</v>
      </c>
      <c r="X10">
        <v>-66.411521911620994</v>
      </c>
      <c r="Y10">
        <v>-270.39117431640602</v>
      </c>
      <c r="Z10" s="9">
        <v>-134.04977416992099</v>
      </c>
      <c r="AA10">
        <v>-118.969635009765</v>
      </c>
      <c r="AB10" s="9">
        <v>-32.068550109863203</v>
      </c>
      <c r="AC10" s="9">
        <v>-93.873443603515597</v>
      </c>
      <c r="AD10" s="9">
        <v>-75.327972412109304</v>
      </c>
      <c r="AE10">
        <v>-185.54631042480401</v>
      </c>
      <c r="AF10" s="9">
        <v>-219.249740600585</v>
      </c>
      <c r="AG10" s="9">
        <v>-71.309379577636705</v>
      </c>
      <c r="AH10">
        <v>-109.538444519042</v>
      </c>
    </row>
    <row r="11" spans="1:34" x14ac:dyDescent="0.2">
      <c r="A11">
        <v>8</v>
      </c>
      <c r="B11">
        <v>-2318.79052734375</v>
      </c>
      <c r="C11">
        <v>-2544.86083984375</v>
      </c>
      <c r="D11">
        <v>-2270.78369140625</v>
      </c>
      <c r="E11">
        <v>-2900.59790039062</v>
      </c>
      <c r="F11">
        <v>-1219.35791015625</v>
      </c>
      <c r="G11">
        <v>-727.86828613281205</v>
      </c>
      <c r="H11">
        <v>-782.81451416015602</v>
      </c>
      <c r="I11">
        <v>-1374.44030761718</v>
      </c>
      <c r="J11" s="4">
        <v>-179.33244323730401</v>
      </c>
      <c r="K11" s="9">
        <v>-630.35498046875</v>
      </c>
      <c r="L11">
        <v>-224.80537414550699</v>
      </c>
      <c r="M11">
        <v>-282.47448730468699</v>
      </c>
      <c r="N11">
        <v>-259.08587646484301</v>
      </c>
      <c r="O11">
        <v>-210.57418823242099</v>
      </c>
      <c r="P11">
        <v>-348.903076171875</v>
      </c>
      <c r="Q11">
        <v>-142.66767883300699</v>
      </c>
      <c r="R11">
        <v>-159.744049072265</v>
      </c>
      <c r="S11">
        <v>-292.43493652343699</v>
      </c>
      <c r="T11">
        <v>-133.15386962890599</v>
      </c>
      <c r="U11">
        <v>-268.91305541992102</v>
      </c>
      <c r="V11">
        <v>-86.044662475585895</v>
      </c>
      <c r="W11">
        <v>-113.042671203613</v>
      </c>
      <c r="X11">
        <v>-59.776603698730398</v>
      </c>
      <c r="Y11">
        <v>-313.28253173828102</v>
      </c>
      <c r="Z11" s="9">
        <v>-156.00053405761699</v>
      </c>
      <c r="AA11">
        <v>-129.32777404785099</v>
      </c>
      <c r="AB11" s="9">
        <v>-45.309898376464801</v>
      </c>
      <c r="AC11" s="9">
        <v>-90.423393249511705</v>
      </c>
      <c r="AD11" s="9">
        <v>-78.358016967773395</v>
      </c>
      <c r="AE11">
        <v>-188.32354736328099</v>
      </c>
      <c r="AF11" s="9">
        <v>-245.00112915039</v>
      </c>
      <c r="AG11" s="9">
        <v>-68.516921997070298</v>
      </c>
      <c r="AH11">
        <v>-99.224998474120994</v>
      </c>
    </row>
    <row r="12" spans="1:34" x14ac:dyDescent="0.2">
      <c r="A12">
        <v>10</v>
      </c>
      <c r="B12">
        <v>-2368.58837890625</v>
      </c>
      <c r="C12">
        <v>-2407.8369140625</v>
      </c>
      <c r="D12">
        <v>-2273.94775390625</v>
      </c>
      <c r="E12">
        <v>-2865.205078125</v>
      </c>
      <c r="F12">
        <v>-1164.109375</v>
      </c>
      <c r="G12">
        <v>-759.17828369140602</v>
      </c>
      <c r="H12">
        <v>-825.7568359375</v>
      </c>
      <c r="I12">
        <v>-1324.650390625</v>
      </c>
      <c r="J12" s="4">
        <v>-176.44699096679599</v>
      </c>
      <c r="K12" s="9">
        <v>-629.74304199218705</v>
      </c>
      <c r="L12">
        <v>-262.61114501953102</v>
      </c>
      <c r="M12">
        <v>-295.05065917968699</v>
      </c>
      <c r="N12">
        <v>-271.33905029296801</v>
      </c>
      <c r="O12">
        <v>-241.119857788085</v>
      </c>
      <c r="P12">
        <v>-370.34674072265602</v>
      </c>
      <c r="Q12">
        <v>-145.90255737304599</v>
      </c>
      <c r="R12">
        <v>-168.66729736328099</v>
      </c>
      <c r="S12">
        <v>-284.74652099609301</v>
      </c>
      <c r="T12">
        <v>-145.71987915039</v>
      </c>
      <c r="U12">
        <v>-301.20648193359301</v>
      </c>
      <c r="V12">
        <v>-89.699722290039006</v>
      </c>
      <c r="W12">
        <v>-115.12440490722599</v>
      </c>
      <c r="X12">
        <v>-62.936538696288999</v>
      </c>
      <c r="Y12">
        <v>-292.08154296875</v>
      </c>
      <c r="Z12" s="9">
        <v>-153.71105957031199</v>
      </c>
      <c r="AA12">
        <v>-157.62884521484301</v>
      </c>
      <c r="AB12" s="9">
        <v>-36.3790473937988</v>
      </c>
      <c r="AC12" s="9">
        <v>-82.3843994140625</v>
      </c>
      <c r="AD12" s="9">
        <v>-78.273376464843693</v>
      </c>
      <c r="AE12">
        <v>-197.42355346679599</v>
      </c>
      <c r="AF12" s="9">
        <v>-221.11161804199199</v>
      </c>
      <c r="AG12">
        <v>-62.425331115722599</v>
      </c>
      <c r="AH12">
        <v>-102.89925384521401</v>
      </c>
    </row>
    <row r="13" spans="1:34" x14ac:dyDescent="0.2">
      <c r="A13">
        <v>20</v>
      </c>
      <c r="B13">
        <v>-2371.51977539062</v>
      </c>
      <c r="C13">
        <v>-2492.98095703125</v>
      </c>
      <c r="D13">
        <v>-2284.29370117187</v>
      </c>
      <c r="E13">
        <v>-2951.5546875</v>
      </c>
      <c r="F13">
        <v>-1179.92309570312</v>
      </c>
      <c r="G13">
        <v>-745.92962646484295</v>
      </c>
      <c r="H13">
        <v>-821.087646484375</v>
      </c>
      <c r="I13">
        <v>-1332.453125</v>
      </c>
      <c r="J13" s="4">
        <v>-195.58612060546801</v>
      </c>
      <c r="K13" s="9">
        <v>-651.93450927734295</v>
      </c>
      <c r="L13">
        <v>-246.62170410156199</v>
      </c>
      <c r="M13">
        <v>-298.23681640625</v>
      </c>
      <c r="N13">
        <v>-256.043365478515</v>
      </c>
      <c r="O13">
        <v>-172.58540344238199</v>
      </c>
      <c r="P13">
        <v>-371.19979858398398</v>
      </c>
      <c r="Q13">
        <v>-148.81639099121</v>
      </c>
      <c r="R13">
        <v>-178.738037109375</v>
      </c>
      <c r="S13">
        <v>-293.76031494140602</v>
      </c>
      <c r="T13">
        <v>-137.25770568847599</v>
      </c>
      <c r="U13">
        <v>-301.07049560546801</v>
      </c>
      <c r="V13">
        <v>-95.2039794921875</v>
      </c>
      <c r="W13">
        <v>-111.856758117675</v>
      </c>
      <c r="X13">
        <v>-58.049877166747997</v>
      </c>
      <c r="Y13">
        <v>-279.49847412109301</v>
      </c>
      <c r="Z13" s="9">
        <v>-140.04249572753901</v>
      </c>
      <c r="AA13">
        <v>-107.330444335937</v>
      </c>
      <c r="AB13" s="9">
        <v>-28.8504028320312</v>
      </c>
      <c r="AC13" s="9">
        <v>-97.747833251953097</v>
      </c>
      <c r="AD13" s="9">
        <v>-63.978675842285099</v>
      </c>
      <c r="AE13">
        <v>-197.01419067382801</v>
      </c>
      <c r="AF13" s="9">
        <v>-235.19563293457</v>
      </c>
      <c r="AG13">
        <v>-74.157493591308494</v>
      </c>
      <c r="AH13">
        <v>-104.021614074707</v>
      </c>
    </row>
    <row r="14" spans="1:34" x14ac:dyDescent="0.2">
      <c r="A14">
        <v>30</v>
      </c>
      <c r="B14">
        <v>-2369.32348632812</v>
      </c>
      <c r="C14">
        <v>-2390.13671875</v>
      </c>
      <c r="D14">
        <v>-2318.99975585937</v>
      </c>
      <c r="E14">
        <v>-2935.03759765625</v>
      </c>
      <c r="F14">
        <v>-1195.9228515625</v>
      </c>
      <c r="G14">
        <v>-746.88775634765602</v>
      </c>
      <c r="H14">
        <v>-808.76055908203102</v>
      </c>
      <c r="I14">
        <v>-1343.03686523437</v>
      </c>
      <c r="J14" s="4">
        <v>-204.177810668945</v>
      </c>
      <c r="K14" s="9">
        <v>-624.46978759765602</v>
      </c>
      <c r="L14">
        <v>-220.30258178710901</v>
      </c>
      <c r="M14">
        <v>-264.82827758789</v>
      </c>
      <c r="N14">
        <v>-322.454010009765</v>
      </c>
      <c r="O14">
        <v>-219.67282104492099</v>
      </c>
      <c r="P14">
        <v>-348.842041015625</v>
      </c>
      <c r="Q14">
        <v>-146.67111206054599</v>
      </c>
      <c r="R14">
        <v>-162.59687805175699</v>
      </c>
      <c r="S14">
        <v>-273.31085205078102</v>
      </c>
      <c r="T14">
        <v>-138.96151733398401</v>
      </c>
      <c r="U14">
        <v>-289.23107910156199</v>
      </c>
      <c r="V14">
        <v>-83.629714965820298</v>
      </c>
      <c r="W14">
        <v>-123.47258758544901</v>
      </c>
      <c r="X14">
        <v>-71.152244567870994</v>
      </c>
      <c r="Y14">
        <v>-301.20956420898398</v>
      </c>
      <c r="Z14" s="9">
        <v>-156.847732543945</v>
      </c>
      <c r="AA14">
        <v>-100.18258666992099</v>
      </c>
      <c r="AB14" s="9">
        <v>-34.364391326904197</v>
      </c>
      <c r="AC14" s="9">
        <v>-92.278762817382798</v>
      </c>
      <c r="AD14" s="9">
        <v>-76.116348266601506</v>
      </c>
      <c r="AE14">
        <v>-186.52619934082</v>
      </c>
      <c r="AF14" s="9">
        <v>-218.04898071289</v>
      </c>
      <c r="AG14">
        <v>-72.085098266601506</v>
      </c>
      <c r="AH14">
        <v>-96.904602050781193</v>
      </c>
    </row>
    <row r="15" spans="1:34" x14ac:dyDescent="0.2">
      <c r="A15">
        <v>40</v>
      </c>
      <c r="B15">
        <v>-2359.99682617187</v>
      </c>
      <c r="C15">
        <v>-2471.00830078125</v>
      </c>
      <c r="D15">
        <v>-2315.36596679687</v>
      </c>
      <c r="E15">
        <v>-2902.59838867187</v>
      </c>
      <c r="F15">
        <v>-1210.80700683593</v>
      </c>
      <c r="G15">
        <v>-753.06311035156205</v>
      </c>
      <c r="H15">
        <v>-810.45941162109295</v>
      </c>
      <c r="I15">
        <v>-1327.75793457031</v>
      </c>
      <c r="J15" s="4">
        <v>-182.19598388671801</v>
      </c>
      <c r="K15" s="9">
        <v>-606.61688232421795</v>
      </c>
      <c r="L15">
        <v>-243.64303588867099</v>
      </c>
      <c r="M15">
        <v>-290.04364013671801</v>
      </c>
      <c r="N15">
        <v>-290.29888916015602</v>
      </c>
      <c r="O15">
        <v>-210.14022827148401</v>
      </c>
      <c r="P15">
        <v>-352.70251464843699</v>
      </c>
      <c r="Q15">
        <v>-145.72773742675699</v>
      </c>
      <c r="R15">
        <v>-164.52474975585901</v>
      </c>
      <c r="S15">
        <v>-278.90054321289</v>
      </c>
      <c r="T15">
        <v>-124.983428955078</v>
      </c>
      <c r="U15">
        <v>-277.749908447265</v>
      </c>
      <c r="V15">
        <v>-88.208297729492102</v>
      </c>
      <c r="W15">
        <v>-104.808219909667</v>
      </c>
      <c r="X15">
        <v>-55.996471405029197</v>
      </c>
      <c r="Y15">
        <v>-297.20086669921801</v>
      </c>
      <c r="Z15" s="9">
        <v>-162.00189208984301</v>
      </c>
      <c r="AA15">
        <v>-130.57107543945301</v>
      </c>
      <c r="AB15" s="9">
        <v>-38.254035949707003</v>
      </c>
      <c r="AC15" s="9">
        <v>-90.919486999511705</v>
      </c>
      <c r="AD15" s="9">
        <v>-78.8541259765625</v>
      </c>
      <c r="AE15">
        <v>-185.04367065429599</v>
      </c>
      <c r="AF15" s="9">
        <v>-214.11975097656199</v>
      </c>
      <c r="AG15">
        <v>-71.047584533691406</v>
      </c>
      <c r="AH15">
        <v>-113.17227935791</v>
      </c>
    </row>
    <row r="16" spans="1:34" x14ac:dyDescent="0.2">
      <c r="A16">
        <v>50</v>
      </c>
      <c r="B16">
        <v>-2346.04321289062</v>
      </c>
      <c r="C16">
        <v>-2523.04077148437</v>
      </c>
      <c r="D16">
        <v>-2364.9638671875</v>
      </c>
      <c r="E16">
        <v>-2957.28515625</v>
      </c>
      <c r="F16">
        <v>-1236.23779296875</v>
      </c>
      <c r="G16">
        <v>-775.398193359375</v>
      </c>
      <c r="H16">
        <v>-787.17242431640602</v>
      </c>
      <c r="I16">
        <v>-1360.28063964843</v>
      </c>
      <c r="J16" s="4">
        <v>-184.47311401367099</v>
      </c>
      <c r="K16" s="9">
        <v>-599.411865234375</v>
      </c>
      <c r="L16">
        <v>-232.16711425781199</v>
      </c>
      <c r="M16">
        <v>-292.91705322265602</v>
      </c>
      <c r="N16">
        <v>-291.72015380859301</v>
      </c>
      <c r="O16">
        <v>-224.818267822265</v>
      </c>
      <c r="P16">
        <v>-380.07098388671801</v>
      </c>
      <c r="Q16">
        <v>-134.14309692382801</v>
      </c>
      <c r="R16">
        <v>-151.70635986328099</v>
      </c>
      <c r="S16">
        <v>-289.09103393554602</v>
      </c>
      <c r="T16">
        <v>-132.5859375</v>
      </c>
      <c r="U16">
        <v>-310.409423828125</v>
      </c>
      <c r="V16">
        <v>-97.678123474120994</v>
      </c>
      <c r="W16">
        <v>-130.37615966796801</v>
      </c>
      <c r="X16">
        <v>-68.752609252929602</v>
      </c>
      <c r="Y16">
        <v>-303.03082275390602</v>
      </c>
      <c r="Z16" s="9">
        <v>-147.56442260742099</v>
      </c>
      <c r="AA16">
        <v>-103.867866516113</v>
      </c>
      <c r="AB16" s="9">
        <v>-44.0191841125488</v>
      </c>
      <c r="AC16" s="9">
        <v>-98.546203613281193</v>
      </c>
      <c r="AD16" s="9">
        <v>-72.645210266113196</v>
      </c>
      <c r="AE16">
        <v>-178.19259643554599</v>
      </c>
      <c r="AF16" s="9">
        <v>-222.56796264648401</v>
      </c>
      <c r="AG16">
        <v>-60.113090515136697</v>
      </c>
      <c r="AH16">
        <v>-103.03517150878901</v>
      </c>
    </row>
    <row r="17" spans="1:34" x14ac:dyDescent="0.2">
      <c r="A17">
        <v>60</v>
      </c>
      <c r="B17">
        <v>-2367.35034179687</v>
      </c>
      <c r="C17">
        <v>-2409.36279296875</v>
      </c>
      <c r="D17">
        <v>-2343.25073242187</v>
      </c>
      <c r="E17">
        <v>-3033.921875</v>
      </c>
      <c r="F17">
        <v>-1216.16284179687</v>
      </c>
      <c r="G17">
        <v>-761.45703125</v>
      </c>
      <c r="H17">
        <v>-805.22863769531205</v>
      </c>
      <c r="I17">
        <v>-1344.912109375</v>
      </c>
      <c r="J17" s="4">
        <v>-183.52096557617099</v>
      </c>
      <c r="K17" s="9">
        <v>-634.17004394531205</v>
      </c>
      <c r="L17">
        <v>-260.92709350585898</v>
      </c>
      <c r="M17">
        <v>-276.80270385742102</v>
      </c>
      <c r="N17">
        <v>-284.42687988281199</v>
      </c>
      <c r="O17">
        <v>-228.50784301757801</v>
      </c>
      <c r="P17">
        <v>-341.80773925781199</v>
      </c>
      <c r="Q17">
        <v>-131.00166320800699</v>
      </c>
      <c r="R17">
        <v>-155.223388671875</v>
      </c>
      <c r="S17">
        <v>-299.295166015625</v>
      </c>
      <c r="T17">
        <v>-142.67742919921801</v>
      </c>
      <c r="U17">
        <v>-296.68707275390602</v>
      </c>
      <c r="V17">
        <v>-75.026802062988196</v>
      </c>
      <c r="W17">
        <v>-123.741806030273</v>
      </c>
      <c r="X17">
        <v>-67.087287902832003</v>
      </c>
      <c r="Y17">
        <v>-273.948638916015</v>
      </c>
      <c r="Z17" s="9">
        <v>-143.73844909667901</v>
      </c>
      <c r="AA17">
        <v>-98.850357055664006</v>
      </c>
      <c r="AB17" s="9">
        <v>-43.510463714599602</v>
      </c>
      <c r="AC17" s="9">
        <v>-84.188880920410099</v>
      </c>
      <c r="AD17" s="9">
        <v>-84.432380676269503</v>
      </c>
      <c r="AE17">
        <v>-182.02371215820301</v>
      </c>
      <c r="AF17" s="9">
        <v>-219.82441711425699</v>
      </c>
      <c r="AG17">
        <v>-64.862152099609304</v>
      </c>
      <c r="AH17">
        <v>-105.78855133056599</v>
      </c>
    </row>
    <row r="18" spans="1:34" x14ac:dyDescent="0.2">
      <c r="A18">
        <v>70</v>
      </c>
      <c r="B18">
        <v>-2396.9990234375</v>
      </c>
      <c r="C18">
        <v>-2510.986328125</v>
      </c>
      <c r="D18">
        <v>-2313.68310546875</v>
      </c>
      <c r="E18">
        <v>-2890.43286132812</v>
      </c>
      <c r="F18">
        <v>-1189.32275390625</v>
      </c>
      <c r="G18">
        <v>-742.21124267578102</v>
      </c>
      <c r="H18">
        <v>-809.42791748046795</v>
      </c>
      <c r="I18">
        <v>-1411.18115234375</v>
      </c>
      <c r="J18" s="4">
        <v>-198.76704406738199</v>
      </c>
      <c r="K18" s="9">
        <v>-620.609375</v>
      </c>
      <c r="L18">
        <v>-228.91833496093699</v>
      </c>
      <c r="M18">
        <v>-286.53485107421801</v>
      </c>
      <c r="N18">
        <v>-292.31576538085898</v>
      </c>
      <c r="O18">
        <v>-221.79541015625</v>
      </c>
      <c r="P18">
        <v>-334.41812133789</v>
      </c>
      <c r="Q18">
        <v>-140.03486633300699</v>
      </c>
      <c r="R18">
        <v>-167.63513183593699</v>
      </c>
      <c r="S18">
        <v>-279.14132690429602</v>
      </c>
      <c r="T18">
        <v>-139.75393676757801</v>
      </c>
      <c r="U18">
        <v>-301.41931152343699</v>
      </c>
      <c r="V18">
        <v>-70.958015441894503</v>
      </c>
      <c r="W18">
        <v>-118.632522583007</v>
      </c>
      <c r="X18">
        <v>-63.441421508788999</v>
      </c>
      <c r="Y18">
        <v>-283.139892578125</v>
      </c>
      <c r="Z18" s="9">
        <v>-143.11880493164</v>
      </c>
      <c r="AA18">
        <v>-109.69585418701099</v>
      </c>
      <c r="AB18" s="9">
        <v>-35.933578491210902</v>
      </c>
      <c r="AC18" s="9">
        <v>-94.810707092285099</v>
      </c>
      <c r="AD18" s="9">
        <v>-72.569358825683494</v>
      </c>
      <c r="AE18">
        <v>-176.917388916015</v>
      </c>
      <c r="AF18" s="9">
        <v>-223.06951904296801</v>
      </c>
      <c r="AG18">
        <v>-64.077827453613196</v>
      </c>
      <c r="AH18">
        <v>-101.118156433105</v>
      </c>
    </row>
    <row r="19" spans="1:34" x14ac:dyDescent="0.2">
      <c r="A19">
        <v>80</v>
      </c>
      <c r="B19">
        <v>-2380.55981445312</v>
      </c>
      <c r="C19">
        <v>-2524.26147460937</v>
      </c>
      <c r="D19">
        <v>-2366.66625976562</v>
      </c>
      <c r="E19">
        <v>-2956.3017578125</v>
      </c>
      <c r="F19">
        <v>-1227.19226074218</v>
      </c>
      <c r="G19">
        <v>-777.004638671875</v>
      </c>
      <c r="H19">
        <v>-785.53668212890602</v>
      </c>
      <c r="I19">
        <v>-1336.88549804687</v>
      </c>
      <c r="J19" s="4">
        <v>-187.665771484375</v>
      </c>
      <c r="K19" s="9">
        <v>-599.98712158203102</v>
      </c>
      <c r="L19">
        <v>-223.39385986328099</v>
      </c>
      <c r="M19">
        <v>-298.460205078125</v>
      </c>
      <c r="N19">
        <v>-289.15576171875</v>
      </c>
      <c r="O19">
        <v>-199.02429199218699</v>
      </c>
      <c r="P19">
        <v>-340.16342163085898</v>
      </c>
      <c r="Q19">
        <v>-130.44860839843699</v>
      </c>
      <c r="R19">
        <v>-160.38732910156199</v>
      </c>
      <c r="S19">
        <v>-285.24328613281199</v>
      </c>
      <c r="T19">
        <v>-122.890655517578</v>
      </c>
      <c r="U19">
        <v>-286.14730834960898</v>
      </c>
      <c r="V19">
        <v>-87.867507934570298</v>
      </c>
      <c r="W19">
        <v>-110.78050994873</v>
      </c>
      <c r="X19">
        <v>-53.438018798828097</v>
      </c>
      <c r="Y19">
        <v>-292.45211791992102</v>
      </c>
      <c r="Z19" s="9">
        <v>-149.74244689941401</v>
      </c>
      <c r="AA19">
        <v>-89.369720458984304</v>
      </c>
      <c r="AB19" s="9">
        <v>-36.258251190185497</v>
      </c>
      <c r="AC19" s="9">
        <v>-85.0919189453125</v>
      </c>
      <c r="AD19" s="9">
        <v>-80.413299560546804</v>
      </c>
      <c r="AE19">
        <v>-187.17926025390599</v>
      </c>
      <c r="AF19" s="9">
        <v>-211.11512756347599</v>
      </c>
      <c r="AG19">
        <v>-63.196197509765597</v>
      </c>
      <c r="AH19">
        <v>-99.221061706542898</v>
      </c>
    </row>
    <row r="20" spans="1:34" x14ac:dyDescent="0.2">
      <c r="A20">
        <v>90</v>
      </c>
      <c r="B20">
        <v>-2403.21240234375</v>
      </c>
      <c r="C20">
        <v>-2495.7275390625</v>
      </c>
      <c r="D20">
        <v>-2358.23193359375</v>
      </c>
      <c r="E20">
        <v>-2968.91943359375</v>
      </c>
      <c r="F20">
        <v>-1201.46118164062</v>
      </c>
      <c r="G20">
        <v>-802.70617675781205</v>
      </c>
      <c r="H20">
        <v>-761.19793701171795</v>
      </c>
      <c r="I20">
        <v>-1332.732421875</v>
      </c>
      <c r="J20" s="4">
        <v>-202.44543457031199</v>
      </c>
      <c r="K20" s="9">
        <v>-604.86437988281205</v>
      </c>
      <c r="L20">
        <v>-231.92712402343699</v>
      </c>
      <c r="M20">
        <v>-285.01681518554602</v>
      </c>
      <c r="N20">
        <v>-327.51480102539</v>
      </c>
      <c r="O20">
        <v>-222.82110595703099</v>
      </c>
      <c r="P20">
        <v>-346.21243286132801</v>
      </c>
      <c r="Q20">
        <v>-139.05831909179599</v>
      </c>
      <c r="R20">
        <v>-164.35922241210901</v>
      </c>
      <c r="S20">
        <v>-280.62069702148398</v>
      </c>
      <c r="T20">
        <v>-138.513580322265</v>
      </c>
      <c r="U20">
        <v>-299.27120971679602</v>
      </c>
      <c r="V20">
        <v>-86.659904479980398</v>
      </c>
      <c r="W20">
        <v>-119.09519958496</v>
      </c>
      <c r="X20">
        <v>-57.214286804199197</v>
      </c>
      <c r="Y20">
        <v>-276.684326171875</v>
      </c>
      <c r="Z20" s="9">
        <v>-145.98016357421801</v>
      </c>
      <c r="AA20">
        <v>-99.876655578613196</v>
      </c>
      <c r="AB20" s="9">
        <v>-44.958774566650298</v>
      </c>
      <c r="AC20" s="9">
        <v>-97.970497131347599</v>
      </c>
      <c r="AD20" s="9">
        <v>-75.601234436035099</v>
      </c>
      <c r="AE20">
        <v>-171.42306518554599</v>
      </c>
      <c r="AF20" s="9">
        <v>-219.2333984375</v>
      </c>
      <c r="AG20">
        <v>-61.458442687988203</v>
      </c>
      <c r="AH20">
        <v>-95.703620910644503</v>
      </c>
    </row>
    <row r="21" spans="1:34" x14ac:dyDescent="0.2">
      <c r="A21">
        <v>100</v>
      </c>
      <c r="B21">
        <v>-2458.18920898437</v>
      </c>
      <c r="C21">
        <v>-2468.56689453125</v>
      </c>
      <c r="D21">
        <v>-2337.9873046875</v>
      </c>
      <c r="E21">
        <v>-2943.861328125</v>
      </c>
      <c r="F21">
        <v>-1291.12768554687</v>
      </c>
      <c r="G21">
        <v>-752.82604980468705</v>
      </c>
      <c r="H21">
        <v>-782.60296630859295</v>
      </c>
      <c r="I21">
        <v>-1349.18884277343</v>
      </c>
      <c r="J21" s="4">
        <v>-188.56553649902301</v>
      </c>
      <c r="K21" s="9">
        <v>-647.1630859375</v>
      </c>
      <c r="L21">
        <v>-223.83950805664</v>
      </c>
      <c r="M21">
        <v>-310.07586669921801</v>
      </c>
      <c r="N21">
        <v>-320.40927124023398</v>
      </c>
      <c r="O21">
        <v>-209.87808227539</v>
      </c>
      <c r="P21">
        <v>-331.38525390625</v>
      </c>
      <c r="Q21">
        <v>-138.04707336425699</v>
      </c>
      <c r="R21">
        <v>-149.43005371093699</v>
      </c>
      <c r="S21">
        <v>-270.890869140625</v>
      </c>
      <c r="T21">
        <v>-126.414138793945</v>
      </c>
      <c r="U21">
        <v>-313.33432006835898</v>
      </c>
      <c r="V21">
        <v>-75.221015930175696</v>
      </c>
      <c r="W21">
        <v>-114.416290283203</v>
      </c>
      <c r="X21">
        <v>-64.934059143066406</v>
      </c>
      <c r="Y21">
        <v>-290.74639892578102</v>
      </c>
      <c r="Z21" s="9">
        <v>-149.33509826660099</v>
      </c>
      <c r="AA21">
        <v>-87.599884033203097</v>
      </c>
      <c r="AB21" s="9">
        <v>-41.612850189208899</v>
      </c>
      <c r="AC21" s="9">
        <v>-84.431648254394503</v>
      </c>
      <c r="AD21" s="9">
        <v>-64.511810302734304</v>
      </c>
      <c r="AE21">
        <v>-176.58149719238199</v>
      </c>
      <c r="AF21" s="9">
        <v>-232.89620971679599</v>
      </c>
      <c r="AG21">
        <v>-61.018436431884702</v>
      </c>
      <c r="AH21">
        <v>-100.807472229003</v>
      </c>
    </row>
    <row r="22" spans="1:34" x14ac:dyDescent="0.2">
      <c r="K22" s="9"/>
      <c r="AG22" s="9"/>
    </row>
    <row r="23" spans="1:34" x14ac:dyDescent="0.2">
      <c r="A23" t="s">
        <v>19</v>
      </c>
      <c r="B23" t="s">
        <v>18</v>
      </c>
      <c r="C23" t="s">
        <v>24</v>
      </c>
      <c r="D23" t="s">
        <v>26</v>
      </c>
      <c r="E23" t="s">
        <v>28</v>
      </c>
      <c r="F23" t="s">
        <v>30</v>
      </c>
      <c r="G23" t="s">
        <v>32</v>
      </c>
      <c r="H23" t="s">
        <v>40</v>
      </c>
      <c r="I23" t="s">
        <v>42</v>
      </c>
      <c r="J23" t="s">
        <v>48</v>
      </c>
      <c r="K23" s="9" t="s">
        <v>50</v>
      </c>
      <c r="L23" t="s">
        <v>51</v>
      </c>
      <c r="M23" t="s">
        <v>53</v>
      </c>
      <c r="N23" t="s">
        <v>127</v>
      </c>
      <c r="O23" t="s">
        <v>54</v>
      </c>
      <c r="P23" t="s">
        <v>57</v>
      </c>
      <c r="Q23" t="s">
        <v>58</v>
      </c>
      <c r="R23" t="s">
        <v>61</v>
      </c>
      <c r="S23" t="s">
        <v>63</v>
      </c>
      <c r="T23" t="s">
        <v>65</v>
      </c>
      <c r="U23" t="s">
        <v>67</v>
      </c>
      <c r="V23" t="s">
        <v>70</v>
      </c>
      <c r="W23" t="s">
        <v>72</v>
      </c>
      <c r="X23" t="s">
        <v>74</v>
      </c>
      <c r="Y23" t="s">
        <v>260</v>
      </c>
      <c r="Z23" s="9" t="s">
        <v>265</v>
      </c>
      <c r="AA23" t="str">
        <f>AA5</f>
        <v>EPN1</v>
      </c>
      <c r="AB23" s="9" t="str">
        <f t="shared" ref="AB23:AD23" si="0">AB5</f>
        <v>EPN18</v>
      </c>
      <c r="AC23" s="9" t="str">
        <f t="shared" si="0"/>
        <v>EPN19</v>
      </c>
      <c r="AD23" s="9" t="str">
        <f t="shared" si="0"/>
        <v>EPN20</v>
      </c>
      <c r="AE23" s="9" t="str">
        <f t="shared" ref="AE23:AH23" si="1">AE5</f>
        <v>LVNV6</v>
      </c>
      <c r="AF23" s="9" t="str">
        <f t="shared" si="1"/>
        <v>LVNV7</v>
      </c>
      <c r="AG23" s="9" t="str">
        <f t="shared" si="1"/>
        <v>LVNV13</v>
      </c>
      <c r="AH23" s="9" t="str">
        <f t="shared" si="1"/>
        <v>LVNV18</v>
      </c>
    </row>
    <row r="24" spans="1:34" x14ac:dyDescent="0.2">
      <c r="A24">
        <v>2</v>
      </c>
      <c r="B24">
        <v>-199.49420166015599</v>
      </c>
      <c r="C24">
        <v>-241.85092163085901</v>
      </c>
      <c r="D24">
        <v>-210.52342224121</v>
      </c>
      <c r="E24">
        <v>-197.80288696289</v>
      </c>
      <c r="F24">
        <v>-27.784721374511701</v>
      </c>
      <c r="G24">
        <v>-31.179481506347599</v>
      </c>
      <c r="H24">
        <v>-33.3638496398925</v>
      </c>
      <c r="I24">
        <v>-120.19927215576099</v>
      </c>
      <c r="J24">
        <v>-8.9202575683593697</v>
      </c>
      <c r="K24" s="9">
        <v>-63.304775238037102</v>
      </c>
      <c r="L24">
        <v>-13.346046447753899</v>
      </c>
      <c r="M24">
        <v>-26.314678192138601</v>
      </c>
      <c r="N24">
        <v>-34.631206512451101</v>
      </c>
      <c r="O24">
        <v>-20.805587768554599</v>
      </c>
      <c r="P24">
        <v>-30.752994537353501</v>
      </c>
      <c r="Q24">
        <v>-16.156143188476499</v>
      </c>
      <c r="R24">
        <v>-17.077781677246001</v>
      </c>
      <c r="S24">
        <v>-7.3718299865722603</v>
      </c>
      <c r="T24">
        <v>-11.3173675537109</v>
      </c>
      <c r="U24">
        <v>-17.7528762817382</v>
      </c>
      <c r="V24">
        <v>-8.4617004394531197</v>
      </c>
      <c r="W24">
        <v>-18.9064407348632</v>
      </c>
      <c r="X24">
        <v>-13.0696964263916</v>
      </c>
      <c r="Y24">
        <v>17.7459716796875</v>
      </c>
      <c r="Z24" s="9">
        <v>-16.308992385864201</v>
      </c>
      <c r="AA24">
        <v>-35.412548065185497</v>
      </c>
      <c r="AB24" s="9">
        <v>-7.2596969604492099</v>
      </c>
      <c r="AC24" s="9">
        <v>-9.94708251953125</v>
      </c>
      <c r="AD24" s="9">
        <v>-10.4027404785156</v>
      </c>
      <c r="AE24">
        <v>-11.302619934081999</v>
      </c>
      <c r="AF24">
        <v>-20.0630378723144</v>
      </c>
      <c r="AG24">
        <v>-31.838756561279201</v>
      </c>
      <c r="AH24">
        <v>-7.92351818084716</v>
      </c>
    </row>
    <row r="25" spans="1:34" x14ac:dyDescent="0.2">
      <c r="A25">
        <v>4</v>
      </c>
      <c r="B25">
        <v>-473.84103393554602</v>
      </c>
      <c r="C25">
        <v>-516.38934326171795</v>
      </c>
      <c r="D25">
        <v>-545.26885986328102</v>
      </c>
      <c r="E25">
        <v>-457.319091796875</v>
      </c>
      <c r="F25">
        <v>-126.85848999023401</v>
      </c>
      <c r="G25">
        <v>-109.588989257812</v>
      </c>
      <c r="H25">
        <v>-105.055740356445</v>
      </c>
      <c r="I25">
        <v>-301.3740234375</v>
      </c>
      <c r="J25">
        <v>-22.685203552246001</v>
      </c>
      <c r="K25" s="9">
        <v>-136.37109375</v>
      </c>
      <c r="L25">
        <v>-47.485427856445298</v>
      </c>
      <c r="M25">
        <v>-40.447513580322202</v>
      </c>
      <c r="N25">
        <v>-63.875411987304602</v>
      </c>
      <c r="O25">
        <v>-49.056045532226499</v>
      </c>
      <c r="P25">
        <v>-44.04195022583</v>
      </c>
      <c r="Q25">
        <v>-31.307144165038999</v>
      </c>
      <c r="R25">
        <v>-41.592636108398402</v>
      </c>
      <c r="S25">
        <v>-22.7828559875488</v>
      </c>
      <c r="T25">
        <v>-12.580482482910099</v>
      </c>
      <c r="U25">
        <v>-60.573509216308501</v>
      </c>
      <c r="V25">
        <v>-15.5451049804687</v>
      </c>
      <c r="W25">
        <v>-30.185710906982401</v>
      </c>
      <c r="X25">
        <v>-10.4379577636718</v>
      </c>
      <c r="Y25">
        <v>-28.072902679443299</v>
      </c>
      <c r="Z25" s="9">
        <v>-41.785194396972599</v>
      </c>
      <c r="AA25">
        <v>-60.50390625</v>
      </c>
      <c r="AB25" s="9">
        <v>-9.4147720336913991</v>
      </c>
      <c r="AC25" s="9">
        <v>-17.325801849365199</v>
      </c>
      <c r="AD25" s="9">
        <v>-22.383670806884702</v>
      </c>
      <c r="AE25">
        <v>-17.1133422851562</v>
      </c>
      <c r="AF25">
        <v>-28.959667205810501</v>
      </c>
      <c r="AG25">
        <v>-24.019533157348601</v>
      </c>
      <c r="AH25">
        <v>-21.161779403686499</v>
      </c>
    </row>
    <row r="26" spans="1:34" x14ac:dyDescent="0.2">
      <c r="A26">
        <v>6</v>
      </c>
      <c r="B26">
        <v>-753.47564697265602</v>
      </c>
      <c r="C26">
        <v>-823.20568847656205</v>
      </c>
      <c r="D26">
        <v>-806.78131103515602</v>
      </c>
      <c r="E26">
        <v>-759.49212646484295</v>
      </c>
      <c r="F26">
        <v>-227.90133666992099</v>
      </c>
      <c r="G26">
        <v>-175.68469238281199</v>
      </c>
      <c r="H26">
        <v>-175.579818725585</v>
      </c>
      <c r="I26">
        <v>-468.66162109375</v>
      </c>
      <c r="J26">
        <v>-56.3750801086425</v>
      </c>
      <c r="K26" s="9">
        <v>-218.77484130859301</v>
      </c>
      <c r="L26">
        <v>-60.325977325439403</v>
      </c>
      <c r="M26">
        <v>-60.695503234863203</v>
      </c>
      <c r="N26">
        <v>-85.427986145019503</v>
      </c>
      <c r="O26">
        <v>-59.07275390625</v>
      </c>
      <c r="P26">
        <v>-92.930381774902301</v>
      </c>
      <c r="Q26">
        <v>-42.2354736328125</v>
      </c>
      <c r="R26">
        <v>-32.675010681152301</v>
      </c>
      <c r="S26">
        <v>-35.244731903076101</v>
      </c>
      <c r="T26">
        <v>-22.245761871337798</v>
      </c>
      <c r="U26">
        <v>-91.541084289550696</v>
      </c>
      <c r="V26">
        <v>-13.965385437011699</v>
      </c>
      <c r="W26">
        <v>-39.573699951171797</v>
      </c>
      <c r="X26">
        <v>-15.0826663970947</v>
      </c>
      <c r="Y26">
        <v>-51.702224731445298</v>
      </c>
      <c r="Z26" s="9">
        <v>-45.274150848388601</v>
      </c>
      <c r="AA26">
        <v>-80.485626220703097</v>
      </c>
      <c r="AB26" s="9">
        <v>-7.6879730224609304</v>
      </c>
      <c r="AC26" s="9">
        <v>-21.992935180663999</v>
      </c>
      <c r="AD26" s="9">
        <v>-28.819187164306602</v>
      </c>
      <c r="AE26">
        <v>-20.709484100341701</v>
      </c>
      <c r="AF26">
        <v>-55.309326171875</v>
      </c>
      <c r="AG26">
        <v>-31.597915649413999</v>
      </c>
      <c r="AH26">
        <v>-34.502750396728501</v>
      </c>
    </row>
    <row r="27" spans="1:34" x14ac:dyDescent="0.2">
      <c r="A27">
        <v>8</v>
      </c>
      <c r="B27">
        <v>-937.26300048828102</v>
      </c>
      <c r="C27">
        <v>-1002.94561767578</v>
      </c>
      <c r="D27">
        <v>-1054.05004882812</v>
      </c>
      <c r="E27">
        <v>-1003.32000732421</v>
      </c>
      <c r="F27">
        <v>-336.21163940429602</v>
      </c>
      <c r="G27">
        <v>-255.10052490234301</v>
      </c>
      <c r="H27">
        <v>-213.356521606445</v>
      </c>
      <c r="I27">
        <v>-608.07440185546795</v>
      </c>
      <c r="J27">
        <v>-64.647392272949205</v>
      </c>
      <c r="K27" s="9">
        <v>-265.44949340820301</v>
      </c>
      <c r="L27">
        <v>-99.296951293945298</v>
      </c>
      <c r="M27">
        <v>-89.720489501953097</v>
      </c>
      <c r="N27">
        <v>-118.41985321044901</v>
      </c>
      <c r="O27">
        <v>-81.218536376953097</v>
      </c>
      <c r="P27">
        <v>-102.931427001953</v>
      </c>
      <c r="Q27">
        <v>-63.505088806152301</v>
      </c>
      <c r="R27">
        <v>-56.937484741210902</v>
      </c>
      <c r="S27">
        <v>-45.710914611816399</v>
      </c>
      <c r="T27">
        <v>-32.934154510497997</v>
      </c>
      <c r="U27">
        <v>-119.79768371582</v>
      </c>
      <c r="V27">
        <v>-26.824497222900298</v>
      </c>
      <c r="W27">
        <v>-45.8146362304687</v>
      </c>
      <c r="X27">
        <v>-10.0906229019165</v>
      </c>
      <c r="Y27">
        <v>-64.747398376464801</v>
      </c>
      <c r="Z27" s="9">
        <v>-60.266902923583899</v>
      </c>
      <c r="AA27">
        <v>-63.282482147216697</v>
      </c>
      <c r="AB27" s="9">
        <v>-8.2901992797851491</v>
      </c>
      <c r="AC27" s="9">
        <v>-24.317501068115199</v>
      </c>
      <c r="AD27" s="9">
        <v>-34.778919219970703</v>
      </c>
      <c r="AE27">
        <v>-39.279495239257798</v>
      </c>
      <c r="AF27">
        <v>-72.393714904785099</v>
      </c>
      <c r="AG27">
        <v>-42.800052642822202</v>
      </c>
      <c r="AH27">
        <v>-47.0114135742187</v>
      </c>
    </row>
    <row r="28" spans="1:34" x14ac:dyDescent="0.2">
      <c r="A28">
        <v>10</v>
      </c>
      <c r="B28">
        <v>-1112.87927246093</v>
      </c>
      <c r="C28">
        <v>-1161.89440917968</v>
      </c>
      <c r="D28">
        <v>-1123.689453125</v>
      </c>
      <c r="E28">
        <v>-1314.60681152343</v>
      </c>
      <c r="F28">
        <v>-420.188385009765</v>
      </c>
      <c r="G28">
        <v>-313.48010253906199</v>
      </c>
      <c r="H28">
        <v>-242.413330078125</v>
      </c>
      <c r="I28">
        <v>-716.76086425781205</v>
      </c>
      <c r="J28">
        <v>-78.149887084960895</v>
      </c>
      <c r="K28" s="9">
        <v>-324.40362548828102</v>
      </c>
      <c r="L28">
        <v>-130.693603515625</v>
      </c>
      <c r="M28">
        <v>-100.75543212890599</v>
      </c>
      <c r="N28">
        <v>-141.06213378906199</v>
      </c>
      <c r="O28">
        <v>-102.04452514648401</v>
      </c>
      <c r="P28">
        <v>-121.262313842773</v>
      </c>
      <c r="Q28">
        <v>-72.233131408691406</v>
      </c>
      <c r="R28">
        <v>-63.7573432922363</v>
      </c>
      <c r="S28">
        <v>-64.021026611328097</v>
      </c>
      <c r="T28">
        <v>-24.809238433837798</v>
      </c>
      <c r="U28">
        <v>-146.264389038085</v>
      </c>
      <c r="V28">
        <v>-27.5631294250488</v>
      </c>
      <c r="W28">
        <v>-59.225189208984297</v>
      </c>
      <c r="X28">
        <v>-19.727842330932599</v>
      </c>
      <c r="Y28">
        <v>-101.22462463378901</v>
      </c>
      <c r="Z28" s="9">
        <v>-54.925662994384702</v>
      </c>
      <c r="AA28">
        <v>-83.352043151855398</v>
      </c>
      <c r="AB28" s="9">
        <v>-10.3270721435546</v>
      </c>
      <c r="AC28" s="9">
        <v>-38.268180847167898</v>
      </c>
      <c r="AD28" s="9">
        <v>-40.919864654541001</v>
      </c>
      <c r="AE28">
        <v>-56.670257568359297</v>
      </c>
      <c r="AF28">
        <v>-75.237609863281193</v>
      </c>
      <c r="AG28">
        <v>-48.271007537841697</v>
      </c>
      <c r="AH28">
        <v>-54.208499908447202</v>
      </c>
    </row>
    <row r="29" spans="1:34" x14ac:dyDescent="0.2">
      <c r="A29">
        <v>20</v>
      </c>
      <c r="B29">
        <v>-1740.47717285156</v>
      </c>
      <c r="C29">
        <v>-1900.45629882812</v>
      </c>
      <c r="D29">
        <v>-1719.06213378906</v>
      </c>
      <c r="E29">
        <v>-2029.3134765625</v>
      </c>
      <c r="F29">
        <v>-725.59625244140602</v>
      </c>
      <c r="G29">
        <v>-481.487213134765</v>
      </c>
      <c r="H29">
        <v>-455.6396484375</v>
      </c>
      <c r="I29">
        <v>-1045.76843261718</v>
      </c>
      <c r="J29">
        <v>-145.68988037109301</v>
      </c>
      <c r="K29" s="9">
        <v>-443.68981933593699</v>
      </c>
      <c r="L29">
        <v>-176.81893920898401</v>
      </c>
      <c r="M29">
        <v>-182.421142578125</v>
      </c>
      <c r="N29">
        <v>-209.98146057128901</v>
      </c>
      <c r="O29">
        <v>-164.21965026855401</v>
      </c>
      <c r="P29">
        <v>-206.58801269531199</v>
      </c>
      <c r="Q29">
        <v>-109.143547058105</v>
      </c>
      <c r="R29">
        <v>-90.650253295898395</v>
      </c>
      <c r="S29">
        <v>-111.658630371093</v>
      </c>
      <c r="T29">
        <v>-54.616111755371001</v>
      </c>
      <c r="U29">
        <v>-226.80976867675699</v>
      </c>
      <c r="V29">
        <v>-57.1979370117187</v>
      </c>
      <c r="W29">
        <v>-101.64591979980401</v>
      </c>
      <c r="X29">
        <v>-24.944717407226499</v>
      </c>
      <c r="Y29">
        <v>-148.33395385742099</v>
      </c>
      <c r="Z29" s="9">
        <v>-80.746849060058494</v>
      </c>
      <c r="AA29">
        <v>-91.276046752929602</v>
      </c>
      <c r="AB29" s="9">
        <v>-17.3321113586425</v>
      </c>
      <c r="AC29" s="9">
        <v>-47.626838684082003</v>
      </c>
      <c r="AD29" s="9">
        <v>-49.696449279785099</v>
      </c>
      <c r="AE29">
        <v>-98.504356384277301</v>
      </c>
      <c r="AF29">
        <v>-127.95687866210901</v>
      </c>
      <c r="AG29">
        <v>-51.195182800292898</v>
      </c>
      <c r="AH29">
        <v>-86.418830871582003</v>
      </c>
    </row>
    <row r="30" spans="1:34" x14ac:dyDescent="0.2">
      <c r="A30">
        <v>30</v>
      </c>
      <c r="B30">
        <v>-1944.23779296875</v>
      </c>
      <c r="C30">
        <v>-2198.30883789062</v>
      </c>
      <c r="D30">
        <v>-2031.49279785156</v>
      </c>
      <c r="E30">
        <v>-2361.6123046875</v>
      </c>
      <c r="F30">
        <v>-883.01800537109295</v>
      </c>
      <c r="G30">
        <v>-588.924072265625</v>
      </c>
      <c r="H30">
        <v>-553.78619384765602</v>
      </c>
      <c r="I30">
        <v>-1177.44384765625</v>
      </c>
      <c r="J30">
        <v>-156.204177856445</v>
      </c>
      <c r="K30" s="9">
        <v>-545.28662109375</v>
      </c>
      <c r="L30">
        <v>-211.00445556640599</v>
      </c>
      <c r="M30">
        <v>-204.58837890625</v>
      </c>
      <c r="N30">
        <v>-215.609939575195</v>
      </c>
      <c r="O30">
        <v>-154.65927124023401</v>
      </c>
      <c r="P30">
        <v>-251.49098205566401</v>
      </c>
      <c r="Q30">
        <v>-118.41183471679599</v>
      </c>
      <c r="R30">
        <v>-126.053504943847</v>
      </c>
      <c r="S30">
        <v>-134.73602294921801</v>
      </c>
      <c r="T30">
        <v>-71.334571838378906</v>
      </c>
      <c r="U30">
        <v>-222.05810546875</v>
      </c>
      <c r="V30">
        <v>-50.389469146728501</v>
      </c>
      <c r="W30">
        <v>-94.303825378417898</v>
      </c>
      <c r="X30">
        <v>-22.946754455566399</v>
      </c>
      <c r="Y30">
        <v>-204.71298217773401</v>
      </c>
      <c r="Z30" s="9">
        <v>-105.944412231445</v>
      </c>
      <c r="AA30">
        <v>-90.264419555664006</v>
      </c>
      <c r="AB30" s="9">
        <v>-29.519474029541001</v>
      </c>
      <c r="AC30" s="9">
        <v>-63.600749969482401</v>
      </c>
      <c r="AD30" s="9">
        <v>-54.143692016601499</v>
      </c>
      <c r="AE30">
        <v>-134.21302795410099</v>
      </c>
      <c r="AF30">
        <v>-178.25405883789</v>
      </c>
      <c r="AG30">
        <v>-49.503833770751903</v>
      </c>
      <c r="AH30">
        <v>-88.552848815917898</v>
      </c>
    </row>
    <row r="31" spans="1:34" x14ac:dyDescent="0.2">
      <c r="A31">
        <v>40</v>
      </c>
      <c r="B31">
        <v>-2139.38403320312</v>
      </c>
      <c r="C31">
        <v>-2353.37646484375</v>
      </c>
      <c r="D31">
        <v>-2146.99096679687</v>
      </c>
      <c r="E31">
        <v>-2582.77416992187</v>
      </c>
      <c r="F31">
        <v>-963.66302490234295</v>
      </c>
      <c r="G31">
        <v>-674.24035644531205</v>
      </c>
      <c r="H31">
        <v>-648.86883544921795</v>
      </c>
      <c r="I31">
        <v>-1247.34204101562</v>
      </c>
      <c r="J31">
        <v>-170.75189208984301</v>
      </c>
      <c r="K31" s="9">
        <v>-551.98724365234295</v>
      </c>
      <c r="L31">
        <v>-210.09344482421801</v>
      </c>
      <c r="M31">
        <v>-205.494049072265</v>
      </c>
      <c r="N31">
        <v>-260.98733520507801</v>
      </c>
      <c r="O31">
        <v>-184.54530334472599</v>
      </c>
      <c r="P31">
        <v>-262.61462402343699</v>
      </c>
      <c r="Q31">
        <v>-126.806838989257</v>
      </c>
      <c r="R31">
        <v>-136.84078979492099</v>
      </c>
      <c r="S31">
        <v>-187.35421752929599</v>
      </c>
      <c r="T31">
        <v>-90.254432678222599</v>
      </c>
      <c r="U31">
        <v>-273.75793457031199</v>
      </c>
      <c r="V31">
        <v>-67.900917053222599</v>
      </c>
      <c r="W31">
        <v>-92.698707580566406</v>
      </c>
      <c r="X31">
        <v>-36.851974487304602</v>
      </c>
      <c r="Y31">
        <v>-212.60614013671801</v>
      </c>
      <c r="Z31" s="9">
        <v>-125.563903808593</v>
      </c>
      <c r="AA31">
        <v>-96.982177734375</v>
      </c>
      <c r="AB31" s="9">
        <v>-28.3933715820312</v>
      </c>
      <c r="AC31" s="9">
        <v>-80.269714355468693</v>
      </c>
      <c r="AD31" s="9">
        <v>-64.1446533203125</v>
      </c>
      <c r="AE31">
        <v>-156.40164184570301</v>
      </c>
      <c r="AF31">
        <v>-195.87023925781199</v>
      </c>
      <c r="AG31">
        <v>-50.436946868896399</v>
      </c>
      <c r="AH31">
        <v>-91.624794006347599</v>
      </c>
    </row>
    <row r="32" spans="1:34" x14ac:dyDescent="0.2">
      <c r="A32">
        <v>50</v>
      </c>
      <c r="B32">
        <v>-2190.28125</v>
      </c>
      <c r="C32">
        <v>-2358.12280273437</v>
      </c>
      <c r="D32">
        <v>-2205.1943359375</v>
      </c>
      <c r="E32">
        <v>-2702.46337890625</v>
      </c>
      <c r="F32">
        <v>-1035.68347167968</v>
      </c>
      <c r="G32">
        <v>-701.34893798828102</v>
      </c>
      <c r="H32">
        <v>-652.58990478515602</v>
      </c>
      <c r="I32">
        <v>-1287.0244140625</v>
      </c>
      <c r="J32">
        <v>-184.74777221679599</v>
      </c>
      <c r="K32" s="9">
        <v>-597.79705810546795</v>
      </c>
      <c r="L32">
        <v>-242.795974731445</v>
      </c>
      <c r="M32">
        <v>-250.609771728515</v>
      </c>
      <c r="N32">
        <v>-253.85523986816401</v>
      </c>
      <c r="O32">
        <v>-222.44773864746</v>
      </c>
      <c r="P32">
        <v>-308.90399169921801</v>
      </c>
      <c r="Q32">
        <v>-136.27932739257801</v>
      </c>
      <c r="R32">
        <v>-144.892333984375</v>
      </c>
      <c r="S32">
        <v>-221.99830627441401</v>
      </c>
      <c r="T32">
        <v>-94.92724609375</v>
      </c>
      <c r="U32">
        <v>-283.93133544921801</v>
      </c>
      <c r="V32">
        <v>-70.841644287109304</v>
      </c>
      <c r="W32">
        <v>-97.792457580566406</v>
      </c>
      <c r="X32">
        <v>-47.081405639648402</v>
      </c>
      <c r="Y32">
        <v>-234.42730712890599</v>
      </c>
      <c r="Z32" s="9">
        <v>-121.01412963867099</v>
      </c>
      <c r="AA32">
        <v>-105.22068786621</v>
      </c>
      <c r="AB32" s="9">
        <v>-35.831825256347599</v>
      </c>
      <c r="AC32" s="9">
        <v>-82.995162963867102</v>
      </c>
      <c r="AD32" s="9">
        <v>-72.401069641113196</v>
      </c>
      <c r="AE32">
        <v>-151.92524719238199</v>
      </c>
      <c r="AF32">
        <v>-189.79209899902301</v>
      </c>
      <c r="AG32">
        <v>-71.618453979492102</v>
      </c>
      <c r="AH32">
        <v>-97.071357727050696</v>
      </c>
    </row>
    <row r="33" spans="1:34" x14ac:dyDescent="0.2">
      <c r="A33">
        <v>60</v>
      </c>
      <c r="B33">
        <v>-2223.76879882812</v>
      </c>
      <c r="C33">
        <v>-2526.58764648437</v>
      </c>
      <c r="D33">
        <v>-2242.64599609375</v>
      </c>
      <c r="E33">
        <v>-2764.45166015625</v>
      </c>
      <c r="F33">
        <v>-1046.22058105468</v>
      </c>
      <c r="G33">
        <v>-735.089599609375</v>
      </c>
      <c r="H33">
        <v>-659.65979003906205</v>
      </c>
      <c r="I33">
        <v>-1338.96411132812</v>
      </c>
      <c r="J33">
        <v>-176.37985229492099</v>
      </c>
      <c r="K33" s="9">
        <v>-579.85235595703102</v>
      </c>
      <c r="L33">
        <v>-209.40211486816401</v>
      </c>
      <c r="M33">
        <v>-241.11415100097599</v>
      </c>
      <c r="N33">
        <v>-282.485107421875</v>
      </c>
      <c r="O33">
        <v>-217.48153686523401</v>
      </c>
      <c r="P33">
        <v>-333.56799316406199</v>
      </c>
      <c r="Q33">
        <v>-130.69648742675699</v>
      </c>
      <c r="R33">
        <v>-153.64294433593699</v>
      </c>
      <c r="S33">
        <v>-209.333084106445</v>
      </c>
      <c r="T33">
        <v>-112.037780761718</v>
      </c>
      <c r="U33">
        <v>-292.71292114257801</v>
      </c>
      <c r="V33">
        <v>-61.555355072021399</v>
      </c>
      <c r="W33">
        <v>-112.066635131835</v>
      </c>
      <c r="X33">
        <v>-58.620559692382798</v>
      </c>
      <c r="Y33">
        <v>-241.600006103515</v>
      </c>
      <c r="Z33" s="9">
        <v>-150.57438659667901</v>
      </c>
      <c r="AA33">
        <v>-100.119026184082</v>
      </c>
      <c r="AB33" s="9">
        <v>-36.495616912841697</v>
      </c>
      <c r="AC33" s="9">
        <v>-76.862327575683494</v>
      </c>
      <c r="AD33" s="9">
        <v>-71.737068176269503</v>
      </c>
      <c r="AE33">
        <v>-162.08074951171801</v>
      </c>
      <c r="AF33">
        <v>-188.33027648925699</v>
      </c>
      <c r="AG33">
        <v>-82.4915771484375</v>
      </c>
      <c r="AH33">
        <v>-92.225456237792898</v>
      </c>
    </row>
    <row r="34" spans="1:34" x14ac:dyDescent="0.2">
      <c r="A34">
        <v>70</v>
      </c>
      <c r="B34">
        <v>-2286.80590820312</v>
      </c>
      <c r="C34">
        <v>-2516.98583984375</v>
      </c>
      <c r="D34">
        <v>-2239.27026367187</v>
      </c>
      <c r="E34">
        <v>-2883.71899414062</v>
      </c>
      <c r="F34">
        <v>-1109.65771484375</v>
      </c>
      <c r="G34">
        <v>-755.03796386718705</v>
      </c>
      <c r="H34">
        <v>-720.77435302734295</v>
      </c>
      <c r="I34">
        <v>-1305.453125</v>
      </c>
      <c r="J34">
        <v>-181.49409484863199</v>
      </c>
      <c r="K34" s="9">
        <v>-581.25714111328102</v>
      </c>
      <c r="L34">
        <v>-229.98008728027301</v>
      </c>
      <c r="M34">
        <v>-247.994705200195</v>
      </c>
      <c r="N34">
        <v>-299.56021118164</v>
      </c>
      <c r="O34">
        <v>-200.22320556640599</v>
      </c>
      <c r="P34">
        <v>-341.07095336914</v>
      </c>
      <c r="Q34">
        <v>-122.212600708007</v>
      </c>
      <c r="R34">
        <v>-148.09509277343699</v>
      </c>
      <c r="S34">
        <v>-238.91259765625</v>
      </c>
      <c r="T34">
        <v>-101.729042053222</v>
      </c>
      <c r="U34">
        <v>-288.16802978515602</v>
      </c>
      <c r="V34">
        <v>-67.367248535156193</v>
      </c>
      <c r="W34">
        <v>-118.95631408691401</v>
      </c>
      <c r="X34">
        <v>-41.558383941650298</v>
      </c>
      <c r="Y34">
        <v>-243.344970703125</v>
      </c>
      <c r="Z34" s="9">
        <v>-145.834869384765</v>
      </c>
      <c r="AA34">
        <v>-98.817451477050696</v>
      </c>
      <c r="AB34" s="9">
        <v>-33.888355255126903</v>
      </c>
      <c r="AC34" s="9">
        <v>-93.311683654785099</v>
      </c>
      <c r="AD34" s="9">
        <v>-75.926292419433494</v>
      </c>
      <c r="AE34">
        <v>-166.69836425781199</v>
      </c>
      <c r="AF34">
        <v>-194.26094055175699</v>
      </c>
      <c r="AG34">
        <v>-71.550132751464801</v>
      </c>
      <c r="AH34">
        <v>-93.345916748046804</v>
      </c>
    </row>
    <row r="35" spans="1:34" x14ac:dyDescent="0.2">
      <c r="A35">
        <v>80</v>
      </c>
      <c r="B35">
        <v>-2270.29345703125</v>
      </c>
      <c r="C35">
        <v>-2484.27587890625</v>
      </c>
      <c r="D35">
        <v>-2298.40283203125</v>
      </c>
      <c r="E35">
        <v>-2880.31298828125</v>
      </c>
      <c r="F35">
        <v>-1117.36462402343</v>
      </c>
      <c r="G35">
        <v>-766.82611083984295</v>
      </c>
      <c r="H35">
        <v>-713.05743408203102</v>
      </c>
      <c r="I35">
        <v>-1359.55017089843</v>
      </c>
      <c r="J35">
        <v>-189.008544921875</v>
      </c>
      <c r="K35" s="9">
        <v>-583.00946044921795</v>
      </c>
      <c r="L35">
        <v>-215.62599182128901</v>
      </c>
      <c r="M35">
        <v>-257.29870605468699</v>
      </c>
      <c r="N35">
        <v>-308.13232421875</v>
      </c>
      <c r="O35">
        <v>-190.38298034667901</v>
      </c>
      <c r="P35">
        <v>-337.17269897460898</v>
      </c>
      <c r="Q35">
        <v>-129.41101074218699</v>
      </c>
      <c r="R35">
        <v>-157.52505493164</v>
      </c>
      <c r="S35">
        <v>-231.21951293945301</v>
      </c>
      <c r="T35">
        <v>-105.068389892578</v>
      </c>
      <c r="U35">
        <v>-285.33807373046801</v>
      </c>
      <c r="V35">
        <v>-76.142021179199205</v>
      </c>
      <c r="W35">
        <v>-108.233184814453</v>
      </c>
      <c r="X35">
        <v>-50.184139251708899</v>
      </c>
      <c r="Y35">
        <v>-268.16012573242102</v>
      </c>
      <c r="Z35" s="9">
        <v>-138.08473205566401</v>
      </c>
      <c r="AA35">
        <v>-83.846893310546804</v>
      </c>
      <c r="AB35" s="9">
        <v>-44.453742980957003</v>
      </c>
      <c r="AC35" s="9">
        <v>-76.247337341308494</v>
      </c>
      <c r="AD35" s="9">
        <v>-73.272186279296804</v>
      </c>
      <c r="AE35">
        <v>-167.89764404296801</v>
      </c>
      <c r="AF35">
        <v>-218.98866271972599</v>
      </c>
      <c r="AG35">
        <v>-69.524726867675696</v>
      </c>
      <c r="AH35">
        <v>-100.530372619628</v>
      </c>
    </row>
    <row r="36" spans="1:34" x14ac:dyDescent="0.2">
      <c r="A36">
        <v>90</v>
      </c>
      <c r="B36">
        <v>-2341.0693359375</v>
      </c>
      <c r="C36">
        <v>-2529.70922851562</v>
      </c>
      <c r="D36">
        <v>-2349.5869140625</v>
      </c>
      <c r="E36">
        <v>-2795.57958984375</v>
      </c>
      <c r="F36">
        <v>-1152.517578125</v>
      </c>
      <c r="G36">
        <v>-729.53112792968705</v>
      </c>
      <c r="H36">
        <v>-724.72943115234295</v>
      </c>
      <c r="I36">
        <v>-1292.84033203125</v>
      </c>
      <c r="J36">
        <v>-184.01281738281199</v>
      </c>
      <c r="K36" s="9">
        <v>-593.20349121093705</v>
      </c>
      <c r="L36">
        <v>-232.23162841796801</v>
      </c>
      <c r="M36">
        <v>-264.57522583007801</v>
      </c>
      <c r="N36">
        <v>-281.31921386718699</v>
      </c>
      <c r="O36">
        <v>-207.86740112304599</v>
      </c>
      <c r="P36">
        <v>-331.80816650390602</v>
      </c>
      <c r="Q36">
        <v>-134.66378784179599</v>
      </c>
      <c r="R36">
        <v>-155.644927978515</v>
      </c>
      <c r="S36">
        <v>-248.30935668945301</v>
      </c>
      <c r="T36">
        <v>-106.40909576416</v>
      </c>
      <c r="U36">
        <v>-284.9423828125</v>
      </c>
      <c r="V36">
        <v>-75.268806457519503</v>
      </c>
      <c r="W36">
        <v>-107.880493164062</v>
      </c>
      <c r="X36">
        <v>-42.120567321777301</v>
      </c>
      <c r="Y36">
        <v>-264.294189453125</v>
      </c>
      <c r="Z36" s="9">
        <v>-155.04388427734301</v>
      </c>
      <c r="AA36">
        <v>-95.112518310546804</v>
      </c>
      <c r="AB36" s="9">
        <v>-39.327846527099602</v>
      </c>
      <c r="AC36" s="9">
        <v>-83.025085449218693</v>
      </c>
      <c r="AD36" s="9">
        <v>-74.441566467285099</v>
      </c>
      <c r="AE36">
        <v>-169.31634521484301</v>
      </c>
      <c r="AF36">
        <v>-199.7021484375</v>
      </c>
      <c r="AG36">
        <v>-67.336357116699205</v>
      </c>
      <c r="AH36">
        <v>-95.410827636718693</v>
      </c>
    </row>
    <row r="37" spans="1:34" x14ac:dyDescent="0.2">
      <c r="A37">
        <v>100</v>
      </c>
      <c r="B37">
        <v>-2309.82495117187</v>
      </c>
      <c r="C37">
        <v>-2520.86596679687</v>
      </c>
      <c r="D37">
        <v>-2265.56591796875</v>
      </c>
      <c r="E37">
        <v>-3011.6103515625</v>
      </c>
      <c r="F37">
        <v>-1214.40649414062</v>
      </c>
      <c r="G37">
        <v>-771.46209716796795</v>
      </c>
      <c r="H37">
        <v>-740.64129638671795</v>
      </c>
      <c r="I37">
        <v>-1375.99475097656</v>
      </c>
      <c r="J37">
        <v>-179.80699157714801</v>
      </c>
      <c r="K37" s="9">
        <v>-600.60754394531205</v>
      </c>
      <c r="L37">
        <v>-222.227783203125</v>
      </c>
      <c r="M37">
        <v>-265.50100708007801</v>
      </c>
      <c r="N37">
        <v>-322.51696777343699</v>
      </c>
      <c r="O37">
        <v>-218.45883178710901</v>
      </c>
      <c r="P37">
        <v>-325.70901489257801</v>
      </c>
      <c r="Q37">
        <v>-146.04267883300699</v>
      </c>
      <c r="R37">
        <v>-157.10316467285099</v>
      </c>
      <c r="S37">
        <v>-248.97198486328099</v>
      </c>
      <c r="T37">
        <v>-112.31502532958901</v>
      </c>
      <c r="U37">
        <v>-269.65875244140602</v>
      </c>
      <c r="V37">
        <v>-81.348129272460895</v>
      </c>
      <c r="W37">
        <v>-113.371459960937</v>
      </c>
      <c r="X37">
        <v>-55.678047180175703</v>
      </c>
      <c r="Y37">
        <v>-270.11651611328102</v>
      </c>
      <c r="Z37" s="9">
        <v>-156.11000061035099</v>
      </c>
      <c r="AA37">
        <v>-98.1953125</v>
      </c>
      <c r="AB37" s="9">
        <v>-44.858066558837798</v>
      </c>
      <c r="AC37" s="9">
        <v>-80.661712646484304</v>
      </c>
      <c r="AD37" s="9">
        <v>-92.160736083984304</v>
      </c>
      <c r="AE37">
        <v>-164.56048583984301</v>
      </c>
      <c r="AF37">
        <v>-188.82882690429599</v>
      </c>
      <c r="AG37">
        <v>-71.173767089843693</v>
      </c>
      <c r="AH37">
        <v>-105.017936706542</v>
      </c>
    </row>
    <row r="38" spans="1:34" x14ac:dyDescent="0.2">
      <c r="K38" s="9"/>
    </row>
    <row r="39" spans="1:34" x14ac:dyDescent="0.2">
      <c r="A39" t="s">
        <v>20</v>
      </c>
      <c r="B39" t="s">
        <v>18</v>
      </c>
      <c r="C39" t="s">
        <v>24</v>
      </c>
      <c r="D39" t="s">
        <v>26</v>
      </c>
      <c r="E39" t="s">
        <v>28</v>
      </c>
      <c r="F39" t="s">
        <v>30</v>
      </c>
      <c r="G39" t="s">
        <v>32</v>
      </c>
      <c r="H39" t="s">
        <v>40</v>
      </c>
      <c r="I39" t="s">
        <v>42</v>
      </c>
      <c r="J39" t="s">
        <v>48</v>
      </c>
      <c r="K39" s="9" t="s">
        <v>50</v>
      </c>
      <c r="L39" t="s">
        <v>51</v>
      </c>
      <c r="M39" t="s">
        <v>53</v>
      </c>
      <c r="N39" t="s">
        <v>127</v>
      </c>
      <c r="O39" t="s">
        <v>54</v>
      </c>
      <c r="P39" t="s">
        <v>57</v>
      </c>
      <c r="Q39" t="s">
        <v>58</v>
      </c>
      <c r="R39" t="s">
        <v>61</v>
      </c>
      <c r="S39" t="s">
        <v>63</v>
      </c>
      <c r="T39" t="s">
        <v>65</v>
      </c>
      <c r="U39" t="s">
        <v>67</v>
      </c>
      <c r="V39" t="s">
        <v>70</v>
      </c>
      <c r="W39" t="s">
        <v>72</v>
      </c>
      <c r="X39" t="s">
        <v>74</v>
      </c>
      <c r="Y39" t="s">
        <v>260</v>
      </c>
      <c r="Z39" s="9" t="s">
        <v>265</v>
      </c>
      <c r="AA39" t="str">
        <f>AA5</f>
        <v>EPN1</v>
      </c>
      <c r="AB39" s="9" t="str">
        <f t="shared" ref="AB39:AD39" si="2">AB5</f>
        <v>EPN18</v>
      </c>
      <c r="AC39" s="9" t="str">
        <f t="shared" si="2"/>
        <v>EPN19</v>
      </c>
      <c r="AD39" s="9" t="str">
        <f t="shared" si="2"/>
        <v>EPN20</v>
      </c>
      <c r="AE39" s="9" t="str">
        <f t="shared" ref="AE39:AH39" si="3">AE5</f>
        <v>LVNV6</v>
      </c>
      <c r="AF39" s="9" t="str">
        <f t="shared" si="3"/>
        <v>LVNV7</v>
      </c>
      <c r="AG39" s="9" t="str">
        <f t="shared" si="3"/>
        <v>LVNV13</v>
      </c>
      <c r="AH39" s="9" t="str">
        <f t="shared" si="3"/>
        <v>LVNV18</v>
      </c>
    </row>
    <row r="40" spans="1:34" x14ac:dyDescent="0.2">
      <c r="A40">
        <v>2</v>
      </c>
      <c r="B40">
        <f t="shared" ref="B40:R40" si="4">B24/B8</f>
        <v>8.6914538445616196E-2</v>
      </c>
      <c r="C40">
        <f t="shared" si="4"/>
        <v>9.9074521815226746E-2</v>
      </c>
      <c r="D40">
        <f t="shared" si="4"/>
        <v>9.2635807846516413E-2</v>
      </c>
      <c r="E40">
        <f t="shared" si="4"/>
        <v>6.8348572134303481E-2</v>
      </c>
      <c r="F40">
        <f t="shared" si="4"/>
        <v>2.3447988435292843E-2</v>
      </c>
      <c r="G40">
        <f t="shared" si="4"/>
        <v>4.2423811149146291E-2</v>
      </c>
      <c r="H40">
        <f t="shared" si="4"/>
        <v>4.0137159428577346E-2</v>
      </c>
      <c r="I40">
        <f t="shared" si="4"/>
        <v>8.7788125536877787E-2</v>
      </c>
      <c r="J40">
        <f t="shared" si="4"/>
        <v>4.6298935493070743E-2</v>
      </c>
      <c r="K40" s="9">
        <f t="shared" ref="K40:K53" si="5">K24/K8</f>
        <v>0.10223671458513167</v>
      </c>
      <c r="L40">
        <f t="shared" si="4"/>
        <v>5.3771878937692336E-2</v>
      </c>
      <c r="M40">
        <f t="shared" si="4"/>
        <v>9.9154969136228094E-2</v>
      </c>
      <c r="N40">
        <f t="shared" si="4"/>
        <v>0.13086751109691347</v>
      </c>
      <c r="O40">
        <f t="shared" si="4"/>
        <v>0.10187246783207646</v>
      </c>
      <c r="P40">
        <f t="shared" si="4"/>
        <v>7.9424410451276739E-2</v>
      </c>
      <c r="Q40">
        <f t="shared" si="4"/>
        <v>0.10854226961719794</v>
      </c>
      <c r="R40">
        <f t="shared" si="4"/>
        <v>0.11026805392527082</v>
      </c>
      <c r="S40">
        <f t="shared" ref="S40:AH40" si="6">S24/S8</f>
        <v>2.7310732571921063E-2</v>
      </c>
      <c r="T40">
        <f t="shared" si="6"/>
        <v>7.5546762814160021E-2</v>
      </c>
      <c r="U40">
        <f t="shared" si="6"/>
        <v>6.082416315656549E-2</v>
      </c>
      <c r="V40">
        <f t="shared" si="6"/>
        <v>8.0724600772082919E-2</v>
      </c>
      <c r="W40">
        <f t="shared" si="6"/>
        <v>0.1821885654096515</v>
      </c>
      <c r="X40">
        <f t="shared" si="6"/>
        <v>0.18998035066052876</v>
      </c>
      <c r="Y40" s="9">
        <f t="shared" si="6"/>
        <v>-5.7846312643254252E-2</v>
      </c>
      <c r="Z40" s="9">
        <f t="shared" si="6"/>
        <v>0.11586409597319246</v>
      </c>
      <c r="AA40" s="9">
        <f t="shared" si="6"/>
        <v>0.20741889577346798</v>
      </c>
      <c r="AB40" s="9">
        <f t="shared" si="6"/>
        <v>0.24812137710919718</v>
      </c>
      <c r="AC40" s="9">
        <f t="shared" si="6"/>
        <v>0.11251570971764327</v>
      </c>
      <c r="AD40" s="9">
        <f t="shared" si="6"/>
        <v>0.11694388107490293</v>
      </c>
      <c r="AE40" s="9">
        <f t="shared" si="6"/>
        <v>6.1016512292949777E-2</v>
      </c>
      <c r="AF40" s="9">
        <f t="shared" si="6"/>
        <v>8.7523422652825339E-2</v>
      </c>
      <c r="AG40" s="9">
        <f t="shared" si="6"/>
        <v>0.38363343562836222</v>
      </c>
      <c r="AH40" s="9">
        <f t="shared" si="6"/>
        <v>7.9667068344749722E-2</v>
      </c>
    </row>
    <row r="41" spans="1:34" x14ac:dyDescent="0.2">
      <c r="A41">
        <v>4</v>
      </c>
      <c r="B41">
        <f t="shared" ref="B41:X50" si="7">B25/B9</f>
        <v>0.20597815733742711</v>
      </c>
      <c r="C41">
        <f t="shared" si="7"/>
        <v>0.20375755313384319</v>
      </c>
      <c r="D41">
        <f t="shared" si="7"/>
        <v>0.25035219804874259</v>
      </c>
      <c r="E41">
        <f t="shared" si="7"/>
        <v>0.15809847234752306</v>
      </c>
      <c r="F41">
        <f t="shared" si="7"/>
        <v>0.10747230678765783</v>
      </c>
      <c r="G41">
        <f t="shared" si="7"/>
        <v>0.14953795798709443</v>
      </c>
      <c r="H41">
        <f t="shared" si="7"/>
        <v>0.12851034509945775</v>
      </c>
      <c r="I41">
        <f t="shared" si="7"/>
        <v>0.22503786626502165</v>
      </c>
      <c r="J41">
        <f t="shared" si="7"/>
        <v>0.11223157080074893</v>
      </c>
      <c r="K41" s="9">
        <f t="shared" si="5"/>
        <v>0.2254150442152891</v>
      </c>
      <c r="L41">
        <f t="shared" si="7"/>
        <v>0.20150392132346445</v>
      </c>
      <c r="M41">
        <f t="shared" si="7"/>
        <v>0.1441726085732061</v>
      </c>
      <c r="N41">
        <f t="shared" si="7"/>
        <v>0.21131644257906121</v>
      </c>
      <c r="O41">
        <f t="shared" si="7"/>
        <v>0.24033127942620755</v>
      </c>
      <c r="P41">
        <f t="shared" si="7"/>
        <v>0.11690135434387842</v>
      </c>
      <c r="Q41">
        <f t="shared" si="7"/>
        <v>0.20338987587313831</v>
      </c>
      <c r="R41">
        <f t="shared" si="7"/>
        <v>0.23906474261741112</v>
      </c>
      <c r="S41">
        <f t="shared" si="7"/>
        <v>7.9586028759120991E-2</v>
      </c>
      <c r="T41">
        <f t="shared" si="7"/>
        <v>8.4853260555217844E-2</v>
      </c>
      <c r="U41">
        <f t="shared" si="7"/>
        <v>0.21990194181985459</v>
      </c>
      <c r="V41">
        <f t="shared" si="7"/>
        <v>0.16234163940094917</v>
      </c>
      <c r="W41">
        <f t="shared" si="7"/>
        <v>0.2514078101285584</v>
      </c>
      <c r="X41">
        <f t="shared" si="7"/>
        <v>0.20554889652181971</v>
      </c>
      <c r="Y41" s="9">
        <f t="shared" ref="Y41:AG41" si="8">Y25/Y9</f>
        <v>9.1990280995034701E-2</v>
      </c>
      <c r="Z41" s="9">
        <f t="shared" si="8"/>
        <v>0.2524732552652787</v>
      </c>
      <c r="AA41" s="9">
        <f t="shared" si="8"/>
        <v>0.39508180354594785</v>
      </c>
      <c r="AB41" s="9">
        <f t="shared" si="8"/>
        <v>0.36719064179576377</v>
      </c>
      <c r="AC41" s="9">
        <f t="shared" si="8"/>
        <v>0.16613842325725486</v>
      </c>
      <c r="AD41" s="9">
        <f t="shared" si="8"/>
        <v>0.30415834877344333</v>
      </c>
      <c r="AE41" s="9">
        <f t="shared" si="8"/>
        <v>9.2644205082421174E-2</v>
      </c>
      <c r="AF41" s="9">
        <f t="shared" si="8"/>
        <v>0.12274692954940873</v>
      </c>
      <c r="AG41" s="9">
        <f t="shared" si="8"/>
        <v>0.27707975610764979</v>
      </c>
      <c r="AH41" s="9">
        <f t="shared" ref="AH41" si="9">AH25/AH9</f>
        <v>0.21254656635957664</v>
      </c>
    </row>
    <row r="42" spans="1:34" x14ac:dyDescent="0.2">
      <c r="A42">
        <v>6</v>
      </c>
      <c r="B42">
        <f t="shared" si="7"/>
        <v>0.32510950537522104</v>
      </c>
      <c r="C42">
        <f t="shared" si="7"/>
        <v>0.33283736195940578</v>
      </c>
      <c r="D42">
        <f t="shared" si="7"/>
        <v>0.35164792921446347</v>
      </c>
      <c r="E42">
        <f t="shared" si="7"/>
        <v>0.26156397508529927</v>
      </c>
      <c r="F42">
        <f t="shared" si="7"/>
        <v>0.19159031741019647</v>
      </c>
      <c r="G42">
        <f t="shared" si="7"/>
        <v>0.21975518338495023</v>
      </c>
      <c r="H42">
        <f t="shared" si="7"/>
        <v>0.21533473187017071</v>
      </c>
      <c r="I42">
        <f t="shared" si="7"/>
        <v>0.35581056002076022</v>
      </c>
      <c r="J42">
        <f t="shared" si="7"/>
        <v>0.27903556984897049</v>
      </c>
      <c r="K42" s="9">
        <f t="shared" si="5"/>
        <v>0.33456197472197052</v>
      </c>
      <c r="L42">
        <f t="shared" si="7"/>
        <v>0.26615327470612926</v>
      </c>
      <c r="M42">
        <f t="shared" si="7"/>
        <v>0.21556349089534366</v>
      </c>
      <c r="N42">
        <f t="shared" si="7"/>
        <v>0.28300779516304453</v>
      </c>
      <c r="O42">
        <f t="shared" si="7"/>
        <v>0.27869986825907644</v>
      </c>
      <c r="P42">
        <f t="shared" si="7"/>
        <v>0.24674724186789235</v>
      </c>
      <c r="Q42">
        <f t="shared" si="7"/>
        <v>0.2690473693332095</v>
      </c>
      <c r="R42">
        <f t="shared" si="7"/>
        <v>0.21039685261900365</v>
      </c>
      <c r="S42">
        <f t="shared" si="7"/>
        <v>0.12359410161839975</v>
      </c>
      <c r="T42">
        <f t="shared" si="7"/>
        <v>0.15026938543365434</v>
      </c>
      <c r="U42">
        <f t="shared" si="7"/>
        <v>0.30282735916887182</v>
      </c>
      <c r="V42">
        <f t="shared" si="7"/>
        <v>0.17666394886518258</v>
      </c>
      <c r="W42">
        <f t="shared" si="7"/>
        <v>0.36998943601441669</v>
      </c>
      <c r="X42">
        <f t="shared" si="7"/>
        <v>0.22710918170443953</v>
      </c>
      <c r="Y42" s="9">
        <f t="shared" ref="Y42:AG42" si="10">Y26/Y10</f>
        <v>0.19121269346958955</v>
      </c>
      <c r="Z42" s="9">
        <f t="shared" si="10"/>
        <v>0.33774134368178238</v>
      </c>
      <c r="AA42" s="9">
        <f t="shared" si="10"/>
        <v>0.6765224270386041</v>
      </c>
      <c r="AB42" s="9">
        <f t="shared" si="10"/>
        <v>0.2397355975285072</v>
      </c>
      <c r="AC42" s="9">
        <f t="shared" si="10"/>
        <v>0.23428282096003086</v>
      </c>
      <c r="AD42" s="9">
        <f t="shared" si="10"/>
        <v>0.38258280744157919</v>
      </c>
      <c r="AE42" s="9">
        <f t="shared" si="10"/>
        <v>0.11161355918599412</v>
      </c>
      <c r="AF42" s="9">
        <f t="shared" si="10"/>
        <v>0.2522663243311834</v>
      </c>
      <c r="AG42" s="9">
        <f t="shared" si="10"/>
        <v>0.44311023089202983</v>
      </c>
      <c r="AH42" s="9">
        <f t="shared" ref="AH42" si="11">AH26/AH10</f>
        <v>0.31498302306758241</v>
      </c>
    </row>
    <row r="43" spans="1:34" x14ac:dyDescent="0.2">
      <c r="A43">
        <v>8</v>
      </c>
      <c r="B43">
        <f t="shared" si="7"/>
        <v>0.40420339372437675</v>
      </c>
      <c r="C43">
        <f t="shared" si="7"/>
        <v>0.39410627173521956</v>
      </c>
      <c r="D43">
        <f t="shared" si="7"/>
        <v>0.46417897610290143</v>
      </c>
      <c r="E43">
        <f t="shared" si="7"/>
        <v>0.34590110100717308</v>
      </c>
      <c r="F43">
        <f t="shared" si="7"/>
        <v>0.27572842772735484</v>
      </c>
      <c r="G43">
        <f t="shared" si="7"/>
        <v>0.35047621906663967</v>
      </c>
      <c r="H43">
        <f t="shared" si="7"/>
        <v>0.27255054389908051</v>
      </c>
      <c r="I43">
        <f t="shared" si="7"/>
        <v>0.4424160136206029</v>
      </c>
      <c r="J43">
        <f t="shared" si="7"/>
        <v>0.36048910674463791</v>
      </c>
      <c r="K43" s="9">
        <f t="shared" si="5"/>
        <v>0.42111112251513771</v>
      </c>
      <c r="L43">
        <f t="shared" si="7"/>
        <v>0.44170185731269301</v>
      </c>
      <c r="M43">
        <f t="shared" si="7"/>
        <v>0.31762333780316732</v>
      </c>
      <c r="N43">
        <f t="shared" si="7"/>
        <v>0.45706796073277323</v>
      </c>
      <c r="O43">
        <f t="shared" si="7"/>
        <v>0.38570034180688967</v>
      </c>
      <c r="P43">
        <f t="shared" si="7"/>
        <v>0.2950143866064609</v>
      </c>
      <c r="Q43">
        <f t="shared" si="7"/>
        <v>0.44512596914459668</v>
      </c>
      <c r="R43">
        <f t="shared" si="7"/>
        <v>0.35642945744697835</v>
      </c>
      <c r="S43">
        <f t="shared" si="7"/>
        <v>0.15631140094012991</v>
      </c>
      <c r="T43">
        <f t="shared" si="7"/>
        <v>0.24733907172419431</v>
      </c>
      <c r="U43">
        <f t="shared" si="7"/>
        <v>0.44548853728484844</v>
      </c>
      <c r="V43">
        <f t="shared" si="7"/>
        <v>0.31175085648701822</v>
      </c>
      <c r="W43">
        <f t="shared" si="7"/>
        <v>0.40528621398150755</v>
      </c>
      <c r="X43">
        <f t="shared" si="7"/>
        <v>0.16880555731758337</v>
      </c>
      <c r="Y43" s="9">
        <f t="shared" ref="Y43:AG43" si="12">Y27/Y11</f>
        <v>0.20667414176336951</v>
      </c>
      <c r="Z43" s="9">
        <f t="shared" si="12"/>
        <v>0.38632497822940154</v>
      </c>
      <c r="AA43" s="9">
        <f t="shared" si="12"/>
        <v>0.48931857532630474</v>
      </c>
      <c r="AB43" s="9">
        <f t="shared" si="12"/>
        <v>0.18296662709116349</v>
      </c>
      <c r="AC43" s="9">
        <f t="shared" si="12"/>
        <v>0.2689293134688519</v>
      </c>
      <c r="AD43" s="9">
        <f t="shared" si="12"/>
        <v>0.44384634228651249</v>
      </c>
      <c r="AE43" s="9">
        <f t="shared" si="12"/>
        <v>0.20857452925675107</v>
      </c>
      <c r="AF43" s="9">
        <f t="shared" si="12"/>
        <v>0.29548318881562124</v>
      </c>
      <c r="AG43" s="9">
        <f t="shared" si="12"/>
        <v>0.62466397198420964</v>
      </c>
      <c r="AH43" s="9">
        <f t="shared" ref="AH43" si="13">AH27/AH11</f>
        <v>0.47378598435030272</v>
      </c>
    </row>
    <row r="44" spans="1:34" x14ac:dyDescent="0.2">
      <c r="A44">
        <v>10</v>
      </c>
      <c r="B44">
        <f t="shared" si="7"/>
        <v>0.46984916517019626</v>
      </c>
      <c r="C44">
        <f t="shared" si="7"/>
        <v>0.48254697084917303</v>
      </c>
      <c r="D44">
        <f t="shared" si="7"/>
        <v>0.49415799074305705</v>
      </c>
      <c r="E44">
        <f t="shared" si="7"/>
        <v>0.45881770263499366</v>
      </c>
      <c r="F44">
        <f t="shared" si="7"/>
        <v>0.36095266822309113</v>
      </c>
      <c r="G44">
        <f t="shared" si="7"/>
        <v>0.41292027086813604</v>
      </c>
      <c r="H44">
        <f t="shared" si="7"/>
        <v>0.29356502971350856</v>
      </c>
      <c r="I44">
        <f t="shared" si="7"/>
        <v>0.54109436673296718</v>
      </c>
      <c r="J44">
        <f t="shared" si="7"/>
        <v>0.44290858493397167</v>
      </c>
      <c r="K44" s="9">
        <f t="shared" si="5"/>
        <v>0.51513649831212549</v>
      </c>
      <c r="L44">
        <f t="shared" si="7"/>
        <v>0.49766967622758357</v>
      </c>
      <c r="M44">
        <f t="shared" si="7"/>
        <v>0.34148519582715303</v>
      </c>
      <c r="N44">
        <f t="shared" si="7"/>
        <v>0.51987406028271832</v>
      </c>
      <c r="O44">
        <f t="shared" si="7"/>
        <v>0.42321078853724575</v>
      </c>
      <c r="P44">
        <f t="shared" si="7"/>
        <v>0.32742913737043927</v>
      </c>
      <c r="Q44">
        <f t="shared" si="7"/>
        <v>0.49507789794256024</v>
      </c>
      <c r="R44">
        <f t="shared" si="7"/>
        <v>0.37800655070030381</v>
      </c>
      <c r="S44">
        <f t="shared" si="7"/>
        <v>0.22483514947740671</v>
      </c>
      <c r="T44">
        <f t="shared" si="7"/>
        <v>0.17025294406285815</v>
      </c>
      <c r="U44">
        <f t="shared" si="7"/>
        <v>0.48559509111205618</v>
      </c>
      <c r="V44">
        <f t="shared" si="7"/>
        <v>0.30728221583479348</v>
      </c>
      <c r="W44">
        <f t="shared" si="7"/>
        <v>0.51444512791802421</v>
      </c>
      <c r="X44">
        <f t="shared" si="7"/>
        <v>0.31345610577875388</v>
      </c>
      <c r="Y44" s="9">
        <f t="shared" ref="Y44:AG44" si="14">Y28/Y12</f>
        <v>0.34656289337878188</v>
      </c>
      <c r="Z44" s="9">
        <f t="shared" si="14"/>
        <v>0.35733058602240703</v>
      </c>
      <c r="AA44" s="9">
        <f t="shared" si="14"/>
        <v>0.52878673975089563</v>
      </c>
      <c r="AB44" s="9">
        <f t="shared" si="14"/>
        <v>0.28387417712633567</v>
      </c>
      <c r="AC44" s="9">
        <f t="shared" si="14"/>
        <v>0.46450761454037814</v>
      </c>
      <c r="AD44" s="9">
        <f t="shared" si="14"/>
        <v>0.5227813913575079</v>
      </c>
      <c r="AE44" s="9">
        <f t="shared" si="14"/>
        <v>0.28704912141038164</v>
      </c>
      <c r="AF44" s="9">
        <f t="shared" si="14"/>
        <v>0.34026981725126981</v>
      </c>
      <c r="AG44" s="9">
        <f t="shared" si="14"/>
        <v>0.77325993591220277</v>
      </c>
      <c r="AH44" s="9">
        <f t="shared" ref="AH44" si="15">AH28/AH12</f>
        <v>0.52681139933230448</v>
      </c>
    </row>
    <row r="45" spans="1:34" x14ac:dyDescent="0.2">
      <c r="A45">
        <v>20</v>
      </c>
      <c r="B45">
        <f t="shared" si="7"/>
        <v>0.73390793149295197</v>
      </c>
      <c r="C45">
        <f t="shared" si="7"/>
        <v>0.76232283021177427</v>
      </c>
      <c r="D45">
        <f t="shared" si="7"/>
        <v>0.75255740227588097</v>
      </c>
      <c r="E45">
        <f t="shared" si="7"/>
        <v>0.68754053081135735</v>
      </c>
      <c r="F45">
        <f t="shared" si="7"/>
        <v>0.61495215669884051</v>
      </c>
      <c r="G45">
        <f t="shared" si="7"/>
        <v>0.64548611028718594</v>
      </c>
      <c r="H45">
        <f t="shared" si="7"/>
        <v>0.55492206025556212</v>
      </c>
      <c r="I45">
        <f t="shared" si="7"/>
        <v>0.78484444442815204</v>
      </c>
      <c r="J45">
        <f t="shared" si="7"/>
        <v>0.74488864506380492</v>
      </c>
      <c r="K45" s="9">
        <f t="shared" si="5"/>
        <v>0.68057421876279989</v>
      </c>
      <c r="L45">
        <f t="shared" si="7"/>
        <v>0.71696422605273902</v>
      </c>
      <c r="M45">
        <f t="shared" si="7"/>
        <v>0.61166540327347085</v>
      </c>
      <c r="N45">
        <f t="shared" si="7"/>
        <v>0.82010115817239904</v>
      </c>
      <c r="O45">
        <f t="shared" si="7"/>
        <v>0.95152687882656939</v>
      </c>
      <c r="P45">
        <f t="shared" si="7"/>
        <v>0.55654128446023776</v>
      </c>
      <c r="Q45">
        <f t="shared" si="7"/>
        <v>0.73341079118463293</v>
      </c>
      <c r="R45">
        <f t="shared" si="7"/>
        <v>0.50716822653941795</v>
      </c>
      <c r="S45">
        <f t="shared" si="7"/>
        <v>0.38010113923442868</v>
      </c>
      <c r="T45">
        <f t="shared" si="7"/>
        <v>0.39790925749064526</v>
      </c>
      <c r="U45">
        <f t="shared" si="7"/>
        <v>0.7533443893950188</v>
      </c>
      <c r="V45">
        <f t="shared" si="7"/>
        <v>0.60079355208478868</v>
      </c>
      <c r="W45">
        <f t="shared" si="7"/>
        <v>0.9087150522713251</v>
      </c>
      <c r="X45">
        <f t="shared" si="7"/>
        <v>0.42971180344745463</v>
      </c>
      <c r="Y45" s="9">
        <f t="shared" ref="Y45:AG45" si="16">Y29/Y13</f>
        <v>0.53071471793851421</v>
      </c>
      <c r="Z45" s="9">
        <f t="shared" si="16"/>
        <v>0.57658818946754764</v>
      </c>
      <c r="AA45" s="9">
        <f t="shared" si="16"/>
        <v>0.85042084114775274</v>
      </c>
      <c r="AB45" s="9">
        <f t="shared" si="16"/>
        <v>0.60075803653595783</v>
      </c>
      <c r="AC45" s="9">
        <f t="shared" si="16"/>
        <v>0.48724188659322915</v>
      </c>
      <c r="AD45" s="9">
        <f t="shared" si="16"/>
        <v>0.77676583057599757</v>
      </c>
      <c r="AE45" s="9">
        <f t="shared" si="16"/>
        <v>0.49998609768856073</v>
      </c>
      <c r="AF45" s="9">
        <f t="shared" si="16"/>
        <v>0.5440444495740524</v>
      </c>
      <c r="AG45" s="9">
        <f t="shared" si="16"/>
        <v>0.69035751238352461</v>
      </c>
      <c r="AH45" s="9">
        <f t="shared" ref="AH45" si="17">AH29/AH13</f>
        <v>0.83077763828503082</v>
      </c>
    </row>
    <row r="46" spans="1:34" x14ac:dyDescent="0.2">
      <c r="A46">
        <v>30</v>
      </c>
      <c r="B46">
        <f t="shared" si="7"/>
        <v>0.82058773493266202</v>
      </c>
      <c r="C46">
        <f t="shared" si="7"/>
        <v>0.91974187946884367</v>
      </c>
      <c r="D46">
        <f t="shared" si="7"/>
        <v>0.87602113485291577</v>
      </c>
      <c r="E46">
        <f t="shared" si="7"/>
        <v>0.80462761586882092</v>
      </c>
      <c r="F46">
        <f t="shared" si="7"/>
        <v>0.73835699703990954</v>
      </c>
      <c r="G46">
        <f t="shared" si="7"/>
        <v>0.7885041189395221</v>
      </c>
      <c r="H46">
        <f t="shared" si="7"/>
        <v>0.68473442186179423</v>
      </c>
      <c r="I46">
        <f t="shared" si="7"/>
        <v>0.87670255235382333</v>
      </c>
      <c r="J46">
        <f t="shared" si="7"/>
        <v>0.76503992938642729</v>
      </c>
      <c r="K46" s="9">
        <f t="shared" si="5"/>
        <v>0.87319936356164685</v>
      </c>
      <c r="L46">
        <f t="shared" si="7"/>
        <v>0.9577938390677222</v>
      </c>
      <c r="M46">
        <f t="shared" si="7"/>
        <v>0.77253222642869823</v>
      </c>
      <c r="N46">
        <f t="shared" si="7"/>
        <v>0.6686533052222412</v>
      </c>
      <c r="O46">
        <f t="shared" si="7"/>
        <v>0.7040437251388858</v>
      </c>
      <c r="P46">
        <f t="shared" si="7"/>
        <v>0.72093082967714739</v>
      </c>
      <c r="Q46">
        <f t="shared" si="7"/>
        <v>0.80732894878383044</v>
      </c>
      <c r="R46">
        <f t="shared" si="7"/>
        <v>0.77525169273989569</v>
      </c>
      <c r="S46">
        <f t="shared" si="7"/>
        <v>0.49297721600964506</v>
      </c>
      <c r="T46">
        <f t="shared" si="7"/>
        <v>0.51334047876673217</v>
      </c>
      <c r="U46">
        <f t="shared" si="7"/>
        <v>0.76775326551534062</v>
      </c>
      <c r="V46">
        <f t="shared" si="7"/>
        <v>0.60253068143688904</v>
      </c>
      <c r="W46">
        <f t="shared" si="7"/>
        <v>0.76376325484517027</v>
      </c>
      <c r="X46">
        <f t="shared" si="7"/>
        <v>0.32250218661307101</v>
      </c>
      <c r="Y46" s="9">
        <f t="shared" ref="Y46:AG46" si="18">Y30/Y14</f>
        <v>0.67963639439981693</v>
      </c>
      <c r="Z46" s="9">
        <f t="shared" si="18"/>
        <v>0.67546027292273347</v>
      </c>
      <c r="AA46" s="9">
        <f t="shared" si="18"/>
        <v>0.90099909131978084</v>
      </c>
      <c r="AB46" s="9">
        <f t="shared" si="18"/>
        <v>0.85901344064924368</v>
      </c>
      <c r="AC46" s="9">
        <f t="shared" si="18"/>
        <v>0.68922412944944422</v>
      </c>
      <c r="AD46" s="9">
        <f t="shared" si="18"/>
        <v>0.71132802938680628</v>
      </c>
      <c r="AE46" s="9">
        <f t="shared" si="18"/>
        <v>0.71953982029552555</v>
      </c>
      <c r="AF46" s="9">
        <f t="shared" si="18"/>
        <v>0.81749549232060448</v>
      </c>
      <c r="AG46" s="9">
        <f t="shared" si="18"/>
        <v>0.68674157296235572</v>
      </c>
      <c r="AH46" s="9">
        <f t="shared" ref="AH46" si="19">AH30/AH14</f>
        <v>0.91381468931179655</v>
      </c>
    </row>
    <row r="47" spans="1:34" x14ac:dyDescent="0.2">
      <c r="A47">
        <v>40</v>
      </c>
      <c r="B47">
        <f t="shared" si="7"/>
        <v>0.90651987726330796</v>
      </c>
      <c r="C47">
        <f t="shared" si="7"/>
        <v>0.95239520810176603</v>
      </c>
      <c r="D47">
        <f t="shared" si="7"/>
        <v>0.92727931462474855</v>
      </c>
      <c r="E47">
        <f t="shared" si="7"/>
        <v>0.88981451240440446</v>
      </c>
      <c r="F47">
        <f t="shared" si="7"/>
        <v>0.79588490937179046</v>
      </c>
      <c r="G47">
        <f t="shared" si="7"/>
        <v>0.89533048050985775</v>
      </c>
      <c r="H47">
        <f t="shared" si="7"/>
        <v>0.80061854566083801</v>
      </c>
      <c r="I47">
        <f t="shared" si="7"/>
        <v>0.93943482357669794</v>
      </c>
      <c r="J47">
        <f t="shared" si="7"/>
        <v>0.93718801285987474</v>
      </c>
      <c r="K47" s="9">
        <f t="shared" si="5"/>
        <v>0.90994375484149959</v>
      </c>
      <c r="L47">
        <f t="shared" si="7"/>
        <v>0.86230022564739772</v>
      </c>
      <c r="M47">
        <f t="shared" si="7"/>
        <v>0.70849355281640092</v>
      </c>
      <c r="N47">
        <f t="shared" si="7"/>
        <v>0.89902974124400792</v>
      </c>
      <c r="O47">
        <f t="shared" si="7"/>
        <v>0.87820073701599177</v>
      </c>
      <c r="P47">
        <f t="shared" si="7"/>
        <v>0.74457825821061463</v>
      </c>
      <c r="Q47">
        <f t="shared" si="7"/>
        <v>0.87016268301695365</v>
      </c>
      <c r="R47">
        <f t="shared" si="7"/>
        <v>0.8317337664879072</v>
      </c>
      <c r="S47">
        <f t="shared" si="7"/>
        <v>0.67175995919909348</v>
      </c>
      <c r="T47">
        <f t="shared" si="7"/>
        <v>0.72213119317331398</v>
      </c>
      <c r="U47">
        <f t="shared" si="7"/>
        <v>0.98562745205112845</v>
      </c>
      <c r="V47">
        <f t="shared" si="7"/>
        <v>0.76977924754260607</v>
      </c>
      <c r="W47">
        <f t="shared" si="7"/>
        <v>0.88446028050531111</v>
      </c>
      <c r="X47">
        <f t="shared" si="7"/>
        <v>0.65811244106347078</v>
      </c>
      <c r="Y47" s="9">
        <f t="shared" ref="Y47:AG47" si="20">Y31/Y15</f>
        <v>0.71536177702969472</v>
      </c>
      <c r="Z47" s="9">
        <f t="shared" si="20"/>
        <v>0.77507677341791636</v>
      </c>
      <c r="AA47" s="9">
        <f t="shared" si="20"/>
        <v>0.74275391703690541</v>
      </c>
      <c r="AB47" s="9">
        <f t="shared" si="20"/>
        <v>0.74223205152419147</v>
      </c>
      <c r="AC47" s="9">
        <f t="shared" si="20"/>
        <v>0.88286589601962662</v>
      </c>
      <c r="AD47" s="9">
        <f t="shared" si="20"/>
        <v>0.81345969568387533</v>
      </c>
      <c r="AE47" s="9">
        <f t="shared" si="20"/>
        <v>0.84521476088688896</v>
      </c>
      <c r="AF47" s="9">
        <f t="shared" si="20"/>
        <v>0.91476960142388908</v>
      </c>
      <c r="AG47" s="9">
        <f t="shared" si="20"/>
        <v>0.70990375253332849</v>
      </c>
      <c r="AH47" s="9">
        <f t="shared" ref="AH47" si="21">AH31/AH15</f>
        <v>0.80960456505945266</v>
      </c>
    </row>
    <row r="48" spans="1:34" x14ac:dyDescent="0.2">
      <c r="A48">
        <v>50</v>
      </c>
      <c r="B48">
        <f t="shared" si="7"/>
        <v>0.9336065243663173</v>
      </c>
      <c r="C48">
        <f t="shared" si="7"/>
        <v>0.93463523435137574</v>
      </c>
      <c r="D48">
        <f t="shared" si="7"/>
        <v>0.93244314068950085</v>
      </c>
      <c r="E48">
        <f t="shared" si="7"/>
        <v>0.91383253089232763</v>
      </c>
      <c r="F48">
        <f t="shared" si="7"/>
        <v>0.83777043346373437</v>
      </c>
      <c r="G48">
        <f t="shared" si="7"/>
        <v>0.9045016405696289</v>
      </c>
      <c r="H48">
        <f t="shared" si="7"/>
        <v>0.82903044444408258</v>
      </c>
      <c r="I48">
        <f t="shared" si="7"/>
        <v>0.94614624111325785</v>
      </c>
      <c r="J48">
        <f t="shared" si="7"/>
        <v>1.00148887931227</v>
      </c>
      <c r="K48" s="9">
        <f t="shared" si="5"/>
        <v>0.99730601407385278</v>
      </c>
      <c r="L48">
        <f t="shared" si="7"/>
        <v>1.0457810767369495</v>
      </c>
      <c r="M48">
        <f t="shared" si="7"/>
        <v>0.8555656591902765</v>
      </c>
      <c r="N48">
        <f t="shared" si="7"/>
        <v>0.87020124099731078</v>
      </c>
      <c r="O48">
        <f t="shared" si="7"/>
        <v>0.98945579824198682</v>
      </c>
      <c r="P48">
        <f t="shared" si="7"/>
        <v>0.81275341921731215</v>
      </c>
      <c r="Q48">
        <f t="shared" si="7"/>
        <v>1.015925012302072</v>
      </c>
      <c r="R48">
        <f t="shared" si="7"/>
        <v>0.95508411193145204</v>
      </c>
      <c r="S48">
        <f t="shared" si="7"/>
        <v>0.76791833787522235</v>
      </c>
      <c r="T48">
        <f t="shared" si="7"/>
        <v>0.71596768016027346</v>
      </c>
      <c r="U48">
        <f t="shared" si="7"/>
        <v>0.91469946996980345</v>
      </c>
      <c r="V48">
        <f t="shared" si="7"/>
        <v>0.72525599149003106</v>
      </c>
      <c r="W48">
        <f t="shared" si="7"/>
        <v>0.75007929233087345</v>
      </c>
      <c r="X48">
        <f t="shared" si="7"/>
        <v>0.68479445582121268</v>
      </c>
      <c r="Y48" s="9">
        <f t="shared" ref="Y48:AG48" si="22">Y32/Y16</f>
        <v>0.77360878671832822</v>
      </c>
      <c r="Z48" s="9">
        <f t="shared" si="22"/>
        <v>0.82007659773532171</v>
      </c>
      <c r="AA48" s="9">
        <f t="shared" si="22"/>
        <v>1.0130244453407267</v>
      </c>
      <c r="AB48" s="9">
        <f t="shared" si="22"/>
        <v>0.81400475676087825</v>
      </c>
      <c r="AC48" s="9">
        <f t="shared" si="22"/>
        <v>0.84219543646308204</v>
      </c>
      <c r="AD48" s="9">
        <f t="shared" si="22"/>
        <v>0.9966392743016963</v>
      </c>
      <c r="AE48" s="9">
        <f t="shared" si="22"/>
        <v>0.85259012008018431</v>
      </c>
      <c r="AF48" s="9">
        <f t="shared" si="22"/>
        <v>0.85273772892677924</v>
      </c>
      <c r="AG48" s="9">
        <f t="shared" si="22"/>
        <v>1.1913953078399506</v>
      </c>
      <c r="AH48" s="9">
        <f t="shared" ref="AH48" si="23">AH32/AH16</f>
        <v>0.9421186601195729</v>
      </c>
    </row>
    <row r="49" spans="1:56" x14ac:dyDescent="0.2">
      <c r="A49">
        <v>60</v>
      </c>
      <c r="B49">
        <f t="shared" si="7"/>
        <v>0.93934926299933763</v>
      </c>
      <c r="C49">
        <f t="shared" si="7"/>
        <v>1.0486538822039244</v>
      </c>
      <c r="D49">
        <f t="shared" si="7"/>
        <v>0.95706616669905409</v>
      </c>
      <c r="E49">
        <f t="shared" si="7"/>
        <v>0.91118089853788675</v>
      </c>
      <c r="F49">
        <f t="shared" si="7"/>
        <v>0.86026356430105877</v>
      </c>
      <c r="G49">
        <f t="shared" si="7"/>
        <v>0.96537239718262169</v>
      </c>
      <c r="H49">
        <f t="shared" si="7"/>
        <v>0.81922047870417225</v>
      </c>
      <c r="I49">
        <f t="shared" si="7"/>
        <v>0.99557740761985991</v>
      </c>
      <c r="J49">
        <f t="shared" si="7"/>
        <v>0.96108829713907507</v>
      </c>
      <c r="K49" s="9">
        <f t="shared" si="5"/>
        <v>0.91434838572576105</v>
      </c>
      <c r="L49">
        <f t="shared" si="7"/>
        <v>0.80253112873256294</v>
      </c>
      <c r="M49">
        <f t="shared" si="7"/>
        <v>0.87106862628470594</v>
      </c>
      <c r="N49">
        <f t="shared" si="7"/>
        <v>0.99317303462409379</v>
      </c>
      <c r="O49">
        <f t="shared" si="7"/>
        <v>0.9517464870932425</v>
      </c>
      <c r="P49">
        <f t="shared" si="7"/>
        <v>0.97589362338125674</v>
      </c>
      <c r="Q49">
        <f t="shared" si="7"/>
        <v>0.99767044346020683</v>
      </c>
      <c r="R49">
        <f t="shared" si="7"/>
        <v>0.98981825903002996</v>
      </c>
      <c r="S49">
        <f t="shared" si="7"/>
        <v>0.69942019743652173</v>
      </c>
      <c r="T49">
        <f t="shared" si="7"/>
        <v>0.78525230928629641</v>
      </c>
      <c r="U49">
        <f t="shared" si="7"/>
        <v>0.98660490470838791</v>
      </c>
      <c r="V49">
        <f t="shared" si="7"/>
        <v>0.82044487275817857</v>
      </c>
      <c r="W49">
        <f t="shared" si="7"/>
        <v>0.90564893730756035</v>
      </c>
      <c r="X49">
        <f t="shared" si="7"/>
        <v>0.87379534223067334</v>
      </c>
      <c r="Y49" s="9">
        <f t="shared" ref="Y49:AG49" si="24">Y33/Y17</f>
        <v>0.88191716176981194</v>
      </c>
      <c r="Z49" s="9">
        <f t="shared" si="24"/>
        <v>1.0475581693204588</v>
      </c>
      <c r="AA49" s="9">
        <f t="shared" si="24"/>
        <v>1.0128342392097136</v>
      </c>
      <c r="AB49" s="9">
        <f t="shared" si="24"/>
        <v>0.83877793517047428</v>
      </c>
      <c r="AC49" s="9">
        <f t="shared" si="24"/>
        <v>0.9129748101574966</v>
      </c>
      <c r="AD49" s="9">
        <f t="shared" si="24"/>
        <v>0.84963929243359437</v>
      </c>
      <c r="AE49" s="9">
        <f t="shared" si="24"/>
        <v>0.89043755667859426</v>
      </c>
      <c r="AF49" s="9">
        <f t="shared" si="24"/>
        <v>0.85673047135327807</v>
      </c>
      <c r="AG49" s="9">
        <f t="shared" si="24"/>
        <v>1.2717983365978136</v>
      </c>
      <c r="AH49" s="9">
        <f t="shared" ref="AH49" si="25">AH33/AH17</f>
        <v>0.87179052059809947</v>
      </c>
    </row>
    <row r="50" spans="1:56" x14ac:dyDescent="0.2">
      <c r="A50">
        <v>70</v>
      </c>
      <c r="B50">
        <f t="shared" si="7"/>
        <v>0.95402871917888654</v>
      </c>
      <c r="C50">
        <f t="shared" si="7"/>
        <v>1.0023893048128343</v>
      </c>
      <c r="D50">
        <f t="shared" si="7"/>
        <v>0.96783792835717486</v>
      </c>
      <c r="E50">
        <f t="shared" si="7"/>
        <v>0.99767721046998648</v>
      </c>
      <c r="F50">
        <f t="shared" si="7"/>
        <v>0.9330164677327113</v>
      </c>
      <c r="G50">
        <f t="shared" si="7"/>
        <v>1.0172817662329714</v>
      </c>
      <c r="H50">
        <f t="shared" si="7"/>
        <v>0.89047379940998361</v>
      </c>
      <c r="I50">
        <f t="shared" si="7"/>
        <v>0.92507834506707209</v>
      </c>
      <c r="J50">
        <f t="shared" si="7"/>
        <v>0.91309953166635371</v>
      </c>
      <c r="K50" s="9">
        <f t="shared" si="5"/>
        <v>0.93659097739746688</v>
      </c>
      <c r="L50">
        <f t="shared" si="7"/>
        <v>1.0046381270400084</v>
      </c>
      <c r="M50">
        <f t="shared" si="7"/>
        <v>0.86549578269611482</v>
      </c>
      <c r="N50">
        <f t="shared" si="7"/>
        <v>1.0247829459055766</v>
      </c>
      <c r="O50">
        <f t="shared" si="7"/>
        <v>0.90273827319218702</v>
      </c>
      <c r="P50">
        <f t="shared" si="7"/>
        <v>1.0198937545747651</v>
      </c>
      <c r="Q50">
        <f t="shared" si="7"/>
        <v>0.8727297987158561</v>
      </c>
      <c r="R50">
        <f t="shared" si="7"/>
        <v>0.88343708834480073</v>
      </c>
      <c r="S50">
        <f t="shared" si="7"/>
        <v>0.85588400795329567</v>
      </c>
      <c r="T50">
        <f t="shared" si="7"/>
        <v>0.72791539477278233</v>
      </c>
      <c r="U50">
        <f t="shared" si="7"/>
        <v>0.95603705127151217</v>
      </c>
      <c r="V50">
        <f t="shared" si="7"/>
        <v>0.94939589439788252</v>
      </c>
      <c r="W50">
        <f t="shared" ref="R50:AG53" si="26">W34/W18</f>
        <v>1.0027293654122582</v>
      </c>
      <c r="X50">
        <f t="shared" si="26"/>
        <v>0.65506703590954241</v>
      </c>
      <c r="Y50" s="9">
        <f t="shared" si="26"/>
        <v>0.85945137750583966</v>
      </c>
      <c r="Z50" s="9">
        <f t="shared" si="26"/>
        <v>1.0189776909779418</v>
      </c>
      <c r="AA50" s="9">
        <f t="shared" si="26"/>
        <v>0.90083123204077842</v>
      </c>
      <c r="AB50" s="9">
        <f t="shared" si="26"/>
        <v>0.94308322961532354</v>
      </c>
      <c r="AC50" s="9">
        <f t="shared" si="26"/>
        <v>0.98418930220570011</v>
      </c>
      <c r="AD50" s="9">
        <f t="shared" si="26"/>
        <v>1.0462582782605752</v>
      </c>
      <c r="AE50" s="9">
        <f t="shared" si="26"/>
        <v>0.94223843839875954</v>
      </c>
      <c r="AF50" s="9">
        <f t="shared" si="26"/>
        <v>0.87085380999247208</v>
      </c>
      <c r="AG50" s="9">
        <f t="shared" si="26"/>
        <v>1.1166129626236299</v>
      </c>
      <c r="AH50" s="9">
        <f t="shared" ref="AH50" si="27">AH34/AH18</f>
        <v>0.92313705115658484</v>
      </c>
    </row>
    <row r="51" spans="1:56" x14ac:dyDescent="0.2">
      <c r="A51">
        <v>80</v>
      </c>
      <c r="B51">
        <f t="shared" ref="B51:Q53" si="28">B35/B19</f>
        <v>0.9536804928183662</v>
      </c>
      <c r="C51">
        <f t="shared" si="28"/>
        <v>0.98415948739648385</v>
      </c>
      <c r="D51">
        <f t="shared" si="28"/>
        <v>0.97115629318130792</v>
      </c>
      <c r="E51">
        <f t="shared" si="28"/>
        <v>0.9742960036706545</v>
      </c>
      <c r="F51">
        <f t="shared" si="28"/>
        <v>0.9105049467535522</v>
      </c>
      <c r="G51">
        <f t="shared" si="28"/>
        <v>0.98690029978530103</v>
      </c>
      <c r="H51">
        <f t="shared" si="28"/>
        <v>0.90773282814693401</v>
      </c>
      <c r="I51">
        <f t="shared" si="28"/>
        <v>1.0169533388496412</v>
      </c>
      <c r="J51">
        <f t="shared" si="28"/>
        <v>1.0071551323764536</v>
      </c>
      <c r="K51" s="9">
        <f t="shared" si="5"/>
        <v>0.9717032907505635</v>
      </c>
      <c r="L51">
        <f t="shared" si="28"/>
        <v>0.9652279250345287</v>
      </c>
      <c r="M51">
        <f t="shared" si="28"/>
        <v>0.8620871448752655</v>
      </c>
      <c r="N51">
        <f t="shared" si="28"/>
        <v>1.0656274749194095</v>
      </c>
      <c r="O51">
        <f t="shared" si="28"/>
        <v>0.95658162348419651</v>
      </c>
      <c r="P51">
        <f t="shared" si="28"/>
        <v>0.99120798279276634</v>
      </c>
      <c r="Q51">
        <f t="shared" si="28"/>
        <v>0.99204592774895073</v>
      </c>
      <c r="R51">
        <f t="shared" si="26"/>
        <v>0.98215398818625188</v>
      </c>
      <c r="S51">
        <f t="shared" si="26"/>
        <v>0.81060457574379163</v>
      </c>
      <c r="T51">
        <f t="shared" si="26"/>
        <v>0.85497460689799365</v>
      </c>
      <c r="U51">
        <f t="shared" si="26"/>
        <v>0.99717196494418092</v>
      </c>
      <c r="V51">
        <f t="shared" si="26"/>
        <v>0.86655491852457722</v>
      </c>
      <c r="W51">
        <f t="shared" si="26"/>
        <v>0.97700565618035229</v>
      </c>
      <c r="X51">
        <f t="shared" si="26"/>
        <v>0.93910927799608923</v>
      </c>
      <c r="Y51" s="9">
        <f t="shared" si="26"/>
        <v>0.91693685667151981</v>
      </c>
      <c r="Z51" s="9">
        <f t="shared" si="26"/>
        <v>0.92214822793979856</v>
      </c>
      <c r="AA51" s="9">
        <f t="shared" si="26"/>
        <v>0.93820247931767708</v>
      </c>
      <c r="AB51" s="9">
        <f t="shared" si="26"/>
        <v>1.2260310831811405</v>
      </c>
      <c r="AC51" s="9">
        <f t="shared" si="26"/>
        <v>0.89605850104651763</v>
      </c>
      <c r="AD51" s="9">
        <f t="shared" si="26"/>
        <v>0.91119487298400015</v>
      </c>
      <c r="AE51" s="9">
        <f t="shared" si="26"/>
        <v>0.89698850083720416</v>
      </c>
      <c r="AF51" s="9">
        <f t="shared" si="26"/>
        <v>1.0372949832971239</v>
      </c>
      <c r="AG51" s="9">
        <f t="shared" si="26"/>
        <v>1.1001409832756499</v>
      </c>
      <c r="AH51" s="9">
        <f t="shared" ref="AH51" si="29">AH35/AH19</f>
        <v>1.0131958970259514</v>
      </c>
    </row>
    <row r="52" spans="1:56" x14ac:dyDescent="0.2">
      <c r="A52">
        <v>90</v>
      </c>
      <c r="B52">
        <f t="shared" si="28"/>
        <v>0.97414166706794436</v>
      </c>
      <c r="C52">
        <f t="shared" si="28"/>
        <v>1.013615945218878</v>
      </c>
      <c r="D52">
        <f t="shared" si="28"/>
        <v>0.99633410971664871</v>
      </c>
      <c r="E52">
        <f t="shared" si="28"/>
        <v>0.94161517426554764</v>
      </c>
      <c r="F52">
        <f t="shared" si="28"/>
        <v>0.95926326687576668</v>
      </c>
      <c r="G52">
        <f t="shared" si="28"/>
        <v>0.90883955929717108</v>
      </c>
      <c r="H52">
        <f t="shared" si="28"/>
        <v>0.95209064017889788</v>
      </c>
      <c r="I52">
        <f t="shared" si="28"/>
        <v>0.9700674425046053</v>
      </c>
      <c r="J52">
        <f t="shared" si="28"/>
        <v>0.90895019575707892</v>
      </c>
      <c r="K52" s="9">
        <f t="shared" si="5"/>
        <v>0.98072148226990286</v>
      </c>
      <c r="L52">
        <f t="shared" si="28"/>
        <v>1.0013129313607159</v>
      </c>
      <c r="M52">
        <f t="shared" si="28"/>
        <v>0.92827935663318484</v>
      </c>
      <c r="N52">
        <f t="shared" si="28"/>
        <v>0.85895114659376326</v>
      </c>
      <c r="O52">
        <f t="shared" si="28"/>
        <v>0.93288919032262285</v>
      </c>
      <c r="P52">
        <f t="shared" si="28"/>
        <v>0.95839471668196419</v>
      </c>
      <c r="Q52">
        <f t="shared" si="28"/>
        <v>0.96839792628947963</v>
      </c>
      <c r="R52">
        <f t="shared" si="26"/>
        <v>0.94698019188881255</v>
      </c>
      <c r="S52">
        <f t="shared" si="26"/>
        <v>0.88485760075794673</v>
      </c>
      <c r="T52">
        <f t="shared" si="26"/>
        <v>0.76822139400764267</v>
      </c>
      <c r="U52">
        <f t="shared" si="26"/>
        <v>0.95212093098478945</v>
      </c>
      <c r="V52">
        <f t="shared" si="26"/>
        <v>0.86855399748227979</v>
      </c>
      <c r="W52">
        <f t="shared" si="26"/>
        <v>0.90583410196229053</v>
      </c>
      <c r="X52">
        <f t="shared" si="26"/>
        <v>0.73618967699315785</v>
      </c>
      <c r="Y52" s="9">
        <f t="shared" si="26"/>
        <v>0.95521923164142919</v>
      </c>
      <c r="Z52" s="9">
        <f t="shared" si="26"/>
        <v>1.0620887145294704</v>
      </c>
      <c r="AA52" s="9">
        <f t="shared" si="26"/>
        <v>0.95229979177349877</v>
      </c>
      <c r="AB52" s="9">
        <f t="shared" si="26"/>
        <v>0.87475352489416758</v>
      </c>
      <c r="AC52" s="9">
        <f t="shared" si="26"/>
        <v>0.84744987399531291</v>
      </c>
      <c r="AD52" s="9">
        <f t="shared" si="26"/>
        <v>0.98466072707144514</v>
      </c>
      <c r="AE52" s="9">
        <f t="shared" si="26"/>
        <v>0.98771040543218214</v>
      </c>
      <c r="AF52" s="9">
        <f t="shared" si="26"/>
        <v>0.91091115615047102</v>
      </c>
      <c r="AG52" s="9">
        <f t="shared" si="26"/>
        <v>1.09564047137595</v>
      </c>
      <c r="AH52" s="9">
        <f t="shared" ref="AH52" si="30">AH36/AH20</f>
        <v>0.99694062490907021</v>
      </c>
    </row>
    <row r="53" spans="1:56" x14ac:dyDescent="0.2">
      <c r="A53">
        <v>100</v>
      </c>
      <c r="B53">
        <f t="shared" si="28"/>
        <v>0.93964489907032078</v>
      </c>
      <c r="C53">
        <f t="shared" si="28"/>
        <v>1.021186005686733</v>
      </c>
      <c r="D53">
        <f t="shared" si="28"/>
        <v>0.96902404620694471</v>
      </c>
      <c r="E53">
        <f t="shared" si="28"/>
        <v>1.0230136599133393</v>
      </c>
      <c r="F53">
        <f t="shared" si="28"/>
        <v>0.94057815329569516</v>
      </c>
      <c r="G53">
        <f t="shared" si="28"/>
        <v>1.024754785475497</v>
      </c>
      <c r="H53">
        <f t="shared" si="28"/>
        <v>0.94638191812663175</v>
      </c>
      <c r="I53">
        <f t="shared" si="28"/>
        <v>1.0198681662294413</v>
      </c>
      <c r="J53">
        <f t="shared" si="28"/>
        <v>0.95355171955337459</v>
      </c>
      <c r="K53" s="9">
        <f t="shared" si="5"/>
        <v>0.92806211756539514</v>
      </c>
      <c r="L53">
        <f t="shared" si="28"/>
        <v>0.99279964083414995</v>
      </c>
      <c r="M53">
        <f t="shared" si="28"/>
        <v>0.85624531153087502</v>
      </c>
      <c r="N53">
        <f t="shared" si="28"/>
        <v>1.0065781384073083</v>
      </c>
      <c r="O53">
        <f t="shared" si="28"/>
        <v>1.0408844478598762</v>
      </c>
      <c r="P53">
        <f t="shared" si="28"/>
        <v>0.98287117804198432</v>
      </c>
      <c r="Q53">
        <f t="shared" si="28"/>
        <v>1.0579194130950711</v>
      </c>
      <c r="R53">
        <f t="shared" si="26"/>
        <v>1.0513491815826899</v>
      </c>
      <c r="S53">
        <f t="shared" si="26"/>
        <v>0.9190859243544105</v>
      </c>
      <c r="T53">
        <f t="shared" si="26"/>
        <v>0.88846885642010709</v>
      </c>
      <c r="U53">
        <f t="shared" si="26"/>
        <v>0.86061032951186323</v>
      </c>
      <c r="V53">
        <f t="shared" si="26"/>
        <v>1.0814548070976964</v>
      </c>
      <c r="W53">
        <f t="shared" si="26"/>
        <v>0.99086816816311885</v>
      </c>
      <c r="X53">
        <f t="shared" si="26"/>
        <v>0.85745520786714824</v>
      </c>
      <c r="Y53" s="9">
        <f t="shared" si="26"/>
        <v>0.92904509603998153</v>
      </c>
      <c r="Z53" s="9">
        <f t="shared" si="26"/>
        <v>1.0453671134407738</v>
      </c>
      <c r="AA53" s="9">
        <f t="shared" si="26"/>
        <v>1.1209525398775746</v>
      </c>
      <c r="AB53" s="9">
        <f t="shared" si="26"/>
        <v>1.0779859191301069</v>
      </c>
      <c r="AC53" s="9">
        <f t="shared" si="26"/>
        <v>0.95534925959811545</v>
      </c>
      <c r="AD53" s="9">
        <f t="shared" si="26"/>
        <v>1.4285870393576308</v>
      </c>
      <c r="AE53" s="9">
        <f t="shared" si="26"/>
        <v>0.93192372052751182</v>
      </c>
      <c r="AF53" s="9">
        <f t="shared" si="26"/>
        <v>0.81078531563014122</v>
      </c>
      <c r="AG53" s="9">
        <f t="shared" si="26"/>
        <v>1.1664305290630554</v>
      </c>
      <c r="AH53" s="9">
        <f t="shared" ref="AH53" si="31">AH37/AH21</f>
        <v>1.0417673847428111</v>
      </c>
    </row>
    <row r="55" spans="1:56" x14ac:dyDescent="0.2">
      <c r="B55" t="s">
        <v>110</v>
      </c>
      <c r="C55" t="s">
        <v>111</v>
      </c>
      <c r="D55" t="s">
        <v>112</v>
      </c>
      <c r="E55" t="s">
        <v>113</v>
      </c>
      <c r="F55" t="s">
        <v>114</v>
      </c>
      <c r="G55" t="s">
        <v>115</v>
      </c>
      <c r="H55" t="s">
        <v>119</v>
      </c>
      <c r="I55" t="s">
        <v>120</v>
      </c>
      <c r="J55" t="s">
        <v>122</v>
      </c>
      <c r="K55" t="s">
        <v>123</v>
      </c>
      <c r="L55" t="s">
        <v>124</v>
      </c>
      <c r="M55" t="s">
        <v>125</v>
      </c>
      <c r="N55" t="s">
        <v>126</v>
      </c>
      <c r="O55" t="s">
        <v>128</v>
      </c>
      <c r="P55" t="s">
        <v>129</v>
      </c>
      <c r="Q55" t="s">
        <v>130</v>
      </c>
      <c r="R55" t="s">
        <v>132</v>
      </c>
      <c r="S55" t="s">
        <v>133</v>
      </c>
      <c r="T55" t="s">
        <v>134</v>
      </c>
      <c r="U55" t="s">
        <v>135</v>
      </c>
      <c r="V55" t="s">
        <v>137</v>
      </c>
      <c r="W55" t="s">
        <v>138</v>
      </c>
      <c r="X55" t="s">
        <v>139</v>
      </c>
      <c r="Y55" s="9" t="s">
        <v>264</v>
      </c>
      <c r="Z55" t="s">
        <v>269</v>
      </c>
      <c r="AA55" s="9" t="s">
        <v>221</v>
      </c>
      <c r="AB55" s="9" t="s">
        <v>279</v>
      </c>
      <c r="AC55" s="9" t="s">
        <v>280</v>
      </c>
      <c r="AD55" t="s">
        <v>281</v>
      </c>
      <c r="AE55" t="s">
        <v>256</v>
      </c>
      <c r="AF55" t="s">
        <v>257</v>
      </c>
      <c r="AG55" t="s">
        <v>244</v>
      </c>
      <c r="AH55" t="s">
        <v>250</v>
      </c>
      <c r="BD55" s="10"/>
    </row>
    <row r="56" spans="1:56" x14ac:dyDescent="0.2">
      <c r="A56" s="9" t="s">
        <v>284</v>
      </c>
      <c r="B56">
        <v>0.95589000000000002</v>
      </c>
      <c r="C56">
        <v>1.01373</v>
      </c>
      <c r="D56">
        <v>0.97126999999999997</v>
      </c>
      <c r="E56">
        <v>0.97653999999999996</v>
      </c>
      <c r="F56">
        <v>0.93374000000000001</v>
      </c>
      <c r="G56">
        <v>0.98973999999999995</v>
      </c>
      <c r="H56">
        <v>0.94128999999999996</v>
      </c>
      <c r="I56">
        <v>0.98150999999999999</v>
      </c>
      <c r="J56">
        <v>0.96272000000000002</v>
      </c>
      <c r="K56">
        <v>0.96065999999999996</v>
      </c>
      <c r="L56">
        <v>0.97080999999999995</v>
      </c>
      <c r="M56">
        <v>0.88880000000000003</v>
      </c>
      <c r="N56">
        <v>0.97306999999999999</v>
      </c>
      <c r="O56">
        <v>0.95974000000000004</v>
      </c>
      <c r="P56">
        <v>1.02549</v>
      </c>
      <c r="Q56">
        <v>0.98673999999999995</v>
      </c>
      <c r="R56">
        <v>1.02142</v>
      </c>
      <c r="S56">
        <v>0.96657999999999999</v>
      </c>
      <c r="T56">
        <v>0.88475999999999999</v>
      </c>
      <c r="U56">
        <v>0.95099</v>
      </c>
      <c r="V56">
        <v>0.98553999999999997</v>
      </c>
      <c r="W56">
        <v>0.92850999999999995</v>
      </c>
      <c r="X56">
        <v>0.99328000000000005</v>
      </c>
      <c r="Y56" s="9">
        <v>0.92856000000000005</v>
      </c>
      <c r="Z56">
        <v>1.0988500000000001</v>
      </c>
      <c r="AA56" s="9">
        <v>0.97087999999999997</v>
      </c>
      <c r="AB56" s="9">
        <v>0.66486999999999996</v>
      </c>
      <c r="AC56" s="9">
        <v>0.94738</v>
      </c>
      <c r="AD56">
        <v>1.1773</v>
      </c>
      <c r="AE56">
        <v>0.97489000000000003</v>
      </c>
      <c r="AF56">
        <v>0.92191999999999996</v>
      </c>
      <c r="AG56">
        <v>1.2378499999999999</v>
      </c>
      <c r="AH56">
        <v>0.95696000000000003</v>
      </c>
      <c r="BD56" s="10"/>
    </row>
    <row r="57" spans="1:56" x14ac:dyDescent="0.2">
      <c r="A57" s="9" t="s">
        <v>294</v>
      </c>
      <c r="B57">
        <v>5.3099999999999996E-3</v>
      </c>
      <c r="C57">
        <v>1.1379999999999999E-2</v>
      </c>
      <c r="D57">
        <v>6.9300000000000004E-3</v>
      </c>
      <c r="E57">
        <v>1.3010000000000001E-2</v>
      </c>
      <c r="F57">
        <v>1.1639999999999999E-2</v>
      </c>
      <c r="G57">
        <v>1.66E-2</v>
      </c>
      <c r="H57">
        <v>1.495E-2</v>
      </c>
      <c r="I57">
        <v>1.064E-2</v>
      </c>
      <c r="J57">
        <v>1.9349999999999999E-2</v>
      </c>
      <c r="K57">
        <v>1.38E-2</v>
      </c>
      <c r="L57">
        <v>2.8760000000000001E-2</v>
      </c>
      <c r="M57">
        <v>1.9789999999999999E-2</v>
      </c>
      <c r="N57">
        <v>3.943E-2</v>
      </c>
      <c r="O57">
        <v>3.8289999999999998E-2</v>
      </c>
      <c r="P57">
        <v>3.1419999999999997E-2</v>
      </c>
      <c r="Q57">
        <v>2.427E-2</v>
      </c>
      <c r="R57">
        <v>3.7190000000000001E-2</v>
      </c>
      <c r="S57">
        <v>4.4240000000000002E-2</v>
      </c>
      <c r="T57">
        <v>4.7359999999999999E-2</v>
      </c>
      <c r="U57">
        <v>2.128E-2</v>
      </c>
      <c r="V57">
        <v>6.0740000000000002E-2</v>
      </c>
      <c r="W57">
        <v>3.4389999999999997E-2</v>
      </c>
      <c r="X57">
        <v>0.20841000000000001</v>
      </c>
      <c r="Y57" s="9">
        <v>2.4369999999999999E-2</v>
      </c>
      <c r="Z57">
        <v>6.1010000000000002E-2</v>
      </c>
      <c r="AA57" s="9">
        <v>4.616E-2</v>
      </c>
      <c r="AB57" s="9">
        <v>0.28000999999999998</v>
      </c>
      <c r="AC57" s="9">
        <v>3.7600000000000001E-2</v>
      </c>
      <c r="AD57">
        <v>0.16033</v>
      </c>
      <c r="AE57">
        <v>2.4070000000000001E-2</v>
      </c>
      <c r="AF57">
        <v>3.4090000000000002E-2</v>
      </c>
      <c r="AG57">
        <v>0.17308000000000001</v>
      </c>
      <c r="AH57">
        <v>2.333E-2</v>
      </c>
      <c r="BD57" s="10"/>
    </row>
    <row r="58" spans="1:56" x14ac:dyDescent="0.2">
      <c r="A58" s="9" t="s">
        <v>285</v>
      </c>
      <c r="B58">
        <v>-0.99894000000000005</v>
      </c>
      <c r="C58">
        <v>-1.06765</v>
      </c>
      <c r="D58">
        <v>-1.0040899999999999</v>
      </c>
      <c r="E58">
        <v>-1.0313399999999999</v>
      </c>
      <c r="F58">
        <v>-1.0146200000000001</v>
      </c>
      <c r="G58">
        <v>-1.0576399999999999</v>
      </c>
      <c r="H58">
        <v>-0.97111999999999998</v>
      </c>
      <c r="I58">
        <v>-1.0485899999999999</v>
      </c>
      <c r="J58">
        <v>-1.08771</v>
      </c>
      <c r="K58">
        <v>-0.98548000000000002</v>
      </c>
      <c r="L58">
        <v>-1.08165</v>
      </c>
      <c r="M58">
        <v>-0.91310999999999998</v>
      </c>
      <c r="N58">
        <v>-0.95548</v>
      </c>
      <c r="O58">
        <v>-1.0203800000000001</v>
      </c>
      <c r="P58">
        <v>-1.0158100000000001</v>
      </c>
      <c r="Q58">
        <v>-1.0047600000000001</v>
      </c>
      <c r="R58">
        <v>-0.97599000000000002</v>
      </c>
      <c r="S58">
        <v>-0.99285999999999996</v>
      </c>
      <c r="T58">
        <v>-0.89261000000000001</v>
      </c>
      <c r="U58">
        <v>-1.0269999999999999</v>
      </c>
      <c r="V58">
        <v>-0.94045000000000001</v>
      </c>
      <c r="W58">
        <v>-0.91169</v>
      </c>
      <c r="X58">
        <v>-0.87095999999999996</v>
      </c>
      <c r="Y58" s="9">
        <v>-1.0165999999999999</v>
      </c>
      <c r="Z58">
        <v>-0.96953</v>
      </c>
      <c r="AA58" s="9">
        <v>-0.79468000000000005</v>
      </c>
      <c r="AB58" s="9">
        <v>-1.7700000000000001E-3</v>
      </c>
      <c r="AC58" s="9">
        <v>-0.92700000000000005</v>
      </c>
      <c r="AD58">
        <v>-0.96823999999999999</v>
      </c>
      <c r="AE58">
        <v>-1.0565100000000001</v>
      </c>
      <c r="AF58">
        <v>-0.97899999999999998</v>
      </c>
      <c r="AG58">
        <v>-0.90031000000000005</v>
      </c>
      <c r="AH58">
        <v>-1.0668</v>
      </c>
      <c r="BD58" s="10"/>
    </row>
    <row r="59" spans="1:56" x14ac:dyDescent="0.2">
      <c r="A59" s="9" t="s">
        <v>293</v>
      </c>
      <c r="B59">
        <v>1.3089999999999999E-2</v>
      </c>
      <c r="C59">
        <v>2.7380000000000002E-2</v>
      </c>
      <c r="D59">
        <v>1.8579999999999999E-2</v>
      </c>
      <c r="E59">
        <v>2.632E-2</v>
      </c>
      <c r="F59">
        <v>1.9519999999999999E-2</v>
      </c>
      <c r="G59">
        <v>3.032E-2</v>
      </c>
      <c r="H59">
        <v>1.9300000000000001E-2</v>
      </c>
      <c r="I59">
        <v>3.0589999999999999E-2</v>
      </c>
      <c r="J59">
        <v>4.8219999999999999E-2</v>
      </c>
      <c r="K59">
        <v>3.449E-2</v>
      </c>
      <c r="L59">
        <v>8.0640000000000003E-2</v>
      </c>
      <c r="M59">
        <v>3.4689999999999999E-2</v>
      </c>
      <c r="N59">
        <v>8.4849999999999995E-2</v>
      </c>
      <c r="O59">
        <v>0.10032000000000001</v>
      </c>
      <c r="P59">
        <v>3.3750000000000002E-2</v>
      </c>
      <c r="Q59">
        <v>5.3159999999999999E-2</v>
      </c>
      <c r="R59">
        <v>4.3650000000000001E-2</v>
      </c>
      <c r="S59">
        <v>3.8550000000000001E-2</v>
      </c>
      <c r="T59">
        <v>4.4519999999999997E-2</v>
      </c>
      <c r="U59">
        <v>5.8599999999999999E-2</v>
      </c>
      <c r="V59">
        <v>5.8389999999999997E-2</v>
      </c>
      <c r="W59">
        <v>9.6409999999999996E-2</v>
      </c>
      <c r="X59">
        <v>0.18193999999999999</v>
      </c>
      <c r="Y59" s="9">
        <v>3.279E-2</v>
      </c>
      <c r="Z59">
        <v>5.4850000000000003E-2</v>
      </c>
      <c r="AA59" s="9">
        <v>0.12223000000000001</v>
      </c>
      <c r="AB59" s="9">
        <v>0.30071999999999999</v>
      </c>
      <c r="AC59" s="9">
        <v>5.1130000000000002E-2</v>
      </c>
      <c r="AD59">
        <v>0.14069000000000001</v>
      </c>
      <c r="AE59">
        <v>3.039E-2</v>
      </c>
      <c r="AF59">
        <v>6.2719999999999998E-2</v>
      </c>
      <c r="AG59">
        <v>0.15131</v>
      </c>
      <c r="AH59">
        <v>7.4959999999999999E-2</v>
      </c>
      <c r="BD59" s="10"/>
    </row>
    <row r="60" spans="1:56" x14ac:dyDescent="0.2">
      <c r="A60" s="9" t="s">
        <v>286</v>
      </c>
      <c r="B60">
        <v>13.671239999999999</v>
      </c>
      <c r="C60">
        <v>13.950430000000001</v>
      </c>
      <c r="D60">
        <v>12.732189999999999</v>
      </c>
      <c r="E60">
        <v>16.01277</v>
      </c>
      <c r="F60">
        <v>18.454830000000001</v>
      </c>
      <c r="G60">
        <v>17.310680000000001</v>
      </c>
      <c r="H60">
        <v>22.51698</v>
      </c>
      <c r="I60">
        <v>11.97434</v>
      </c>
      <c r="J60">
        <v>13.548349999999999</v>
      </c>
      <c r="K60">
        <v>13.509679999999999</v>
      </c>
      <c r="L60">
        <v>12.248139999999999</v>
      </c>
      <c r="M60">
        <v>17.855309999999999</v>
      </c>
      <c r="N60">
        <v>15.25489</v>
      </c>
      <c r="O60">
        <v>12.99001</v>
      </c>
      <c r="P60">
        <v>26.384119999999999</v>
      </c>
      <c r="Q60">
        <v>15.044370000000001</v>
      </c>
      <c r="R60">
        <v>24.348240000000001</v>
      </c>
      <c r="S60">
        <v>36.741700000000002</v>
      </c>
      <c r="T60">
        <v>30.84694</v>
      </c>
      <c r="U60">
        <v>12.44192</v>
      </c>
      <c r="V60">
        <v>29.882349999999999</v>
      </c>
      <c r="W60">
        <v>12.24625</v>
      </c>
      <c r="X60">
        <v>51.479730000000004</v>
      </c>
      <c r="Y60" s="9">
        <v>21.804490000000001</v>
      </c>
      <c r="Z60">
        <v>33.463880000000003</v>
      </c>
      <c r="AA60" s="9">
        <v>12.86013</v>
      </c>
      <c r="AB60" s="9">
        <v>26.364750000000001</v>
      </c>
      <c r="AC60" s="9">
        <v>21.62426</v>
      </c>
      <c r="AD60">
        <v>35.777430000000003</v>
      </c>
      <c r="AE60">
        <v>22.92</v>
      </c>
      <c r="AF60">
        <v>17.215769999999999</v>
      </c>
      <c r="AG60">
        <v>36.267429999999997</v>
      </c>
      <c r="AH60">
        <v>10.81433</v>
      </c>
    </row>
    <row r="61" spans="1:56" x14ac:dyDescent="0.2">
      <c r="A61" s="9" t="s">
        <v>292</v>
      </c>
      <c r="B61">
        <v>0.43787999999999999</v>
      </c>
      <c r="C61">
        <v>0.88605</v>
      </c>
      <c r="D61">
        <v>0.54983000000000004</v>
      </c>
      <c r="E61">
        <v>1.1068199999999999</v>
      </c>
      <c r="F61">
        <v>1.0528200000000001</v>
      </c>
      <c r="G61">
        <v>1.41303</v>
      </c>
      <c r="H61">
        <v>1.48411</v>
      </c>
      <c r="I61">
        <v>0.78351000000000004</v>
      </c>
      <c r="J61">
        <v>1.45949</v>
      </c>
      <c r="K61">
        <v>1.1468400000000001</v>
      </c>
      <c r="L61">
        <v>2.0780599999999998</v>
      </c>
      <c r="M61">
        <v>1.9699899999999999</v>
      </c>
      <c r="N61">
        <v>3.5560999999999998</v>
      </c>
      <c r="O61">
        <v>3.01966</v>
      </c>
      <c r="P61">
        <v>3.0774300000000001</v>
      </c>
      <c r="Q61">
        <v>2.0704899999999999</v>
      </c>
      <c r="R61">
        <v>3.7336800000000001</v>
      </c>
      <c r="S61">
        <v>4.7153900000000002</v>
      </c>
      <c r="T61">
        <v>5.4297399999999998</v>
      </c>
      <c r="U61">
        <v>1.6323099999999999</v>
      </c>
      <c r="V61">
        <v>6.5720599999999996</v>
      </c>
      <c r="W61">
        <v>2.9477500000000001</v>
      </c>
      <c r="X61">
        <v>27.624960000000002</v>
      </c>
      <c r="Y61" s="9">
        <v>2.2950400000000002</v>
      </c>
      <c r="Z61">
        <v>6.5373799999999997</v>
      </c>
      <c r="AA61" s="9">
        <v>4.6475600000000004</v>
      </c>
      <c r="AB61" s="9">
        <v>15749.437250000001</v>
      </c>
      <c r="AC61" s="9">
        <v>3.8762599999999998</v>
      </c>
      <c r="AD61">
        <v>17.43009</v>
      </c>
      <c r="AE61">
        <v>2.2049599999999998</v>
      </c>
      <c r="AF61">
        <v>3.1301600000000001</v>
      </c>
      <c r="AG61">
        <v>20.291899999999998</v>
      </c>
      <c r="AH61">
        <v>1.59592</v>
      </c>
      <c r="BD61" s="10"/>
    </row>
    <row r="62" spans="1:56" x14ac:dyDescent="0.2">
      <c r="A62" s="9" t="s">
        <v>287</v>
      </c>
      <c r="B62">
        <v>7.3150000000000007E-2</v>
      </c>
      <c r="C62">
        <v>7.1679999999999994E-2</v>
      </c>
      <c r="D62">
        <v>7.8539999999999999E-2</v>
      </c>
      <c r="E62">
        <v>6.2449999999999999E-2</v>
      </c>
      <c r="F62">
        <v>5.4190000000000002E-2</v>
      </c>
      <c r="G62">
        <v>5.7770000000000002E-2</v>
      </c>
      <c r="H62">
        <v>4.4409999999999998E-2</v>
      </c>
      <c r="I62">
        <v>8.3510000000000001E-2</v>
      </c>
      <c r="J62">
        <v>7.3810000000000001E-2</v>
      </c>
      <c r="K62">
        <v>7.4020000000000002E-2</v>
      </c>
      <c r="L62">
        <v>8.165E-2</v>
      </c>
      <c r="M62">
        <v>5.6009999999999997E-2</v>
      </c>
      <c r="N62">
        <v>6.5549999999999997E-2</v>
      </c>
      <c r="O62">
        <v>7.6980000000000007E-2</v>
      </c>
      <c r="P62">
        <v>3.7900000000000003E-2</v>
      </c>
      <c r="Q62">
        <v>6.6470000000000001E-2</v>
      </c>
      <c r="R62">
        <v>4.1070000000000002E-2</v>
      </c>
      <c r="S62">
        <v>2.7220000000000001E-2</v>
      </c>
      <c r="T62">
        <v>3.2419999999999997E-2</v>
      </c>
      <c r="U62">
        <v>8.0369999999999997E-2</v>
      </c>
      <c r="V62">
        <v>3.3459999999999997E-2</v>
      </c>
      <c r="W62">
        <v>8.1659999999999996E-2</v>
      </c>
      <c r="X62">
        <v>1.9429999999999999E-2</v>
      </c>
      <c r="Y62" s="9">
        <v>4.5859999999999998E-2</v>
      </c>
      <c r="Z62">
        <v>2.988E-2</v>
      </c>
      <c r="AA62" s="9">
        <v>7.7759999999999996E-2</v>
      </c>
      <c r="AB62" s="9">
        <v>3.7929999999999998E-2</v>
      </c>
      <c r="AC62" s="9">
        <v>4.6240000000000003E-2</v>
      </c>
      <c r="AD62">
        <v>2.7949999999999999E-2</v>
      </c>
      <c r="AE62">
        <v>4.3630000000000002E-2</v>
      </c>
      <c r="AF62">
        <v>5.8090000000000003E-2</v>
      </c>
      <c r="AG62">
        <v>2.7570000000000001E-2</v>
      </c>
      <c r="AH62">
        <v>9.2469999999999997E-2</v>
      </c>
      <c r="BD62" s="10"/>
    </row>
    <row r="63" spans="1:56" x14ac:dyDescent="0.2">
      <c r="A63" s="9" t="s">
        <v>291</v>
      </c>
      <c r="B63">
        <v>2.3400000000000001E-3</v>
      </c>
      <c r="C63">
        <v>4.5500000000000002E-3</v>
      </c>
      <c r="D63">
        <v>3.3899999999999998E-3</v>
      </c>
      <c r="E63">
        <v>4.3200000000000001E-3</v>
      </c>
      <c r="F63">
        <v>3.0899999999999999E-3</v>
      </c>
      <c r="G63">
        <v>4.7200000000000002E-3</v>
      </c>
      <c r="H63">
        <v>2.9299999999999999E-3</v>
      </c>
      <c r="I63">
        <v>5.4599999999999996E-3</v>
      </c>
      <c r="J63">
        <v>7.9500000000000005E-3</v>
      </c>
      <c r="K63">
        <v>6.28E-3</v>
      </c>
      <c r="L63">
        <v>1.3849999999999999E-2</v>
      </c>
      <c r="M63">
        <v>6.1799999999999997E-3</v>
      </c>
      <c r="N63">
        <v>1.528E-2</v>
      </c>
      <c r="O63">
        <v>1.7899999999999999E-2</v>
      </c>
      <c r="P63">
        <v>4.4200000000000003E-3</v>
      </c>
      <c r="Q63">
        <v>9.1500000000000001E-3</v>
      </c>
      <c r="R63">
        <v>6.3E-3</v>
      </c>
      <c r="S63">
        <v>3.49E-3</v>
      </c>
      <c r="T63">
        <v>5.7099999999999998E-3</v>
      </c>
      <c r="U63">
        <v>1.0540000000000001E-2</v>
      </c>
      <c r="V63">
        <v>7.3600000000000002E-3</v>
      </c>
      <c r="W63">
        <v>1.966E-2</v>
      </c>
      <c r="X63">
        <v>1.042E-2</v>
      </c>
      <c r="Y63" s="9">
        <v>4.8300000000000001E-3</v>
      </c>
      <c r="Z63">
        <v>5.8399999999999997E-3</v>
      </c>
      <c r="AA63" s="9">
        <v>2.81E-2</v>
      </c>
      <c r="AB63" s="9">
        <v>22.657800000000002</v>
      </c>
      <c r="AC63" s="9">
        <v>8.2900000000000005E-3</v>
      </c>
      <c r="AD63">
        <v>1.362E-2</v>
      </c>
      <c r="AE63">
        <v>4.1999999999999997E-3</v>
      </c>
      <c r="AF63">
        <v>1.056E-2</v>
      </c>
      <c r="AG63">
        <v>1.5429999999999999E-2</v>
      </c>
      <c r="AH63">
        <v>1.3650000000000001E-2</v>
      </c>
    </row>
    <row r="64" spans="1:56" x14ac:dyDescent="0.2">
      <c r="A64" s="9" t="s">
        <v>289</v>
      </c>
      <c r="B64">
        <v>9.4761799999999994</v>
      </c>
      <c r="C64">
        <v>9.6697000000000006</v>
      </c>
      <c r="D64">
        <v>8.8252799999999993</v>
      </c>
      <c r="E64">
        <v>11.0992</v>
      </c>
      <c r="F64">
        <v>12.79191</v>
      </c>
      <c r="G64">
        <v>11.998849999999999</v>
      </c>
      <c r="H64">
        <v>15.60758</v>
      </c>
      <c r="I64">
        <v>8.2999799999999997</v>
      </c>
      <c r="J64">
        <v>9.391</v>
      </c>
      <c r="K64">
        <v>9.3641900000000007</v>
      </c>
      <c r="L64">
        <v>8.4897600000000004</v>
      </c>
      <c r="M64">
        <v>12.37636</v>
      </c>
      <c r="N64">
        <v>10.573880000000001</v>
      </c>
      <c r="O64">
        <v>9.0039899999999999</v>
      </c>
      <c r="P64">
        <v>18.288080000000001</v>
      </c>
      <c r="Q64">
        <v>10.427960000000001</v>
      </c>
      <c r="R64">
        <v>16.876909999999999</v>
      </c>
      <c r="S64">
        <v>25.467400000000001</v>
      </c>
      <c r="T64">
        <v>21.38147</v>
      </c>
      <c r="U64">
        <v>8.6240799999999993</v>
      </c>
      <c r="V64">
        <v>20.712859999999999</v>
      </c>
      <c r="W64">
        <v>8.4884500000000003</v>
      </c>
      <c r="X64">
        <v>35.683030000000002</v>
      </c>
      <c r="Y64" s="9">
        <v>15.113720000000001</v>
      </c>
      <c r="Z64">
        <v>23.19539</v>
      </c>
      <c r="AA64" s="9">
        <v>8.9139700000000008</v>
      </c>
      <c r="AB64" s="9">
        <v>18.274650000000001</v>
      </c>
      <c r="AC64" s="9">
        <v>14.98879</v>
      </c>
      <c r="AD64">
        <v>24.799019999999999</v>
      </c>
      <c r="AE64">
        <v>15.88693</v>
      </c>
      <c r="AF64">
        <v>11.933059999999999</v>
      </c>
      <c r="AG64">
        <v>25.138670000000001</v>
      </c>
      <c r="AH64">
        <v>7.4959199999999999</v>
      </c>
    </row>
    <row r="65" spans="1:34" x14ac:dyDescent="0.2">
      <c r="A65" s="9" t="s">
        <v>290</v>
      </c>
      <c r="B65">
        <v>0.30352000000000001</v>
      </c>
      <c r="C65">
        <v>0.61416000000000004</v>
      </c>
      <c r="D65">
        <v>0.38112000000000001</v>
      </c>
      <c r="E65">
        <v>0.76719000000000004</v>
      </c>
      <c r="F65">
        <v>0.72975999999999996</v>
      </c>
      <c r="G65">
        <v>0.97943999999999998</v>
      </c>
      <c r="H65">
        <v>1.0286999999999999</v>
      </c>
      <c r="I65">
        <v>0.54308000000000001</v>
      </c>
      <c r="J65">
        <v>1.0116400000000001</v>
      </c>
      <c r="K65">
        <v>0.79493000000000003</v>
      </c>
      <c r="L65">
        <v>1.4403999999999999</v>
      </c>
      <c r="M65">
        <v>1.3654999999999999</v>
      </c>
      <c r="N65">
        <v>2.4649000000000001</v>
      </c>
      <c r="O65">
        <v>2.09307</v>
      </c>
      <c r="P65">
        <v>2.1331099999999998</v>
      </c>
      <c r="Q65">
        <v>1.4351499999999999</v>
      </c>
      <c r="R65">
        <v>2.58799</v>
      </c>
      <c r="S65">
        <v>3.2684600000000001</v>
      </c>
      <c r="T65">
        <v>3.7636099999999999</v>
      </c>
      <c r="U65">
        <v>1.1314299999999999</v>
      </c>
      <c r="V65">
        <v>4.5554100000000002</v>
      </c>
      <c r="W65">
        <v>2.0432299999999999</v>
      </c>
      <c r="X65">
        <v>19.148160000000001</v>
      </c>
      <c r="Y65" s="9">
        <v>1.5908</v>
      </c>
      <c r="Z65">
        <v>4.5313699999999999</v>
      </c>
      <c r="AA65" s="9">
        <v>3.2214399999999999</v>
      </c>
      <c r="AB65" s="9">
        <v>10916.678029999999</v>
      </c>
      <c r="AC65" s="9">
        <v>2.68682</v>
      </c>
      <c r="AD65">
        <v>12.081619999999999</v>
      </c>
      <c r="AE65">
        <v>1.5283599999999999</v>
      </c>
      <c r="AF65">
        <v>2.1696599999999999</v>
      </c>
      <c r="AG65">
        <v>14.06528</v>
      </c>
      <c r="AH65">
        <v>1.1062099999999999</v>
      </c>
    </row>
    <row r="66" spans="1:34" x14ac:dyDescent="0.2">
      <c r="A66" s="9"/>
      <c r="Y66" s="9"/>
      <c r="Z66"/>
      <c r="AA66" s="9"/>
      <c r="AD66"/>
    </row>
    <row r="67" spans="1:34" x14ac:dyDescent="0.2">
      <c r="C67" s="9"/>
      <c r="D67" s="9"/>
      <c r="E67" s="9"/>
      <c r="F67" s="9"/>
      <c r="G67" s="9"/>
      <c r="H67" s="9"/>
      <c r="I67" s="9"/>
      <c r="J67" s="9"/>
      <c r="K67" s="9"/>
      <c r="L67" s="9"/>
      <c r="M67" s="9"/>
      <c r="N67" s="9"/>
      <c r="O67" s="9"/>
      <c r="P67" s="9"/>
      <c r="Q67" s="9"/>
      <c r="R67" s="9"/>
      <c r="S67" s="9"/>
      <c r="T67" s="9"/>
      <c r="U67" s="9"/>
      <c r="V67" s="9"/>
      <c r="W67" s="9"/>
      <c r="X67" s="9"/>
      <c r="Y67" s="9"/>
      <c r="AA67" s="9"/>
      <c r="AE67" s="9"/>
      <c r="AF67" s="9"/>
      <c r="AG67" s="9"/>
      <c r="AH67" s="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O305"/>
  <sheetViews>
    <sheetView topLeftCell="A279" workbookViewId="0">
      <selection activeCell="A294" sqref="A294:A303"/>
    </sheetView>
  </sheetViews>
  <sheetFormatPr baseColWidth="10" defaultColWidth="8.83203125" defaultRowHeight="15" x14ac:dyDescent="0.2"/>
  <cols>
    <col min="1" max="1" width="21.6640625" bestFit="1" customWidth="1"/>
  </cols>
  <sheetData>
    <row r="1" spans="1:119" x14ac:dyDescent="0.2">
      <c r="A1" s="1" t="s">
        <v>0</v>
      </c>
      <c r="B1" t="s">
        <v>16</v>
      </c>
      <c r="C1" t="s">
        <v>16</v>
      </c>
      <c r="D1" t="s">
        <v>16</v>
      </c>
      <c r="E1" t="s">
        <v>16</v>
      </c>
      <c r="F1" t="s">
        <v>16</v>
      </c>
      <c r="G1" s="9" t="s">
        <v>16</v>
      </c>
    </row>
    <row r="2" spans="1:119" x14ac:dyDescent="0.2">
      <c r="A2" s="1" t="s">
        <v>2</v>
      </c>
      <c r="B2" t="s">
        <v>116</v>
      </c>
      <c r="C2" t="s">
        <v>117</v>
      </c>
      <c r="D2" t="s">
        <v>118</v>
      </c>
      <c r="E2" t="s">
        <v>131</v>
      </c>
      <c r="F2" t="s">
        <v>136</v>
      </c>
      <c r="G2" t="s">
        <v>266</v>
      </c>
    </row>
    <row r="3" spans="1:119" x14ac:dyDescent="0.2">
      <c r="A3" s="1" t="s">
        <v>4</v>
      </c>
      <c r="B3" s="9">
        <v>9.8133792090527017</v>
      </c>
      <c r="C3" s="9">
        <v>5.9634416576470928</v>
      </c>
      <c r="D3" s="9">
        <v>8.621972916599999</v>
      </c>
      <c r="E3" s="9">
        <v>2.5034119380000006</v>
      </c>
      <c r="F3" s="9">
        <v>4.6828832297511145</v>
      </c>
      <c r="G3" s="9">
        <v>1.9958043233230687</v>
      </c>
    </row>
    <row r="4" spans="1:119" x14ac:dyDescent="0.2">
      <c r="A4" s="2" t="s">
        <v>6</v>
      </c>
      <c r="B4" t="s">
        <v>17</v>
      </c>
      <c r="C4" t="s">
        <v>17</v>
      </c>
      <c r="D4" t="s">
        <v>17</v>
      </c>
      <c r="E4" t="s">
        <v>17</v>
      </c>
      <c r="F4" t="s">
        <v>17</v>
      </c>
      <c r="G4" t="s">
        <v>155</v>
      </c>
    </row>
    <row r="5" spans="1:119" x14ac:dyDescent="0.2">
      <c r="A5" s="2" t="s">
        <v>8</v>
      </c>
      <c r="B5" t="s">
        <v>34</v>
      </c>
      <c r="C5" t="s">
        <v>36</v>
      </c>
      <c r="D5" t="s">
        <v>38</v>
      </c>
      <c r="E5" t="s">
        <v>59</v>
      </c>
      <c r="F5" t="s">
        <v>106</v>
      </c>
      <c r="G5" t="s">
        <v>209</v>
      </c>
    </row>
    <row r="6" spans="1:119" x14ac:dyDescent="0.2">
      <c r="A6" s="2" t="s">
        <v>204</v>
      </c>
      <c r="B6">
        <v>-60</v>
      </c>
      <c r="C6">
        <v>-60</v>
      </c>
      <c r="D6">
        <v>-60</v>
      </c>
      <c r="E6">
        <v>-60</v>
      </c>
      <c r="F6">
        <v>-60</v>
      </c>
      <c r="G6" s="9">
        <v>-60</v>
      </c>
    </row>
    <row r="7" spans="1:119" s="9" customFormat="1" x14ac:dyDescent="0.2">
      <c r="A7" s="2" t="s">
        <v>203</v>
      </c>
      <c r="B7" s="9">
        <v>10</v>
      </c>
      <c r="C7" s="9">
        <v>10</v>
      </c>
      <c r="D7" s="9">
        <v>10</v>
      </c>
      <c r="E7" s="9">
        <v>10</v>
      </c>
      <c r="F7" s="9">
        <v>10</v>
      </c>
      <c r="G7" s="9">
        <v>10</v>
      </c>
    </row>
    <row r="8" spans="1:119" x14ac:dyDescent="0.2">
      <c r="A8" s="2">
        <v>2</v>
      </c>
      <c r="B8">
        <v>-299.85760498046801</v>
      </c>
      <c r="C8">
        <v>-707.02734375</v>
      </c>
      <c r="D8">
        <v>-834.98504638671795</v>
      </c>
      <c r="E8">
        <v>-315.72473144531199</v>
      </c>
      <c r="F8">
        <v>-73.167861938476506</v>
      </c>
      <c r="G8">
        <v>-539.694580078125</v>
      </c>
    </row>
    <row r="9" spans="1:119" x14ac:dyDescent="0.2">
      <c r="A9">
        <f>A8+2</f>
        <v>4</v>
      </c>
      <c r="B9">
        <v>-264.088287353515</v>
      </c>
      <c r="C9">
        <v>-606.44061279296795</v>
      </c>
      <c r="D9">
        <v>-755.43853759765602</v>
      </c>
      <c r="E9">
        <v>-336.42019653320301</v>
      </c>
      <c r="F9">
        <v>-78.625091552734304</v>
      </c>
      <c r="G9">
        <v>-571.29864501953102</v>
      </c>
    </row>
    <row r="10" spans="1:119" x14ac:dyDescent="0.2">
      <c r="A10">
        <f t="shared" ref="A10:A73" si="0">A9+2</f>
        <v>6</v>
      </c>
      <c r="B10">
        <v>-252.45735168457</v>
      </c>
      <c r="C10">
        <v>-532.69250488281205</v>
      </c>
      <c r="D10">
        <v>-736.97540283203102</v>
      </c>
      <c r="E10">
        <v>-343.34564208984301</v>
      </c>
      <c r="F10">
        <v>-76.932792663574205</v>
      </c>
      <c r="G10">
        <v>-539.04595947265602</v>
      </c>
    </row>
    <row r="11" spans="1:119" x14ac:dyDescent="0.2">
      <c r="A11">
        <f t="shared" si="0"/>
        <v>8</v>
      </c>
      <c r="B11">
        <v>-228.38189697265599</v>
      </c>
      <c r="C11">
        <v>-474.19873046875</v>
      </c>
      <c r="D11">
        <v>-710.77044677734295</v>
      </c>
      <c r="E11">
        <v>-333.58041381835898</v>
      </c>
      <c r="F11">
        <v>-70.712791442870994</v>
      </c>
      <c r="G11">
        <v>-548.87921142578102</v>
      </c>
    </row>
    <row r="12" spans="1:119" x14ac:dyDescent="0.2">
      <c r="A12">
        <f t="shared" si="0"/>
        <v>10</v>
      </c>
      <c r="B12">
        <v>-262.58590698242102</v>
      </c>
      <c r="C12">
        <v>-419.98565673828102</v>
      </c>
      <c r="D12">
        <v>-686.420654296875</v>
      </c>
      <c r="E12">
        <v>-334.04608154296801</v>
      </c>
      <c r="F12">
        <v>-76.744651794433494</v>
      </c>
      <c r="G12">
        <v>-554.083984375</v>
      </c>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13"/>
      <c r="CT12" s="13"/>
      <c r="CU12" s="9"/>
      <c r="CV12" s="9"/>
      <c r="CW12" s="9"/>
      <c r="CX12" s="9"/>
      <c r="CY12" s="9"/>
      <c r="CZ12" s="9"/>
      <c r="DA12" s="9"/>
      <c r="DB12" s="9"/>
      <c r="DC12" s="9"/>
      <c r="DD12" s="9"/>
      <c r="DE12" s="9"/>
      <c r="DF12" s="9"/>
      <c r="DG12" s="9"/>
      <c r="DH12" s="9"/>
      <c r="DI12" s="9"/>
      <c r="DJ12" s="9"/>
      <c r="DK12" s="9"/>
      <c r="DL12" s="9"/>
      <c r="DM12" s="9"/>
      <c r="DN12" s="9"/>
      <c r="DO12" s="9"/>
    </row>
    <row r="13" spans="1:119" x14ac:dyDescent="0.2">
      <c r="A13">
        <f t="shared" si="0"/>
        <v>12</v>
      </c>
      <c r="B13">
        <v>-218.86587524414</v>
      </c>
      <c r="C13">
        <v>-412.69900512695301</v>
      </c>
      <c r="D13">
        <v>-612.42352294921795</v>
      </c>
      <c r="E13">
        <v>-334.24685668945301</v>
      </c>
      <c r="F13">
        <v>-79.336494445800696</v>
      </c>
      <c r="G13">
        <v>-547.083984375</v>
      </c>
      <c r="K13" s="12"/>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row>
    <row r="14" spans="1:119" x14ac:dyDescent="0.2">
      <c r="A14">
        <f t="shared" si="0"/>
        <v>14</v>
      </c>
      <c r="B14">
        <v>-222.287017822265</v>
      </c>
      <c r="C14">
        <v>-408.714599609375</v>
      </c>
      <c r="D14">
        <v>-608.35986328125</v>
      </c>
      <c r="E14">
        <v>-337.328033447265</v>
      </c>
      <c r="F14">
        <v>-72.220291137695298</v>
      </c>
      <c r="G14">
        <v>-536.70001220703102</v>
      </c>
    </row>
    <row r="15" spans="1:119" x14ac:dyDescent="0.2">
      <c r="A15">
        <f t="shared" si="0"/>
        <v>16</v>
      </c>
      <c r="B15">
        <v>-217.48458862304599</v>
      </c>
      <c r="C15">
        <v>-360.08056640625</v>
      </c>
      <c r="D15">
        <v>-542.00823974609295</v>
      </c>
      <c r="E15">
        <v>-313.23809814453102</v>
      </c>
      <c r="F15">
        <v>-78.273399353027301</v>
      </c>
      <c r="G15">
        <v>-550.68646240234295</v>
      </c>
      <c r="K15" s="12"/>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row>
    <row r="16" spans="1:119" x14ac:dyDescent="0.2">
      <c r="A16">
        <f t="shared" si="0"/>
        <v>18</v>
      </c>
      <c r="B16">
        <v>-210.49929809570301</v>
      </c>
      <c r="C16">
        <v>-377.35888671875</v>
      </c>
      <c r="D16">
        <v>-571.30511474609295</v>
      </c>
      <c r="E16">
        <v>-300.15817260742102</v>
      </c>
      <c r="F16">
        <v>-77.647857666015597</v>
      </c>
      <c r="G16">
        <v>-536.83782958984295</v>
      </c>
      <c r="K16" s="12"/>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row>
    <row r="17" spans="1:119" x14ac:dyDescent="0.2">
      <c r="A17">
        <f t="shared" si="0"/>
        <v>20</v>
      </c>
      <c r="B17">
        <v>-228.79647827148401</v>
      </c>
      <c r="C17">
        <v>-371.58013916015602</v>
      </c>
      <c r="D17">
        <v>-572.18853759765602</v>
      </c>
      <c r="E17">
        <v>-333.85739135742102</v>
      </c>
      <c r="F17">
        <v>-72.114608764648395</v>
      </c>
      <c r="G17">
        <v>-528.89544677734295</v>
      </c>
    </row>
    <row r="18" spans="1:119" x14ac:dyDescent="0.2">
      <c r="A18">
        <f t="shared" si="0"/>
        <v>22</v>
      </c>
      <c r="B18">
        <v>-211.38073730468699</v>
      </c>
      <c r="C18">
        <v>-343.87823486328102</v>
      </c>
      <c r="D18">
        <v>-499.43621826171801</v>
      </c>
      <c r="E18">
        <v>-340.40319824218699</v>
      </c>
      <c r="F18">
        <v>-71.858322143554602</v>
      </c>
      <c r="G18">
        <v>-548.03619384765602</v>
      </c>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row>
    <row r="19" spans="1:119" x14ac:dyDescent="0.2">
      <c r="A19">
        <f t="shared" si="0"/>
        <v>24</v>
      </c>
      <c r="B19">
        <v>-193.090896606445</v>
      </c>
      <c r="C19">
        <v>-310.68695068359301</v>
      </c>
      <c r="D19">
        <v>-524.300048828125</v>
      </c>
      <c r="E19">
        <v>-322.82855224609301</v>
      </c>
      <c r="F19">
        <v>-70.899124145507798</v>
      </c>
      <c r="G19">
        <v>-583.70886230468705</v>
      </c>
      <c r="K19" s="12"/>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row>
    <row r="20" spans="1:119" x14ac:dyDescent="0.2">
      <c r="A20">
        <f t="shared" si="0"/>
        <v>26</v>
      </c>
      <c r="B20">
        <v>-194.90951538085901</v>
      </c>
      <c r="C20">
        <v>-344.09118652343699</v>
      </c>
      <c r="D20">
        <v>-527.93804931640602</v>
      </c>
      <c r="E20">
        <v>-313.77996826171801</v>
      </c>
      <c r="F20">
        <v>-77.342765808105398</v>
      </c>
      <c r="G20">
        <v>-539.97296142578102</v>
      </c>
      <c r="K20" s="12"/>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row>
    <row r="21" spans="1:119" x14ac:dyDescent="0.2">
      <c r="A21">
        <f t="shared" si="0"/>
        <v>28</v>
      </c>
      <c r="B21">
        <v>-196.98870849609301</v>
      </c>
      <c r="C21">
        <v>-352.63302612304602</v>
      </c>
      <c r="D21">
        <v>-485.10903930664</v>
      </c>
      <c r="E21">
        <v>-331.599853515625</v>
      </c>
      <c r="F21">
        <v>-78.764686584472599</v>
      </c>
      <c r="G21">
        <v>-542.69097900390602</v>
      </c>
      <c r="K21" s="12"/>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row>
    <row r="22" spans="1:119" x14ac:dyDescent="0.2">
      <c r="A22">
        <f>A21+2</f>
        <v>30</v>
      </c>
      <c r="B22">
        <v>-199.93873596191401</v>
      </c>
      <c r="C22">
        <v>-318.78631591796801</v>
      </c>
      <c r="D22">
        <v>-499.09893798828102</v>
      </c>
      <c r="E22">
        <v>-332.08148193359301</v>
      </c>
      <c r="F22">
        <v>-74.704269409179602</v>
      </c>
      <c r="G22">
        <v>-558.98492431640602</v>
      </c>
      <c r="K22" s="12"/>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row>
    <row r="23" spans="1:119" x14ac:dyDescent="0.2">
      <c r="A23">
        <f t="shared" si="0"/>
        <v>32</v>
      </c>
      <c r="B23">
        <v>-205.78503417968699</v>
      </c>
      <c r="C23">
        <v>-351.05401611328102</v>
      </c>
      <c r="D23">
        <v>-498.16732788085898</v>
      </c>
      <c r="E23">
        <v>-273.29754638671801</v>
      </c>
      <c r="F23">
        <v>-81.534225463867102</v>
      </c>
      <c r="G23">
        <v>-524.31292724609295</v>
      </c>
      <c r="K23" s="12"/>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row>
    <row r="24" spans="1:119" x14ac:dyDescent="0.2">
      <c r="A24">
        <f t="shared" si="0"/>
        <v>34</v>
      </c>
      <c r="B24">
        <v>-207.55058288574199</v>
      </c>
      <c r="C24">
        <v>-358.47314453125</v>
      </c>
      <c r="D24">
        <v>-481.46298217773398</v>
      </c>
      <c r="E24">
        <v>-343.72830200195301</v>
      </c>
      <c r="F24">
        <v>-73.775138854980398</v>
      </c>
      <c r="G24">
        <v>-523.32781982421795</v>
      </c>
      <c r="K24" s="12"/>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row>
    <row r="25" spans="1:119" x14ac:dyDescent="0.2">
      <c r="A25">
        <f t="shared" si="0"/>
        <v>36</v>
      </c>
      <c r="B25">
        <v>-196.92431640625</v>
      </c>
      <c r="C25">
        <v>-296.14401245117102</v>
      </c>
      <c r="D25">
        <v>-498.31188964843699</v>
      </c>
      <c r="E25">
        <v>-318.75994873046801</v>
      </c>
      <c r="F25">
        <v>-81.509368896484304</v>
      </c>
      <c r="G25">
        <v>-518.92388916015602</v>
      </c>
      <c r="K25" s="12"/>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row>
    <row r="26" spans="1:119" x14ac:dyDescent="0.2">
      <c r="A26">
        <f t="shared" si="0"/>
        <v>38</v>
      </c>
      <c r="B26">
        <v>-216.31149291992099</v>
      </c>
      <c r="C26">
        <v>-311.84042358398398</v>
      </c>
      <c r="D26">
        <v>-479.75238037109301</v>
      </c>
      <c r="E26">
        <v>-298.246826171875</v>
      </c>
      <c r="F26">
        <v>-78.822006225585895</v>
      </c>
      <c r="G26">
        <v>-554.894287109375</v>
      </c>
      <c r="K26" s="12"/>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row>
    <row r="27" spans="1:119" x14ac:dyDescent="0.2">
      <c r="A27">
        <f t="shared" si="0"/>
        <v>40</v>
      </c>
      <c r="B27">
        <v>-191.59963989257801</v>
      </c>
      <c r="C27">
        <v>-301.60406494140602</v>
      </c>
      <c r="D27">
        <v>-474.652740478515</v>
      </c>
      <c r="E27">
        <v>-318.22515869140602</v>
      </c>
      <c r="F27">
        <v>-84.649719238281193</v>
      </c>
      <c r="G27">
        <v>-562.15155029296795</v>
      </c>
    </row>
    <row r="28" spans="1:119" x14ac:dyDescent="0.2">
      <c r="A28">
        <f t="shared" si="0"/>
        <v>42</v>
      </c>
      <c r="B28">
        <v>-190.94320678710901</v>
      </c>
      <c r="C28">
        <v>-302.66708374023398</v>
      </c>
      <c r="D28">
        <v>-490.08819580078102</v>
      </c>
      <c r="E28">
        <v>-297.13919067382801</v>
      </c>
      <c r="F28">
        <v>-82.608856201171804</v>
      </c>
      <c r="G28">
        <v>-546.18206787109295</v>
      </c>
    </row>
    <row r="29" spans="1:119" x14ac:dyDescent="0.2">
      <c r="A29">
        <f t="shared" si="0"/>
        <v>44</v>
      </c>
      <c r="B29">
        <v>-181.18197631835901</v>
      </c>
      <c r="C29">
        <v>-319.13201904296801</v>
      </c>
      <c r="D29">
        <v>-449.37936401367102</v>
      </c>
      <c r="E29">
        <v>-321.00640869140602</v>
      </c>
      <c r="F29">
        <v>-74.926956176757798</v>
      </c>
      <c r="G29">
        <v>-533.678955078125</v>
      </c>
    </row>
    <row r="30" spans="1:119" x14ac:dyDescent="0.2">
      <c r="A30">
        <f t="shared" si="0"/>
        <v>46</v>
      </c>
      <c r="B30">
        <v>-192.81381225585901</v>
      </c>
      <c r="C30">
        <v>-294.74252319335898</v>
      </c>
      <c r="D30">
        <v>-481.22204589843699</v>
      </c>
      <c r="E30">
        <v>-331.17721557617102</v>
      </c>
      <c r="F30">
        <v>-65.570663452148395</v>
      </c>
      <c r="G30">
        <v>-533.84118652343705</v>
      </c>
    </row>
    <row r="31" spans="1:119" x14ac:dyDescent="0.2">
      <c r="A31">
        <f t="shared" si="0"/>
        <v>48</v>
      </c>
      <c r="B31">
        <v>-216.19573974609301</v>
      </c>
      <c r="C31">
        <v>-272.11077880859301</v>
      </c>
      <c r="D31">
        <v>-457.47454833984301</v>
      </c>
      <c r="E31">
        <v>-361.543212890625</v>
      </c>
      <c r="F31">
        <v>-85.043075561523395</v>
      </c>
      <c r="G31">
        <v>-536.53649902343705</v>
      </c>
    </row>
    <row r="32" spans="1:119" x14ac:dyDescent="0.2">
      <c r="A32">
        <f t="shared" si="0"/>
        <v>50</v>
      </c>
      <c r="B32">
        <v>-187.64221191406199</v>
      </c>
      <c r="C32">
        <v>-316.61196899414</v>
      </c>
      <c r="D32">
        <v>-472.90200805664</v>
      </c>
      <c r="E32">
        <v>-344.268463134765</v>
      </c>
      <c r="F32">
        <v>-70.181343078613196</v>
      </c>
      <c r="G32">
        <v>-549.11297607421795</v>
      </c>
    </row>
    <row r="33" spans="1:7" x14ac:dyDescent="0.2">
      <c r="A33">
        <f t="shared" si="0"/>
        <v>52</v>
      </c>
      <c r="C33">
        <v>-346.45660400390602</v>
      </c>
      <c r="D33">
        <v>-435.45370483398398</v>
      </c>
      <c r="E33">
        <v>-297.72497558593699</v>
      </c>
      <c r="F33">
        <v>-77.819267272949205</v>
      </c>
      <c r="G33">
        <v>-539.55651855468705</v>
      </c>
    </row>
    <row r="34" spans="1:7" x14ac:dyDescent="0.2">
      <c r="A34">
        <f t="shared" si="0"/>
        <v>54</v>
      </c>
      <c r="C34">
        <v>-316.857330322265</v>
      </c>
      <c r="D34">
        <v>-439.57357788085898</v>
      </c>
      <c r="E34">
        <v>-299.4345703125</v>
      </c>
      <c r="F34">
        <v>-76.150566101074205</v>
      </c>
      <c r="G34">
        <v>-532.793212890625</v>
      </c>
    </row>
    <row r="35" spans="1:7" x14ac:dyDescent="0.2">
      <c r="A35">
        <f t="shared" si="0"/>
        <v>56</v>
      </c>
      <c r="C35">
        <v>-324.78286743164</v>
      </c>
      <c r="D35">
        <v>-429.64733886718699</v>
      </c>
      <c r="E35">
        <v>-331.56530761718699</v>
      </c>
      <c r="F35">
        <v>-72.462852478027301</v>
      </c>
      <c r="G35">
        <v>-514.10595703125</v>
      </c>
    </row>
    <row r="36" spans="1:7" x14ac:dyDescent="0.2">
      <c r="A36">
        <f t="shared" si="0"/>
        <v>58</v>
      </c>
      <c r="C36">
        <v>-299.29718017578102</v>
      </c>
      <c r="D36">
        <v>-392.986083984375</v>
      </c>
      <c r="E36">
        <v>-344.41970825195301</v>
      </c>
      <c r="F36">
        <v>-71.030601501464801</v>
      </c>
      <c r="G36">
        <v>-519.80487060546795</v>
      </c>
    </row>
    <row r="37" spans="1:7" x14ac:dyDescent="0.2">
      <c r="A37">
        <f t="shared" si="0"/>
        <v>60</v>
      </c>
      <c r="C37">
        <v>-295.05111694335898</v>
      </c>
      <c r="D37">
        <v>-403.10507202148398</v>
      </c>
      <c r="E37">
        <v>-348.59384155273398</v>
      </c>
      <c r="F37">
        <v>-73.851860046386705</v>
      </c>
      <c r="G37">
        <v>-555.24462890625</v>
      </c>
    </row>
    <row r="38" spans="1:7" x14ac:dyDescent="0.2">
      <c r="A38">
        <f t="shared" si="0"/>
        <v>62</v>
      </c>
      <c r="C38">
        <v>-313.25686645507801</v>
      </c>
      <c r="D38">
        <v>-420.86151123046801</v>
      </c>
      <c r="E38">
        <v>-302.240478515625</v>
      </c>
      <c r="F38">
        <v>-65.732925415039006</v>
      </c>
      <c r="G38">
        <v>-570.86340332031205</v>
      </c>
    </row>
    <row r="39" spans="1:7" x14ac:dyDescent="0.2">
      <c r="A39">
        <f t="shared" si="0"/>
        <v>64</v>
      </c>
      <c r="C39">
        <v>-312.98550415039</v>
      </c>
      <c r="E39">
        <v>-320.90103149414</v>
      </c>
      <c r="F39">
        <v>-76.560859680175696</v>
      </c>
      <c r="G39">
        <v>-552.40289306640602</v>
      </c>
    </row>
    <row r="40" spans="1:7" x14ac:dyDescent="0.2">
      <c r="A40">
        <f t="shared" si="0"/>
        <v>66</v>
      </c>
      <c r="C40">
        <v>-287.32696533203102</v>
      </c>
      <c r="E40">
        <v>-337.28814697265602</v>
      </c>
      <c r="F40">
        <v>-82.152984619140597</v>
      </c>
      <c r="G40">
        <v>-544.248291015625</v>
      </c>
    </row>
    <row r="41" spans="1:7" x14ac:dyDescent="0.2">
      <c r="A41">
        <f t="shared" si="0"/>
        <v>68</v>
      </c>
      <c r="C41">
        <v>-305.06939697265602</v>
      </c>
      <c r="E41">
        <v>-317.99816894531199</v>
      </c>
      <c r="F41">
        <v>-78.396461486816406</v>
      </c>
      <c r="G41">
        <v>-549.97198486328102</v>
      </c>
    </row>
    <row r="42" spans="1:7" x14ac:dyDescent="0.2">
      <c r="A42">
        <f t="shared" si="0"/>
        <v>70</v>
      </c>
      <c r="C42">
        <v>-315.90353393554602</v>
      </c>
      <c r="E42">
        <v>-336.36001586914</v>
      </c>
      <c r="F42">
        <v>-77.567207336425696</v>
      </c>
      <c r="G42">
        <v>-557.98571777343705</v>
      </c>
    </row>
    <row r="43" spans="1:7" x14ac:dyDescent="0.2">
      <c r="A43">
        <f t="shared" si="0"/>
        <v>72</v>
      </c>
      <c r="C43">
        <v>-291.32620239257801</v>
      </c>
      <c r="E43">
        <v>-275.59921264648398</v>
      </c>
      <c r="F43">
        <v>-71.825141906738196</v>
      </c>
      <c r="G43">
        <v>-528.55224609375</v>
      </c>
    </row>
    <row r="44" spans="1:7" x14ac:dyDescent="0.2">
      <c r="A44">
        <f t="shared" si="0"/>
        <v>74</v>
      </c>
      <c r="C44">
        <v>-322.227783203125</v>
      </c>
      <c r="E44">
        <v>-290.78268432617102</v>
      </c>
      <c r="F44">
        <v>-65.212417602539006</v>
      </c>
      <c r="G44">
        <v>-534.30187988281205</v>
      </c>
    </row>
    <row r="45" spans="1:7" x14ac:dyDescent="0.2">
      <c r="A45">
        <f t="shared" si="0"/>
        <v>76</v>
      </c>
      <c r="C45">
        <v>-316.99249267578102</v>
      </c>
      <c r="E45">
        <v>-324.99993896484301</v>
      </c>
      <c r="F45">
        <v>-67.876266479492102</v>
      </c>
      <c r="G45">
        <v>-538.96887207031205</v>
      </c>
    </row>
    <row r="46" spans="1:7" x14ac:dyDescent="0.2">
      <c r="A46">
        <f t="shared" si="0"/>
        <v>78</v>
      </c>
      <c r="C46">
        <v>-301.12570190429602</v>
      </c>
      <c r="E46">
        <v>-302.39013671875</v>
      </c>
      <c r="F46">
        <v>-83.242591857910099</v>
      </c>
      <c r="G46">
        <v>-554.35284423828102</v>
      </c>
    </row>
    <row r="47" spans="1:7" x14ac:dyDescent="0.2">
      <c r="A47">
        <f t="shared" si="0"/>
        <v>80</v>
      </c>
      <c r="C47">
        <v>-282.75765991210898</v>
      </c>
      <c r="E47">
        <v>-332.29779052734301</v>
      </c>
      <c r="F47">
        <v>-78.738334655761705</v>
      </c>
      <c r="G47">
        <v>-556.97711181640602</v>
      </c>
    </row>
    <row r="48" spans="1:7" x14ac:dyDescent="0.2">
      <c r="A48">
        <f t="shared" si="0"/>
        <v>82</v>
      </c>
      <c r="C48">
        <v>-280.83648681640602</v>
      </c>
      <c r="E48">
        <v>-292.98666381835898</v>
      </c>
      <c r="F48">
        <v>-75.536705017089801</v>
      </c>
      <c r="G48">
        <v>-548.00445556640602</v>
      </c>
    </row>
    <row r="49" spans="1:7" x14ac:dyDescent="0.2">
      <c r="A49">
        <f t="shared" si="0"/>
        <v>84</v>
      </c>
      <c r="E49">
        <v>-328.75827026367102</v>
      </c>
      <c r="F49">
        <v>-73.969497680664006</v>
      </c>
      <c r="G49">
        <v>-558.21356201171795</v>
      </c>
    </row>
    <row r="50" spans="1:7" x14ac:dyDescent="0.2">
      <c r="A50">
        <f t="shared" si="0"/>
        <v>86</v>
      </c>
      <c r="E50">
        <v>-308.450103759765</v>
      </c>
      <c r="F50">
        <v>-66.248931884765597</v>
      </c>
      <c r="G50">
        <v>-560.64715576171795</v>
      </c>
    </row>
    <row r="51" spans="1:7" x14ac:dyDescent="0.2">
      <c r="A51">
        <f t="shared" si="0"/>
        <v>88</v>
      </c>
      <c r="E51">
        <v>-324.056640625</v>
      </c>
      <c r="F51">
        <v>-68.248771667480398</v>
      </c>
      <c r="G51">
        <v>-546.20208740234295</v>
      </c>
    </row>
    <row r="52" spans="1:7" x14ac:dyDescent="0.2">
      <c r="A52">
        <f t="shared" si="0"/>
        <v>90</v>
      </c>
      <c r="E52">
        <v>-324.52468872070301</v>
      </c>
      <c r="F52">
        <v>-84.446212768554602</v>
      </c>
      <c r="G52">
        <v>-555.23065185546795</v>
      </c>
    </row>
    <row r="53" spans="1:7" x14ac:dyDescent="0.2">
      <c r="A53">
        <f t="shared" si="0"/>
        <v>92</v>
      </c>
      <c r="E53">
        <v>-315.05596923828102</v>
      </c>
      <c r="F53">
        <v>-65.836349487304602</v>
      </c>
      <c r="G53">
        <v>-560.35028076171795</v>
      </c>
    </row>
    <row r="54" spans="1:7" x14ac:dyDescent="0.2">
      <c r="A54">
        <f t="shared" si="0"/>
        <v>94</v>
      </c>
      <c r="E54">
        <v>-339.302001953125</v>
      </c>
      <c r="F54">
        <v>-76.841934204101506</v>
      </c>
      <c r="G54">
        <v>-566.12103271484295</v>
      </c>
    </row>
    <row r="55" spans="1:7" x14ac:dyDescent="0.2">
      <c r="A55">
        <f t="shared" si="0"/>
        <v>96</v>
      </c>
      <c r="E55">
        <v>-325.32455444335898</v>
      </c>
      <c r="F55">
        <v>-79.841514587402301</v>
      </c>
      <c r="G55">
        <v>-545.498779296875</v>
      </c>
    </row>
    <row r="56" spans="1:7" x14ac:dyDescent="0.2">
      <c r="A56">
        <f t="shared" si="0"/>
        <v>98</v>
      </c>
      <c r="E56">
        <v>-345.90805053710898</v>
      </c>
      <c r="F56">
        <v>-63.377235412597599</v>
      </c>
      <c r="G56">
        <v>-596.22930908203102</v>
      </c>
    </row>
    <row r="57" spans="1:7" x14ac:dyDescent="0.2">
      <c r="A57">
        <f t="shared" si="0"/>
        <v>100</v>
      </c>
      <c r="E57">
        <v>-320.93673706054602</v>
      </c>
      <c r="F57">
        <v>-64.954536437988196</v>
      </c>
      <c r="G57">
        <v>-572.00354003906205</v>
      </c>
    </row>
    <row r="58" spans="1:7" x14ac:dyDescent="0.2">
      <c r="A58">
        <f t="shared" si="0"/>
        <v>102</v>
      </c>
      <c r="E58">
        <v>-313.71319580078102</v>
      </c>
      <c r="F58">
        <v>-74.628135681152301</v>
      </c>
      <c r="G58">
        <v>-571.56481933593705</v>
      </c>
    </row>
    <row r="59" spans="1:7" x14ac:dyDescent="0.2">
      <c r="A59">
        <f t="shared" si="0"/>
        <v>104</v>
      </c>
      <c r="E59">
        <v>-323.89364624023398</v>
      </c>
      <c r="F59">
        <v>-71.419189453125</v>
      </c>
      <c r="G59">
        <v>-556.99450683593705</v>
      </c>
    </row>
    <row r="60" spans="1:7" x14ac:dyDescent="0.2">
      <c r="A60">
        <f t="shared" si="0"/>
        <v>106</v>
      </c>
      <c r="E60">
        <v>-302.98062133789</v>
      </c>
      <c r="F60">
        <v>-69.987663269042898</v>
      </c>
      <c r="G60">
        <v>-556.47271728515602</v>
      </c>
    </row>
    <row r="61" spans="1:7" x14ac:dyDescent="0.2">
      <c r="A61">
        <f t="shared" si="0"/>
        <v>108</v>
      </c>
      <c r="E61">
        <v>-329.62774658203102</v>
      </c>
      <c r="F61">
        <v>-64.4573974609375</v>
      </c>
      <c r="G61">
        <v>-553.60211181640602</v>
      </c>
    </row>
    <row r="62" spans="1:7" x14ac:dyDescent="0.2">
      <c r="A62">
        <f t="shared" si="0"/>
        <v>110</v>
      </c>
      <c r="E62">
        <v>-314.276611328125</v>
      </c>
      <c r="F62">
        <v>-71.604698181152301</v>
      </c>
      <c r="G62">
        <v>-526.75469970703102</v>
      </c>
    </row>
    <row r="63" spans="1:7" x14ac:dyDescent="0.2">
      <c r="A63">
        <f t="shared" si="0"/>
        <v>112</v>
      </c>
      <c r="E63">
        <v>-360.24526977539</v>
      </c>
      <c r="F63">
        <v>-60.733726501464801</v>
      </c>
      <c r="G63">
        <v>-542.96356201171795</v>
      </c>
    </row>
    <row r="64" spans="1:7" x14ac:dyDescent="0.2">
      <c r="A64">
        <f t="shared" si="0"/>
        <v>114</v>
      </c>
      <c r="E64">
        <v>-328.16366577148398</v>
      </c>
      <c r="F64">
        <v>-70.357101440429602</v>
      </c>
      <c r="G64">
        <v>-552.83898925781205</v>
      </c>
    </row>
    <row r="65" spans="1:7" x14ac:dyDescent="0.2">
      <c r="A65">
        <f t="shared" si="0"/>
        <v>116</v>
      </c>
      <c r="E65">
        <v>-315.53497314453102</v>
      </c>
      <c r="F65">
        <v>-67.181427001953097</v>
      </c>
      <c r="G65">
        <v>-540.65435791015602</v>
      </c>
    </row>
    <row r="66" spans="1:7" x14ac:dyDescent="0.2">
      <c r="A66">
        <f t="shared" si="0"/>
        <v>118</v>
      </c>
      <c r="E66">
        <v>-346.70373535156199</v>
      </c>
      <c r="F66">
        <v>-66.831497192382798</v>
      </c>
      <c r="G66">
        <v>-573.42572021484295</v>
      </c>
    </row>
    <row r="67" spans="1:7" x14ac:dyDescent="0.2">
      <c r="A67">
        <f t="shared" si="0"/>
        <v>120</v>
      </c>
      <c r="E67">
        <v>-336.29510498046801</v>
      </c>
      <c r="F67">
        <v>-80.235000610351506</v>
      </c>
      <c r="G67">
        <v>-569.67205810546795</v>
      </c>
    </row>
    <row r="68" spans="1:7" x14ac:dyDescent="0.2">
      <c r="A68">
        <f t="shared" si="0"/>
        <v>122</v>
      </c>
      <c r="E68">
        <v>-295.8505859375</v>
      </c>
      <c r="F68">
        <v>-76.456710815429602</v>
      </c>
      <c r="G68">
        <v>-548.57769775390602</v>
      </c>
    </row>
    <row r="69" spans="1:7" x14ac:dyDescent="0.2">
      <c r="A69">
        <f t="shared" si="0"/>
        <v>124</v>
      </c>
      <c r="E69">
        <v>-293.50866699218699</v>
      </c>
      <c r="F69">
        <v>-68.727104187011705</v>
      </c>
      <c r="G69">
        <v>-571.10949707031205</v>
      </c>
    </row>
    <row r="70" spans="1:7" x14ac:dyDescent="0.2">
      <c r="A70">
        <f t="shared" si="0"/>
        <v>126</v>
      </c>
      <c r="E70">
        <v>-337.16998291015602</v>
      </c>
      <c r="F70">
        <v>-70.661407470703097</v>
      </c>
      <c r="G70">
        <v>-575.49426269531205</v>
      </c>
    </row>
    <row r="71" spans="1:7" x14ac:dyDescent="0.2">
      <c r="A71">
        <f t="shared" si="0"/>
        <v>128</v>
      </c>
      <c r="E71">
        <v>-329.962646484375</v>
      </c>
      <c r="F71">
        <v>-79.286277770995994</v>
      </c>
      <c r="G71">
        <v>-559.56231689453102</v>
      </c>
    </row>
    <row r="72" spans="1:7" x14ac:dyDescent="0.2">
      <c r="A72">
        <f t="shared" si="0"/>
        <v>130</v>
      </c>
      <c r="E72">
        <v>-308.92507934570301</v>
      </c>
      <c r="F72">
        <v>-63.818374633788999</v>
      </c>
      <c r="G72">
        <v>-583.92987060546795</v>
      </c>
    </row>
    <row r="73" spans="1:7" x14ac:dyDescent="0.2">
      <c r="A73">
        <f t="shared" si="0"/>
        <v>132</v>
      </c>
      <c r="E73">
        <v>-316.43133544921801</v>
      </c>
      <c r="F73">
        <v>-80.628250122070298</v>
      </c>
      <c r="G73">
        <v>-565.65075683593705</v>
      </c>
    </row>
    <row r="74" spans="1:7" x14ac:dyDescent="0.2">
      <c r="A74">
        <f t="shared" ref="A74:A100" si="1">A73+2</f>
        <v>134</v>
      </c>
      <c r="E74">
        <v>-300.79904174804602</v>
      </c>
      <c r="F74">
        <v>-69.2398681640625</v>
      </c>
    </row>
    <row r="75" spans="1:7" x14ac:dyDescent="0.2">
      <c r="A75">
        <f t="shared" si="1"/>
        <v>136</v>
      </c>
      <c r="E75">
        <v>-323.39660644531199</v>
      </c>
      <c r="F75">
        <v>-64.014328002929602</v>
      </c>
    </row>
    <row r="76" spans="1:7" x14ac:dyDescent="0.2">
      <c r="A76">
        <f t="shared" si="1"/>
        <v>138</v>
      </c>
      <c r="E76">
        <v>-325.78366088867102</v>
      </c>
      <c r="F76">
        <v>-74.963798522949205</v>
      </c>
    </row>
    <row r="77" spans="1:7" x14ac:dyDescent="0.2">
      <c r="A77">
        <f t="shared" si="1"/>
        <v>140</v>
      </c>
      <c r="E77">
        <v>-307.79962158203102</v>
      </c>
      <c r="F77">
        <v>-64.783699035644503</v>
      </c>
    </row>
    <row r="78" spans="1:7" x14ac:dyDescent="0.2">
      <c r="A78">
        <f t="shared" si="1"/>
        <v>142</v>
      </c>
      <c r="E78">
        <v>-305.682861328125</v>
      </c>
      <c r="F78">
        <v>-54.50537109375</v>
      </c>
    </row>
    <row r="79" spans="1:7" x14ac:dyDescent="0.2">
      <c r="A79">
        <f t="shared" si="1"/>
        <v>144</v>
      </c>
      <c r="E79">
        <v>-318.14251708984301</v>
      </c>
      <c r="F79">
        <v>-71.1624755859375</v>
      </c>
    </row>
    <row r="80" spans="1:7" x14ac:dyDescent="0.2">
      <c r="A80">
        <f t="shared" si="1"/>
        <v>146</v>
      </c>
      <c r="E80">
        <v>-308.56463623046801</v>
      </c>
      <c r="F80">
        <v>-69.386932373046804</v>
      </c>
    </row>
    <row r="81" spans="1:6" x14ac:dyDescent="0.2">
      <c r="A81">
        <f t="shared" si="1"/>
        <v>148</v>
      </c>
      <c r="E81">
        <v>-316.16229248046801</v>
      </c>
      <c r="F81">
        <v>-72.797134399414006</v>
      </c>
    </row>
    <row r="82" spans="1:6" x14ac:dyDescent="0.2">
      <c r="A82">
        <f t="shared" si="1"/>
        <v>150</v>
      </c>
      <c r="E82">
        <v>-305.78121948242102</v>
      </c>
      <c r="F82">
        <v>-65.642547607421804</v>
      </c>
    </row>
    <row r="83" spans="1:6" x14ac:dyDescent="0.2">
      <c r="A83">
        <f t="shared" si="1"/>
        <v>152</v>
      </c>
      <c r="E83">
        <v>-334.27716064453102</v>
      </c>
      <c r="F83">
        <v>-70.750213623046804</v>
      </c>
    </row>
    <row r="84" spans="1:6" x14ac:dyDescent="0.2">
      <c r="A84">
        <f t="shared" si="1"/>
        <v>154</v>
      </c>
      <c r="E84">
        <v>-317.00152587890602</v>
      </c>
      <c r="F84">
        <v>-79.411369323730398</v>
      </c>
    </row>
    <row r="85" spans="1:6" x14ac:dyDescent="0.2">
      <c r="A85">
        <f t="shared" si="1"/>
        <v>156</v>
      </c>
      <c r="E85">
        <v>-312.48171997070301</v>
      </c>
      <c r="F85">
        <v>-71.782958984375</v>
      </c>
    </row>
    <row r="86" spans="1:6" x14ac:dyDescent="0.2">
      <c r="A86">
        <f t="shared" si="1"/>
        <v>158</v>
      </c>
      <c r="E86">
        <v>-292.56832885742102</v>
      </c>
      <c r="F86">
        <v>-75.528350830078097</v>
      </c>
    </row>
    <row r="87" spans="1:6" x14ac:dyDescent="0.2">
      <c r="A87">
        <f t="shared" si="1"/>
        <v>160</v>
      </c>
      <c r="F87">
        <v>-77.126869201660099</v>
      </c>
    </row>
    <row r="88" spans="1:6" x14ac:dyDescent="0.2">
      <c r="A88">
        <f t="shared" si="1"/>
        <v>162</v>
      </c>
      <c r="F88">
        <v>-74.740554809570298</v>
      </c>
    </row>
    <row r="89" spans="1:6" x14ac:dyDescent="0.2">
      <c r="A89">
        <f t="shared" si="1"/>
        <v>164</v>
      </c>
      <c r="F89">
        <v>-78.921112060546804</v>
      </c>
    </row>
    <row r="90" spans="1:6" x14ac:dyDescent="0.2">
      <c r="A90">
        <f t="shared" si="1"/>
        <v>166</v>
      </c>
      <c r="F90">
        <v>-78.996467590332003</v>
      </c>
    </row>
    <row r="91" spans="1:6" x14ac:dyDescent="0.2">
      <c r="A91">
        <f t="shared" si="1"/>
        <v>168</v>
      </c>
      <c r="F91">
        <v>-71.545715332031193</v>
      </c>
    </row>
    <row r="92" spans="1:6" x14ac:dyDescent="0.2">
      <c r="A92">
        <f t="shared" si="1"/>
        <v>170</v>
      </c>
      <c r="F92">
        <v>-73.317565917968693</v>
      </c>
    </row>
    <row r="93" spans="1:6" x14ac:dyDescent="0.2">
      <c r="A93">
        <f t="shared" si="1"/>
        <v>172</v>
      </c>
      <c r="F93">
        <v>-80.729537963867102</v>
      </c>
    </row>
    <row r="94" spans="1:6" x14ac:dyDescent="0.2">
      <c r="A94">
        <f t="shared" si="1"/>
        <v>174</v>
      </c>
      <c r="F94">
        <v>-76.023941040039006</v>
      </c>
    </row>
    <row r="95" spans="1:6" x14ac:dyDescent="0.2">
      <c r="A95">
        <f t="shared" si="1"/>
        <v>176</v>
      </c>
      <c r="F95">
        <v>-70.898048400878906</v>
      </c>
    </row>
    <row r="96" spans="1:6" x14ac:dyDescent="0.2">
      <c r="A96">
        <f t="shared" si="1"/>
        <v>178</v>
      </c>
      <c r="F96">
        <v>-71.789443969726506</v>
      </c>
    </row>
    <row r="97" spans="1:7" x14ac:dyDescent="0.2">
      <c r="A97">
        <f t="shared" si="1"/>
        <v>180</v>
      </c>
      <c r="F97">
        <v>-67.107597351074205</v>
      </c>
    </row>
    <row r="98" spans="1:7" x14ac:dyDescent="0.2">
      <c r="A98">
        <f t="shared" si="1"/>
        <v>182</v>
      </c>
      <c r="F98">
        <v>-81.830924987792898</v>
      </c>
    </row>
    <row r="99" spans="1:7" x14ac:dyDescent="0.2">
      <c r="A99" s="9">
        <f t="shared" si="1"/>
        <v>184</v>
      </c>
      <c r="F99">
        <v>-67.002159118652301</v>
      </c>
    </row>
    <row r="100" spans="1:7" x14ac:dyDescent="0.2">
      <c r="A100" s="9">
        <f t="shared" si="1"/>
        <v>186</v>
      </c>
      <c r="F100">
        <v>-67.3753662109375</v>
      </c>
    </row>
    <row r="103" spans="1:7" x14ac:dyDescent="0.2">
      <c r="A103" t="s">
        <v>19</v>
      </c>
    </row>
    <row r="104" spans="1:7" x14ac:dyDescent="0.2">
      <c r="A104" s="2">
        <v>2</v>
      </c>
      <c r="B104">
        <v>-37.170627593994098</v>
      </c>
      <c r="C104">
        <v>-33.6473999023437</v>
      </c>
      <c r="D104">
        <v>-40.917648315429602</v>
      </c>
      <c r="E104">
        <v>-3.6329040527343701</v>
      </c>
      <c r="F104">
        <v>-13.499168395996</v>
      </c>
      <c r="G104">
        <v>-35.626197814941399</v>
      </c>
    </row>
    <row r="105" spans="1:7" x14ac:dyDescent="0.2">
      <c r="A105">
        <f>A104+2</f>
        <v>4</v>
      </c>
      <c r="B105">
        <v>-58.977260589599602</v>
      </c>
      <c r="C105">
        <v>-106.934242248535</v>
      </c>
      <c r="D105">
        <v>-109.076248168945</v>
      </c>
      <c r="E105">
        <v>-10.127647399902299</v>
      </c>
      <c r="F105">
        <v>-15.200538635253899</v>
      </c>
      <c r="G105">
        <v>-95.835464477539006</v>
      </c>
    </row>
    <row r="106" spans="1:7" x14ac:dyDescent="0.2">
      <c r="A106">
        <f t="shared" ref="A106:A169" si="2">A105+2</f>
        <v>6</v>
      </c>
      <c r="B106">
        <v>-82.641937255859304</v>
      </c>
      <c r="C106">
        <v>-101.85556030273401</v>
      </c>
      <c r="D106">
        <v>-194.98323059082</v>
      </c>
      <c r="E106">
        <v>-46.594100952148402</v>
      </c>
      <c r="F106">
        <v>-32.487316131591697</v>
      </c>
      <c r="G106">
        <v>-168.64750671386699</v>
      </c>
    </row>
    <row r="107" spans="1:7" x14ac:dyDescent="0.2">
      <c r="A107">
        <f t="shared" si="2"/>
        <v>8</v>
      </c>
      <c r="B107">
        <v>-90.700660705566406</v>
      </c>
      <c r="C107">
        <v>-134.54008483886699</v>
      </c>
      <c r="D107">
        <v>-226.76165771484301</v>
      </c>
      <c r="E107">
        <v>-62.325881958007798</v>
      </c>
      <c r="F107">
        <v>-36.397781372070298</v>
      </c>
      <c r="G107">
        <v>-199.05061340332</v>
      </c>
    </row>
    <row r="108" spans="1:7" x14ac:dyDescent="0.2">
      <c r="A108">
        <f t="shared" si="2"/>
        <v>10</v>
      </c>
      <c r="B108">
        <v>-118.40455627441401</v>
      </c>
      <c r="C108">
        <v>-159.22297668457</v>
      </c>
      <c r="D108">
        <v>-268.329833984375</v>
      </c>
      <c r="E108">
        <v>-86.182998657226506</v>
      </c>
      <c r="F108">
        <v>-48.222190856933501</v>
      </c>
      <c r="G108">
        <v>-237.81137084960901</v>
      </c>
    </row>
    <row r="109" spans="1:7" x14ac:dyDescent="0.2">
      <c r="A109">
        <f t="shared" si="2"/>
        <v>12</v>
      </c>
      <c r="B109">
        <v>-120.15788269042901</v>
      </c>
      <c r="C109">
        <v>-181.12414550781199</v>
      </c>
      <c r="D109">
        <v>-304.80636596679602</v>
      </c>
      <c r="E109">
        <v>-102.086013793945</v>
      </c>
      <c r="F109">
        <v>-51.6668090820312</v>
      </c>
      <c r="G109">
        <v>-260.27062988281199</v>
      </c>
    </row>
    <row r="110" spans="1:7" x14ac:dyDescent="0.2">
      <c r="A110">
        <f t="shared" si="2"/>
        <v>14</v>
      </c>
      <c r="B110">
        <v>-156.301025390625</v>
      </c>
      <c r="C110">
        <v>-144.69064331054599</v>
      </c>
      <c r="D110">
        <v>-337.36380004882801</v>
      </c>
      <c r="E110">
        <v>-117.846130371093</v>
      </c>
      <c r="F110">
        <v>-49.735298156738203</v>
      </c>
      <c r="G110">
        <v>-281.34613037109301</v>
      </c>
    </row>
    <row r="111" spans="1:7" x14ac:dyDescent="0.2">
      <c r="A111">
        <f t="shared" si="2"/>
        <v>16</v>
      </c>
      <c r="B111">
        <v>-139.96984863281199</v>
      </c>
      <c r="C111">
        <v>-221.02728271484301</v>
      </c>
      <c r="D111">
        <v>-369.27874755859301</v>
      </c>
      <c r="E111">
        <v>-166.07122802734301</v>
      </c>
      <c r="F111">
        <v>-52.701141357421797</v>
      </c>
      <c r="G111">
        <v>-302.830474853515</v>
      </c>
    </row>
    <row r="112" spans="1:7" x14ac:dyDescent="0.2">
      <c r="A112">
        <f t="shared" si="2"/>
        <v>18</v>
      </c>
      <c r="B112">
        <v>-140.62416076660099</v>
      </c>
      <c r="C112">
        <v>-205.63410949707</v>
      </c>
      <c r="D112">
        <v>-353.40960693359301</v>
      </c>
      <c r="E112">
        <v>-137.50964355468699</v>
      </c>
      <c r="F112">
        <v>-61.315597534179602</v>
      </c>
      <c r="G112">
        <v>-340.59927368164</v>
      </c>
    </row>
    <row r="113" spans="1:7" x14ac:dyDescent="0.2">
      <c r="A113">
        <f t="shared" si="2"/>
        <v>20</v>
      </c>
      <c r="B113">
        <v>-145.87332153320301</v>
      </c>
      <c r="C113">
        <v>-218.14938354492099</v>
      </c>
      <c r="D113">
        <v>-400.06939697265602</v>
      </c>
      <c r="E113">
        <v>-156.04376220703099</v>
      </c>
      <c r="F113">
        <v>-62.351829528808501</v>
      </c>
      <c r="G113">
        <v>-341.59347534179602</v>
      </c>
    </row>
    <row r="114" spans="1:7" x14ac:dyDescent="0.2">
      <c r="A114">
        <f t="shared" si="2"/>
        <v>22</v>
      </c>
      <c r="B114">
        <v>-164.24295043945301</v>
      </c>
      <c r="C114">
        <v>-242.29263305664</v>
      </c>
      <c r="D114">
        <v>-382.85906982421801</v>
      </c>
      <c r="E114">
        <v>-169.71258544921801</v>
      </c>
      <c r="F114">
        <v>-54.952297210693303</v>
      </c>
      <c r="G114">
        <v>-388.49197387695301</v>
      </c>
    </row>
    <row r="115" spans="1:7" x14ac:dyDescent="0.2">
      <c r="A115">
        <f t="shared" si="2"/>
        <v>24</v>
      </c>
      <c r="B115">
        <v>-179.88275146484301</v>
      </c>
      <c r="C115">
        <v>-234.84751892089801</v>
      </c>
      <c r="D115">
        <v>-390.02267456054602</v>
      </c>
      <c r="E115">
        <v>-179.77333068847599</v>
      </c>
      <c r="F115">
        <v>-55.644378662109297</v>
      </c>
      <c r="G115">
        <v>-403.03536987304602</v>
      </c>
    </row>
    <row r="116" spans="1:7" x14ac:dyDescent="0.2">
      <c r="A116">
        <f t="shared" si="2"/>
        <v>26</v>
      </c>
      <c r="B116">
        <v>-169.44754028320301</v>
      </c>
      <c r="C116">
        <v>-237.53611755371</v>
      </c>
      <c r="D116">
        <v>-440.04742431640602</v>
      </c>
      <c r="E116">
        <v>-142.97015380859301</v>
      </c>
      <c r="F116">
        <v>-56.789165496826101</v>
      </c>
      <c r="G116">
        <v>-419.63784790039</v>
      </c>
    </row>
    <row r="117" spans="1:7" x14ac:dyDescent="0.2">
      <c r="A117">
        <f t="shared" si="2"/>
        <v>28</v>
      </c>
      <c r="B117">
        <v>-165.56771850585901</v>
      </c>
      <c r="C117">
        <v>-223.61886596679599</v>
      </c>
      <c r="D117">
        <v>-411.25650024414</v>
      </c>
      <c r="E117">
        <v>-202.39973449707</v>
      </c>
      <c r="F117">
        <v>-67.858360290527301</v>
      </c>
      <c r="G117">
        <v>-410.970611572265</v>
      </c>
    </row>
    <row r="118" spans="1:7" x14ac:dyDescent="0.2">
      <c r="A118">
        <f>A117+2</f>
        <v>30</v>
      </c>
      <c r="B118">
        <v>-179.87185668945301</v>
      </c>
      <c r="C118">
        <v>-275.371490478515</v>
      </c>
      <c r="D118">
        <v>-430.73956298828102</v>
      </c>
      <c r="E118">
        <v>-220.99897766113199</v>
      </c>
      <c r="F118">
        <v>-60.633049011230398</v>
      </c>
      <c r="G118">
        <v>-437.16342163085898</v>
      </c>
    </row>
    <row r="119" spans="1:7" x14ac:dyDescent="0.2">
      <c r="A119">
        <f t="shared" si="2"/>
        <v>32</v>
      </c>
      <c r="B119">
        <v>-161.05511474609301</v>
      </c>
      <c r="C119">
        <v>-240.00579833984301</v>
      </c>
      <c r="D119">
        <v>-424.92514038085898</v>
      </c>
      <c r="E119">
        <v>-214.87092590332</v>
      </c>
      <c r="F119">
        <v>-61.624298095703097</v>
      </c>
      <c r="G119">
        <v>-424.83770751953102</v>
      </c>
    </row>
    <row r="120" spans="1:7" x14ac:dyDescent="0.2">
      <c r="A120">
        <f t="shared" si="2"/>
        <v>34</v>
      </c>
      <c r="B120">
        <v>-156.18795776367099</v>
      </c>
      <c r="C120">
        <v>-262.81414794921801</v>
      </c>
      <c r="D120">
        <v>-417.98641967773398</v>
      </c>
      <c r="E120">
        <v>-203.95135498046801</v>
      </c>
      <c r="F120">
        <v>-69.118133544921804</v>
      </c>
      <c r="G120">
        <v>-439.52349853515602</v>
      </c>
    </row>
    <row r="121" spans="1:7" x14ac:dyDescent="0.2">
      <c r="A121">
        <f t="shared" si="2"/>
        <v>36</v>
      </c>
      <c r="B121">
        <v>-182.98971557617099</v>
      </c>
      <c r="C121">
        <v>-230.37884521484301</v>
      </c>
      <c r="D121">
        <v>-397.60388183593699</v>
      </c>
      <c r="E121">
        <v>-236.26434326171801</v>
      </c>
      <c r="F121">
        <v>-61.591476440429602</v>
      </c>
      <c r="G121">
        <v>-441.86776733398398</v>
      </c>
    </row>
    <row r="122" spans="1:7" x14ac:dyDescent="0.2">
      <c r="A122">
        <f t="shared" si="2"/>
        <v>38</v>
      </c>
      <c r="B122">
        <v>-192.31056213378901</v>
      </c>
      <c r="C122">
        <v>-292.43817138671801</v>
      </c>
      <c r="D122">
        <v>-426.65179443359301</v>
      </c>
      <c r="E122">
        <v>-229.02584838867099</v>
      </c>
      <c r="F122">
        <v>-55.948741912841697</v>
      </c>
      <c r="G122">
        <v>-460.85269165039</v>
      </c>
    </row>
    <row r="123" spans="1:7" x14ac:dyDescent="0.2">
      <c r="A123">
        <f t="shared" si="2"/>
        <v>40</v>
      </c>
      <c r="B123">
        <v>-189.08270263671801</v>
      </c>
      <c r="C123">
        <v>-243.20445251464801</v>
      </c>
      <c r="D123">
        <v>-435.590240478515</v>
      </c>
      <c r="E123">
        <v>-238.313720703125</v>
      </c>
      <c r="F123">
        <v>-71.337974548339801</v>
      </c>
      <c r="G123">
        <v>-469.48419189453102</v>
      </c>
    </row>
    <row r="124" spans="1:7" x14ac:dyDescent="0.2">
      <c r="A124">
        <f t="shared" si="2"/>
        <v>42</v>
      </c>
      <c r="B124">
        <v>-183.48121643066401</v>
      </c>
      <c r="C124">
        <v>-246.96423339843699</v>
      </c>
      <c r="D124">
        <v>-440.64971923828102</v>
      </c>
      <c r="E124">
        <v>-237.74661254882801</v>
      </c>
      <c r="F124">
        <v>-72.308128356933494</v>
      </c>
      <c r="G124">
        <v>-442.35122680664</v>
      </c>
    </row>
    <row r="125" spans="1:7" x14ac:dyDescent="0.2">
      <c r="A125">
        <f t="shared" si="2"/>
        <v>44</v>
      </c>
      <c r="B125">
        <v>-193.37164306640599</v>
      </c>
      <c r="C125">
        <v>-275.08172607421801</v>
      </c>
      <c r="D125">
        <v>-419.47213745117102</v>
      </c>
      <c r="E125">
        <v>-240.03337097167901</v>
      </c>
      <c r="F125">
        <v>-66.654388427734304</v>
      </c>
      <c r="G125">
        <v>-465.8720703125</v>
      </c>
    </row>
    <row r="126" spans="1:7" x14ac:dyDescent="0.2">
      <c r="A126">
        <f t="shared" si="2"/>
        <v>46</v>
      </c>
      <c r="B126">
        <v>-193.40898132324199</v>
      </c>
      <c r="C126">
        <v>-277.52398681640602</v>
      </c>
      <c r="D126">
        <v>-421.40759277343699</v>
      </c>
      <c r="E126">
        <v>-226.30743408203099</v>
      </c>
      <c r="F126">
        <v>-74.336296081542898</v>
      </c>
      <c r="G126">
        <v>-494.214111328125</v>
      </c>
    </row>
    <row r="127" spans="1:7" x14ac:dyDescent="0.2">
      <c r="A127">
        <f t="shared" si="2"/>
        <v>48</v>
      </c>
      <c r="B127">
        <v>-176.98809814453099</v>
      </c>
      <c r="C127">
        <v>-298.92889404296801</v>
      </c>
      <c r="D127">
        <v>-437.33294677734301</v>
      </c>
      <c r="E127">
        <v>-271.38922119140602</v>
      </c>
      <c r="F127">
        <v>-65.289085388183494</v>
      </c>
      <c r="G127">
        <v>-491.86749267578102</v>
      </c>
    </row>
    <row r="128" spans="1:7" x14ac:dyDescent="0.2">
      <c r="A128">
        <f t="shared" si="2"/>
        <v>50</v>
      </c>
      <c r="B128">
        <v>-191.09201049804599</v>
      </c>
      <c r="C128">
        <v>-284.160888671875</v>
      </c>
      <c r="D128">
        <v>-429.56704711914</v>
      </c>
      <c r="E128">
        <v>-250.45362854003901</v>
      </c>
      <c r="F128">
        <v>-68.172874450683494</v>
      </c>
      <c r="G128">
        <v>-481.54080200195301</v>
      </c>
    </row>
    <row r="129" spans="1:7" x14ac:dyDescent="0.2">
      <c r="A129">
        <f t="shared" si="2"/>
        <v>52</v>
      </c>
      <c r="C129">
        <v>-282.291748046875</v>
      </c>
      <c r="D129">
        <v>-439.72616577148398</v>
      </c>
      <c r="E129">
        <v>-271.14505004882801</v>
      </c>
      <c r="F129">
        <v>-75.082252502441406</v>
      </c>
      <c r="G129">
        <v>-480.25134277343699</v>
      </c>
    </row>
    <row r="130" spans="1:7" x14ac:dyDescent="0.2">
      <c r="A130">
        <f t="shared" si="2"/>
        <v>54</v>
      </c>
      <c r="C130">
        <v>-298.51287841796801</v>
      </c>
      <c r="D130">
        <v>-422.48373413085898</v>
      </c>
      <c r="E130">
        <v>-256.32360839843699</v>
      </c>
      <c r="F130">
        <v>-66.951972961425696</v>
      </c>
      <c r="G130">
        <v>-504.06759643554602</v>
      </c>
    </row>
    <row r="131" spans="1:7" x14ac:dyDescent="0.2">
      <c r="A131">
        <f t="shared" si="2"/>
        <v>56</v>
      </c>
      <c r="C131">
        <v>-338.92312622070301</v>
      </c>
      <c r="D131">
        <v>-399.12976074218699</v>
      </c>
      <c r="E131">
        <v>-274.635986328125</v>
      </c>
      <c r="F131">
        <v>-64.10205078125</v>
      </c>
      <c r="G131">
        <v>-494.66189575195301</v>
      </c>
    </row>
    <row r="132" spans="1:7" x14ac:dyDescent="0.2">
      <c r="A132">
        <f t="shared" si="2"/>
        <v>58</v>
      </c>
      <c r="C132">
        <v>-309.56402587890602</v>
      </c>
      <c r="D132">
        <v>-413.738037109375</v>
      </c>
      <c r="E132">
        <v>-276.89340209960898</v>
      </c>
      <c r="F132">
        <v>-66.353294372558494</v>
      </c>
      <c r="G132">
        <v>-481.97320556640602</v>
      </c>
    </row>
    <row r="133" spans="1:7" x14ac:dyDescent="0.2">
      <c r="A133">
        <f t="shared" si="2"/>
        <v>60</v>
      </c>
      <c r="C133">
        <v>-294.19818115234301</v>
      </c>
      <c r="D133">
        <v>-425.07772827148398</v>
      </c>
      <c r="E133">
        <v>-287.4013671875</v>
      </c>
      <c r="F133">
        <v>-70.028160095214801</v>
      </c>
      <c r="G133">
        <v>-502.92608642578102</v>
      </c>
    </row>
    <row r="134" spans="1:7" x14ac:dyDescent="0.2">
      <c r="A134">
        <f t="shared" si="2"/>
        <v>62</v>
      </c>
      <c r="C134">
        <v>-330.38232421875</v>
      </c>
      <c r="D134">
        <v>-405.60272216796801</v>
      </c>
      <c r="E134">
        <v>-294.56024169921801</v>
      </c>
      <c r="F134">
        <v>-68.714614868164006</v>
      </c>
      <c r="G134">
        <v>-503.57748413085898</v>
      </c>
    </row>
    <row r="135" spans="1:7" x14ac:dyDescent="0.2">
      <c r="A135">
        <f t="shared" si="2"/>
        <v>64</v>
      </c>
      <c r="C135">
        <v>-299.13766479492102</v>
      </c>
      <c r="E135">
        <v>-268.42193603515602</v>
      </c>
      <c r="F135">
        <v>-65.595024108886705</v>
      </c>
      <c r="G135">
        <v>-511.93209838867102</v>
      </c>
    </row>
    <row r="136" spans="1:7" x14ac:dyDescent="0.2">
      <c r="A136">
        <f t="shared" si="2"/>
        <v>66</v>
      </c>
      <c r="C136">
        <v>-272.09460449218699</v>
      </c>
      <c r="E136">
        <v>-275.450927734375</v>
      </c>
      <c r="F136">
        <v>-61.821468353271399</v>
      </c>
      <c r="G136">
        <v>-538.82293701171795</v>
      </c>
    </row>
    <row r="137" spans="1:7" x14ac:dyDescent="0.2">
      <c r="A137">
        <f t="shared" si="2"/>
        <v>68</v>
      </c>
      <c r="C137">
        <v>-298.22296142578102</v>
      </c>
      <c r="E137">
        <v>-261.27755737304602</v>
      </c>
      <c r="F137">
        <v>-68.979423522949205</v>
      </c>
      <c r="G137">
        <v>-504.21353149414</v>
      </c>
    </row>
    <row r="138" spans="1:7" x14ac:dyDescent="0.2">
      <c r="A138">
        <f t="shared" si="2"/>
        <v>70</v>
      </c>
      <c r="C138">
        <v>-292.818603515625</v>
      </c>
      <c r="E138">
        <v>-286.86260986328102</v>
      </c>
      <c r="F138">
        <v>-71.380859375</v>
      </c>
      <c r="G138">
        <v>-524.16253662109295</v>
      </c>
    </row>
    <row r="139" spans="1:7" x14ac:dyDescent="0.2">
      <c r="A139">
        <f t="shared" si="2"/>
        <v>72</v>
      </c>
      <c r="C139">
        <v>-291.57867431640602</v>
      </c>
      <c r="E139">
        <v>-272.66094970703102</v>
      </c>
      <c r="F139">
        <v>-55.631973266601499</v>
      </c>
      <c r="G139">
        <v>-525.078857421875</v>
      </c>
    </row>
    <row r="140" spans="1:7" x14ac:dyDescent="0.2">
      <c r="A140">
        <f t="shared" si="2"/>
        <v>74</v>
      </c>
      <c r="C140">
        <v>-286.015533447265</v>
      </c>
      <c r="E140">
        <v>-282.76721191406199</v>
      </c>
      <c r="F140">
        <v>-83.831863403320298</v>
      </c>
      <c r="G140">
        <v>-534.94250488281205</v>
      </c>
    </row>
    <row r="141" spans="1:7" x14ac:dyDescent="0.2">
      <c r="A141">
        <f t="shared" si="2"/>
        <v>76</v>
      </c>
      <c r="C141">
        <v>-280.53494262695301</v>
      </c>
      <c r="E141">
        <v>-299.29895019531199</v>
      </c>
      <c r="F141">
        <v>-65.578659057617102</v>
      </c>
      <c r="G141">
        <v>-525.33221435546795</v>
      </c>
    </row>
    <row r="142" spans="1:7" x14ac:dyDescent="0.2">
      <c r="A142">
        <f t="shared" si="2"/>
        <v>78</v>
      </c>
      <c r="C142">
        <v>-288.02554321289</v>
      </c>
      <c r="E142">
        <v>-277.07293701171801</v>
      </c>
      <c r="F142">
        <v>-69.407760620117102</v>
      </c>
      <c r="G142">
        <v>-513.45452880859295</v>
      </c>
    </row>
    <row r="143" spans="1:7" x14ac:dyDescent="0.2">
      <c r="A143">
        <f t="shared" si="2"/>
        <v>80</v>
      </c>
      <c r="C143">
        <v>-277.34674072265602</v>
      </c>
      <c r="E143">
        <v>-259.08697509765602</v>
      </c>
      <c r="F143">
        <v>-78.410919189453097</v>
      </c>
      <c r="G143">
        <v>-530.16094970703102</v>
      </c>
    </row>
    <row r="144" spans="1:7" x14ac:dyDescent="0.2">
      <c r="A144">
        <f t="shared" si="2"/>
        <v>82</v>
      </c>
      <c r="C144">
        <v>-294.44390869140602</v>
      </c>
      <c r="E144">
        <v>-277.34423828125</v>
      </c>
      <c r="F144">
        <v>-72.118431091308494</v>
      </c>
      <c r="G144">
        <v>-549.43395996093705</v>
      </c>
    </row>
    <row r="145" spans="1:7" x14ac:dyDescent="0.2">
      <c r="A145">
        <f t="shared" si="2"/>
        <v>84</v>
      </c>
      <c r="E145">
        <v>-292.29473876953102</v>
      </c>
      <c r="F145">
        <v>-68.943542480468693</v>
      </c>
      <c r="G145">
        <v>-533.12512207031205</v>
      </c>
    </row>
    <row r="146" spans="1:7" x14ac:dyDescent="0.2">
      <c r="A146">
        <f t="shared" si="2"/>
        <v>86</v>
      </c>
      <c r="E146">
        <v>-299.84231567382801</v>
      </c>
      <c r="F146">
        <v>-71.528869628906193</v>
      </c>
      <c r="G146">
        <v>-565.15087890625</v>
      </c>
    </row>
    <row r="147" spans="1:7" x14ac:dyDescent="0.2">
      <c r="A147">
        <f t="shared" si="2"/>
        <v>88</v>
      </c>
      <c r="E147">
        <v>-299.35705566406199</v>
      </c>
      <c r="F147">
        <v>-69.719558715820298</v>
      </c>
      <c r="G147">
        <v>-540.15087890625</v>
      </c>
    </row>
    <row r="148" spans="1:7" x14ac:dyDescent="0.2">
      <c r="A148">
        <f t="shared" si="2"/>
        <v>90</v>
      </c>
      <c r="E148">
        <v>-298.84103393554602</v>
      </c>
      <c r="F148">
        <v>-70.759735107421804</v>
      </c>
      <c r="G148">
        <v>-534.59606933593705</v>
      </c>
    </row>
    <row r="149" spans="1:7" x14ac:dyDescent="0.2">
      <c r="A149" s="9">
        <f t="shared" si="2"/>
        <v>92</v>
      </c>
      <c r="E149">
        <v>-317.26483154296801</v>
      </c>
      <c r="F149">
        <v>-63.610198974609297</v>
      </c>
      <c r="G149">
        <v>-537.3935546875</v>
      </c>
    </row>
    <row r="150" spans="1:7" x14ac:dyDescent="0.2">
      <c r="A150" s="9">
        <f t="shared" si="2"/>
        <v>94</v>
      </c>
      <c r="E150">
        <v>-299.255126953125</v>
      </c>
      <c r="F150">
        <v>-73.736755371093693</v>
      </c>
      <c r="G150">
        <v>-531.48675537109295</v>
      </c>
    </row>
    <row r="151" spans="1:7" x14ac:dyDescent="0.2">
      <c r="A151" s="9">
        <f t="shared" si="2"/>
        <v>96</v>
      </c>
      <c r="E151">
        <v>-259.95593261718699</v>
      </c>
      <c r="F151">
        <v>-68.141075134277301</v>
      </c>
      <c r="G151">
        <v>-577.802001953125</v>
      </c>
    </row>
    <row r="152" spans="1:7" x14ac:dyDescent="0.2">
      <c r="A152" s="9">
        <f t="shared" si="2"/>
        <v>98</v>
      </c>
      <c r="E152">
        <v>-298.56311035156199</v>
      </c>
      <c r="F152">
        <v>-60.759899139404197</v>
      </c>
      <c r="G152">
        <v>-543.650146484375</v>
      </c>
    </row>
    <row r="153" spans="1:7" x14ac:dyDescent="0.2">
      <c r="A153" s="9">
        <f t="shared" si="2"/>
        <v>100</v>
      </c>
      <c r="E153">
        <v>-306.07247924804602</v>
      </c>
      <c r="F153">
        <v>-73.594810485839801</v>
      </c>
      <c r="G153">
        <v>-560.38732910156205</v>
      </c>
    </row>
    <row r="154" spans="1:7" x14ac:dyDescent="0.2">
      <c r="A154" s="9">
        <f t="shared" si="2"/>
        <v>102</v>
      </c>
      <c r="E154">
        <v>-301.91879272460898</v>
      </c>
      <c r="F154">
        <v>-65.582832336425696</v>
      </c>
      <c r="G154">
        <v>-558.07531738281205</v>
      </c>
    </row>
    <row r="155" spans="1:7" x14ac:dyDescent="0.2">
      <c r="A155" s="9">
        <f t="shared" si="2"/>
        <v>104</v>
      </c>
      <c r="E155">
        <v>-278.98010253906199</v>
      </c>
      <c r="F155">
        <v>-67.309616088867102</v>
      </c>
      <c r="G155">
        <v>-561.84765625</v>
      </c>
    </row>
    <row r="156" spans="1:7" x14ac:dyDescent="0.2">
      <c r="A156" s="9">
        <f t="shared" si="2"/>
        <v>106</v>
      </c>
      <c r="E156">
        <v>-298.28674316406199</v>
      </c>
      <c r="F156">
        <v>-60.0786323547363</v>
      </c>
      <c r="G156">
        <v>-556.97015380859295</v>
      </c>
    </row>
    <row r="157" spans="1:7" x14ac:dyDescent="0.2">
      <c r="A157" s="9">
        <f t="shared" si="2"/>
        <v>108</v>
      </c>
      <c r="E157">
        <v>-301.73971557617102</v>
      </c>
      <c r="F157">
        <v>-82.583641052245994</v>
      </c>
      <c r="G157">
        <v>-553.17468261718705</v>
      </c>
    </row>
    <row r="158" spans="1:7" x14ac:dyDescent="0.2">
      <c r="A158" s="9">
        <f t="shared" si="2"/>
        <v>110</v>
      </c>
      <c r="E158">
        <v>-301.800689697265</v>
      </c>
      <c r="F158">
        <v>-67.989387512207003</v>
      </c>
      <c r="G158">
        <v>-551.60949707031205</v>
      </c>
    </row>
    <row r="159" spans="1:7" x14ac:dyDescent="0.2">
      <c r="A159" s="9">
        <f t="shared" si="2"/>
        <v>112</v>
      </c>
      <c r="E159">
        <v>-307.86520385742102</v>
      </c>
      <c r="F159">
        <v>-74.198348999023395</v>
      </c>
      <c r="G159">
        <v>-537.55413818359295</v>
      </c>
    </row>
    <row r="160" spans="1:7" x14ac:dyDescent="0.2">
      <c r="A160" s="9">
        <f t="shared" si="2"/>
        <v>114</v>
      </c>
      <c r="E160">
        <v>-292.40109252929602</v>
      </c>
      <c r="F160">
        <v>-65.292938232421804</v>
      </c>
      <c r="G160">
        <v>-572.04211425781205</v>
      </c>
    </row>
    <row r="161" spans="1:7" x14ac:dyDescent="0.2">
      <c r="A161" s="9">
        <f t="shared" si="2"/>
        <v>116</v>
      </c>
      <c r="E161">
        <v>-299.6474609375</v>
      </c>
      <c r="F161">
        <v>-64.329521179199205</v>
      </c>
      <c r="G161">
        <v>-536.24493408203102</v>
      </c>
    </row>
    <row r="162" spans="1:7" x14ac:dyDescent="0.2">
      <c r="A162" s="9">
        <f t="shared" si="2"/>
        <v>118</v>
      </c>
      <c r="E162">
        <v>-284.22259521484301</v>
      </c>
      <c r="F162">
        <v>-74.768249511718693</v>
      </c>
      <c r="G162">
        <v>-555.86633300781205</v>
      </c>
    </row>
    <row r="163" spans="1:7" x14ac:dyDescent="0.2">
      <c r="A163" s="9">
        <f t="shared" si="2"/>
        <v>120</v>
      </c>
      <c r="E163">
        <v>-305.91693115234301</v>
      </c>
      <c r="F163">
        <v>-72.021255493164006</v>
      </c>
      <c r="G163">
        <v>-563.153076171875</v>
      </c>
    </row>
    <row r="164" spans="1:7" x14ac:dyDescent="0.2">
      <c r="A164" s="9">
        <f t="shared" si="2"/>
        <v>122</v>
      </c>
      <c r="E164">
        <v>-314.78259277343699</v>
      </c>
      <c r="F164">
        <v>-60.655082702636697</v>
      </c>
      <c r="G164">
        <v>-532.6435546875</v>
      </c>
    </row>
    <row r="165" spans="1:7" x14ac:dyDescent="0.2">
      <c r="A165" s="9">
        <f t="shared" si="2"/>
        <v>124</v>
      </c>
      <c r="E165">
        <v>-308.048248291015</v>
      </c>
      <c r="F165">
        <v>-85.538345336914006</v>
      </c>
      <c r="G165">
        <v>-540.40740966796795</v>
      </c>
    </row>
    <row r="166" spans="1:7" x14ac:dyDescent="0.2">
      <c r="A166" s="9">
        <f t="shared" si="2"/>
        <v>126</v>
      </c>
      <c r="E166">
        <v>-305.78558349609301</v>
      </c>
      <c r="F166">
        <v>-74.261970520019503</v>
      </c>
      <c r="G166">
        <v>-553.34216308593705</v>
      </c>
    </row>
    <row r="167" spans="1:7" x14ac:dyDescent="0.2">
      <c r="A167" s="9">
        <f t="shared" si="2"/>
        <v>128</v>
      </c>
      <c r="E167">
        <v>-288.44732666015602</v>
      </c>
      <c r="F167">
        <v>-68.761642456054602</v>
      </c>
      <c r="G167">
        <v>-543.07763671875</v>
      </c>
    </row>
    <row r="168" spans="1:7" x14ac:dyDescent="0.2">
      <c r="A168" s="9">
        <f t="shared" si="2"/>
        <v>130</v>
      </c>
      <c r="E168">
        <v>-300.734619140625</v>
      </c>
      <c r="F168">
        <v>-77.796745300292898</v>
      </c>
      <c r="G168">
        <v>-533.93054199218705</v>
      </c>
    </row>
    <row r="169" spans="1:7" x14ac:dyDescent="0.2">
      <c r="A169" s="9">
        <f t="shared" si="2"/>
        <v>132</v>
      </c>
      <c r="E169">
        <v>-313.321044921875</v>
      </c>
      <c r="F169">
        <v>-69.759216308593693</v>
      </c>
      <c r="G169">
        <v>-553.58734130859295</v>
      </c>
    </row>
    <row r="170" spans="1:7" x14ac:dyDescent="0.2">
      <c r="A170" s="9">
        <f t="shared" ref="A170:A196" si="3">A169+2</f>
        <v>134</v>
      </c>
      <c r="E170">
        <v>-301.66461181640602</v>
      </c>
      <c r="F170">
        <v>-65.740753173828097</v>
      </c>
    </row>
    <row r="171" spans="1:7" x14ac:dyDescent="0.2">
      <c r="A171" s="9">
        <f t="shared" si="3"/>
        <v>136</v>
      </c>
      <c r="E171">
        <v>-304.81866455078102</v>
      </c>
      <c r="F171">
        <v>-72.680458068847599</v>
      </c>
    </row>
    <row r="172" spans="1:7" x14ac:dyDescent="0.2">
      <c r="A172" s="9">
        <f t="shared" si="3"/>
        <v>138</v>
      </c>
      <c r="E172">
        <v>-306.933837890625</v>
      </c>
      <c r="F172">
        <v>-65.666229248046804</v>
      </c>
    </row>
    <row r="173" spans="1:7" x14ac:dyDescent="0.2">
      <c r="A173" s="9">
        <f t="shared" si="3"/>
        <v>140</v>
      </c>
      <c r="E173">
        <v>-317.66610717773398</v>
      </c>
      <c r="F173">
        <v>-64.587013244628906</v>
      </c>
    </row>
    <row r="174" spans="1:7" x14ac:dyDescent="0.2">
      <c r="A174" s="9">
        <f t="shared" si="3"/>
        <v>142</v>
      </c>
      <c r="E174">
        <v>-306.69219970703102</v>
      </c>
      <c r="F174">
        <v>-81.403480529785099</v>
      </c>
    </row>
    <row r="175" spans="1:7" x14ac:dyDescent="0.2">
      <c r="A175" s="9">
        <f t="shared" si="3"/>
        <v>144</v>
      </c>
      <c r="E175">
        <v>-299.96066284179602</v>
      </c>
      <c r="F175">
        <v>-68.434013366699205</v>
      </c>
    </row>
    <row r="176" spans="1:7" x14ac:dyDescent="0.2">
      <c r="A176" s="9">
        <f t="shared" si="3"/>
        <v>146</v>
      </c>
      <c r="E176">
        <v>-298.46383666992102</v>
      </c>
      <c r="F176">
        <v>-68.204093933105398</v>
      </c>
    </row>
    <row r="177" spans="1:6" x14ac:dyDescent="0.2">
      <c r="A177" s="9">
        <f t="shared" si="3"/>
        <v>148</v>
      </c>
      <c r="E177">
        <v>-329.560546875</v>
      </c>
      <c r="F177">
        <v>-62.526317596435497</v>
      </c>
    </row>
    <row r="178" spans="1:6" x14ac:dyDescent="0.2">
      <c r="A178" s="9">
        <f t="shared" si="3"/>
        <v>150</v>
      </c>
      <c r="E178">
        <v>-315.4287109375</v>
      </c>
      <c r="F178">
        <v>-71.068016052245994</v>
      </c>
    </row>
    <row r="179" spans="1:6" x14ac:dyDescent="0.2">
      <c r="A179" s="9">
        <f t="shared" si="3"/>
        <v>152</v>
      </c>
      <c r="E179">
        <v>-320.11050415039</v>
      </c>
      <c r="F179">
        <v>-68.227615356445298</v>
      </c>
    </row>
    <row r="180" spans="1:6" x14ac:dyDescent="0.2">
      <c r="A180" s="9">
        <f t="shared" si="3"/>
        <v>154</v>
      </c>
      <c r="E180">
        <v>-307.73577880859301</v>
      </c>
      <c r="F180">
        <v>-67.694595336914006</v>
      </c>
    </row>
    <row r="181" spans="1:6" x14ac:dyDescent="0.2">
      <c r="A181" s="9">
        <f t="shared" si="3"/>
        <v>156</v>
      </c>
      <c r="E181">
        <v>-279.92541503906199</v>
      </c>
      <c r="F181">
        <v>-63.4807739257812</v>
      </c>
    </row>
    <row r="182" spans="1:6" x14ac:dyDescent="0.2">
      <c r="A182" s="9">
        <f t="shared" si="3"/>
        <v>158</v>
      </c>
      <c r="E182">
        <v>-296.09466552734301</v>
      </c>
      <c r="F182">
        <v>-77.545150756835895</v>
      </c>
    </row>
    <row r="183" spans="1:6" x14ac:dyDescent="0.2">
      <c r="A183" s="9">
        <f t="shared" si="3"/>
        <v>160</v>
      </c>
      <c r="F183">
        <v>-74.438850402832003</v>
      </c>
    </row>
    <row r="184" spans="1:6" x14ac:dyDescent="0.2">
      <c r="A184" s="9">
        <f t="shared" si="3"/>
        <v>162</v>
      </c>
      <c r="F184">
        <v>-61.370349884033203</v>
      </c>
    </row>
    <row r="185" spans="1:6" x14ac:dyDescent="0.2">
      <c r="A185" s="9">
        <f t="shared" si="3"/>
        <v>164</v>
      </c>
      <c r="F185">
        <v>-72.596214294433494</v>
      </c>
    </row>
    <row r="186" spans="1:6" x14ac:dyDescent="0.2">
      <c r="A186" s="9">
        <f t="shared" si="3"/>
        <v>166</v>
      </c>
      <c r="F186">
        <v>-78.439682006835895</v>
      </c>
    </row>
    <row r="187" spans="1:6" x14ac:dyDescent="0.2">
      <c r="A187" s="9">
        <f t="shared" si="3"/>
        <v>168</v>
      </c>
      <c r="F187">
        <v>-81.156517028808494</v>
      </c>
    </row>
    <row r="188" spans="1:6" x14ac:dyDescent="0.2">
      <c r="A188" s="9">
        <f t="shared" si="3"/>
        <v>170</v>
      </c>
      <c r="F188">
        <v>-78.809272766113196</v>
      </c>
    </row>
    <row r="189" spans="1:6" x14ac:dyDescent="0.2">
      <c r="A189" s="9">
        <f t="shared" si="3"/>
        <v>172</v>
      </c>
      <c r="F189">
        <v>-60.471015930175703</v>
      </c>
    </row>
    <row r="190" spans="1:6" x14ac:dyDescent="0.2">
      <c r="A190" s="9">
        <f t="shared" si="3"/>
        <v>174</v>
      </c>
      <c r="F190">
        <v>-86.650764465332003</v>
      </c>
    </row>
    <row r="191" spans="1:6" x14ac:dyDescent="0.2">
      <c r="A191" s="9">
        <f t="shared" si="3"/>
        <v>176</v>
      </c>
      <c r="F191">
        <v>-55.408706665038999</v>
      </c>
    </row>
    <row r="192" spans="1:6" x14ac:dyDescent="0.2">
      <c r="A192" s="9">
        <f t="shared" si="3"/>
        <v>178</v>
      </c>
      <c r="F192">
        <v>-64.233978271484304</v>
      </c>
    </row>
    <row r="193" spans="1:7" x14ac:dyDescent="0.2">
      <c r="A193" s="9">
        <f t="shared" si="3"/>
        <v>180</v>
      </c>
      <c r="F193">
        <v>-82.024894714355398</v>
      </c>
    </row>
    <row r="194" spans="1:7" ht="15" customHeight="1" x14ac:dyDescent="0.2">
      <c r="A194" s="9">
        <f t="shared" si="3"/>
        <v>182</v>
      </c>
      <c r="F194">
        <v>-67.521942138671804</v>
      </c>
    </row>
    <row r="195" spans="1:7" ht="15" customHeight="1" x14ac:dyDescent="0.2">
      <c r="A195" s="9">
        <f t="shared" si="3"/>
        <v>184</v>
      </c>
      <c r="F195">
        <v>-67.762893676757798</v>
      </c>
    </row>
    <row r="196" spans="1:7" ht="15" customHeight="1" x14ac:dyDescent="0.2">
      <c r="A196" s="9">
        <f t="shared" si="3"/>
        <v>186</v>
      </c>
      <c r="F196">
        <v>-70.196975708007798</v>
      </c>
    </row>
    <row r="198" spans="1:7" x14ac:dyDescent="0.2">
      <c r="A198" t="s">
        <v>20</v>
      </c>
    </row>
    <row r="199" spans="1:7" x14ac:dyDescent="0.2">
      <c r="A199" s="2">
        <v>2</v>
      </c>
      <c r="B199">
        <f t="shared" ref="B199:G208" si="4">B104/B8</f>
        <v>0.12396093004349615</v>
      </c>
      <c r="C199">
        <f t="shared" si="4"/>
        <v>4.7589955607489472E-2</v>
      </c>
      <c r="D199">
        <f t="shared" si="4"/>
        <v>4.9004049225186794E-2</v>
      </c>
      <c r="E199">
        <f t="shared" si="4"/>
        <v>1.1506555207454949E-2</v>
      </c>
      <c r="F199">
        <f t="shared" si="4"/>
        <v>0.1844958707054585</v>
      </c>
      <c r="G199" s="9">
        <f t="shared" si="4"/>
        <v>6.6011776160109351E-2</v>
      </c>
    </row>
    <row r="200" spans="1:7" x14ac:dyDescent="0.2">
      <c r="A200">
        <f>A199+2</f>
        <v>4</v>
      </c>
      <c r="B200">
        <f t="shared" si="4"/>
        <v>0.22332402993189626</v>
      </c>
      <c r="C200">
        <f t="shared" si="4"/>
        <v>0.176330938253044</v>
      </c>
      <c r="D200">
        <f t="shared" si="4"/>
        <v>0.14438798491246502</v>
      </c>
      <c r="E200">
        <f t="shared" si="4"/>
        <v>3.0104159929360098E-2</v>
      </c>
      <c r="F200">
        <f t="shared" si="4"/>
        <v>0.19332936006896487</v>
      </c>
      <c r="G200" s="9">
        <f t="shared" si="4"/>
        <v>0.16775020440362268</v>
      </c>
    </row>
    <row r="201" spans="1:7" x14ac:dyDescent="0.2">
      <c r="A201">
        <f t="shared" ref="A201:A264" si="5">A200+2</f>
        <v>6</v>
      </c>
      <c r="B201">
        <f t="shared" si="4"/>
        <v>0.32735009182507524</v>
      </c>
      <c r="C201">
        <f t="shared" si="4"/>
        <v>0.19120892328894581</v>
      </c>
      <c r="D201">
        <f t="shared" si="4"/>
        <v>0.26457223652450707</v>
      </c>
      <c r="E201">
        <f t="shared" si="4"/>
        <v>0.13570610848165696</v>
      </c>
      <c r="F201">
        <f t="shared" si="4"/>
        <v>0.42228177356901858</v>
      </c>
      <c r="G201" s="9">
        <f t="shared" si="4"/>
        <v>0.31286294563612604</v>
      </c>
    </row>
    <row r="202" spans="1:7" x14ac:dyDescent="0.2">
      <c r="A202">
        <f t="shared" si="5"/>
        <v>8</v>
      </c>
      <c r="B202">
        <f t="shared" si="4"/>
        <v>0.39714470327053081</v>
      </c>
      <c r="C202">
        <f t="shared" si="4"/>
        <v>0.2837208878772679</v>
      </c>
      <c r="D202">
        <f t="shared" si="4"/>
        <v>0.31903641849909203</v>
      </c>
      <c r="E202">
        <f t="shared" si="4"/>
        <v>0.18683915294842657</v>
      </c>
      <c r="F202">
        <f t="shared" si="4"/>
        <v>0.51472697696393643</v>
      </c>
      <c r="G202" s="9">
        <f t="shared" si="4"/>
        <v>0.36264921181157805</v>
      </c>
    </row>
    <row r="203" spans="1:7" x14ac:dyDescent="0.2">
      <c r="A203">
        <f t="shared" si="5"/>
        <v>10</v>
      </c>
      <c r="B203">
        <f t="shared" si="4"/>
        <v>0.45091740693585919</v>
      </c>
      <c r="C203">
        <f t="shared" si="4"/>
        <v>0.37911527246224902</v>
      </c>
      <c r="D203">
        <f t="shared" si="4"/>
        <v>0.39091165498106223</v>
      </c>
      <c r="E203">
        <f t="shared" si="4"/>
        <v>0.25799733455679191</v>
      </c>
      <c r="F203">
        <f t="shared" si="4"/>
        <v>0.62834594632210183</v>
      </c>
      <c r="G203" s="9">
        <f t="shared" si="4"/>
        <v>0.42919733750806266</v>
      </c>
    </row>
    <row r="204" spans="1:7" x14ac:dyDescent="0.2">
      <c r="A204">
        <f t="shared" si="5"/>
        <v>12</v>
      </c>
      <c r="B204">
        <f t="shared" si="4"/>
        <v>0.54900236300609018</v>
      </c>
      <c r="C204">
        <f t="shared" si="4"/>
        <v>0.43887710718395168</v>
      </c>
      <c r="D204">
        <f t="shared" si="4"/>
        <v>0.49770519019085835</v>
      </c>
      <c r="E204">
        <f t="shared" si="4"/>
        <v>0.30542101369345881</v>
      </c>
      <c r="F204">
        <f t="shared" si="4"/>
        <v>0.65123635021872261</v>
      </c>
      <c r="G204" s="9">
        <f t="shared" si="4"/>
        <v>0.4757416362318676</v>
      </c>
    </row>
    <row r="205" spans="1:7" x14ac:dyDescent="0.2">
      <c r="A205">
        <f t="shared" si="5"/>
        <v>14</v>
      </c>
      <c r="B205">
        <f t="shared" si="4"/>
        <v>0.70314958975966513</v>
      </c>
      <c r="C205">
        <f t="shared" si="4"/>
        <v>0.35401388511404452</v>
      </c>
      <c r="D205">
        <f t="shared" si="4"/>
        <v>0.5545464459624645</v>
      </c>
      <c r="E205">
        <f t="shared" si="4"/>
        <v>0.34935172498646205</v>
      </c>
      <c r="F205">
        <f t="shared" si="4"/>
        <v>0.68866100334479152</v>
      </c>
      <c r="G205" s="9">
        <f t="shared" si="4"/>
        <v>0.52421487604245531</v>
      </c>
    </row>
    <row r="206" spans="1:7" x14ac:dyDescent="0.2">
      <c r="A206">
        <f t="shared" si="5"/>
        <v>16</v>
      </c>
      <c r="B206">
        <f t="shared" si="4"/>
        <v>0.64358513639517689</v>
      </c>
      <c r="C206">
        <f t="shared" si="4"/>
        <v>0.61382730237509031</v>
      </c>
      <c r="D206">
        <f t="shared" si="4"/>
        <v>0.68131574481521517</v>
      </c>
      <c r="E206">
        <f t="shared" si="4"/>
        <v>0.53017570024549243</v>
      </c>
      <c r="F206">
        <f t="shared" si="4"/>
        <v>0.67329567634759335</v>
      </c>
      <c r="G206" s="9">
        <f t="shared" si="4"/>
        <v>0.54991450767180972</v>
      </c>
    </row>
    <row r="207" spans="1:7" x14ac:dyDescent="0.2">
      <c r="A207">
        <f t="shared" si="5"/>
        <v>18</v>
      </c>
      <c r="B207">
        <f t="shared" si="4"/>
        <v>0.66805049726420729</v>
      </c>
      <c r="C207">
        <f t="shared" si="4"/>
        <v>0.54492981809735808</v>
      </c>
      <c r="D207">
        <f t="shared" si="4"/>
        <v>0.61860046026484472</v>
      </c>
      <c r="E207">
        <f t="shared" si="4"/>
        <v>0.45812393632385556</v>
      </c>
      <c r="F207">
        <f t="shared" si="4"/>
        <v>0.78966245015946923</v>
      </c>
      <c r="G207" s="9">
        <f t="shared" si="4"/>
        <v>0.63445468055383891</v>
      </c>
    </row>
    <row r="208" spans="1:7" x14ac:dyDescent="0.2">
      <c r="A208">
        <f t="shared" si="5"/>
        <v>20</v>
      </c>
      <c r="B208">
        <f t="shared" si="4"/>
        <v>0.63756803703994724</v>
      </c>
      <c r="C208">
        <f t="shared" si="4"/>
        <v>0.58708569311045899</v>
      </c>
      <c r="D208">
        <f t="shared" si="4"/>
        <v>0.69919156132060012</v>
      </c>
      <c r="E208">
        <f t="shared" si="4"/>
        <v>0.46739645802831326</v>
      </c>
      <c r="F208">
        <f t="shared" si="4"/>
        <v>0.86462133812995534</v>
      </c>
      <c r="G208" s="9">
        <f t="shared" si="4"/>
        <v>0.64586200812124173</v>
      </c>
    </row>
    <row r="209" spans="1:7" x14ac:dyDescent="0.2">
      <c r="A209">
        <f t="shared" si="5"/>
        <v>22</v>
      </c>
      <c r="B209">
        <f t="shared" ref="B209:G218" si="6">B114/B18</f>
        <v>0.77700055612310148</v>
      </c>
      <c r="C209">
        <f t="shared" si="6"/>
        <v>0.70458845164472417</v>
      </c>
      <c r="D209">
        <f t="shared" si="6"/>
        <v>0.76658251008858469</v>
      </c>
      <c r="E209">
        <f t="shared" si="6"/>
        <v>0.49856342809233078</v>
      </c>
      <c r="F209">
        <f t="shared" si="6"/>
        <v>0.76473114834093436</v>
      </c>
      <c r="G209" s="9">
        <f t="shared" si="6"/>
        <v>0.70888014010429867</v>
      </c>
    </row>
    <row r="210" spans="1:7" x14ac:dyDescent="0.2">
      <c r="A210">
        <f t="shared" si="5"/>
        <v>24</v>
      </c>
      <c r="B210">
        <f t="shared" si="6"/>
        <v>0.93159623071965614</v>
      </c>
      <c r="C210">
        <f t="shared" si="6"/>
        <v>0.75589759532600809</v>
      </c>
      <c r="D210">
        <f t="shared" si="6"/>
        <v>0.74389211946917533</v>
      </c>
      <c r="E210">
        <f t="shared" si="6"/>
        <v>0.55686936436599432</v>
      </c>
      <c r="F210">
        <f t="shared" si="6"/>
        <v>0.78483873154637485</v>
      </c>
      <c r="G210" s="9">
        <f t="shared" si="6"/>
        <v>0.69047327512164403</v>
      </c>
    </row>
    <row r="211" spans="1:7" x14ac:dyDescent="0.2">
      <c r="A211">
        <f t="shared" si="5"/>
        <v>26</v>
      </c>
      <c r="B211">
        <f t="shared" si="6"/>
        <v>0.86936515106559809</v>
      </c>
      <c r="C211">
        <f t="shared" si="6"/>
        <v>0.69032897922693748</v>
      </c>
      <c r="D211">
        <f t="shared" si="6"/>
        <v>0.83352094982772307</v>
      </c>
      <c r="E211">
        <f t="shared" si="6"/>
        <v>0.45563824421495341</v>
      </c>
      <c r="F211">
        <f t="shared" si="6"/>
        <v>0.73425309921971638</v>
      </c>
      <c r="G211" s="9">
        <f t="shared" si="6"/>
        <v>0.77714603855783804</v>
      </c>
    </row>
    <row r="212" spans="1:7" x14ac:dyDescent="0.2">
      <c r="A212">
        <f t="shared" si="5"/>
        <v>28</v>
      </c>
      <c r="B212">
        <f t="shared" si="6"/>
        <v>0.84049344640047119</v>
      </c>
      <c r="C212">
        <f t="shared" si="6"/>
        <v>0.6341404502729916</v>
      </c>
      <c r="D212">
        <f t="shared" si="6"/>
        <v>0.84776095046990574</v>
      </c>
      <c r="E212">
        <f t="shared" si="6"/>
        <v>0.6103734134717671</v>
      </c>
      <c r="F212">
        <f t="shared" si="6"/>
        <v>0.86153279131951332</v>
      </c>
      <c r="G212" s="9">
        <f t="shared" si="6"/>
        <v>0.75728292430176369</v>
      </c>
    </row>
    <row r="213" spans="1:7" x14ac:dyDescent="0.2">
      <c r="A213">
        <f>A212+2</f>
        <v>30</v>
      </c>
      <c r="B213">
        <f t="shared" si="6"/>
        <v>0.89963485976882684</v>
      </c>
      <c r="C213">
        <f t="shared" si="6"/>
        <v>0.86381214226703262</v>
      </c>
      <c r="D213">
        <f t="shared" si="6"/>
        <v>0.86303442103977168</v>
      </c>
      <c r="E213">
        <f t="shared" si="6"/>
        <v>0.6654962401827802</v>
      </c>
      <c r="F213">
        <f t="shared" si="6"/>
        <v>0.81164101450645942</v>
      </c>
      <c r="G213" s="9">
        <f t="shared" si="6"/>
        <v>0.78206656854918755</v>
      </c>
    </row>
    <row r="214" spans="1:7" x14ac:dyDescent="0.2">
      <c r="A214">
        <f t="shared" si="5"/>
        <v>32</v>
      </c>
      <c r="B214">
        <f t="shared" si="6"/>
        <v>0.78263764606644426</v>
      </c>
      <c r="C214">
        <f t="shared" si="6"/>
        <v>0.68367199155584069</v>
      </c>
      <c r="D214">
        <f t="shared" si="6"/>
        <v>0.85297673411951158</v>
      </c>
      <c r="E214">
        <f t="shared" si="6"/>
        <v>0.78621608113259855</v>
      </c>
      <c r="F214">
        <f t="shared" si="6"/>
        <v>0.75580895930645298</v>
      </c>
      <c r="G214" s="9">
        <f t="shared" si="6"/>
        <v>0.81027509611665183</v>
      </c>
    </row>
    <row r="215" spans="1:7" x14ac:dyDescent="0.2">
      <c r="A215">
        <f t="shared" si="5"/>
        <v>34</v>
      </c>
      <c r="B215">
        <f t="shared" si="6"/>
        <v>0.75252960310717865</v>
      </c>
      <c r="C215">
        <f t="shared" si="6"/>
        <v>0.73314877825194269</v>
      </c>
      <c r="D215">
        <f t="shared" si="6"/>
        <v>0.86815899695364873</v>
      </c>
      <c r="E215">
        <f t="shared" si="6"/>
        <v>0.59335048581280103</v>
      </c>
      <c r="F215">
        <f t="shared" si="6"/>
        <v>0.93687568221033302</v>
      </c>
      <c r="G215" s="9">
        <f t="shared" si="6"/>
        <v>0.83986266711903224</v>
      </c>
    </row>
    <row r="216" spans="1:7" x14ac:dyDescent="0.2">
      <c r="A216">
        <f t="shared" si="5"/>
        <v>36</v>
      </c>
      <c r="B216">
        <f t="shared" si="6"/>
        <v>0.9292388005484693</v>
      </c>
      <c r="C216">
        <f t="shared" si="6"/>
        <v>0.7779284251199523</v>
      </c>
      <c r="D216">
        <f t="shared" si="6"/>
        <v>0.79790165576111316</v>
      </c>
      <c r="E216">
        <f t="shared" si="6"/>
        <v>0.74119833499375631</v>
      </c>
      <c r="F216">
        <f t="shared" si="6"/>
        <v>0.75563677248746541</v>
      </c>
      <c r="G216" s="9">
        <f t="shared" si="6"/>
        <v>0.85150785416550723</v>
      </c>
    </row>
    <row r="217" spans="1:7" x14ac:dyDescent="0.2">
      <c r="A217">
        <f t="shared" si="5"/>
        <v>38</v>
      </c>
      <c r="B217">
        <f t="shared" si="6"/>
        <v>0.8890445881439264</v>
      </c>
      <c r="C217">
        <f t="shared" si="6"/>
        <v>0.93778147177240279</v>
      </c>
      <c r="D217">
        <f t="shared" si="6"/>
        <v>0.88931668062506286</v>
      </c>
      <c r="E217">
        <f t="shared" si="6"/>
        <v>0.76790707659261714</v>
      </c>
      <c r="F217">
        <f t="shared" si="6"/>
        <v>0.70981118842266344</v>
      </c>
      <c r="G217" s="9">
        <f t="shared" si="6"/>
        <v>0.83052340302712735</v>
      </c>
    </row>
    <row r="218" spans="1:7" x14ac:dyDescent="0.2">
      <c r="A218">
        <f t="shared" si="5"/>
        <v>40</v>
      </c>
      <c r="B218">
        <f t="shared" si="6"/>
        <v>0.98686355956999117</v>
      </c>
      <c r="C218">
        <f t="shared" si="6"/>
        <v>0.80636994253342187</v>
      </c>
      <c r="D218">
        <f t="shared" si="6"/>
        <v>0.91770299280139067</v>
      </c>
      <c r="E218">
        <f t="shared" si="6"/>
        <v>0.74888397159768905</v>
      </c>
      <c r="F218">
        <f t="shared" si="6"/>
        <v>0.84274319147509458</v>
      </c>
      <c r="G218" s="9">
        <f t="shared" si="6"/>
        <v>0.83515591418338542</v>
      </c>
    </row>
    <row r="219" spans="1:7" x14ac:dyDescent="0.2">
      <c r="A219">
        <f t="shared" si="5"/>
        <v>42</v>
      </c>
      <c r="B219">
        <f t="shared" ref="B219:G228" si="7">B124/B28</f>
        <v>0.96092036746421305</v>
      </c>
      <c r="C219">
        <f t="shared" si="7"/>
        <v>0.81595999917320272</v>
      </c>
      <c r="D219">
        <f t="shared" si="7"/>
        <v>0.89912330681272612</v>
      </c>
      <c r="E219">
        <f t="shared" si="7"/>
        <v>0.80011866495861972</v>
      </c>
      <c r="F219">
        <f t="shared" si="7"/>
        <v>0.87530722106654479</v>
      </c>
      <c r="G219" s="9">
        <f t="shared" si="7"/>
        <v>0.80989701571645412</v>
      </c>
    </row>
    <row r="220" spans="1:7" x14ac:dyDescent="0.2">
      <c r="A220">
        <f t="shared" si="5"/>
        <v>44</v>
      </c>
      <c r="B220">
        <f t="shared" si="7"/>
        <v>1.0672785836413896</v>
      </c>
      <c r="C220">
        <f t="shared" si="7"/>
        <v>0.86196843205877427</v>
      </c>
      <c r="D220">
        <f t="shared" si="7"/>
        <v>0.93344770820052569</v>
      </c>
      <c r="E220">
        <f t="shared" si="7"/>
        <v>0.74775258210633089</v>
      </c>
      <c r="F220">
        <f t="shared" si="7"/>
        <v>0.88959156795976146</v>
      </c>
      <c r="G220" s="9">
        <f t="shared" si="7"/>
        <v>0.87294442825518803</v>
      </c>
    </row>
    <row r="221" spans="1:7" x14ac:dyDescent="0.2">
      <c r="A221">
        <f t="shared" si="5"/>
        <v>46</v>
      </c>
      <c r="B221">
        <f t="shared" si="7"/>
        <v>1.0030867553543996</v>
      </c>
      <c r="C221">
        <f t="shared" si="7"/>
        <v>0.94158109189539263</v>
      </c>
      <c r="D221">
        <f t="shared" si="7"/>
        <v>0.87570300730232131</v>
      </c>
      <c r="E221">
        <f t="shared" si="7"/>
        <v>0.68334240230961818</v>
      </c>
      <c r="F221">
        <f t="shared" si="7"/>
        <v>1.1336822317771942</v>
      </c>
      <c r="G221" s="9">
        <f t="shared" si="7"/>
        <v>0.92576991772894557</v>
      </c>
    </row>
    <row r="222" spans="1:7" x14ac:dyDescent="0.2">
      <c r="A222">
        <f t="shared" si="5"/>
        <v>48</v>
      </c>
      <c r="B222">
        <f t="shared" si="7"/>
        <v>0.81864748284305378</v>
      </c>
      <c r="C222">
        <f t="shared" si="7"/>
        <v>1.0985558725449802</v>
      </c>
      <c r="D222">
        <f t="shared" si="7"/>
        <v>0.9559721920364902</v>
      </c>
      <c r="E222">
        <f t="shared" si="7"/>
        <v>0.75064117238319561</v>
      </c>
      <c r="F222">
        <f t="shared" si="7"/>
        <v>0.76771782954804935</v>
      </c>
      <c r="G222" s="9">
        <f t="shared" si="7"/>
        <v>0.91674563346769666</v>
      </c>
    </row>
    <row r="223" spans="1:7" x14ac:dyDescent="0.2">
      <c r="A223">
        <f t="shared" si="5"/>
        <v>50</v>
      </c>
      <c r="B223">
        <f t="shared" si="7"/>
        <v>1.0183849814431092</v>
      </c>
      <c r="C223">
        <f t="shared" si="7"/>
        <v>0.89750520037078696</v>
      </c>
      <c r="D223">
        <f t="shared" si="7"/>
        <v>0.90836376204960056</v>
      </c>
      <c r="E223">
        <f t="shared" si="7"/>
        <v>0.72749512476255518</v>
      </c>
      <c r="F223">
        <f t="shared" si="7"/>
        <v>0.97138172996091099</v>
      </c>
      <c r="G223" s="9">
        <f t="shared" si="7"/>
        <v>0.87694303901656134</v>
      </c>
    </row>
    <row r="224" spans="1:7" x14ac:dyDescent="0.2">
      <c r="A224">
        <f t="shared" si="5"/>
        <v>52</v>
      </c>
      <c r="C224">
        <f t="shared" ref="C224:G229" si="8">C129/C33</f>
        <v>0.81479684550533893</v>
      </c>
      <c r="D224">
        <f t="shared" si="8"/>
        <v>1.0098115158742969</v>
      </c>
      <c r="E224">
        <f t="shared" si="8"/>
        <v>0.91072322540358464</v>
      </c>
      <c r="F224">
        <f t="shared" si="8"/>
        <v>0.96482857181232784</v>
      </c>
      <c r="G224" s="9">
        <f t="shared" si="8"/>
        <v>0.89008533167181236</v>
      </c>
    </row>
    <row r="225" spans="1:7" x14ac:dyDescent="0.2">
      <c r="A225">
        <f t="shared" si="5"/>
        <v>54</v>
      </c>
      <c r="C225">
        <f t="shared" si="8"/>
        <v>0.94210501020872872</v>
      </c>
      <c r="D225">
        <f t="shared" si="8"/>
        <v>0.96112176752663692</v>
      </c>
      <c r="E225">
        <f t="shared" si="8"/>
        <v>0.8560254353093868</v>
      </c>
      <c r="F225">
        <f t="shared" si="8"/>
        <v>0.87920519031415645</v>
      </c>
      <c r="G225" s="9">
        <f t="shared" si="8"/>
        <v>0.94608486789981694</v>
      </c>
    </row>
    <row r="226" spans="1:7" x14ac:dyDescent="0.2">
      <c r="A226">
        <f t="shared" si="5"/>
        <v>56</v>
      </c>
      <c r="C226">
        <f t="shared" si="8"/>
        <v>1.0435375760454459</v>
      </c>
      <c r="D226">
        <f t="shared" si="8"/>
        <v>0.92897063390299828</v>
      </c>
      <c r="E226">
        <f t="shared" si="8"/>
        <v>0.8283013331575978</v>
      </c>
      <c r="F226">
        <f t="shared" si="8"/>
        <v>0.88461947865890977</v>
      </c>
      <c r="G226" s="9">
        <f t="shared" si="8"/>
        <v>0.9621788835290328</v>
      </c>
    </row>
    <row r="227" spans="1:7" x14ac:dyDescent="0.2">
      <c r="A227">
        <f t="shared" si="5"/>
        <v>58</v>
      </c>
      <c r="C227">
        <f t="shared" si="8"/>
        <v>1.0343031821986934</v>
      </c>
      <c r="D227">
        <f t="shared" si="8"/>
        <v>1.0528058218107923</v>
      </c>
      <c r="E227">
        <f t="shared" si="8"/>
        <v>0.80394180549346905</v>
      </c>
      <c r="F227">
        <f t="shared" si="8"/>
        <v>0.93415081626741048</v>
      </c>
      <c r="G227" s="9">
        <f t="shared" si="8"/>
        <v>0.92721948719911829</v>
      </c>
    </row>
    <row r="228" spans="1:7" x14ac:dyDescent="0.2">
      <c r="A228">
        <f t="shared" si="5"/>
        <v>60</v>
      </c>
      <c r="C228">
        <f t="shared" si="8"/>
        <v>0.9971091931464211</v>
      </c>
      <c r="D228">
        <f t="shared" si="8"/>
        <v>1.0545085085132071</v>
      </c>
      <c r="E228">
        <f t="shared" si="8"/>
        <v>0.82445910664208621</v>
      </c>
      <c r="F228">
        <f t="shared" si="8"/>
        <v>0.94822473057861756</v>
      </c>
      <c r="G228" s="9">
        <f t="shared" si="8"/>
        <v>0.90577388819856075</v>
      </c>
    </row>
    <row r="229" spans="1:7" x14ac:dyDescent="0.2">
      <c r="A229">
        <f t="shared" si="5"/>
        <v>62</v>
      </c>
      <c r="C229">
        <f t="shared" si="8"/>
        <v>1.054669057880421</v>
      </c>
      <c r="D229">
        <f t="shared" si="8"/>
        <v>0.96374391894880562</v>
      </c>
      <c r="E229">
        <f t="shared" si="8"/>
        <v>0.97458898670976679</v>
      </c>
      <c r="F229">
        <f t="shared" si="8"/>
        <v>1.0453606687105215</v>
      </c>
      <c r="G229" s="9">
        <f t="shared" si="8"/>
        <v>0.88213306581206985</v>
      </c>
    </row>
    <row r="230" spans="1:7" x14ac:dyDescent="0.2">
      <c r="A230">
        <f t="shared" si="5"/>
        <v>64</v>
      </c>
      <c r="C230">
        <f t="shared" ref="C230:C239" si="9">C135/C39</f>
        <v>0.95575565266813423</v>
      </c>
      <c r="E230">
        <f t="shared" ref="E230:G249" si="10">E135/E39</f>
        <v>0.83646330080449649</v>
      </c>
      <c r="F230">
        <f t="shared" si="10"/>
        <v>0.8567696912352144</v>
      </c>
      <c r="G230" s="9">
        <f t="shared" si="10"/>
        <v>0.9267368162156423</v>
      </c>
    </row>
    <row r="231" spans="1:7" x14ac:dyDescent="0.2">
      <c r="A231">
        <f t="shared" si="5"/>
        <v>66</v>
      </c>
      <c r="C231">
        <f t="shared" si="9"/>
        <v>0.94698596832969806</v>
      </c>
      <c r="E231">
        <f t="shared" si="10"/>
        <v>0.81666352703673817</v>
      </c>
      <c r="F231">
        <f t="shared" si="10"/>
        <v>0.75251640144146126</v>
      </c>
      <c r="G231" s="9">
        <f t="shared" si="10"/>
        <v>0.9900314725953796</v>
      </c>
    </row>
    <row r="232" spans="1:7" x14ac:dyDescent="0.2">
      <c r="A232">
        <f t="shared" si="5"/>
        <v>68</v>
      </c>
      <c r="C232">
        <f t="shared" si="9"/>
        <v>0.97755777664093702</v>
      </c>
      <c r="E232">
        <f t="shared" si="10"/>
        <v>0.8216322698951749</v>
      </c>
      <c r="F232">
        <f t="shared" si="10"/>
        <v>0.87987929830926326</v>
      </c>
      <c r="G232" s="9">
        <f t="shared" si="10"/>
        <v>0.91679857405733811</v>
      </c>
    </row>
    <row r="233" spans="1:7" x14ac:dyDescent="0.2">
      <c r="A233">
        <f t="shared" si="5"/>
        <v>70</v>
      </c>
      <c r="C233">
        <f t="shared" si="9"/>
        <v>0.92692411467409841</v>
      </c>
      <c r="E233">
        <f t="shared" si="10"/>
        <v>0.85284396577887001</v>
      </c>
      <c r="F233">
        <f t="shared" si="10"/>
        <v>0.92024531791386832</v>
      </c>
      <c r="G233" s="9">
        <f t="shared" si="10"/>
        <v>0.93938342850904732</v>
      </c>
    </row>
    <row r="234" spans="1:7" x14ac:dyDescent="0.2">
      <c r="A234">
        <f t="shared" si="5"/>
        <v>72</v>
      </c>
      <c r="C234">
        <f t="shared" si="9"/>
        <v>1.0008666296466111</v>
      </c>
      <c r="E234">
        <f t="shared" si="10"/>
        <v>0.98933863812150324</v>
      </c>
      <c r="F234">
        <f t="shared" si="10"/>
        <v>0.77454734915577583</v>
      </c>
      <c r="G234" s="9">
        <f t="shared" si="10"/>
        <v>0.9934284856463198</v>
      </c>
    </row>
    <row r="235" spans="1:7" x14ac:dyDescent="0.2">
      <c r="A235">
        <f t="shared" si="5"/>
        <v>74</v>
      </c>
      <c r="C235">
        <f t="shared" si="9"/>
        <v>0.88761909542408191</v>
      </c>
      <c r="E235">
        <f t="shared" si="10"/>
        <v>0.9724348358958057</v>
      </c>
      <c r="F235">
        <f t="shared" si="10"/>
        <v>1.2855199436749045</v>
      </c>
      <c r="G235" s="9">
        <f t="shared" si="10"/>
        <v>1.0011989944713287</v>
      </c>
    </row>
    <row r="236" spans="1:7" x14ac:dyDescent="0.2">
      <c r="A236">
        <f t="shared" si="5"/>
        <v>76</v>
      </c>
      <c r="C236">
        <f t="shared" si="9"/>
        <v>0.88498923194967682</v>
      </c>
      <c r="E236">
        <f t="shared" si="10"/>
        <v>0.9209200197040307</v>
      </c>
      <c r="F236">
        <f t="shared" si="10"/>
        <v>0.96615006185454833</v>
      </c>
      <c r="G236" s="9">
        <f t="shared" si="10"/>
        <v>0.97469861726436569</v>
      </c>
    </row>
    <row r="237" spans="1:7" x14ac:dyDescent="0.2">
      <c r="A237">
        <f t="shared" si="5"/>
        <v>78</v>
      </c>
      <c r="C237">
        <f t="shared" si="9"/>
        <v>0.95649604597494797</v>
      </c>
      <c r="E237">
        <f t="shared" si="10"/>
        <v>0.91627637071185541</v>
      </c>
      <c r="F237">
        <f t="shared" si="10"/>
        <v>0.83380105149286809</v>
      </c>
      <c r="G237" s="9">
        <f t="shared" si="10"/>
        <v>0.9262233145283395</v>
      </c>
    </row>
    <row r="238" spans="1:7" x14ac:dyDescent="0.2">
      <c r="A238">
        <f t="shared" si="5"/>
        <v>80</v>
      </c>
      <c r="C238">
        <f t="shared" si="9"/>
        <v>0.98086375735626452</v>
      </c>
      <c r="E238">
        <f t="shared" si="10"/>
        <v>0.77968311100262078</v>
      </c>
      <c r="F238">
        <f t="shared" si="10"/>
        <v>0.99584172731440102</v>
      </c>
      <c r="G238" s="9">
        <f t="shared" si="10"/>
        <v>0.9518541039829761</v>
      </c>
    </row>
    <row r="239" spans="1:7" x14ac:dyDescent="0.2">
      <c r="A239">
        <f t="shared" si="5"/>
        <v>82</v>
      </c>
      <c r="C239">
        <f t="shared" si="9"/>
        <v>1.0484531836630462</v>
      </c>
      <c r="E239">
        <f t="shared" si="10"/>
        <v>0.94661045204840211</v>
      </c>
      <c r="F239">
        <f t="shared" si="10"/>
        <v>0.95474684889938022</v>
      </c>
      <c r="G239" s="9">
        <f t="shared" si="10"/>
        <v>1.0026085634523783</v>
      </c>
    </row>
    <row r="240" spans="1:7" x14ac:dyDescent="0.2">
      <c r="A240">
        <f t="shared" si="5"/>
        <v>84</v>
      </c>
      <c r="E240">
        <f t="shared" si="10"/>
        <v>0.88908710504865629</v>
      </c>
      <c r="F240">
        <f t="shared" si="10"/>
        <v>0.9320536794518598</v>
      </c>
      <c r="G240" s="9">
        <f t="shared" si="10"/>
        <v>0.95505583946941219</v>
      </c>
    </row>
    <row r="241" spans="1:8" x14ac:dyDescent="0.2">
      <c r="A241">
        <f t="shared" si="5"/>
        <v>86</v>
      </c>
      <c r="E241">
        <f t="shared" si="10"/>
        <v>0.97209341808929617</v>
      </c>
      <c r="F241">
        <f t="shared" si="10"/>
        <v>1.0796984584343881</v>
      </c>
      <c r="G241" s="9">
        <f t="shared" si="10"/>
        <v>1.0080330794480052</v>
      </c>
    </row>
    <row r="242" spans="1:8" x14ac:dyDescent="0.2">
      <c r="A242">
        <f t="shared" si="5"/>
        <v>88</v>
      </c>
      <c r="E242">
        <f t="shared" si="10"/>
        <v>0.92378003760916449</v>
      </c>
      <c r="F242">
        <f t="shared" si="10"/>
        <v>1.0215503812362488</v>
      </c>
      <c r="G242" s="9">
        <f t="shared" si="10"/>
        <v>0.98892130104285836</v>
      </c>
    </row>
    <row r="243" spans="1:8" x14ac:dyDescent="0.2">
      <c r="A243">
        <f t="shared" si="5"/>
        <v>90</v>
      </c>
      <c r="E243">
        <f t="shared" si="10"/>
        <v>0.92085762446486397</v>
      </c>
      <c r="F243">
        <f t="shared" si="10"/>
        <v>0.83792668478047772</v>
      </c>
      <c r="G243" s="9">
        <f t="shared" si="10"/>
        <v>0.96283601697677479</v>
      </c>
    </row>
    <row r="244" spans="1:8" x14ac:dyDescent="0.2">
      <c r="A244">
        <f t="shared" si="5"/>
        <v>92</v>
      </c>
      <c r="E244">
        <f t="shared" si="10"/>
        <v>1.0070110155666228</v>
      </c>
      <c r="F244">
        <f t="shared" si="10"/>
        <v>0.96618660466396944</v>
      </c>
      <c r="G244" s="9">
        <f t="shared" si="10"/>
        <v>0.95903147216592544</v>
      </c>
    </row>
    <row r="245" spans="1:8" x14ac:dyDescent="0.2">
      <c r="A245">
        <f t="shared" si="5"/>
        <v>94</v>
      </c>
      <c r="E245">
        <f t="shared" si="10"/>
        <v>0.88197277124957096</v>
      </c>
      <c r="F245">
        <f t="shared" si="10"/>
        <v>0.95959004851751806</v>
      </c>
      <c r="G245" s="9">
        <f t="shared" si="10"/>
        <v>0.93882177954480739</v>
      </c>
    </row>
    <row r="246" spans="1:8" x14ac:dyDescent="0.2">
      <c r="A246">
        <f t="shared" si="5"/>
        <v>96</v>
      </c>
      <c r="E246">
        <f t="shared" si="10"/>
        <v>0.79906643709073899</v>
      </c>
      <c r="F246">
        <f t="shared" si="10"/>
        <v>0.85345418967075637</v>
      </c>
      <c r="G246" s="9">
        <f t="shared" si="10"/>
        <v>1.0592177725821632</v>
      </c>
    </row>
    <row r="247" spans="1:8" x14ac:dyDescent="0.2">
      <c r="A247">
        <f t="shared" si="5"/>
        <v>98</v>
      </c>
      <c r="E247">
        <f t="shared" si="10"/>
        <v>0.8631285391825021</v>
      </c>
      <c r="F247">
        <f t="shared" si="10"/>
        <v>0.95870226499855893</v>
      </c>
      <c r="G247" s="9">
        <f t="shared" si="10"/>
        <v>0.91181385786182134</v>
      </c>
      <c r="H247" s="9"/>
    </row>
    <row r="248" spans="1:8" x14ac:dyDescent="0.2">
      <c r="A248">
        <f t="shared" si="5"/>
        <v>100</v>
      </c>
      <c r="E248">
        <f t="shared" si="10"/>
        <v>0.95368477305327681</v>
      </c>
      <c r="F248">
        <f t="shared" si="10"/>
        <v>1.1330203327076382</v>
      </c>
      <c r="G248" s="9">
        <f t="shared" si="10"/>
        <v>0.97969206460381919</v>
      </c>
      <c r="H248" s="9"/>
    </row>
    <row r="249" spans="1:8" x14ac:dyDescent="0.2">
      <c r="A249">
        <f t="shared" si="5"/>
        <v>102</v>
      </c>
      <c r="E249">
        <f t="shared" si="10"/>
        <v>0.96240386686296131</v>
      </c>
      <c r="F249">
        <f t="shared" si="10"/>
        <v>0.87879499786283632</v>
      </c>
      <c r="G249" s="9">
        <f t="shared" si="10"/>
        <v>0.97639899885931125</v>
      </c>
    </row>
    <row r="250" spans="1:8" x14ac:dyDescent="0.2">
      <c r="A250">
        <f t="shared" si="5"/>
        <v>104</v>
      </c>
      <c r="E250">
        <f t="shared" ref="E250:G269" si="11">E155/E59</f>
        <v>0.86133243358574774</v>
      </c>
      <c r="F250">
        <f t="shared" si="11"/>
        <v>0.94245841494805593</v>
      </c>
      <c r="G250" s="9">
        <f t="shared" si="11"/>
        <v>1.0087131010351102</v>
      </c>
    </row>
    <row r="251" spans="1:8" x14ac:dyDescent="0.2">
      <c r="A251">
        <f t="shared" si="5"/>
        <v>106</v>
      </c>
      <c r="E251">
        <f t="shared" si="11"/>
        <v>0.98450766206399287</v>
      </c>
      <c r="F251">
        <f t="shared" si="11"/>
        <v>0.85841746314325684</v>
      </c>
      <c r="G251" s="9">
        <f t="shared" si="11"/>
        <v>1.0008939099941212</v>
      </c>
    </row>
    <row r="252" spans="1:8" x14ac:dyDescent="0.2">
      <c r="A252">
        <f t="shared" si="5"/>
        <v>108</v>
      </c>
      <c r="E252">
        <f t="shared" si="11"/>
        <v>0.91539537767971302</v>
      </c>
      <c r="F252">
        <f t="shared" si="11"/>
        <v>1.2812127747213711</v>
      </c>
      <c r="G252" s="9">
        <f t="shared" si="11"/>
        <v>0.99922791262877131</v>
      </c>
    </row>
    <row r="253" spans="1:8" x14ac:dyDescent="0.2">
      <c r="A253">
        <f t="shared" si="5"/>
        <v>110</v>
      </c>
      <c r="E253">
        <f t="shared" si="11"/>
        <v>0.96030273593018245</v>
      </c>
      <c r="F253">
        <f t="shared" si="11"/>
        <v>0.94951014722806393</v>
      </c>
      <c r="G253" s="9">
        <f t="shared" si="11"/>
        <v>1.0471847662244014</v>
      </c>
    </row>
    <row r="254" spans="1:8" x14ac:dyDescent="0.2">
      <c r="A254">
        <f t="shared" si="5"/>
        <v>112</v>
      </c>
      <c r="E254">
        <f t="shared" si="11"/>
        <v>0.85459887939506463</v>
      </c>
      <c r="F254">
        <f t="shared" si="11"/>
        <v>1.2216992645302911</v>
      </c>
      <c r="G254" s="9">
        <f t="shared" si="11"/>
        <v>0.99003722495100277</v>
      </c>
    </row>
    <row r="255" spans="1:8" x14ac:dyDescent="0.2">
      <c r="A255">
        <f t="shared" si="5"/>
        <v>114</v>
      </c>
      <c r="E255">
        <f t="shared" si="11"/>
        <v>0.89102214238705169</v>
      </c>
      <c r="F255">
        <f t="shared" si="11"/>
        <v>0.92802200340365704</v>
      </c>
      <c r="G255" s="9">
        <f t="shared" si="11"/>
        <v>1.0347354751982676</v>
      </c>
    </row>
    <row r="256" spans="1:8" x14ac:dyDescent="0.2">
      <c r="A256">
        <f t="shared" si="5"/>
        <v>116</v>
      </c>
      <c r="E256">
        <f t="shared" si="11"/>
        <v>0.94964896585408387</v>
      </c>
      <c r="F256">
        <f t="shared" si="11"/>
        <v>0.9575491925369346</v>
      </c>
      <c r="G256" s="9">
        <f t="shared" si="11"/>
        <v>0.99184428320310003</v>
      </c>
    </row>
    <row r="257" spans="1:7" x14ac:dyDescent="0.2">
      <c r="A257">
        <f t="shared" si="5"/>
        <v>118</v>
      </c>
      <c r="E257">
        <f t="shared" si="11"/>
        <v>0.81978521208211874</v>
      </c>
      <c r="F257">
        <f t="shared" si="11"/>
        <v>1.1187576614734362</v>
      </c>
      <c r="G257" s="9">
        <f t="shared" si="11"/>
        <v>0.96937809625900284</v>
      </c>
    </row>
    <row r="258" spans="1:7" x14ac:dyDescent="0.2">
      <c r="A258">
        <f t="shared" si="5"/>
        <v>120</v>
      </c>
      <c r="E258">
        <f t="shared" si="11"/>
        <v>0.90966810584445068</v>
      </c>
      <c r="F258">
        <f t="shared" si="11"/>
        <v>0.89762890191680511</v>
      </c>
      <c r="G258" s="9">
        <f t="shared" si="11"/>
        <v>0.98855660578601512</v>
      </c>
    </row>
    <row r="259" spans="1:7" x14ac:dyDescent="0.2">
      <c r="A259">
        <f t="shared" si="5"/>
        <v>122</v>
      </c>
      <c r="E259">
        <f t="shared" si="11"/>
        <v>1.0639917841499102</v>
      </c>
      <c r="F259">
        <f t="shared" si="11"/>
        <v>0.79332581869838947</v>
      </c>
      <c r="G259" s="9">
        <f t="shared" si="11"/>
        <v>0.97095371698184829</v>
      </c>
    </row>
    <row r="260" spans="1:7" x14ac:dyDescent="0.2">
      <c r="A260">
        <f t="shared" si="5"/>
        <v>124</v>
      </c>
      <c r="E260">
        <f t="shared" si="11"/>
        <v>1.0495371446704673</v>
      </c>
      <c r="F260">
        <f t="shared" si="11"/>
        <v>1.244608606004374</v>
      </c>
      <c r="G260" s="9">
        <f t="shared" si="11"/>
        <v>0.94624132927251214</v>
      </c>
    </row>
    <row r="261" spans="1:7" x14ac:dyDescent="0.2">
      <c r="A261">
        <f t="shared" si="5"/>
        <v>126</v>
      </c>
      <c r="E261">
        <f t="shared" si="11"/>
        <v>0.90691816886194798</v>
      </c>
      <c r="F261">
        <f t="shared" si="11"/>
        <v>1.0509551561198274</v>
      </c>
      <c r="G261" s="9">
        <f t="shared" si="11"/>
        <v>0.961507696869772</v>
      </c>
    </row>
    <row r="262" spans="1:7" x14ac:dyDescent="0.2">
      <c r="A262">
        <f t="shared" si="5"/>
        <v>128</v>
      </c>
      <c r="E262">
        <f t="shared" si="11"/>
        <v>0.87418175885498339</v>
      </c>
      <c r="F262">
        <f t="shared" si="11"/>
        <v>0.86725779528533442</v>
      </c>
      <c r="G262" s="9">
        <f t="shared" si="11"/>
        <v>0.97054004589289</v>
      </c>
    </row>
    <row r="263" spans="1:7" x14ac:dyDescent="0.2">
      <c r="A263">
        <f t="shared" si="5"/>
        <v>130</v>
      </c>
      <c r="E263">
        <f t="shared" si="11"/>
        <v>0.97348722796341025</v>
      </c>
      <c r="F263">
        <f t="shared" si="11"/>
        <v>1.2190336364208023</v>
      </c>
      <c r="G263" s="9">
        <f t="shared" si="11"/>
        <v>0.91437442896792154</v>
      </c>
    </row>
    <row r="264" spans="1:7" x14ac:dyDescent="0.2">
      <c r="A264">
        <f t="shared" si="5"/>
        <v>132</v>
      </c>
      <c r="E264">
        <f t="shared" si="11"/>
        <v>0.99017072527621985</v>
      </c>
      <c r="F264">
        <f t="shared" si="11"/>
        <v>0.86519571245784199</v>
      </c>
      <c r="G264" s="9">
        <f t="shared" si="11"/>
        <v>0.97867338568620887</v>
      </c>
    </row>
    <row r="265" spans="1:7" x14ac:dyDescent="0.2">
      <c r="A265">
        <f t="shared" ref="A265:A291" si="12">A264+2</f>
        <v>134</v>
      </c>
      <c r="E265">
        <f t="shared" ref="E265:F277" si="13">E170/E74</f>
        <v>1.0028775692346952</v>
      </c>
      <c r="F265">
        <f t="shared" si="13"/>
        <v>0.94946386983373043</v>
      </c>
      <c r="G265" s="9"/>
    </row>
    <row r="266" spans="1:7" x14ac:dyDescent="0.2">
      <c r="A266">
        <f t="shared" si="12"/>
        <v>136</v>
      </c>
      <c r="E266">
        <f t="shared" si="13"/>
        <v>0.942553689419519</v>
      </c>
      <c r="F266">
        <f t="shared" si="13"/>
        <v>1.1353779745297239</v>
      </c>
      <c r="G266" s="9"/>
    </row>
    <row r="267" spans="1:7" x14ac:dyDescent="0.2">
      <c r="A267">
        <f t="shared" si="12"/>
        <v>138</v>
      </c>
      <c r="E267">
        <f t="shared" si="13"/>
        <v>0.94214006022699981</v>
      </c>
      <c r="F267">
        <f t="shared" si="13"/>
        <v>0.87597254330627239</v>
      </c>
      <c r="G267" s="9"/>
    </row>
    <row r="268" spans="1:7" x14ac:dyDescent="0.2">
      <c r="A268">
        <f t="shared" si="12"/>
        <v>140</v>
      </c>
      <c r="E268">
        <f t="shared" si="13"/>
        <v>1.0320548983945825</v>
      </c>
      <c r="F268">
        <f t="shared" si="13"/>
        <v>0.99696396170729029</v>
      </c>
      <c r="G268" s="9"/>
    </row>
    <row r="269" spans="1:7" x14ac:dyDescent="0.2">
      <c r="A269">
        <f t="shared" si="12"/>
        <v>142</v>
      </c>
      <c r="E269">
        <f t="shared" si="13"/>
        <v>1.0033019135404604</v>
      </c>
      <c r="F269">
        <f t="shared" si="13"/>
        <v>1.493494657430549</v>
      </c>
      <c r="G269" s="9"/>
    </row>
    <row r="270" spans="1:7" x14ac:dyDescent="0.2">
      <c r="A270">
        <f t="shared" si="12"/>
        <v>144</v>
      </c>
      <c r="E270">
        <f t="shared" si="13"/>
        <v>0.94284997046492702</v>
      </c>
      <c r="F270">
        <f t="shared" si="13"/>
        <v>0.96165869446259866</v>
      </c>
      <c r="G270" s="9"/>
    </row>
    <row r="271" spans="1:7" x14ac:dyDescent="0.2">
      <c r="A271">
        <f t="shared" si="12"/>
        <v>146</v>
      </c>
      <c r="E271">
        <f t="shared" si="13"/>
        <v>0.96726520678473771</v>
      </c>
      <c r="F271">
        <f t="shared" si="13"/>
        <v>0.98295300859271195</v>
      </c>
      <c r="G271" s="9"/>
    </row>
    <row r="272" spans="1:7" x14ac:dyDescent="0.2">
      <c r="A272">
        <f t="shared" si="12"/>
        <v>148</v>
      </c>
      <c r="E272">
        <f t="shared" si="13"/>
        <v>1.042377774684689</v>
      </c>
      <c r="F272">
        <f t="shared" si="13"/>
        <v>0.858911798002571</v>
      </c>
      <c r="G272" s="9"/>
    </row>
    <row r="273" spans="1:7" x14ac:dyDescent="0.2">
      <c r="A273">
        <f t="shared" si="12"/>
        <v>150</v>
      </c>
      <c r="E273">
        <f t="shared" si="13"/>
        <v>1.0315503073452605</v>
      </c>
      <c r="F273">
        <f t="shared" si="13"/>
        <v>1.0826517044596051</v>
      </c>
      <c r="G273" s="9"/>
    </row>
    <row r="274" spans="1:7" x14ac:dyDescent="0.2">
      <c r="A274">
        <f t="shared" si="12"/>
        <v>152</v>
      </c>
      <c r="E274">
        <f t="shared" si="13"/>
        <v>0.95762002864082663</v>
      </c>
      <c r="F274">
        <f t="shared" si="13"/>
        <v>0.96434500848235216</v>
      </c>
      <c r="G274" s="9"/>
    </row>
    <row r="275" spans="1:7" x14ac:dyDescent="0.2">
      <c r="A275">
        <f t="shared" si="12"/>
        <v>154</v>
      </c>
      <c r="E275">
        <f t="shared" si="13"/>
        <v>0.970770654669175</v>
      </c>
      <c r="F275">
        <f t="shared" si="13"/>
        <v>0.85245470407327328</v>
      </c>
      <c r="G275" s="9"/>
    </row>
    <row r="276" spans="1:7" x14ac:dyDescent="0.2">
      <c r="A276">
        <f t="shared" si="12"/>
        <v>156</v>
      </c>
      <c r="E276">
        <f t="shared" si="13"/>
        <v>0.89581372972891549</v>
      </c>
      <c r="F276">
        <f t="shared" si="13"/>
        <v>0.88434323165194495</v>
      </c>
      <c r="G276" s="9"/>
    </row>
    <row r="277" spans="1:7" x14ac:dyDescent="0.2">
      <c r="A277">
        <f t="shared" si="12"/>
        <v>158</v>
      </c>
      <c r="E277">
        <f t="shared" si="13"/>
        <v>1.0120530362383842</v>
      </c>
      <c r="F277">
        <f t="shared" si="13"/>
        <v>1.0267025547968756</v>
      </c>
      <c r="G277" s="9"/>
    </row>
    <row r="278" spans="1:7" x14ac:dyDescent="0.2">
      <c r="A278">
        <f t="shared" si="12"/>
        <v>160</v>
      </c>
      <c r="F278">
        <f t="shared" ref="F278:F291" si="14">F183/F87</f>
        <v>0.96514808877046654</v>
      </c>
      <c r="G278" s="9"/>
    </row>
    <row r="279" spans="1:7" x14ac:dyDescent="0.2">
      <c r="A279">
        <f t="shared" si="12"/>
        <v>162</v>
      </c>
      <c r="F279">
        <f t="shared" si="14"/>
        <v>0.82111177847685601</v>
      </c>
      <c r="G279" s="9"/>
    </row>
    <row r="280" spans="1:7" x14ac:dyDescent="0.2">
      <c r="A280">
        <f t="shared" si="12"/>
        <v>164</v>
      </c>
      <c r="F280">
        <f t="shared" si="14"/>
        <v>0.91985797461570273</v>
      </c>
      <c r="G280" s="9"/>
    </row>
    <row r="281" spans="1:7" x14ac:dyDescent="0.2">
      <c r="A281">
        <f t="shared" si="12"/>
        <v>166</v>
      </c>
      <c r="F281">
        <f t="shared" si="14"/>
        <v>0.99295176606650892</v>
      </c>
      <c r="G281" s="9"/>
    </row>
    <row r="282" spans="1:7" x14ac:dyDescent="0.2">
      <c r="A282">
        <f t="shared" si="12"/>
        <v>168</v>
      </c>
      <c r="F282">
        <f t="shared" si="14"/>
        <v>1.1343309190798534</v>
      </c>
      <c r="G282" s="9"/>
    </row>
    <row r="283" spans="1:7" x14ac:dyDescent="0.2">
      <c r="A283">
        <f t="shared" si="12"/>
        <v>170</v>
      </c>
      <c r="F283">
        <f t="shared" si="14"/>
        <v>1.0749030164788735</v>
      </c>
      <c r="G283" s="9"/>
    </row>
    <row r="284" spans="1:7" x14ac:dyDescent="0.2">
      <c r="A284">
        <f t="shared" si="12"/>
        <v>172</v>
      </c>
      <c r="F284">
        <f t="shared" si="14"/>
        <v>0.74905688122780167</v>
      </c>
      <c r="G284" s="9"/>
    </row>
    <row r="285" spans="1:7" x14ac:dyDescent="0.2">
      <c r="A285">
        <f t="shared" si="12"/>
        <v>174</v>
      </c>
      <c r="F285">
        <f t="shared" si="14"/>
        <v>1.1397825905880918</v>
      </c>
      <c r="G285" s="9"/>
    </row>
    <row r="286" spans="1:7" x14ac:dyDescent="0.2">
      <c r="A286">
        <f t="shared" si="12"/>
        <v>176</v>
      </c>
      <c r="F286">
        <f t="shared" si="14"/>
        <v>0.78152654289919932</v>
      </c>
      <c r="G286" s="9"/>
    </row>
    <row r="287" spans="1:7" x14ac:dyDescent="0.2">
      <c r="A287">
        <f t="shared" si="12"/>
        <v>178</v>
      </c>
      <c r="F287">
        <f t="shared" si="14"/>
        <v>0.89475519964427741</v>
      </c>
      <c r="G287" s="9"/>
    </row>
    <row r="288" spans="1:7" x14ac:dyDescent="0.2">
      <c r="A288">
        <f t="shared" si="12"/>
        <v>180</v>
      </c>
      <c r="F288">
        <f t="shared" si="14"/>
        <v>1.2222892481940781</v>
      </c>
      <c r="G288" s="9"/>
    </row>
    <row r="289" spans="1:7" x14ac:dyDescent="0.2">
      <c r="A289">
        <f t="shared" si="12"/>
        <v>182</v>
      </c>
      <c r="F289">
        <f t="shared" si="14"/>
        <v>0.82513966631495816</v>
      </c>
      <c r="G289" s="9"/>
    </row>
    <row r="290" spans="1:7" x14ac:dyDescent="0.2">
      <c r="A290">
        <f t="shared" si="12"/>
        <v>184</v>
      </c>
      <c r="F290">
        <f t="shared" si="14"/>
        <v>1.0113538812496823</v>
      </c>
      <c r="G290" s="9"/>
    </row>
    <row r="291" spans="1:7" x14ac:dyDescent="0.2">
      <c r="A291">
        <f t="shared" si="12"/>
        <v>186</v>
      </c>
      <c r="F291">
        <f t="shared" si="14"/>
        <v>1.0418789485794624</v>
      </c>
      <c r="G291" s="9"/>
    </row>
    <row r="292" spans="1:7" x14ac:dyDescent="0.2">
      <c r="G292" s="9"/>
    </row>
    <row r="293" spans="1:7" x14ac:dyDescent="0.2">
      <c r="B293" t="s">
        <v>116</v>
      </c>
      <c r="C293" t="s">
        <v>117</v>
      </c>
      <c r="D293" t="s">
        <v>118</v>
      </c>
      <c r="E293" s="9" t="s">
        <v>131</v>
      </c>
      <c r="F293" t="s">
        <v>136</v>
      </c>
      <c r="G293" t="s">
        <v>266</v>
      </c>
    </row>
    <row r="294" spans="1:7" x14ac:dyDescent="0.2">
      <c r="A294" s="9" t="s">
        <v>284</v>
      </c>
      <c r="B294">
        <v>1.0069300000000001</v>
      </c>
      <c r="C294">
        <v>1.0137700000000001</v>
      </c>
      <c r="D294">
        <v>1.00048</v>
      </c>
      <c r="E294">
        <v>0.95938999999999997</v>
      </c>
      <c r="F294">
        <v>0.97875999999999996</v>
      </c>
      <c r="G294">
        <v>0.98002999999999996</v>
      </c>
    </row>
    <row r="295" spans="1:7" x14ac:dyDescent="0.2">
      <c r="A295" s="9" t="s">
        <v>294</v>
      </c>
      <c r="B295">
        <v>4.7849999999999997E-2</v>
      </c>
      <c r="C295">
        <v>2.877E-2</v>
      </c>
      <c r="D295">
        <v>1.865E-2</v>
      </c>
      <c r="E295">
        <v>1.1650000000000001E-2</v>
      </c>
      <c r="F295">
        <v>1.712E-2</v>
      </c>
      <c r="G295">
        <v>5.94E-3</v>
      </c>
    </row>
    <row r="296" spans="1:7" x14ac:dyDescent="0.2">
      <c r="A296" s="9" t="s">
        <v>285</v>
      </c>
      <c r="B296">
        <v>-1.01318</v>
      </c>
      <c r="C296">
        <v>-1.0601700000000001</v>
      </c>
      <c r="D296">
        <v>-1.0929199999999999</v>
      </c>
      <c r="E296">
        <v>-1.0285899999999999</v>
      </c>
      <c r="F296">
        <v>-0.81811999999999996</v>
      </c>
      <c r="G296">
        <v>-0.97553999999999996</v>
      </c>
    </row>
    <row r="297" spans="1:7" x14ac:dyDescent="0.2">
      <c r="A297" s="9" t="s">
        <v>293</v>
      </c>
      <c r="B297">
        <v>6.2579999999999997E-2</v>
      </c>
      <c r="C297">
        <v>4.9799999999999997E-2</v>
      </c>
      <c r="D297">
        <v>3.3520000000000001E-2</v>
      </c>
      <c r="E297">
        <v>3.7019999999999997E-2</v>
      </c>
      <c r="F297">
        <v>0.10294</v>
      </c>
      <c r="G297">
        <v>2.3640000000000001E-2</v>
      </c>
    </row>
    <row r="298" spans="1:7" x14ac:dyDescent="0.2">
      <c r="A298" s="9" t="s">
        <v>286</v>
      </c>
      <c r="B298">
        <v>15.16832</v>
      </c>
      <c r="C298">
        <v>20.781839999999999</v>
      </c>
      <c r="D298">
        <v>15.66282</v>
      </c>
      <c r="E298">
        <v>26.234929999999999</v>
      </c>
      <c r="F298">
        <v>16.836980000000001</v>
      </c>
      <c r="G298">
        <v>18.583929999999999</v>
      </c>
    </row>
    <row r="299" spans="1:7" x14ac:dyDescent="0.2">
      <c r="A299" s="9" t="s">
        <v>292</v>
      </c>
      <c r="B299">
        <v>2.6900300000000001</v>
      </c>
      <c r="C299">
        <v>2.4135800000000001</v>
      </c>
      <c r="D299">
        <v>1.16737</v>
      </c>
      <c r="E299">
        <v>1.75709</v>
      </c>
      <c r="F299">
        <v>3.1912699999999998</v>
      </c>
      <c r="G299">
        <v>0.76595000000000002</v>
      </c>
    </row>
    <row r="300" spans="1:7" x14ac:dyDescent="0.2">
      <c r="A300" s="9" t="s">
        <v>287</v>
      </c>
      <c r="B300">
        <v>6.5930000000000002E-2</v>
      </c>
      <c r="C300">
        <v>4.8120000000000003E-2</v>
      </c>
      <c r="D300">
        <v>6.3850000000000004E-2</v>
      </c>
      <c r="E300">
        <v>3.8120000000000001E-2</v>
      </c>
      <c r="F300">
        <v>5.9389999999999998E-2</v>
      </c>
      <c r="G300">
        <v>5.3809999999999997E-2</v>
      </c>
    </row>
    <row r="301" spans="1:7" x14ac:dyDescent="0.2">
      <c r="A301" s="9" t="s">
        <v>291</v>
      </c>
      <c r="B301">
        <v>1.1690000000000001E-2</v>
      </c>
      <c r="C301">
        <v>5.5900000000000004E-3</v>
      </c>
      <c r="D301">
        <v>4.7600000000000003E-3</v>
      </c>
      <c r="E301">
        <v>2.5500000000000002E-3</v>
      </c>
      <c r="F301">
        <v>1.1259999999999999E-2</v>
      </c>
      <c r="G301">
        <v>2.2200000000000002E-3</v>
      </c>
    </row>
    <row r="302" spans="1:7" x14ac:dyDescent="0.2">
      <c r="A302" s="9" t="s">
        <v>289</v>
      </c>
      <c r="B302">
        <v>10.513870000000001</v>
      </c>
      <c r="C302">
        <v>14.404870000000001</v>
      </c>
      <c r="D302">
        <v>10.856640000000001</v>
      </c>
      <c r="E302">
        <v>18.184660000000001</v>
      </c>
      <c r="F302">
        <v>11.67051</v>
      </c>
      <c r="G302">
        <v>12.881399999999999</v>
      </c>
    </row>
    <row r="303" spans="1:7" x14ac:dyDescent="0.2">
      <c r="A303" s="9" t="s">
        <v>290</v>
      </c>
      <c r="B303">
        <v>1.8645799999999999</v>
      </c>
      <c r="C303">
        <v>1.67296</v>
      </c>
      <c r="D303">
        <v>0.80915999999999999</v>
      </c>
      <c r="E303">
        <v>1.2179199999999999</v>
      </c>
      <c r="F303">
        <v>2.2120199999999999</v>
      </c>
      <c r="G303">
        <v>0.53091999999999995</v>
      </c>
    </row>
    <row r="304" spans="1:7" x14ac:dyDescent="0.2">
      <c r="A304" s="9"/>
    </row>
    <row r="305" spans="1:1" x14ac:dyDescent="0.2">
      <c r="A305"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5</vt:i4>
      </vt:variant>
    </vt:vector>
  </HeadingPairs>
  <TitlesOfParts>
    <vt:vector size="34" baseType="lpstr">
      <vt:lpstr>MetaData</vt:lpstr>
      <vt:lpstr>-100Recovery_from_Ina</vt:lpstr>
      <vt:lpstr>-100Recovery_from_Ina_FINE</vt:lpstr>
      <vt:lpstr>-100RfI_report</vt:lpstr>
      <vt:lpstr>-80Recovery_from_INa</vt:lpstr>
      <vt:lpstr>-80Recovery_from_Ina_FINE</vt:lpstr>
      <vt:lpstr>-80RfI_+10mV_report</vt:lpstr>
      <vt:lpstr>-60Recovery_from_INa</vt:lpstr>
      <vt:lpstr>-60Recovery_from_Ina_FINE</vt:lpstr>
      <vt:lpstr>-60RfI_+10mV_report</vt:lpstr>
      <vt:lpstr>Tau_RFI_+10mV_report</vt:lpstr>
      <vt:lpstr>-100RFI_-10mV_Vtest</vt:lpstr>
      <vt:lpstr>-100RFI_-10mV_Vtest_FINE</vt:lpstr>
      <vt:lpstr>-100RFI_-10mV_Vtest_Report</vt:lpstr>
      <vt:lpstr>-80RFI_-10mV_Vtest</vt:lpstr>
      <vt:lpstr>-80RFI_-10mV_Vtest_FINE</vt:lpstr>
      <vt:lpstr>-80RFI_-10mV_Vtest_Report</vt:lpstr>
      <vt:lpstr>-60RFI_-10mV_Vtest</vt:lpstr>
      <vt:lpstr>-60RFI_-10mV_Vtest_FINE</vt:lpstr>
      <vt:lpstr>-60RFI_-10mV_Vtest_Report</vt:lpstr>
      <vt:lpstr>Tau_RFI_Report_-10mV_Vtest</vt:lpstr>
      <vt:lpstr>Tau_RFI_report</vt:lpstr>
      <vt:lpstr>lnTau_RFI_report</vt:lpstr>
      <vt:lpstr>lnTau_RFI_report_complete</vt:lpstr>
      <vt:lpstr>Median_of_Exp_Fitted_Params</vt:lpstr>
      <vt:lpstr>Median_Fitted_Curves</vt:lpstr>
      <vt:lpstr>-100_Tau_report</vt:lpstr>
      <vt:lpstr>-80_Tau_report</vt:lpstr>
      <vt:lpstr>-60_Tau_report</vt:lpstr>
      <vt:lpstr>'-100Recovery_from_Ina'!direpn</vt:lpstr>
      <vt:lpstr>'-80Recovery_from_INa'!direpn_1</vt:lpstr>
      <vt:lpstr>'-100Recovery_from_Ina'!dirlvnv</vt:lpstr>
      <vt:lpstr>'-60Recovery_from_INa'!dirlvnv</vt:lpstr>
      <vt:lpstr>'-80Recovery_from_INa'!dirlvnv</vt:lpstr>
    </vt:vector>
  </TitlesOfParts>
  <Company>University of Nevada, Reno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E Delcarlo</dc:creator>
  <cp:lastModifiedBy>Robert Eugene del Carlo</cp:lastModifiedBy>
  <dcterms:created xsi:type="dcterms:W3CDTF">2019-11-20T06:51:20Z</dcterms:created>
  <dcterms:modified xsi:type="dcterms:W3CDTF">2020-04-17T08:34:41Z</dcterms:modified>
</cp:coreProperties>
</file>