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i unidad\LISTAS\"/>
    </mc:Choice>
  </mc:AlternateContent>
  <bookViews>
    <workbookView xWindow="0" yWindow="0" windowWidth="28800" windowHeight="12300"/>
  </bookViews>
  <sheets>
    <sheet name="DISCOPRO" sheetId="1" r:id="rId1"/>
  </sheets>
  <externalReferences>
    <externalReference r:id="rId2"/>
  </externalReferences>
  <definedNames>
    <definedName name="_xlnm._FilterDatabase" localSheetId="0" hidden="1">DISCOPRO!$A$8:$N$49</definedName>
    <definedName name="_xlnm.Print_Area" localSheetId="0">DISCOPRO!$A$1:$N$8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9" i="1" l="1"/>
  <c r="M49" i="1"/>
  <c r="N49" i="1" s="1"/>
  <c r="L48" i="1"/>
  <c r="M48" i="1"/>
  <c r="N48" i="1" s="1"/>
  <c r="L47" i="1"/>
  <c r="M47" i="1"/>
  <c r="N47" i="1" s="1"/>
  <c r="L46" i="1"/>
  <c r="M46" i="1"/>
  <c r="N46" i="1" s="1"/>
  <c r="L45" i="1"/>
  <c r="M45" i="1"/>
  <c r="N45" i="1" s="1"/>
  <c r="L44" i="1"/>
  <c r="M44" i="1"/>
  <c r="N44" i="1" s="1"/>
  <c r="L43" i="1"/>
  <c r="M43" i="1"/>
  <c r="N43" i="1" s="1"/>
  <c r="L42" i="1"/>
  <c r="M42" i="1"/>
  <c r="N42" i="1" s="1"/>
  <c r="L41" i="1"/>
  <c r="M41" i="1"/>
  <c r="N41" i="1" s="1"/>
  <c r="L40" i="1"/>
  <c r="M40" i="1"/>
  <c r="N40" i="1" s="1"/>
  <c r="L39" i="1"/>
  <c r="M39" i="1"/>
  <c r="N39" i="1" s="1"/>
  <c r="L38" i="1"/>
  <c r="M38" i="1"/>
  <c r="N38" i="1" s="1"/>
  <c r="L37" i="1"/>
  <c r="M37" i="1"/>
  <c r="N37" i="1" s="1"/>
  <c r="L36" i="1"/>
  <c r="M36" i="1"/>
  <c r="N36" i="1" s="1"/>
  <c r="L35" i="1"/>
  <c r="M35" i="1"/>
  <c r="N35" i="1" s="1"/>
  <c r="L34" i="1"/>
  <c r="M34" i="1"/>
  <c r="N34" i="1" s="1"/>
  <c r="L33" i="1"/>
  <c r="M33" i="1"/>
  <c r="N33" i="1" s="1"/>
  <c r="L32" i="1"/>
  <c r="M32" i="1"/>
  <c r="N32" i="1" s="1"/>
  <c r="L31" i="1"/>
  <c r="M31" i="1"/>
  <c r="N31" i="1" s="1"/>
  <c r="L30" i="1"/>
  <c r="M30" i="1"/>
  <c r="N30" i="1" s="1"/>
  <c r="L29" i="1"/>
  <c r="M29" i="1"/>
  <c r="N29" i="1" s="1"/>
  <c r="L28" i="1"/>
  <c r="M28" i="1"/>
  <c r="N28" i="1" s="1"/>
  <c r="L27" i="1"/>
  <c r="M27" i="1"/>
  <c r="N27" i="1" s="1"/>
  <c r="M26" i="1"/>
  <c r="N26" i="1" s="1"/>
  <c r="L26" i="1"/>
  <c r="M25" i="1"/>
  <c r="N25" i="1" s="1"/>
  <c r="L25" i="1"/>
  <c r="L24" i="1"/>
  <c r="M24" i="1"/>
  <c r="N24" i="1" s="1"/>
  <c r="L23" i="1"/>
  <c r="M23" i="1"/>
  <c r="N23" i="1" s="1"/>
  <c r="M22" i="1"/>
  <c r="N22" i="1" s="1"/>
  <c r="L22" i="1"/>
  <c r="M21" i="1"/>
  <c r="N21" i="1" s="1"/>
  <c r="L21" i="1"/>
  <c r="M20" i="1"/>
  <c r="N20" i="1" s="1"/>
  <c r="L20" i="1"/>
  <c r="M19" i="1"/>
  <c r="N19" i="1" s="1"/>
  <c r="L19" i="1"/>
  <c r="M18" i="1"/>
  <c r="N18" i="1" s="1"/>
  <c r="L18" i="1"/>
  <c r="M17" i="1"/>
  <c r="N17" i="1" s="1"/>
  <c r="L17" i="1"/>
  <c r="M16" i="1"/>
  <c r="N16" i="1" s="1"/>
  <c r="L16" i="1"/>
  <c r="L15" i="1"/>
  <c r="M15" i="1"/>
  <c r="N15" i="1" s="1"/>
  <c r="M14" i="1"/>
  <c r="N14" i="1" s="1"/>
  <c r="L14" i="1"/>
  <c r="L13" i="1"/>
  <c r="M13" i="1"/>
  <c r="N13" i="1" s="1"/>
  <c r="M12" i="1"/>
  <c r="N12" i="1" s="1"/>
  <c r="L12" i="1"/>
  <c r="L11" i="1"/>
  <c r="M11" i="1"/>
  <c r="N11" i="1" s="1"/>
  <c r="M10" i="1"/>
  <c r="N10" i="1" s="1"/>
  <c r="L10" i="1"/>
  <c r="L9" i="1"/>
  <c r="M9" i="1"/>
  <c r="N9" i="1" s="1"/>
  <c r="K7" i="1" l="1"/>
</calcChain>
</file>

<file path=xl/sharedStrings.xml><?xml version="1.0" encoding="utf-8"?>
<sst xmlns="http://schemas.openxmlformats.org/spreadsheetml/2006/main" count="267" uniqueCount="160">
  <si>
    <t>Codigo Cliente</t>
  </si>
  <si>
    <t>Nombre Cliente</t>
  </si>
  <si>
    <t>Condicion</t>
  </si>
  <si>
    <t xml:space="preserve"> Inf. Adicional / Pagos</t>
  </si>
  <si>
    <t>Total sin IVA</t>
  </si>
  <si>
    <t>IVA INCLUIDO</t>
  </si>
  <si>
    <t>Código</t>
  </si>
  <si>
    <t>Foto</t>
  </si>
  <si>
    <t>Rubro</t>
  </si>
  <si>
    <t>Marca</t>
  </si>
  <si>
    <t>Modelo</t>
  </si>
  <si>
    <t>Descripción</t>
  </si>
  <si>
    <t>Stock</t>
  </si>
  <si>
    <t>Máster Pack</t>
  </si>
  <si>
    <t>Pedido</t>
  </si>
  <si>
    <t>P.V.C.</t>
  </si>
  <si>
    <t>IVA</t>
  </si>
  <si>
    <t>Total</t>
  </si>
  <si>
    <t>PVP</t>
  </si>
  <si>
    <t>PVP PREMIUM ML</t>
  </si>
  <si>
    <t>D1052302022</t>
  </si>
  <si>
    <t>Monitores de estudio</t>
  </si>
  <si>
    <t>Adam Audio</t>
  </si>
  <si>
    <t>A4V</t>
  </si>
  <si>
    <t>Monitor Adam A4V Nearfield, 2-Vías, 4" woofer</t>
  </si>
  <si>
    <t>D1052302023</t>
  </si>
  <si>
    <t>A44H</t>
  </si>
  <si>
    <t>Monitor Adam A44H Nearfield/ Center, 2-Vías, 2x4" woofer</t>
  </si>
  <si>
    <t>D1052302024</t>
  </si>
  <si>
    <t>A7V</t>
  </si>
  <si>
    <t>Monitor Adam A7V Nearfield, 2-Vías, 7" woofer</t>
  </si>
  <si>
    <t>D1052302025</t>
  </si>
  <si>
    <t>A8H L</t>
  </si>
  <si>
    <t>Monitor Adam A8H-A side, Near / Midfield, 3-Vías, 8" woofer</t>
  </si>
  <si>
    <t>D1052302026</t>
  </si>
  <si>
    <t>A8H R</t>
  </si>
  <si>
    <t>Monitor Adam A8H-B side, Near / Midfield, 3-Vías, 8" woofer</t>
  </si>
  <si>
    <t>D1052302027</t>
  </si>
  <si>
    <t>A77H</t>
  </si>
  <si>
    <t>Monitor Adam A77H Near / Midfield, 3-vías, 2x7" woofer</t>
  </si>
  <si>
    <t>D1052302001</t>
  </si>
  <si>
    <t>T5V</t>
  </si>
  <si>
    <t>Monitor Adam T5V 5"- 2 Vías- 70W - Tw de cinta</t>
  </si>
  <si>
    <t>D1052302002</t>
  </si>
  <si>
    <t>T7V</t>
  </si>
  <si>
    <t>Monitor Adam T7V 7"- 2 Vías- 70W - Tweeter de cinta</t>
  </si>
  <si>
    <t>D1052302003</t>
  </si>
  <si>
    <t>T8V</t>
  </si>
  <si>
    <t>Monitor Adam T8V 8"- 2 Vías- 90W - Tweeter de cinta</t>
  </si>
  <si>
    <t>D1052302004</t>
  </si>
  <si>
    <t>T10S</t>
  </si>
  <si>
    <t>Subwoofer Adam T10S 10â€œ 130W RMS Resp. De 28 Hz a 120 Hz</t>
  </si>
  <si>
    <t>T0490150003</t>
  </si>
  <si>
    <t>Procesadores</t>
  </si>
  <si>
    <t>Midas</t>
  </si>
  <si>
    <t>DL251</t>
  </si>
  <si>
    <t>Midas DL251 Snake Digital  In 8 Out - 16 entradas XLR 8 salidas XLR, sample rate 96 o 48khz , conexión AES50 para consolas Midas / Behringer, con redundancia</t>
  </si>
  <si>
    <t>T0490150001</t>
  </si>
  <si>
    <t>DL153</t>
  </si>
  <si>
    <t>Midas DL153 Snake Digital 16 In 8 Out - 16 entradas XLR 8 salidas XLR, sample rate 96 o 48khz , conexión AES50 para consolas Midas / Behringer, con redundancia</t>
  </si>
  <si>
    <t>T0492985001</t>
  </si>
  <si>
    <t>DL371</t>
  </si>
  <si>
    <t>Midas DL371  -  DSP de audio para gerenciamento de 56 canales bidireccionales y frecuencia de muestreo de 96 kHz para consolas Midas PRO - 3 / 6 / 9</t>
  </si>
  <si>
    <t>T0372730002</t>
  </si>
  <si>
    <t>Klark</t>
  </si>
  <si>
    <t>Dante64</t>
  </si>
  <si>
    <t>Klark teknik KT-DANTE64 - Módulo de red Audinate Dante con hasta 64 canales bidireccionales KT-DANTE64El módulo de red KT-DANTE64 proporciona compatibilidad con Audinate Dante para los puentes de red Klark Teknik DN9650 y DN9652, y presenta hasta 64 o 32 canales bidireccionales a 48 kHz o 96 kHz...</t>
  </si>
  <si>
    <t>Consultar Disponibilidad</t>
  </si>
  <si>
    <t>T0492027013</t>
  </si>
  <si>
    <t>Consola</t>
  </si>
  <si>
    <t>Pro1</t>
  </si>
  <si>
    <t>Midas PRO1  Consola digital en vivo con 48 canales de entrada, 24 preamplificadores de micrófono Midas, 27 buses de mezcla y frecuencia de muestreo de 96 kHz, conexión AES50 - C/ Flight case</t>
  </si>
  <si>
    <t>T0492027008</t>
  </si>
  <si>
    <t>Pro2/CC/TP</t>
  </si>
  <si>
    <t>Midas PRO2 CC/TP consola digital en vivo habilita 64 canales de entrada, 8 preamplificadores de micrófono Midas, 27 buses de mezcla, frecuencia de muestreo de 96 kHz, conexión AES50. C/ Flight case.</t>
  </si>
  <si>
    <t>T0492027005</t>
  </si>
  <si>
    <t>Pro2/CC/ IP</t>
  </si>
  <si>
    <t>Midas PRO2 CC/ IP consola digital en vivo habilita 64 canales de entrada, 8 preamplificadores de micrófono Midas, 27 buses de mezcla, frecuencia de muestreo de 96 kHz, conexión AES50. Sin flight case</t>
  </si>
  <si>
    <t>T0492027006</t>
  </si>
  <si>
    <t>Pro3</t>
  </si>
  <si>
    <t>Midas PRO3 consola digital en vivo habilita 56 canales de entrada, 27 buses de mezcla, frecuencia de muestreo de 96 kHz, conexión AES50. 29 faders motorizados C/ Flight case</t>
  </si>
  <si>
    <t>T0492027007</t>
  </si>
  <si>
    <t>Pro X</t>
  </si>
  <si>
    <t>Midas PRO-X consola con 168 canales de entrada, 99 buses de mezcla, 8 preamplificadores midas físicos, frecuencia de muestreo de 96 kHz,  conexión AES50. 29 faders motorizados C/ Flight case</t>
  </si>
  <si>
    <t>T0492985006</t>
  </si>
  <si>
    <t>Neutron</t>
  </si>
  <si>
    <t>Midas Neutron DSP de audio para gerenciamento de 192 canales bidireccionales y frecuencia de muestreo de 96 kHz para consolas Midas PRO - X</t>
  </si>
  <si>
    <t>F1111805001</t>
  </si>
  <si>
    <t>Microfonos</t>
  </si>
  <si>
    <t>Aston</t>
  </si>
  <si>
    <t>Origin</t>
  </si>
  <si>
    <t>Micrófono de estudio de gran diafragma * Patrón polar: Cardioide * Respuesta en frecuencia: 20 Hz - 20 kHz (+/- 3dB) * Ruido de entrada equivalente: 18 dB (Ponderación A) * SPL máx.: 138 dB * Conmutador pad: -10dB/0dB * Filtro paso alto: 80 Hz * Requiere alimentación phantom de 48V * Filtro anti-pop integrado * Sistema de absorción de choques interno * Adaptador de soporte integrado * Dimensiones: 124,5 x 54 mm (largo x ancho) * Peso: 0,439 kg</t>
  </si>
  <si>
    <t>F1111805002</t>
  </si>
  <si>
    <t>Spirit</t>
  </si>
  <si>
    <t>Micrófono de estudio de gran diafragma * Patrón polar: Omnidireccional / Cardioide / Figura de 8 * Respuesta en frecuencia: 20 Hz - 20 kHz (+/- 3 dB) * Ruido de entrada equivalente: 14 dB (Ponderación A) * SPL máx.: 138 dB * Conmutador pad: -20 / -10 / 0 dB * Filtro paso alto: 80 Hz * Requiere alimentación phantom de 48 V * Filtro anti-pop integrado * Sistema de absorción de choques interno * Adaptador de soporte integrado * Dimensiones: 174,5 x 54 mm (largo x ancho) * Peso: 0,547 kg</t>
  </si>
  <si>
    <t>F1111805003</t>
  </si>
  <si>
    <t>Element Bundle</t>
  </si>
  <si>
    <t>Micrófono de estudio activo de Clase A * Cardioide de patrón único Side-Fire * Cápsula de 38 mm (1,5") con tecnología Ridyon * Tecnología de bobina móvil activa con respuesta transitoria ultrarrápida y respuesta en frecuencia con graves ampliados * Requiere alimentación phantom de 48 V
Incluye suspensión patentada y filtro antipop</t>
  </si>
  <si>
    <t>F1111805004</t>
  </si>
  <si>
    <t>Filtro</t>
  </si>
  <si>
    <t>Swiftshields</t>
  </si>
  <si>
    <t>Características: Montura de micrófono universal: para micrófonos de 40 a 60 mm de diámetro * Máximo aislamiento mecánico con la tecnología 'ShockStar' de Aston * Construido con nailon superflexible, aluminio y vidrio * Sistema de montaje patentado ultra rápido * Escudo sólido de acero inoxidable con agujeros de filtro tipo 'Hextech'</t>
  </si>
  <si>
    <t>F1111805005</t>
  </si>
  <si>
    <t>Shield GN</t>
  </si>
  <si>
    <t>Principales caractarísticas * Reducción anti pop de alta gama * Escudo sólido de acero inoxidable con agujeros de filtro 'Hextech' * Sistema de montaje ultra rápido * Se monta en cualquier soporte * Cuello de cisne deluxe * Filtro lovable muy higiénico * Gran superficie</t>
  </si>
  <si>
    <t>F1111805006</t>
  </si>
  <si>
    <t>Soporte</t>
  </si>
  <si>
    <t>Swift</t>
  </si>
  <si>
    <t>Principales caractarísticas: Montura antivibratoria para micrófono universal: para micrófonos de 40 a 60 mm de diámetro * Máximo aislamiento mecánico con la tecnología 'ShockStar' de Aston * Construcción de naylon superflexible, aluminio y vidrio * Sistema de montaje del micro ultra rápido patentado</t>
  </si>
  <si>
    <t>F1111805007</t>
  </si>
  <si>
    <t>Stealth</t>
  </si>
  <si>
    <t>Micrófono dinámico para Broadcast, estudio y escenario * Ofrece 4 ajustes seleccionables: Vocal 1, Vocal 2, Guitar y Dark * Preamplificador de micrófono Class A integrado que se activa con alimentación Phantom de +48V automáticamente * Alta atenuación Off-Axis contra ruidos de entorno no deseados * Sorbothane Shock Mount única interna * Indicadores LED desconectables (Stealth Mode) * Puede funcionar en modo activo o en modo pasivo * Patrón polar: Cardioide * Rango de frecuencia: 20 Hz - 20 kHz * SPL máx.: 140 dB * Ruido propio: 10 dB * Sensibilidad (modo pasivo): 1 mV/Pa (@ 1 kHz / 1 kOhm) * Sensibilidad (modo activo): 150 mV/PA (@ 1 kHz / 1 kOhm) * Medidas del micrófono: (L x Ø): 196 x 54 mm * Peso: 480 g</t>
  </si>
  <si>
    <t>F1111805008</t>
  </si>
  <si>
    <t>Spirit Black Bundle</t>
  </si>
  <si>
    <t>Micrófono de condensador de membrana grande * Patrón polar: Cardioide direccional * Respuesta en frecuencia: 20 Hz - 20 kHz (+/- 3dB) * SPL máx.: 138 dB * Conmutador Pad -10/0 dB * Filtro Low-Cut 80 Hz * Filtro Pop integrado * Rosca para trípode en la carcasa * Absorbente de impactos integrado de la cápsula de micrófono * Medidas (La x An): 124,5 x 54 mm * Peso de micrófono: 0,439 kg * Color: Negro * Incluye SwiftShield (combinación de araña de micrófono y filtro Pop)</t>
  </si>
  <si>
    <t>F1111805009</t>
  </si>
  <si>
    <t>Halo Shadow</t>
  </si>
  <si>
    <t>El filtro de reflexión Aston Halo Shadow es lo último en tecnología de cabina acústica portátil con acabado completamente en color negro. En un mercado inundado con diferentes versiones del un concepto de diseño ya anticuado, el Aston Halo Shadow supone un gran avance en el rendimiento del filtro de reflexión, especialmente por el aislamiento, por su absorción, pero también por el herraje de montaje del micro y su rendimiento general como herramienta de estudio para lograr una cabina de grabación portátil. Nuestro multi galardonado Halo es, de acuerdo con cada prueba realizada por revistas independientes</t>
  </si>
  <si>
    <t>D0261585055</t>
  </si>
  <si>
    <t>Intefaz</t>
  </si>
  <si>
    <t>Focusrite Pro</t>
  </si>
  <si>
    <t>Red Net MP8R</t>
  </si>
  <si>
    <t>Eight-channel remote controlled mic pre and A-D for Dante audio-over-IP networks * Up to 24-bit, 192kHz sampling rates with very low latency * Excellent common-mode gain performance improves rejection of noise induced in the cable * AES67 compliant * Dual power supplies and network connections with full power and network redundancy including locking connectors for maximum reliability * Maximum input of 28dBu allows versatile, universal input * Automatic gain compensation allows a second set of network transmitters to remain at the same signal level, independently of changes to the analogue gain. This makes the sharing of mic pres simple in many workflows * Remote-controllable Gain, Phantom Power and High-Pass Filter from Yamaha CL and QL Series Consoles * 20dB pad, HPF and polarity inversion per input6-segment LED level meters; OLED display indicates input gain and system information * Extensive remote control and signal metering from RedNet Control</t>
  </si>
  <si>
    <t>D0261585056</t>
  </si>
  <si>
    <t>Red Net D64R</t>
  </si>
  <si>
    <t>64x64 MADI I/O for Dante audio-over-IP networks * Up to 24-bit, 192kHz sampling ratesInput and output sample rate converters * AES10 and AES67 compliant * Dual power supplies and network connections with full power and network redundancy including locking connectors for maximum reliability * Multi-mode optical MADI transceiver with Single-mode available on request * Simultaneous optical and coaxial output * Word Clock I/O for increased flexibility * Auto MADI input switching mode: when selected, input will favour optical, and quickly switch to coaxial if optical input is lost * Comprehensive remote control and remote signal metering through RedNet Control</t>
  </si>
  <si>
    <t>D0261585057</t>
  </si>
  <si>
    <t>Red Net A8R</t>
  </si>
  <si>
    <t>Eight channels of high-quality line-level analogue I/O for Dante audio-over-IP networks * 24-bit precision conversion up to 192kHz119dB dynamic range, flat from 20Hz – 20kHz, +/-0.15dB * Software-selectable +24dBu or +18dBu level alignment * AES67 compliant * Dual power supplies and network connections with full power and network redundancy including locking connectors for maximum reliability * Word Clock I/O and DARS input for increased flexibility plus an additional two channels of AES3 I/OAnalogue I/O to AES59 standard on DB25 connectors * Comprehensive front-panel metering and indicators * Remote monitoring software with powerful graphic user interface</t>
  </si>
  <si>
    <t>D0261585058</t>
  </si>
  <si>
    <t>Red Net AM2</t>
  </si>
  <si>
    <t>Stereo line output and headphone for Dante audio-over-IP networks * Power-over-Ethernet supplied: IEEE 802.3af compliant * Up to 24-bit, 96kHz sampling rates * Robust steel and aluminium chassis * Powerful headphone output even with high-impedance headphones * Up to 24dBu line output levelsIndependent level control of headphone and line outputs * Mute switch for line output * Mic stand mount * Kensington security slotIntegrated network switch allowing daisy-chaining of network devices</t>
  </si>
  <si>
    <t>D0261585059</t>
  </si>
  <si>
    <t>Red Net X2P</t>
  </si>
  <si>
    <t>Stereo 2x2 audio interface for Dante Audio-over-IP networksTwo Red Evolution mic preamps for mic, line or instrument level inputs * Power-over-Ethernet supplied: IEEE 802.3af compliant * Up to 24-bit, 96kHz sampling rates * Robust steel and aluminium chassis * Local input mix to allow ‘more-me’ style monitoring for easy foldback control * Powerful headphone output even with high-impedance headphones * Local control lockout of mic pre settings, output settings or both * Up to 24dBu line output levelsIndependent level control of headphone and line outputs * Mute switch for line output * Mic stand mount * Kensington security slotIntegrated network switch allowing daisy-chaining of network devices</t>
  </si>
  <si>
    <t>D0261585052</t>
  </si>
  <si>
    <t>Red Net PCle Card</t>
  </si>
  <si>
    <t>128 channels in and 128 channels out * Compatible with any Dante networkUp to 192 kHz sample rate * Under 3ms analogue-to-analogue round-trip latency*ASIO and Core Audio drivers * Comprehensive remote control software with powerful graphic user interface.</t>
  </si>
  <si>
    <t>D0261585062</t>
  </si>
  <si>
    <t>Red Net D16R</t>
  </si>
  <si>
    <t>16x16 AES3 I/O for Dante audio-over-IP networks * Up to 24-bit, 192kHz sampling rates with sample rate conversion * AES67 compliant * Dual power supplies and network connections with full power and network redundancy including locking connectors for maximum reliability * Flexible input options: DB25, XLR, RCA Word Clock I/O and DARS input for increased flexibility * Combined digital I/O to AES59 standard on DB25 connectors * Comprehensive front-panel metering and indicators * Remote monitoring software with powerful graphic user interface.</t>
  </si>
  <si>
    <t>D0261585060</t>
  </si>
  <si>
    <t>Red 4 PRE</t>
  </si>
  <si>
    <t xml:space="preserve">58x64 Premium Audio Interface For Pro Tools | HD™ And Thunderbolt™ 2 Workflows, Featuring Four Red Evolution Mic Pres And 32x32 Dante™ Audio-Over-IP Connectivity * Versatile Connectivity * Simple Switching Between DAWs * Exclusive Offer For Red Owners * Our Lowest Round-Trip Latency * Our Best Converter Performance * Expansion Done Right * Red Evolution Air-Enabled Microphone Preamplifiers * </t>
  </si>
  <si>
    <t>D0261585061</t>
  </si>
  <si>
    <t>Red 8 PRE</t>
  </si>
  <si>
    <t>64x64 Premium Audio Interface For Pro Tools | HD™ And Thunderbolt™ 2 Workflows, Featuring Eight Red Evolution Mic Pres And 32x32 Dante™ Audio-Over-IP Connectivity * Eight Red Evolution Mic Pres * Parallel Path Conversion * Room For Expansion * Hugely Flexible * Simple Switching Between DAWs * Ultra-Low Latency * Exclusive Offer For Red Owners * Included Software</t>
  </si>
  <si>
    <t>D0261585077</t>
  </si>
  <si>
    <t>RedNet R1</t>
  </si>
  <si>
    <t>Control remoto / controlador de monitor Dante
Para interfaces de audio Focusrite Red
Configuraciones de salida de monitor desde salida de mono a 4 surround 7.1 (incluido Dolby Atmos)
Configurable por el usuario con 12 salidas
2 pantallas LCD
Sección de talkback compatible con Dante con micrófono incorporado y entrada XLR para un micrófono externo
Alimentación phantom de +48V conmutable
Dimensiones: 265 x 58 x 135 mm (ancho x alto x profundo)
Peso: 0.85 kg</t>
  </si>
  <si>
    <t>D0261585085</t>
  </si>
  <si>
    <t>Placas usb</t>
  </si>
  <si>
    <t>Red 16 Line</t>
  </si>
  <si>
    <t>64x64 All-in-one Interface, 32x32 Dante I/O</t>
  </si>
  <si>
    <t>D0261585050</t>
  </si>
  <si>
    <t>HD32R</t>
  </si>
  <si>
    <t>32 Channel bridge for Pro Tools /HD</t>
  </si>
  <si>
    <t>Mayor a 5</t>
  </si>
  <si>
    <t>Sin Stock</t>
  </si>
  <si>
    <t>Menor a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</si>
</sst>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quot;$&quot;\ * #,##0.00_ ;_ &quot;$&quot;\ * \-#,##0.00_ ;_ &quot;$&quot;\ * &quot;-&quot;??_ ;_ @_ "/>
    <numFmt numFmtId="165" formatCode="_ * #,##0.00_ ;_ * \-#,##0.00_ ;_ * &quot;-&quot;??_ ;_ @_ "/>
    <numFmt numFmtId="166" formatCode="[$-F800]dddd\,\ mmmm\ dd\,\ yyyy"/>
    <numFmt numFmtId="167" formatCode="[$-10409]h:mm\ AM/PM;@"/>
    <numFmt numFmtId="169" formatCode="&quot;$ &quot;#,##0.00"/>
    <numFmt numFmtId="170" formatCode="&quot;$&quot;\ #,##0.00"/>
    <numFmt numFmtId="171" formatCode="[$$-2C0A]\ #,##0.00"/>
  </numFmts>
  <fonts count="34" x14ac:knownFonts="1">
    <font>
      <sz val="11"/>
      <color theme="1"/>
      <name val="Calibri"/>
      <family val="2"/>
      <scheme val="minor"/>
    </font>
    <font>
      <sz val="11"/>
      <color theme="1"/>
      <name val="Calibri"/>
      <family val="2"/>
      <scheme val="minor"/>
    </font>
    <font>
      <sz val="8"/>
      <color theme="1"/>
      <name val="Arial"/>
      <family val="2"/>
    </font>
    <font>
      <b/>
      <sz val="12"/>
      <color theme="1"/>
      <name val="Arial"/>
      <family val="2"/>
    </font>
    <font>
      <sz val="11"/>
      <color indexed="8"/>
      <name val="Calibri"/>
      <family val="2"/>
    </font>
    <font>
      <sz val="8"/>
      <name val="Arial"/>
      <family val="2"/>
    </font>
    <font>
      <b/>
      <sz val="18"/>
      <color theme="1"/>
      <name val="Arial"/>
      <family val="2"/>
    </font>
    <font>
      <b/>
      <i/>
      <sz val="12"/>
      <color theme="1"/>
      <name val="Arial"/>
      <family val="2"/>
    </font>
    <font>
      <b/>
      <sz val="20"/>
      <color theme="1"/>
      <name val="Arial"/>
      <family val="2"/>
    </font>
    <font>
      <b/>
      <sz val="14"/>
      <color theme="6" tint="-0.249977111117893"/>
      <name val="Arial"/>
      <family val="2"/>
    </font>
    <font>
      <sz val="14"/>
      <color theme="1"/>
      <name val="Arial"/>
      <family val="2"/>
    </font>
    <font>
      <b/>
      <u/>
      <sz val="11"/>
      <color indexed="8"/>
      <name val="Arial"/>
      <family val="2"/>
    </font>
    <font>
      <b/>
      <sz val="10"/>
      <color indexed="9"/>
      <name val="Arial"/>
      <family val="2"/>
    </font>
    <font>
      <sz val="9"/>
      <color theme="1"/>
      <name val="Arial"/>
      <family val="2"/>
    </font>
    <font>
      <sz val="12"/>
      <color theme="0"/>
      <name val="Arial"/>
      <family val="2"/>
    </font>
    <font>
      <b/>
      <sz val="10"/>
      <color theme="9" tint="0.39997558519241921"/>
      <name val="Arial"/>
      <family val="2"/>
    </font>
    <font>
      <b/>
      <sz val="14"/>
      <color indexed="9"/>
      <name val="Arial"/>
      <family val="2"/>
    </font>
    <font>
      <sz val="10"/>
      <color indexed="9"/>
      <name val="Arial"/>
      <family val="2"/>
    </font>
    <font>
      <sz val="10"/>
      <name val="Arial"/>
      <family val="2"/>
    </font>
    <font>
      <b/>
      <sz val="10"/>
      <name val="Arial"/>
      <family val="2"/>
    </font>
    <font>
      <sz val="10"/>
      <color theme="1"/>
      <name val="Arial"/>
      <family val="2"/>
    </font>
    <font>
      <sz val="12"/>
      <name val="Arial"/>
      <family val="2"/>
    </font>
    <font>
      <sz val="11"/>
      <name val="Arial"/>
      <family val="2"/>
    </font>
    <font>
      <u/>
      <sz val="9.9"/>
      <color theme="10"/>
      <name val="Calibri"/>
      <family val="2"/>
    </font>
    <font>
      <u/>
      <sz val="10"/>
      <color theme="10"/>
      <name val="Arial"/>
      <family val="2"/>
    </font>
    <font>
      <sz val="10"/>
      <color theme="9" tint="-0.499984740745262"/>
      <name val="Arial"/>
      <family val="2"/>
    </font>
    <font>
      <b/>
      <sz val="11"/>
      <color theme="1"/>
      <name val="Arial"/>
      <family val="2"/>
    </font>
    <font>
      <b/>
      <sz val="14"/>
      <color theme="5"/>
      <name val="Arial"/>
      <family val="2"/>
    </font>
    <font>
      <b/>
      <sz val="14"/>
      <color theme="3" tint="-0.249977111117893"/>
      <name val="Arial"/>
      <family val="2"/>
    </font>
    <font>
      <sz val="11"/>
      <color theme="1"/>
      <name val="Arial"/>
      <family val="2"/>
    </font>
    <font>
      <sz val="9.9"/>
      <color theme="1"/>
      <name val="Arial"/>
      <family val="2"/>
    </font>
    <font>
      <sz val="10"/>
      <color rgb="FFC00000"/>
      <name val="Arial"/>
      <family val="2"/>
    </font>
    <font>
      <sz val="10"/>
      <color theme="10"/>
      <name val="Arial"/>
      <family val="2"/>
    </font>
    <font>
      <b/>
      <sz val="14"/>
      <color theme="1"/>
      <name val="Arial"/>
      <family val="2"/>
    </font>
  </fonts>
  <fills count="12">
    <fill>
      <patternFill patternType="none"/>
    </fill>
    <fill>
      <patternFill patternType="gray125"/>
    </fill>
    <fill>
      <patternFill patternType="solid">
        <fgColor theme="0"/>
        <bgColor indexed="64"/>
      </patternFill>
    </fill>
    <fill>
      <patternFill patternType="solid">
        <fgColor theme="0"/>
        <bgColor indexed="26"/>
      </patternFill>
    </fill>
    <fill>
      <patternFill patternType="solid">
        <fgColor theme="1" tint="0.249977111117893"/>
        <bgColor indexed="32"/>
      </patternFill>
    </fill>
    <fill>
      <patternFill patternType="solid">
        <fgColor theme="1" tint="0.249977111117893"/>
        <bgColor indexed="64"/>
      </patternFill>
    </fill>
    <fill>
      <patternFill patternType="solid">
        <fgColor theme="0"/>
        <bgColor indexed="32"/>
      </patternFill>
    </fill>
    <fill>
      <patternFill patternType="solid">
        <fgColor theme="5" tint="0.79998168889431442"/>
        <bgColor indexed="64"/>
      </patternFill>
    </fill>
    <fill>
      <patternFill patternType="solid">
        <fgColor theme="8" tint="0.59999389629810485"/>
        <bgColor indexed="64"/>
      </patternFill>
    </fill>
    <fill>
      <patternFill patternType="solid">
        <fgColor rgb="FFFFFF66"/>
        <bgColor indexed="64"/>
      </patternFill>
    </fill>
    <fill>
      <patternFill patternType="solid">
        <fgColor theme="8" tint="0.39997558519241921"/>
        <bgColor indexed="64"/>
      </patternFill>
    </fill>
    <fill>
      <patternFill patternType="solid">
        <fgColor theme="8" tint="0.79998168889431442"/>
        <bgColor indexed="64"/>
      </patternFill>
    </fill>
  </fills>
  <borders count="13">
    <border>
      <left/>
      <right/>
      <top/>
      <bottom/>
      <diagonal/>
    </border>
    <border>
      <left style="thin">
        <color theme="0" tint="-0.14999847407452621"/>
      </left>
      <right/>
      <top style="thin">
        <color theme="0" tint="-0.14999847407452621"/>
      </top>
      <bottom/>
      <diagonal/>
    </border>
    <border>
      <left/>
      <right/>
      <top/>
      <bottom style="dotted">
        <color auto="1"/>
      </bottom>
      <diagonal/>
    </border>
    <border>
      <left/>
      <right/>
      <top style="dotted">
        <color auto="1"/>
      </top>
      <bottom style="dotted">
        <color auto="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bottom/>
      <diagonal/>
    </border>
    <border>
      <left/>
      <right/>
      <top/>
      <bottom style="dotted">
        <color theme="2" tint="-0.8999298074282051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0" fontId="4" fillId="0" borderId="0"/>
    <xf numFmtId="0" fontId="23" fillId="0" borderId="0" applyNumberFormat="0" applyFill="0" applyBorder="0" applyAlignment="0" applyProtection="0">
      <alignment vertical="top"/>
      <protection locked="0"/>
    </xf>
  </cellStyleXfs>
  <cellXfs count="73">
    <xf numFmtId="0" fontId="0" fillId="0" borderId="0" xfId="0"/>
    <xf numFmtId="0" fontId="2" fillId="2" borderId="0" xfId="0" applyFont="1" applyFill="1" applyAlignment="1">
      <alignment vertical="center" wrapText="1"/>
    </xf>
    <xf numFmtId="0" fontId="3" fillId="2" borderId="0" xfId="0" applyFont="1" applyFill="1" applyAlignment="1">
      <alignment horizontal="center" vertical="center" wrapText="1"/>
    </xf>
    <xf numFmtId="0" fontId="5" fillId="3" borderId="0" xfId="3" applyFont="1" applyFill="1" applyAlignment="1">
      <alignment horizontal="right" wrapText="1"/>
    </xf>
    <xf numFmtId="0" fontId="5" fillId="3" borderId="1" xfId="3" applyFont="1" applyFill="1" applyBorder="1" applyAlignment="1">
      <alignment horizontal="right" wrapText="1"/>
    </xf>
    <xf numFmtId="0" fontId="6" fillId="2" borderId="0" xfId="0" applyFont="1" applyFill="1" applyAlignment="1">
      <alignment wrapText="1"/>
    </xf>
    <xf numFmtId="0" fontId="6" fillId="2" borderId="0" xfId="0" applyFont="1" applyFill="1" applyAlignment="1">
      <alignment horizontal="center" vertical="center" wrapText="1"/>
    </xf>
    <xf numFmtId="4" fontId="2" fillId="2" borderId="0" xfId="0" applyNumberFormat="1" applyFont="1" applyFill="1" applyAlignment="1">
      <alignment vertical="center" wrapText="1"/>
    </xf>
    <xf numFmtId="0" fontId="2" fillId="0" borderId="0" xfId="0" applyFont="1" applyAlignment="1">
      <alignment vertical="center" wrapText="1"/>
    </xf>
    <xf numFmtId="164" fontId="7" fillId="2" borderId="0" xfId="2" applyFont="1" applyFill="1" applyBorder="1" applyAlignment="1" applyProtection="1">
      <alignment horizontal="right"/>
    </xf>
    <xf numFmtId="0" fontId="6" fillId="2" borderId="2" xfId="1" applyNumberFormat="1" applyFont="1" applyFill="1" applyBorder="1" applyAlignment="1" applyProtection="1">
      <alignment horizontal="center" vertical="center"/>
      <protection locked="0"/>
    </xf>
    <xf numFmtId="165" fontId="8" fillId="2" borderId="3" xfId="1" applyFont="1" applyFill="1" applyBorder="1" applyAlignment="1" applyProtection="1">
      <alignment horizontal="center" vertical="center"/>
      <protection locked="0"/>
    </xf>
    <xf numFmtId="166" fontId="9" fillId="2" borderId="4" xfId="0" applyNumberFormat="1" applyFont="1" applyFill="1" applyBorder="1" applyAlignment="1">
      <alignment horizontal="center" vertical="center" wrapText="1"/>
    </xf>
    <xf numFmtId="166" fontId="9" fillId="2" borderId="5" xfId="0" applyNumberFormat="1" applyFont="1" applyFill="1" applyBorder="1" applyAlignment="1">
      <alignment horizontal="center" vertical="center" wrapText="1"/>
    </xf>
    <xf numFmtId="166" fontId="9" fillId="2" borderId="6" xfId="0" applyNumberFormat="1" applyFont="1" applyFill="1" applyBorder="1" applyAlignment="1">
      <alignment horizontal="center" vertical="center" wrapText="1"/>
    </xf>
    <xf numFmtId="167" fontId="9" fillId="3" borderId="6" xfId="3" applyNumberFormat="1" applyFont="1" applyFill="1" applyBorder="1" applyAlignment="1">
      <alignment horizontal="center" vertical="center" wrapText="1"/>
    </xf>
    <xf numFmtId="9" fontId="8" fillId="2" borderId="3" xfId="1" applyNumberFormat="1" applyFont="1" applyFill="1" applyBorder="1" applyAlignment="1" applyProtection="1">
      <alignment horizontal="center" vertical="center" wrapText="1"/>
      <protection locked="0"/>
    </xf>
    <xf numFmtId="0" fontId="10" fillId="2" borderId="3" xfId="1" applyNumberFormat="1" applyFont="1" applyFill="1" applyBorder="1" applyAlignment="1" applyProtection="1">
      <alignment horizontal="center" vertical="center" wrapText="1"/>
      <protection locked="0"/>
    </xf>
    <xf numFmtId="0" fontId="5" fillId="3" borderId="7" xfId="3" applyFont="1" applyFill="1" applyBorder="1" applyAlignment="1">
      <alignment horizontal="right" wrapText="1"/>
    </xf>
    <xf numFmtId="0" fontId="2" fillId="2" borderId="8" xfId="0" applyFont="1" applyFill="1" applyBorder="1" applyAlignment="1">
      <alignment wrapText="1"/>
    </xf>
    <xf numFmtId="0" fontId="2" fillId="2" borderId="8" xfId="0" applyFont="1" applyFill="1" applyBorder="1" applyAlignment="1">
      <alignment horizontal="center" vertical="center" wrapText="1"/>
    </xf>
    <xf numFmtId="9" fontId="2" fillId="2" borderId="0" xfId="0" applyNumberFormat="1" applyFont="1" applyFill="1" applyAlignment="1">
      <alignment vertical="center" wrapText="1"/>
    </xf>
    <xf numFmtId="0" fontId="11" fillId="0" borderId="0" xfId="0" applyFont="1" applyAlignment="1">
      <alignment horizontal="right"/>
    </xf>
    <xf numFmtId="164" fontId="12" fillId="4" borderId="9" xfId="2" applyFont="1" applyFill="1" applyBorder="1" applyAlignment="1" applyProtection="1">
      <alignment horizontal="center" vertical="center" wrapText="1"/>
    </xf>
    <xf numFmtId="164" fontId="12" fillId="4" borderId="10" xfId="2" applyFont="1" applyFill="1" applyBorder="1" applyAlignment="1" applyProtection="1">
      <alignment horizontal="center" vertical="center" wrapText="1"/>
    </xf>
    <xf numFmtId="0" fontId="13" fillId="2" borderId="0" xfId="0" applyFont="1" applyFill="1" applyAlignment="1">
      <alignment horizontal="center" vertical="center" wrapText="1"/>
    </xf>
    <xf numFmtId="9" fontId="14" fillId="2" borderId="0" xfId="0" applyNumberFormat="1" applyFont="1" applyFill="1" applyAlignment="1">
      <alignment vertical="center" wrapText="1"/>
    </xf>
    <xf numFmtId="0" fontId="15" fillId="5" borderId="11" xfId="0" applyFont="1" applyFill="1" applyBorder="1" applyAlignment="1">
      <alignment horizontal="center" vertical="center" wrapText="1"/>
    </xf>
    <xf numFmtId="0" fontId="12" fillId="4" borderId="10" xfId="3" applyFont="1" applyFill="1" applyBorder="1" applyAlignment="1">
      <alignment horizontal="center" vertical="center" wrapText="1"/>
    </xf>
    <xf numFmtId="0" fontId="12" fillId="4" borderId="11" xfId="3" applyFont="1" applyFill="1" applyBorder="1" applyAlignment="1">
      <alignment horizontal="center" vertical="center" wrapText="1"/>
    </xf>
    <xf numFmtId="0" fontId="16" fillId="4" borderId="11" xfId="3" applyFont="1" applyFill="1" applyBorder="1" applyAlignment="1">
      <alignment horizontal="center" vertical="center" wrapText="1"/>
    </xf>
    <xf numFmtId="4" fontId="12" fillId="4" borderId="11" xfId="3" applyNumberFormat="1" applyFont="1" applyFill="1" applyBorder="1" applyAlignment="1">
      <alignment horizontal="center" vertical="center" wrapText="1"/>
    </xf>
    <xf numFmtId="0" fontId="17" fillId="4" borderId="11" xfId="3" applyFont="1" applyFill="1" applyBorder="1" applyAlignment="1">
      <alignment horizontal="center" vertical="center" wrapText="1"/>
    </xf>
    <xf numFmtId="169" fontId="12" fillId="4" borderId="11" xfId="3" applyNumberFormat="1"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9" fillId="6" borderId="10" xfId="3" applyFont="1" applyFill="1" applyBorder="1" applyAlignment="1">
      <alignment horizontal="center" vertical="center" wrapText="1"/>
    </xf>
    <xf numFmtId="0" fontId="20"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2" fillId="6" borderId="11" xfId="3" applyFont="1" applyFill="1" applyBorder="1" applyAlignment="1">
      <alignment horizontal="center" vertical="center" wrapText="1"/>
    </xf>
    <xf numFmtId="4" fontId="24" fillId="6" borderId="11" xfId="4" applyNumberFormat="1" applyFont="1" applyFill="1" applyBorder="1" applyAlignment="1" applyProtection="1">
      <alignment horizontal="center" vertical="center" wrapText="1"/>
    </xf>
    <xf numFmtId="0" fontId="25" fillId="2" borderId="11" xfId="0" applyFont="1" applyFill="1" applyBorder="1" applyAlignment="1">
      <alignment horizontal="center" vertical="center" wrapText="1"/>
    </xf>
    <xf numFmtId="0" fontId="22" fillId="0" borderId="11" xfId="0" applyFont="1" applyBorder="1" applyAlignment="1">
      <alignment horizontal="center" vertical="center" wrapText="1"/>
    </xf>
    <xf numFmtId="170" fontId="26" fillId="7" borderId="11" xfId="0" applyNumberFormat="1" applyFont="1" applyFill="1" applyBorder="1" applyAlignment="1">
      <alignment horizontal="center" vertical="center" wrapText="1"/>
    </xf>
    <xf numFmtId="10" fontId="2" fillId="0" borderId="11" xfId="0" applyNumberFormat="1" applyFont="1" applyBorder="1" applyAlignment="1">
      <alignment horizontal="center" vertical="center" wrapText="1"/>
    </xf>
    <xf numFmtId="164" fontId="5" fillId="0" borderId="11" xfId="2" applyFont="1" applyBorder="1" applyAlignment="1" applyProtection="1">
      <alignment vertical="center" wrapText="1"/>
    </xf>
    <xf numFmtId="171" fontId="27" fillId="8" borderId="11" xfId="0" applyNumberFormat="1" applyFont="1" applyFill="1" applyBorder="1" applyAlignment="1">
      <alignment horizontal="center" vertical="center" wrapText="1"/>
    </xf>
    <xf numFmtId="171" fontId="28" fillId="9" borderId="11" xfId="0" applyNumberFormat="1" applyFont="1" applyFill="1" applyBorder="1" applyAlignment="1">
      <alignment vertical="center" wrapText="1"/>
    </xf>
    <xf numFmtId="0" fontId="5" fillId="2" borderId="0" xfId="0" applyFont="1" applyFill="1" applyAlignment="1">
      <alignment vertical="center" wrapText="1"/>
    </xf>
    <xf numFmtId="164" fontId="21" fillId="2" borderId="0" xfId="2" applyFont="1" applyFill="1" applyAlignment="1">
      <alignment vertical="center" wrapText="1"/>
    </xf>
    <xf numFmtId="0" fontId="0" fillId="0" borderId="11" xfId="0" applyBorder="1" applyAlignment="1">
      <alignment horizontal="center" vertical="center"/>
    </xf>
    <xf numFmtId="0" fontId="29" fillId="0" borderId="11" xfId="0" applyFont="1" applyBorder="1"/>
    <xf numFmtId="0" fontId="29" fillId="0" borderId="11" xfId="0" applyFont="1" applyBorder="1" applyAlignment="1">
      <alignment horizontal="center" vertical="center" wrapText="1"/>
    </xf>
    <xf numFmtId="0" fontId="24" fillId="0" borderId="11" xfId="4" applyFont="1" applyBorder="1" applyAlignment="1" applyProtection="1">
      <alignment horizontal="center" vertical="center" wrapText="1"/>
    </xf>
    <xf numFmtId="0" fontId="29" fillId="2" borderId="0" xfId="0" applyFont="1" applyFill="1" applyAlignment="1">
      <alignment vertical="center" wrapText="1"/>
    </xf>
    <xf numFmtId="0" fontId="29" fillId="0" borderId="0" xfId="0" applyFont="1" applyAlignment="1">
      <alignment vertical="center" wrapText="1"/>
    </xf>
    <xf numFmtId="0" fontId="29" fillId="0" borderId="11" xfId="0" applyFont="1" applyBorder="1" applyAlignment="1">
      <alignment horizontal="center" vertical="center"/>
    </xf>
    <xf numFmtId="0" fontId="0" fillId="0" borderId="11" xfId="0" applyBorder="1" applyAlignment="1">
      <alignment horizontal="center" vertical="center" wrapText="1"/>
    </xf>
    <xf numFmtId="0" fontId="0" fillId="0" borderId="11" xfId="0" applyBorder="1"/>
    <xf numFmtId="0" fontId="30" fillId="0" borderId="11" xfId="4" applyFont="1" applyBorder="1" applyAlignment="1" applyProtection="1">
      <alignment horizontal="center" vertical="center" wrapText="1"/>
    </xf>
    <xf numFmtId="0" fontId="31" fillId="10" borderId="11" xfId="0" applyFont="1" applyFill="1" applyBorder="1" applyAlignment="1">
      <alignment horizontal="center" vertical="center" wrapText="1"/>
    </xf>
    <xf numFmtId="4" fontId="29" fillId="0" borderId="11" xfId="0" applyNumberFormat="1" applyFont="1" applyBorder="1" applyAlignment="1">
      <alignment horizontal="center" vertical="center" wrapText="1"/>
    </xf>
    <xf numFmtId="0" fontId="29" fillId="11" borderId="11" xfId="0" applyFont="1" applyFill="1" applyBorder="1" applyAlignment="1">
      <alignment horizontal="center" vertical="center" wrapText="1"/>
    </xf>
    <xf numFmtId="0" fontId="29" fillId="0" borderId="11" xfId="0" applyFont="1" applyBorder="1" applyAlignment="1">
      <alignment vertical="center" wrapText="1"/>
    </xf>
    <xf numFmtId="170" fontId="26" fillId="0" borderId="11" xfId="0" applyNumberFormat="1" applyFont="1" applyBorder="1" applyAlignment="1">
      <alignment horizontal="center" vertical="center" wrapText="1"/>
    </xf>
    <xf numFmtId="0" fontId="24" fillId="0" borderId="12" xfId="4" applyFont="1" applyFill="1" applyBorder="1" applyAlignment="1" applyProtection="1">
      <alignment horizontal="center" vertical="center" wrapText="1"/>
    </xf>
    <xf numFmtId="0" fontId="32" fillId="0" borderId="11" xfId="4" applyFont="1" applyBorder="1" applyAlignment="1" applyProtection="1">
      <alignment horizontal="center" vertical="center" wrapText="1"/>
    </xf>
    <xf numFmtId="0" fontId="20" fillId="0" borderId="11" xfId="0" applyFont="1" applyBorder="1" applyAlignment="1">
      <alignment horizontal="center" vertical="top" wrapText="1"/>
    </xf>
    <xf numFmtId="0" fontId="29" fillId="0" borderId="11" xfId="0" applyFont="1" applyBorder="1" applyAlignment="1">
      <alignment wrapText="1"/>
    </xf>
    <xf numFmtId="0" fontId="20" fillId="0" borderId="11" xfId="4" applyFont="1" applyBorder="1" applyAlignment="1" applyProtection="1">
      <alignment horizontal="center" vertical="center" wrapText="1"/>
    </xf>
    <xf numFmtId="0" fontId="29" fillId="0" borderId="0" xfId="0" applyFont="1" applyAlignment="1">
      <alignment wrapText="1"/>
    </xf>
    <xf numFmtId="0" fontId="33" fillId="0" borderId="0" xfId="0" applyFont="1" applyAlignment="1">
      <alignment vertical="center" wrapText="1"/>
    </xf>
    <xf numFmtId="4" fontId="29" fillId="0" borderId="0" xfId="0" applyNumberFormat="1" applyFont="1" applyAlignment="1">
      <alignment vertical="center" wrapText="1"/>
    </xf>
    <xf numFmtId="0" fontId="26" fillId="0" borderId="0" xfId="0" applyFont="1" applyAlignment="1">
      <alignment vertical="center" wrapText="1"/>
    </xf>
  </cellXfs>
  <cellStyles count="5">
    <cellStyle name="Excel Built-in Normal" xfId="3"/>
    <cellStyle name="Hipervínculo" xfId="4" builtinId="8"/>
    <cellStyle name="Millares" xfId="1" builtinId="3"/>
    <cellStyle name="Moneda" xfId="2" builtinId="4"/>
    <cellStyle name="Normal" xfId="0" builtinId="0"/>
  </cellStyles>
  <dxfs count="22">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6" tint="0.59996337778862885"/>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b val="0"/>
        <condense val="0"/>
        <extend val="0"/>
        <sz val="11"/>
        <color indexed="20"/>
      </font>
      <fill>
        <patternFill patternType="solid">
          <fgColor indexed="29"/>
          <bgColor indexed="45"/>
        </patternFill>
      </fill>
    </dxf>
    <dxf>
      <font>
        <b val="0"/>
        <condense val="0"/>
        <extend val="0"/>
        <sz val="11"/>
        <color indexed="60"/>
      </font>
      <fill>
        <patternFill patternType="solid">
          <fgColor indexed="26"/>
          <bgColor indexed="43"/>
        </patternFill>
      </fill>
    </dxf>
    <dxf>
      <font>
        <b val="0"/>
        <condense val="0"/>
        <extend val="0"/>
        <sz val="11"/>
        <color indexed="20"/>
      </font>
      <fill>
        <patternFill patternType="solid">
          <fgColor indexed="29"/>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pn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7" Type="http://schemas.openxmlformats.org/officeDocument/2006/relationships/image" Target="../media/image7.jpeg"/><Relationship Id="rId2" Type="http://schemas.openxmlformats.org/officeDocument/2006/relationships/image" Target="../media/image2.jp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41" Type="http://schemas.openxmlformats.org/officeDocument/2006/relationships/image" Target="../media/image41.jpeg"/><Relationship Id="rId1" Type="http://schemas.openxmlformats.org/officeDocument/2006/relationships/image" Target="../media/image1.jp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8" Type="http://schemas.openxmlformats.org/officeDocument/2006/relationships/image" Target="../media/image8.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s>
</file>

<file path=xl/drawings/drawing1.xml><?xml version="1.0" encoding="utf-8"?>
<xdr:wsDr xmlns:xdr="http://schemas.openxmlformats.org/drawingml/2006/spreadsheetDrawing" xmlns:a="http://schemas.openxmlformats.org/drawingml/2006/main">
  <xdr:twoCellAnchor>
    <xdr:from>
      <xdr:col>5</xdr:col>
      <xdr:colOff>1183</xdr:colOff>
      <xdr:row>3</xdr:row>
      <xdr:rowOff>96731</xdr:rowOff>
    </xdr:from>
    <xdr:to>
      <xdr:col>5</xdr:col>
      <xdr:colOff>185913</xdr:colOff>
      <xdr:row>5</xdr:row>
      <xdr:rowOff>23670</xdr:rowOff>
    </xdr:to>
    <xdr:sp macro="" textlink="">
      <xdr:nvSpPr>
        <xdr:cNvPr id="2" name="Rectángulo 1">
          <a:extLst>
            <a:ext uri="{FF2B5EF4-FFF2-40B4-BE49-F238E27FC236}">
              <a16:creationId xmlns:a16="http://schemas.microsoft.com/office/drawing/2014/main" id="{00000000-0008-0000-0000-000021000000}"/>
            </a:ext>
          </a:extLst>
        </xdr:cNvPr>
        <xdr:cNvSpPr/>
      </xdr:nvSpPr>
      <xdr:spPr>
        <a:xfrm>
          <a:off x="6744883" y="1096856"/>
          <a:ext cx="184730" cy="593689"/>
        </a:xfrm>
        <a:prstGeom prst="rect">
          <a:avLst/>
        </a:prstGeom>
        <a:noFill/>
      </xdr:spPr>
      <xdr:txBody>
        <a:bodyPr wrap="none" lIns="91440" tIns="45720" rIns="91440" bIns="45720">
          <a:noAutofit/>
        </a:bodyPr>
        <a:lstStyle/>
        <a:p>
          <a:pPr algn="ctr"/>
          <a:endParaRPr lang="es-ES" sz="3400" b="0" cap="none" spc="0">
            <a:ln w="0"/>
            <a:solidFill>
              <a:schemeClr val="accent3">
                <a:lumMod val="50000"/>
              </a:schemeClr>
            </a:solidFill>
            <a:effectLst>
              <a:outerShdw blurRad="38100" dist="19050" dir="2700000" algn="tl" rotWithShape="0">
                <a:schemeClr val="dk1">
                  <a:alpha val="40000"/>
                </a:schemeClr>
              </a:outerShdw>
            </a:effectLst>
          </a:endParaRPr>
        </a:p>
      </xdr:txBody>
    </xdr:sp>
    <xdr:clientData/>
  </xdr:twoCellAnchor>
  <xdr:twoCellAnchor>
    <xdr:from>
      <xdr:col>0</xdr:col>
      <xdr:colOff>685751</xdr:colOff>
      <xdr:row>0</xdr:row>
      <xdr:rowOff>327956</xdr:rowOff>
    </xdr:from>
    <xdr:to>
      <xdr:col>1</xdr:col>
      <xdr:colOff>1104948</xdr:colOff>
      <xdr:row>6</xdr:row>
      <xdr:rowOff>14943</xdr:rowOff>
    </xdr:to>
    <xdr:pic macro="[1]!SubirCopia">
      <xdr:nvPicPr>
        <xdr:cNvPr id="3" name="Imagen 2">
          <a:extLst>
            <a:ext uri="{FF2B5EF4-FFF2-40B4-BE49-F238E27FC236}">
              <a16:creationId xmlns:a16="http://schemas.microsoft.com/office/drawing/2014/main" id="{BFA99F04-5F84-4835-895E-4EAE1A902AA2}"/>
            </a:ext>
          </a:extLst>
        </xdr:cNvPr>
        <xdr:cNvPicPr>
          <a:picLocks noChangeAspect="1" noChangeArrowheads="1"/>
        </xdr:cNvPicPr>
      </xdr:nvPicPr>
      <xdr:blipFill>
        <a:blip xmlns:r="http://schemas.openxmlformats.org/officeDocument/2006/relationships" r:embed="rId1"/>
        <a:srcRect/>
        <a:stretch/>
      </xdr:blipFill>
      <xdr:spPr bwMode="auto">
        <a:xfrm>
          <a:off x="685751" y="327956"/>
          <a:ext cx="1543147" cy="1572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1965736</xdr:colOff>
      <xdr:row>0</xdr:row>
      <xdr:rowOff>308573</xdr:rowOff>
    </xdr:from>
    <xdr:to>
      <xdr:col>5</xdr:col>
      <xdr:colOff>1782537</xdr:colOff>
      <xdr:row>2</xdr:row>
      <xdr:rowOff>251357</xdr:rowOff>
    </xdr:to>
    <xdr:pic>
      <xdr:nvPicPr>
        <xdr:cNvPr id="4" name="Imagen 3">
          <a:extLst>
            <a:ext uri="{FF2B5EF4-FFF2-40B4-BE49-F238E27FC236}">
              <a16:creationId xmlns:a16="http://schemas.microsoft.com/office/drawing/2014/main" id="{2F7BDFC1-BB49-41DD-A030-59FF05D4EF93}"/>
            </a:ext>
          </a:extLst>
        </xdr:cNvPr>
        <xdr:cNvPicPr>
          <a:picLocks noChangeAspect="1"/>
        </xdr:cNvPicPr>
      </xdr:nvPicPr>
      <xdr:blipFill>
        <a:blip xmlns:r="http://schemas.openxmlformats.org/officeDocument/2006/relationships" r:embed="rId2"/>
        <a:srcRect/>
        <a:stretch/>
      </xdr:blipFill>
      <xdr:spPr>
        <a:xfrm>
          <a:off x="3089686" y="308573"/>
          <a:ext cx="5436551" cy="609534"/>
        </a:xfrm>
        <a:prstGeom prst="rect">
          <a:avLst/>
        </a:prstGeom>
      </xdr:spPr>
    </xdr:pic>
    <xdr:clientData/>
  </xdr:twoCellAnchor>
  <xdr:twoCellAnchor>
    <xdr:from>
      <xdr:col>1</xdr:col>
      <xdr:colOff>1251857</xdr:colOff>
      <xdr:row>4</xdr:row>
      <xdr:rowOff>40821</xdr:rowOff>
    </xdr:from>
    <xdr:to>
      <xdr:col>3</xdr:col>
      <xdr:colOff>545170</xdr:colOff>
      <xdr:row>5</xdr:row>
      <xdr:rowOff>139554</xdr:rowOff>
    </xdr:to>
    <xdr:pic>
      <xdr:nvPicPr>
        <xdr:cNvPr id="5" name="Imagen 4">
          <a:extLst>
            <a:ext uri="{FF2B5EF4-FFF2-40B4-BE49-F238E27FC236}">
              <a16:creationId xmlns:a16="http://schemas.microsoft.com/office/drawing/2014/main" id="{C8EDBB77-07F7-47E7-ABC6-798E9DE6F983}"/>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2375807" y="1374321"/>
          <a:ext cx="2474663" cy="432108"/>
        </a:xfrm>
        <a:prstGeom prst="rect">
          <a:avLst/>
        </a:prstGeom>
      </xdr:spPr>
    </xdr:pic>
    <xdr:clientData/>
  </xdr:twoCellAnchor>
  <xdr:twoCellAnchor>
    <xdr:from>
      <xdr:col>1</xdr:col>
      <xdr:colOff>684438</xdr:colOff>
      <xdr:row>14</xdr:row>
      <xdr:rowOff>21795</xdr:rowOff>
    </xdr:from>
    <xdr:to>
      <xdr:col>1</xdr:col>
      <xdr:colOff>1446438</xdr:colOff>
      <xdr:row>15</xdr:row>
      <xdr:rowOff>930</xdr:rowOff>
    </xdr:to>
    <xdr:pic>
      <xdr:nvPicPr>
        <xdr:cNvPr id="6" name="Imagen 5">
          <a:extLst>
            <a:ext uri="{FF2B5EF4-FFF2-40B4-BE49-F238E27FC236}">
              <a16:creationId xmlns:a16="http://schemas.microsoft.com/office/drawing/2014/main" id="{0E8A8238-E59A-4923-A235-26260BD60C9B}"/>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08388" y="10232595"/>
          <a:ext cx="762000" cy="1055460"/>
        </a:xfrm>
        <a:prstGeom prst="rect">
          <a:avLst/>
        </a:prstGeom>
      </xdr:spPr>
    </xdr:pic>
    <xdr:clientData/>
  </xdr:twoCellAnchor>
  <xdr:twoCellAnchor>
    <xdr:from>
      <xdr:col>1</xdr:col>
      <xdr:colOff>617763</xdr:colOff>
      <xdr:row>15</xdr:row>
      <xdr:rowOff>36924</xdr:rowOff>
    </xdr:from>
    <xdr:to>
      <xdr:col>1</xdr:col>
      <xdr:colOff>1475012</xdr:colOff>
      <xdr:row>15</xdr:row>
      <xdr:rowOff>1073723</xdr:rowOff>
    </xdr:to>
    <xdr:pic>
      <xdr:nvPicPr>
        <xdr:cNvPr id="7" name="Imagen 6">
          <a:extLst>
            <a:ext uri="{FF2B5EF4-FFF2-40B4-BE49-F238E27FC236}">
              <a16:creationId xmlns:a16="http://schemas.microsoft.com/office/drawing/2014/main" id="{9E5D9777-9DF4-4EC3-A4F3-E4B4209A87C7}"/>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741713" y="11324049"/>
          <a:ext cx="857249" cy="1036799"/>
        </a:xfrm>
        <a:prstGeom prst="rect">
          <a:avLst/>
        </a:prstGeom>
      </xdr:spPr>
    </xdr:pic>
    <xdr:clientData/>
  </xdr:twoCellAnchor>
  <xdr:twoCellAnchor>
    <xdr:from>
      <xdr:col>1</xdr:col>
      <xdr:colOff>560613</xdr:colOff>
      <xdr:row>16</xdr:row>
      <xdr:rowOff>11705</xdr:rowOff>
    </xdr:from>
    <xdr:to>
      <xdr:col>1</xdr:col>
      <xdr:colOff>1560737</xdr:colOff>
      <xdr:row>16</xdr:row>
      <xdr:rowOff>1073130</xdr:rowOff>
    </xdr:to>
    <xdr:pic>
      <xdr:nvPicPr>
        <xdr:cNvPr id="8" name="Imagen 7">
          <a:extLst>
            <a:ext uri="{FF2B5EF4-FFF2-40B4-BE49-F238E27FC236}">
              <a16:creationId xmlns:a16="http://schemas.microsoft.com/office/drawing/2014/main" id="{E76DCF37-06DA-4F27-A21E-B608AF51D69B}"/>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684563" y="12375155"/>
          <a:ext cx="1000124" cy="1061425"/>
        </a:xfrm>
        <a:prstGeom prst="rect">
          <a:avLst/>
        </a:prstGeom>
      </xdr:spPr>
    </xdr:pic>
    <xdr:clientData/>
  </xdr:twoCellAnchor>
  <xdr:twoCellAnchor>
    <xdr:from>
      <xdr:col>1</xdr:col>
      <xdr:colOff>522512</xdr:colOff>
      <xdr:row>17</xdr:row>
      <xdr:rowOff>84393</xdr:rowOff>
    </xdr:from>
    <xdr:to>
      <xdr:col>1</xdr:col>
      <xdr:colOff>1598837</xdr:colOff>
      <xdr:row>17</xdr:row>
      <xdr:rowOff>1034143</xdr:rowOff>
    </xdr:to>
    <xdr:pic>
      <xdr:nvPicPr>
        <xdr:cNvPr id="9" name="Imagen 8">
          <a:extLst>
            <a:ext uri="{FF2B5EF4-FFF2-40B4-BE49-F238E27FC236}">
              <a16:creationId xmlns:a16="http://schemas.microsoft.com/office/drawing/2014/main" id="{AB2102FE-9F37-4232-B29B-C9F0900D9FB9}"/>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646462" y="13524168"/>
          <a:ext cx="1076325" cy="949750"/>
        </a:xfrm>
        <a:prstGeom prst="rect">
          <a:avLst/>
        </a:prstGeom>
      </xdr:spPr>
    </xdr:pic>
    <xdr:clientData/>
  </xdr:twoCellAnchor>
  <xdr:twoCellAnchor>
    <xdr:from>
      <xdr:col>1</xdr:col>
      <xdr:colOff>721177</xdr:colOff>
      <xdr:row>28</xdr:row>
      <xdr:rowOff>196041</xdr:rowOff>
    </xdr:from>
    <xdr:to>
      <xdr:col>1</xdr:col>
      <xdr:colOff>1319891</xdr:colOff>
      <xdr:row>28</xdr:row>
      <xdr:rowOff>1191797</xdr:rowOff>
    </xdr:to>
    <xdr:pic>
      <xdr:nvPicPr>
        <xdr:cNvPr id="10" name="Imagen 9">
          <a:extLst>
            <a:ext uri="{FF2B5EF4-FFF2-40B4-BE49-F238E27FC236}">
              <a16:creationId xmlns:a16="http://schemas.microsoft.com/office/drawing/2014/main" id="{623C374A-A031-422D-A991-D0AB5BFB398C}"/>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45127" y="25475391"/>
          <a:ext cx="598714" cy="995756"/>
        </a:xfrm>
        <a:prstGeom prst="rect">
          <a:avLst/>
        </a:prstGeom>
      </xdr:spPr>
    </xdr:pic>
    <xdr:clientData/>
  </xdr:twoCellAnchor>
  <xdr:twoCellAnchor>
    <xdr:from>
      <xdr:col>1</xdr:col>
      <xdr:colOff>734785</xdr:colOff>
      <xdr:row>29</xdr:row>
      <xdr:rowOff>218980</xdr:rowOff>
    </xdr:from>
    <xdr:to>
      <xdr:col>1</xdr:col>
      <xdr:colOff>1306284</xdr:colOff>
      <xdr:row>29</xdr:row>
      <xdr:rowOff>1250307</xdr:rowOff>
    </xdr:to>
    <xdr:pic>
      <xdr:nvPicPr>
        <xdr:cNvPr id="11" name="Imagen 10">
          <a:extLst>
            <a:ext uri="{FF2B5EF4-FFF2-40B4-BE49-F238E27FC236}">
              <a16:creationId xmlns:a16="http://schemas.microsoft.com/office/drawing/2014/main" id="{7BDAD02D-7ABE-4F58-8197-72AB5C38B703}"/>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8735" y="26822305"/>
          <a:ext cx="571499" cy="1031327"/>
        </a:xfrm>
        <a:prstGeom prst="rect">
          <a:avLst/>
        </a:prstGeom>
      </xdr:spPr>
    </xdr:pic>
    <xdr:clientData/>
  </xdr:twoCellAnchor>
  <xdr:twoCellAnchor>
    <xdr:from>
      <xdr:col>1</xdr:col>
      <xdr:colOff>544282</xdr:colOff>
      <xdr:row>31</xdr:row>
      <xdr:rowOff>117631</xdr:rowOff>
    </xdr:from>
    <xdr:to>
      <xdr:col>1</xdr:col>
      <xdr:colOff>1374317</xdr:colOff>
      <xdr:row>31</xdr:row>
      <xdr:rowOff>935976</xdr:rowOff>
    </xdr:to>
    <xdr:pic>
      <xdr:nvPicPr>
        <xdr:cNvPr id="12" name="Imagen 11">
          <a:extLst>
            <a:ext uri="{FF2B5EF4-FFF2-40B4-BE49-F238E27FC236}">
              <a16:creationId xmlns:a16="http://schemas.microsoft.com/office/drawing/2014/main" id="{683A1241-4101-4C17-8D5C-75D726212556}"/>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668232" y="29426056"/>
          <a:ext cx="830035" cy="818345"/>
        </a:xfrm>
        <a:prstGeom prst="rect">
          <a:avLst/>
        </a:prstGeom>
      </xdr:spPr>
    </xdr:pic>
    <xdr:clientData/>
  </xdr:twoCellAnchor>
  <xdr:twoCellAnchor>
    <xdr:from>
      <xdr:col>1</xdr:col>
      <xdr:colOff>163287</xdr:colOff>
      <xdr:row>32</xdr:row>
      <xdr:rowOff>40822</xdr:rowOff>
    </xdr:from>
    <xdr:to>
      <xdr:col>1</xdr:col>
      <xdr:colOff>1144524</xdr:colOff>
      <xdr:row>32</xdr:row>
      <xdr:rowOff>991774</xdr:rowOff>
    </xdr:to>
    <xdr:pic>
      <xdr:nvPicPr>
        <xdr:cNvPr id="13" name="Imagen 12">
          <a:extLst>
            <a:ext uri="{FF2B5EF4-FFF2-40B4-BE49-F238E27FC236}">
              <a16:creationId xmlns:a16="http://schemas.microsoft.com/office/drawing/2014/main" id="{966328BB-C9B0-48D6-96F7-9758010D8D6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287237" y="30558922"/>
          <a:ext cx="981237" cy="950952"/>
        </a:xfrm>
        <a:prstGeom prst="rect">
          <a:avLst/>
        </a:prstGeom>
      </xdr:spPr>
    </xdr:pic>
    <xdr:clientData/>
  </xdr:twoCellAnchor>
  <xdr:twoCellAnchor>
    <xdr:from>
      <xdr:col>1</xdr:col>
      <xdr:colOff>54429</xdr:colOff>
      <xdr:row>33</xdr:row>
      <xdr:rowOff>108855</xdr:rowOff>
    </xdr:from>
    <xdr:to>
      <xdr:col>1</xdr:col>
      <xdr:colOff>1248073</xdr:colOff>
      <xdr:row>33</xdr:row>
      <xdr:rowOff>1017652</xdr:rowOff>
    </xdr:to>
    <xdr:pic>
      <xdr:nvPicPr>
        <xdr:cNvPr id="14" name="Imagen 13">
          <a:extLst>
            <a:ext uri="{FF2B5EF4-FFF2-40B4-BE49-F238E27FC236}">
              <a16:creationId xmlns:a16="http://schemas.microsoft.com/office/drawing/2014/main" id="{4E0538DF-0F98-4119-B2ED-492293A9A33A}"/>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178379" y="31865205"/>
          <a:ext cx="1193644" cy="908797"/>
        </a:xfrm>
        <a:prstGeom prst="rect">
          <a:avLst/>
        </a:prstGeom>
      </xdr:spPr>
    </xdr:pic>
    <xdr:clientData/>
  </xdr:twoCellAnchor>
  <xdr:twoCellAnchor>
    <xdr:from>
      <xdr:col>1</xdr:col>
      <xdr:colOff>571582</xdr:colOff>
      <xdr:row>30</xdr:row>
      <xdr:rowOff>190499</xdr:rowOff>
    </xdr:from>
    <xdr:to>
      <xdr:col>1</xdr:col>
      <xdr:colOff>1525275</xdr:colOff>
      <xdr:row>30</xdr:row>
      <xdr:rowOff>1076324</xdr:rowOff>
    </xdr:to>
    <xdr:pic>
      <xdr:nvPicPr>
        <xdr:cNvPr id="15" name="Imagen 14">
          <a:extLst>
            <a:ext uri="{FF2B5EF4-FFF2-40B4-BE49-F238E27FC236}">
              <a16:creationId xmlns:a16="http://schemas.microsoft.com/office/drawing/2014/main" id="{3984C1FF-7F36-4518-A9F3-1061278267A9}"/>
            </a:ext>
          </a:extLst>
        </xdr:cNvPr>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1695532" y="28174949"/>
          <a:ext cx="953693"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476406</xdr:colOff>
      <xdr:row>34</xdr:row>
      <xdr:rowOff>329379</xdr:rowOff>
    </xdr:from>
    <xdr:to>
      <xdr:col>1</xdr:col>
      <xdr:colOff>1619249</xdr:colOff>
      <xdr:row>34</xdr:row>
      <xdr:rowOff>1469572</xdr:rowOff>
    </xdr:to>
    <xdr:pic>
      <xdr:nvPicPr>
        <xdr:cNvPr id="16" name="Imagen 15">
          <a:extLst>
            <a:ext uri="{FF2B5EF4-FFF2-40B4-BE49-F238E27FC236}">
              <a16:creationId xmlns:a16="http://schemas.microsoft.com/office/drawing/2014/main" id="{1BBD914D-E1F4-4F8E-A483-2647EAD89A6A}"/>
            </a:ext>
          </a:extLst>
        </xdr:cNvPr>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600356" y="33381129"/>
          <a:ext cx="1142843" cy="11401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530301</xdr:colOff>
      <xdr:row>35</xdr:row>
      <xdr:rowOff>122274</xdr:rowOff>
    </xdr:from>
    <xdr:to>
      <xdr:col>1</xdr:col>
      <xdr:colOff>1608200</xdr:colOff>
      <xdr:row>35</xdr:row>
      <xdr:rowOff>1251858</xdr:rowOff>
    </xdr:to>
    <xdr:pic>
      <xdr:nvPicPr>
        <xdr:cNvPr id="17" name="Imagen 16">
          <a:extLst>
            <a:ext uri="{FF2B5EF4-FFF2-40B4-BE49-F238E27FC236}">
              <a16:creationId xmlns:a16="http://schemas.microsoft.com/office/drawing/2014/main" id="{1D01541D-DA58-4529-A500-ABA39F59C3A2}"/>
            </a:ext>
          </a:extLst>
        </xdr:cNvPr>
        <xdr:cNvPicPr>
          <a:picLocks noChangeAspect="1" noChangeArrowheads="1"/>
        </xdr:cNvPicPr>
      </xdr:nvPicPr>
      <xdr:blipFill rotWithShape="1">
        <a:blip xmlns:r="http://schemas.openxmlformats.org/officeDocument/2006/relationships" r:embed="rId15" cstate="email">
          <a:extLst>
            <a:ext uri="{28A0092B-C50C-407E-A947-70E740481C1C}">
              <a14:useLocalDpi xmlns:a14="http://schemas.microsoft.com/office/drawing/2010/main"/>
            </a:ext>
          </a:extLst>
        </a:blip>
        <a:srcRect/>
        <a:stretch/>
      </xdr:blipFill>
      <xdr:spPr bwMode="auto">
        <a:xfrm>
          <a:off x="1654251" y="35079024"/>
          <a:ext cx="1077899" cy="112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538996</xdr:colOff>
      <xdr:row>36</xdr:row>
      <xdr:rowOff>467698</xdr:rowOff>
    </xdr:from>
    <xdr:to>
      <xdr:col>1</xdr:col>
      <xdr:colOff>1554996</xdr:colOff>
      <xdr:row>36</xdr:row>
      <xdr:rowOff>1234570</xdr:rowOff>
    </xdr:to>
    <xdr:pic>
      <xdr:nvPicPr>
        <xdr:cNvPr id="18" name="Imagen 17">
          <a:extLst>
            <a:ext uri="{FF2B5EF4-FFF2-40B4-BE49-F238E27FC236}">
              <a16:creationId xmlns:a16="http://schemas.microsoft.com/office/drawing/2014/main" id="{8EDBE6F3-8A3E-4C57-97AB-4A7B1B593CC3}"/>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662946" y="36757948"/>
          <a:ext cx="1016000" cy="766872"/>
        </a:xfrm>
        <a:prstGeom prst="rect">
          <a:avLst/>
        </a:prstGeom>
      </xdr:spPr>
    </xdr:pic>
    <xdr:clientData/>
  </xdr:twoCellAnchor>
  <xdr:twoCellAnchor>
    <xdr:from>
      <xdr:col>1</xdr:col>
      <xdr:colOff>181996</xdr:colOff>
      <xdr:row>37</xdr:row>
      <xdr:rowOff>807922</xdr:rowOff>
    </xdr:from>
    <xdr:to>
      <xdr:col>1</xdr:col>
      <xdr:colOff>1936809</xdr:colOff>
      <xdr:row>37</xdr:row>
      <xdr:rowOff>1207785</xdr:rowOff>
    </xdr:to>
    <xdr:pic>
      <xdr:nvPicPr>
        <xdr:cNvPr id="19" name="Imagen 18">
          <a:extLst>
            <a:ext uri="{FF2B5EF4-FFF2-40B4-BE49-F238E27FC236}">
              <a16:creationId xmlns:a16="http://schemas.microsoft.com/office/drawing/2014/main" id="{C3333B29-DFD5-1353-7D5B-427D3A2DB0B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305946" y="38812672"/>
          <a:ext cx="1754813" cy="399863"/>
        </a:xfrm>
        <a:prstGeom prst="rect">
          <a:avLst/>
        </a:prstGeom>
      </xdr:spPr>
    </xdr:pic>
    <xdr:clientData/>
  </xdr:twoCellAnchor>
  <xdr:twoCellAnchor>
    <xdr:from>
      <xdr:col>1</xdr:col>
      <xdr:colOff>106520</xdr:colOff>
      <xdr:row>38</xdr:row>
      <xdr:rowOff>406512</xdr:rowOff>
    </xdr:from>
    <xdr:to>
      <xdr:col>1</xdr:col>
      <xdr:colOff>1930780</xdr:colOff>
      <xdr:row>38</xdr:row>
      <xdr:rowOff>1042161</xdr:rowOff>
    </xdr:to>
    <xdr:pic>
      <xdr:nvPicPr>
        <xdr:cNvPr id="20" name="Imagen 19">
          <a:extLst>
            <a:ext uri="{FF2B5EF4-FFF2-40B4-BE49-F238E27FC236}">
              <a16:creationId xmlns:a16="http://schemas.microsoft.com/office/drawing/2014/main" id="{1AF4C05D-3A73-FBB5-C792-25C64E624DB3}"/>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230470" y="40516287"/>
          <a:ext cx="1824260" cy="635649"/>
        </a:xfrm>
        <a:prstGeom prst="rect">
          <a:avLst/>
        </a:prstGeom>
      </xdr:spPr>
    </xdr:pic>
    <xdr:clientData/>
  </xdr:twoCellAnchor>
  <xdr:twoCellAnchor>
    <xdr:from>
      <xdr:col>1</xdr:col>
      <xdr:colOff>39121</xdr:colOff>
      <xdr:row>39</xdr:row>
      <xdr:rowOff>391206</xdr:rowOff>
    </xdr:from>
    <xdr:to>
      <xdr:col>1</xdr:col>
      <xdr:colOff>1968461</xdr:colOff>
      <xdr:row>39</xdr:row>
      <xdr:rowOff>986375</xdr:rowOff>
    </xdr:to>
    <xdr:pic>
      <xdr:nvPicPr>
        <xdr:cNvPr id="21" name="Imagen 20">
          <a:extLst>
            <a:ext uri="{FF2B5EF4-FFF2-40B4-BE49-F238E27FC236}">
              <a16:creationId xmlns:a16="http://schemas.microsoft.com/office/drawing/2014/main" id="{05F35D9D-BC84-73FB-39DF-EC6A928E4D21}"/>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163071" y="41958306"/>
          <a:ext cx="1929340" cy="595169"/>
        </a:xfrm>
        <a:prstGeom prst="rect">
          <a:avLst/>
        </a:prstGeom>
      </xdr:spPr>
    </xdr:pic>
    <xdr:clientData/>
  </xdr:twoCellAnchor>
  <xdr:twoCellAnchor>
    <xdr:from>
      <xdr:col>1</xdr:col>
      <xdr:colOff>510269</xdr:colOff>
      <xdr:row>40</xdr:row>
      <xdr:rowOff>180547</xdr:rowOff>
    </xdr:from>
    <xdr:to>
      <xdr:col>1</xdr:col>
      <xdr:colOff>1688987</xdr:colOff>
      <xdr:row>40</xdr:row>
      <xdr:rowOff>1086052</xdr:rowOff>
    </xdr:to>
    <xdr:pic>
      <xdr:nvPicPr>
        <xdr:cNvPr id="22" name="Imagen 21">
          <a:extLst>
            <a:ext uri="{FF2B5EF4-FFF2-40B4-BE49-F238E27FC236}">
              <a16:creationId xmlns:a16="http://schemas.microsoft.com/office/drawing/2014/main" id="{5A7D5BDA-7FA4-EBBF-9160-D66BFD0A771E}"/>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634219" y="43204972"/>
          <a:ext cx="1178718" cy="905505"/>
        </a:xfrm>
        <a:prstGeom prst="rect">
          <a:avLst/>
        </a:prstGeom>
      </xdr:spPr>
    </xdr:pic>
    <xdr:clientData/>
  </xdr:twoCellAnchor>
  <xdr:twoCellAnchor>
    <xdr:from>
      <xdr:col>1</xdr:col>
      <xdr:colOff>396308</xdr:colOff>
      <xdr:row>41</xdr:row>
      <xdr:rowOff>273194</xdr:rowOff>
    </xdr:from>
    <xdr:to>
      <xdr:col>1</xdr:col>
      <xdr:colOff>1658370</xdr:colOff>
      <xdr:row>41</xdr:row>
      <xdr:rowOff>1219741</xdr:rowOff>
    </xdr:to>
    <xdr:pic>
      <xdr:nvPicPr>
        <xdr:cNvPr id="23" name="Imagen 22">
          <a:extLst>
            <a:ext uri="{FF2B5EF4-FFF2-40B4-BE49-F238E27FC236}">
              <a16:creationId xmlns:a16="http://schemas.microsoft.com/office/drawing/2014/main" id="{380B3A55-C6F5-6407-C9E9-0C93B2BA4BF8}"/>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520258" y="44564444"/>
          <a:ext cx="1262062" cy="946547"/>
        </a:xfrm>
        <a:prstGeom prst="rect">
          <a:avLst/>
        </a:prstGeom>
      </xdr:spPr>
    </xdr:pic>
    <xdr:clientData/>
  </xdr:twoCellAnchor>
  <xdr:twoCellAnchor>
    <xdr:from>
      <xdr:col>1</xdr:col>
      <xdr:colOff>214312</xdr:colOff>
      <xdr:row>42</xdr:row>
      <xdr:rowOff>95250</xdr:rowOff>
    </xdr:from>
    <xdr:to>
      <xdr:col>1</xdr:col>
      <xdr:colOff>1671455</xdr:colOff>
      <xdr:row>42</xdr:row>
      <xdr:rowOff>1028583</xdr:rowOff>
    </xdr:to>
    <xdr:pic>
      <xdr:nvPicPr>
        <xdr:cNvPr id="24" name="Imagen 23">
          <a:extLst>
            <a:ext uri="{FF2B5EF4-FFF2-40B4-BE49-F238E27FC236}">
              <a16:creationId xmlns:a16="http://schemas.microsoft.com/office/drawing/2014/main" id="{0A747EEF-1F20-3702-C661-F4685CC26182}"/>
            </a:ext>
          </a:extLst>
        </xdr:cNvPr>
        <xdr:cNvPicPr>
          <a:picLocks noChangeAspect="1"/>
        </xdr:cNvPicPr>
      </xdr:nvPicPr>
      <xdr:blipFill>
        <a:blip xmlns:r="http://schemas.openxmlformats.org/officeDocument/2006/relationships" r:embed="rId22"/>
        <a:stretch>
          <a:fillRect/>
        </a:stretch>
      </xdr:blipFill>
      <xdr:spPr>
        <a:xfrm>
          <a:off x="1338262" y="45843825"/>
          <a:ext cx="1457143" cy="933333"/>
        </a:xfrm>
        <a:prstGeom prst="rect">
          <a:avLst/>
        </a:prstGeom>
      </xdr:spPr>
    </xdr:pic>
    <xdr:clientData/>
  </xdr:twoCellAnchor>
  <xdr:twoCellAnchor>
    <xdr:from>
      <xdr:col>1</xdr:col>
      <xdr:colOff>35719</xdr:colOff>
      <xdr:row>43</xdr:row>
      <xdr:rowOff>202406</xdr:rowOff>
    </xdr:from>
    <xdr:to>
      <xdr:col>1</xdr:col>
      <xdr:colOff>1962069</xdr:colOff>
      <xdr:row>43</xdr:row>
      <xdr:rowOff>773781</xdr:rowOff>
    </xdr:to>
    <xdr:pic>
      <xdr:nvPicPr>
        <xdr:cNvPr id="25" name="Imagen 24">
          <a:extLst>
            <a:ext uri="{FF2B5EF4-FFF2-40B4-BE49-F238E27FC236}">
              <a16:creationId xmlns:a16="http://schemas.microsoft.com/office/drawing/2014/main" id="{9FE924CE-CE59-DC1D-7757-8C28D73C8817}"/>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159669" y="47217806"/>
          <a:ext cx="1926350" cy="571375"/>
        </a:xfrm>
        <a:prstGeom prst="rect">
          <a:avLst/>
        </a:prstGeom>
      </xdr:spPr>
    </xdr:pic>
    <xdr:clientData/>
  </xdr:twoCellAnchor>
  <xdr:twoCellAnchor>
    <xdr:from>
      <xdr:col>1</xdr:col>
      <xdr:colOff>59531</xdr:colOff>
      <xdr:row>44</xdr:row>
      <xdr:rowOff>309562</xdr:rowOff>
    </xdr:from>
    <xdr:to>
      <xdr:col>1</xdr:col>
      <xdr:colOff>1869281</xdr:colOff>
      <xdr:row>44</xdr:row>
      <xdr:rowOff>836035</xdr:rowOff>
    </xdr:to>
    <xdr:pic>
      <xdr:nvPicPr>
        <xdr:cNvPr id="26" name="Imagen 25">
          <a:extLst>
            <a:ext uri="{FF2B5EF4-FFF2-40B4-BE49-F238E27FC236}">
              <a16:creationId xmlns:a16="http://schemas.microsoft.com/office/drawing/2014/main" id="{66E77CB5-3D13-6A61-251A-499B4DE9661C}"/>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83481" y="48591787"/>
          <a:ext cx="1809750" cy="526473"/>
        </a:xfrm>
        <a:prstGeom prst="rect">
          <a:avLst/>
        </a:prstGeom>
      </xdr:spPr>
    </xdr:pic>
    <xdr:clientData/>
  </xdr:twoCellAnchor>
  <xdr:twoCellAnchor>
    <xdr:from>
      <xdr:col>1</xdr:col>
      <xdr:colOff>59531</xdr:colOff>
      <xdr:row>45</xdr:row>
      <xdr:rowOff>270444</xdr:rowOff>
    </xdr:from>
    <xdr:to>
      <xdr:col>1</xdr:col>
      <xdr:colOff>1881187</xdr:colOff>
      <xdr:row>45</xdr:row>
      <xdr:rowOff>904725</xdr:rowOff>
    </xdr:to>
    <xdr:pic>
      <xdr:nvPicPr>
        <xdr:cNvPr id="27" name="Imagen 26">
          <a:extLst>
            <a:ext uri="{FF2B5EF4-FFF2-40B4-BE49-F238E27FC236}">
              <a16:creationId xmlns:a16="http://schemas.microsoft.com/office/drawing/2014/main" id="{CD5AE91F-E999-92F2-E1C0-EF445B14B0E5}"/>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183481" y="49819494"/>
          <a:ext cx="1821656" cy="634281"/>
        </a:xfrm>
        <a:prstGeom prst="rect">
          <a:avLst/>
        </a:prstGeom>
      </xdr:spPr>
    </xdr:pic>
    <xdr:clientData/>
  </xdr:twoCellAnchor>
  <xdr:twoCellAnchor>
    <xdr:from>
      <xdr:col>1</xdr:col>
      <xdr:colOff>500064</xdr:colOff>
      <xdr:row>46</xdr:row>
      <xdr:rowOff>435427</xdr:rowOff>
    </xdr:from>
    <xdr:to>
      <xdr:col>1</xdr:col>
      <xdr:colOff>1571626</xdr:colOff>
      <xdr:row>46</xdr:row>
      <xdr:rowOff>1351894</xdr:rowOff>
    </xdr:to>
    <xdr:pic>
      <xdr:nvPicPr>
        <xdr:cNvPr id="28" name="Imagen 27">
          <a:extLst>
            <a:ext uri="{FF2B5EF4-FFF2-40B4-BE49-F238E27FC236}">
              <a16:creationId xmlns:a16="http://schemas.microsoft.com/office/drawing/2014/main" id="{4EA324E0-7615-A677-777A-F5E36371C3DB}"/>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624014" y="51251302"/>
          <a:ext cx="1071562" cy="916467"/>
        </a:xfrm>
        <a:prstGeom prst="rect">
          <a:avLst/>
        </a:prstGeom>
      </xdr:spPr>
    </xdr:pic>
    <xdr:clientData/>
  </xdr:twoCellAnchor>
  <xdr:twoCellAnchor>
    <xdr:from>
      <xdr:col>9</xdr:col>
      <xdr:colOff>27214</xdr:colOff>
      <xdr:row>37</xdr:row>
      <xdr:rowOff>27214</xdr:rowOff>
    </xdr:from>
    <xdr:to>
      <xdr:col>9</xdr:col>
      <xdr:colOff>530827</xdr:colOff>
      <xdr:row>37</xdr:row>
      <xdr:rowOff>530677</xdr:rowOff>
    </xdr:to>
    <xdr:pic>
      <xdr:nvPicPr>
        <xdr:cNvPr id="29" name="Imagen 28" descr="PRECIO ESPECIAL GRUPO">
          <a:extLst>
            <a:ext uri="{FF2B5EF4-FFF2-40B4-BE49-F238E27FC236}">
              <a16:creationId xmlns:a16="http://schemas.microsoft.com/office/drawing/2014/main" id="{9B3A4415-4208-434D-86C5-6029D9A2B480}"/>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380319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38</xdr:row>
      <xdr:rowOff>27214</xdr:rowOff>
    </xdr:from>
    <xdr:to>
      <xdr:col>9</xdr:col>
      <xdr:colOff>530827</xdr:colOff>
      <xdr:row>38</xdr:row>
      <xdr:rowOff>530677</xdr:rowOff>
    </xdr:to>
    <xdr:pic>
      <xdr:nvPicPr>
        <xdr:cNvPr id="30" name="Imagen 29" descr="PRECIO ESPECIAL GRUPO">
          <a:extLst>
            <a:ext uri="{FF2B5EF4-FFF2-40B4-BE49-F238E27FC236}">
              <a16:creationId xmlns:a16="http://schemas.microsoft.com/office/drawing/2014/main" id="{F38DE6B2-2565-46B7-A83D-59EEF81BFED8}"/>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40136989"/>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39</xdr:row>
      <xdr:rowOff>27214</xdr:rowOff>
    </xdr:from>
    <xdr:to>
      <xdr:col>9</xdr:col>
      <xdr:colOff>530827</xdr:colOff>
      <xdr:row>39</xdr:row>
      <xdr:rowOff>530677</xdr:rowOff>
    </xdr:to>
    <xdr:pic>
      <xdr:nvPicPr>
        <xdr:cNvPr id="31" name="Imagen 30" descr="PRECIO ESPECIAL GRUPO">
          <a:extLst>
            <a:ext uri="{FF2B5EF4-FFF2-40B4-BE49-F238E27FC236}">
              <a16:creationId xmlns:a16="http://schemas.microsoft.com/office/drawing/2014/main" id="{C9520B6C-E592-45E6-8E0B-ED73F8CA24EB}"/>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4159431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40</xdr:row>
      <xdr:rowOff>27214</xdr:rowOff>
    </xdr:from>
    <xdr:to>
      <xdr:col>9</xdr:col>
      <xdr:colOff>530827</xdr:colOff>
      <xdr:row>40</xdr:row>
      <xdr:rowOff>530677</xdr:rowOff>
    </xdr:to>
    <xdr:pic>
      <xdr:nvPicPr>
        <xdr:cNvPr id="32" name="Imagen 31" descr="PRECIO ESPECIAL GRUPO">
          <a:extLst>
            <a:ext uri="{FF2B5EF4-FFF2-40B4-BE49-F238E27FC236}">
              <a16:creationId xmlns:a16="http://schemas.microsoft.com/office/drawing/2014/main" id="{D40DABA8-A05C-4440-82EA-4AF543B5D237}"/>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43051639"/>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41</xdr:row>
      <xdr:rowOff>27214</xdr:rowOff>
    </xdr:from>
    <xdr:to>
      <xdr:col>9</xdr:col>
      <xdr:colOff>530827</xdr:colOff>
      <xdr:row>41</xdr:row>
      <xdr:rowOff>530677</xdr:rowOff>
    </xdr:to>
    <xdr:pic>
      <xdr:nvPicPr>
        <xdr:cNvPr id="33" name="Imagen 32" descr="PRECIO ESPECIAL GRUPO">
          <a:extLst>
            <a:ext uri="{FF2B5EF4-FFF2-40B4-BE49-F238E27FC236}">
              <a16:creationId xmlns:a16="http://schemas.microsoft.com/office/drawing/2014/main" id="{42B3DD0A-8DEB-4818-8116-D654C8D0EEDF}"/>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443184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42</xdr:row>
      <xdr:rowOff>27214</xdr:rowOff>
    </xdr:from>
    <xdr:to>
      <xdr:col>9</xdr:col>
      <xdr:colOff>530827</xdr:colOff>
      <xdr:row>42</xdr:row>
      <xdr:rowOff>530677</xdr:rowOff>
    </xdr:to>
    <xdr:pic>
      <xdr:nvPicPr>
        <xdr:cNvPr id="34" name="Imagen 33" descr="PRECIO ESPECIAL GRUPO">
          <a:extLst>
            <a:ext uri="{FF2B5EF4-FFF2-40B4-BE49-F238E27FC236}">
              <a16:creationId xmlns:a16="http://schemas.microsoft.com/office/drawing/2014/main" id="{5439220B-40C4-4BAE-96FA-2DDFB76B5501}"/>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45775789"/>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43</xdr:row>
      <xdr:rowOff>27214</xdr:rowOff>
    </xdr:from>
    <xdr:to>
      <xdr:col>9</xdr:col>
      <xdr:colOff>530827</xdr:colOff>
      <xdr:row>43</xdr:row>
      <xdr:rowOff>530677</xdr:rowOff>
    </xdr:to>
    <xdr:pic>
      <xdr:nvPicPr>
        <xdr:cNvPr id="35" name="Imagen 34" descr="PRECIO ESPECIAL GRUPO">
          <a:extLst>
            <a:ext uri="{FF2B5EF4-FFF2-40B4-BE49-F238E27FC236}">
              <a16:creationId xmlns:a16="http://schemas.microsoft.com/office/drawing/2014/main" id="{40A1AF37-F78B-42B8-B20E-792B38C0EEAB}"/>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4704261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44</xdr:row>
      <xdr:rowOff>27214</xdr:rowOff>
    </xdr:from>
    <xdr:to>
      <xdr:col>9</xdr:col>
      <xdr:colOff>530827</xdr:colOff>
      <xdr:row>44</xdr:row>
      <xdr:rowOff>530677</xdr:rowOff>
    </xdr:to>
    <xdr:pic>
      <xdr:nvPicPr>
        <xdr:cNvPr id="36" name="Imagen 35" descr="PRECIO ESPECIAL GRUPO">
          <a:extLst>
            <a:ext uri="{FF2B5EF4-FFF2-40B4-BE49-F238E27FC236}">
              <a16:creationId xmlns:a16="http://schemas.microsoft.com/office/drawing/2014/main" id="{BFD3AB6E-7A1E-4B72-A9E1-27D587AE0E11}"/>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48309439"/>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45</xdr:row>
      <xdr:rowOff>27214</xdr:rowOff>
    </xdr:from>
    <xdr:to>
      <xdr:col>9</xdr:col>
      <xdr:colOff>530827</xdr:colOff>
      <xdr:row>45</xdr:row>
      <xdr:rowOff>530677</xdr:rowOff>
    </xdr:to>
    <xdr:pic>
      <xdr:nvPicPr>
        <xdr:cNvPr id="37" name="Imagen 36" descr="PRECIO ESPECIAL GRUPO">
          <a:extLst>
            <a:ext uri="{FF2B5EF4-FFF2-40B4-BE49-F238E27FC236}">
              <a16:creationId xmlns:a16="http://schemas.microsoft.com/office/drawing/2014/main" id="{53709586-B545-45ED-83E7-94ACE4BC5D8A}"/>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495762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46</xdr:row>
      <xdr:rowOff>27214</xdr:rowOff>
    </xdr:from>
    <xdr:to>
      <xdr:col>9</xdr:col>
      <xdr:colOff>530827</xdr:colOff>
      <xdr:row>46</xdr:row>
      <xdr:rowOff>530677</xdr:rowOff>
    </xdr:to>
    <xdr:pic>
      <xdr:nvPicPr>
        <xdr:cNvPr id="38" name="Imagen 37" descr="PRECIO ESPECIAL GRUPO">
          <a:extLst>
            <a:ext uri="{FF2B5EF4-FFF2-40B4-BE49-F238E27FC236}">
              <a16:creationId xmlns:a16="http://schemas.microsoft.com/office/drawing/2014/main" id="{D2FB9079-5105-4D16-A4B4-0609BE1A37B6}"/>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50843089"/>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440533</xdr:colOff>
      <xdr:row>47</xdr:row>
      <xdr:rowOff>350381</xdr:rowOff>
    </xdr:from>
    <xdr:to>
      <xdr:col>1</xdr:col>
      <xdr:colOff>1631162</xdr:colOff>
      <xdr:row>47</xdr:row>
      <xdr:rowOff>1195726</xdr:rowOff>
    </xdr:to>
    <xdr:pic>
      <xdr:nvPicPr>
        <xdr:cNvPr id="39" name="Imagen 38" descr="Resultado de imagen para focusrite Red 16 line">
          <a:extLst>
            <a:ext uri="{FF2B5EF4-FFF2-40B4-BE49-F238E27FC236}">
              <a16:creationId xmlns:a16="http://schemas.microsoft.com/office/drawing/2014/main" id="{50AE7E0F-0A66-4C86-BD32-94DAEA20A300}"/>
            </a:ext>
          </a:extLst>
        </xdr:cNvPr>
        <xdr:cNvPicPr>
          <a:picLocks noChangeAspect="1" noChangeArrowheads="1"/>
        </xdr:cNvPicPr>
      </xdr:nvPicPr>
      <xdr:blipFill rotWithShape="1">
        <a:blip xmlns:r="http://schemas.openxmlformats.org/officeDocument/2006/relationships" r:embed="rId28" cstate="email">
          <a:extLst>
            <a:ext uri="{28A0092B-C50C-407E-A947-70E740481C1C}">
              <a14:useLocalDpi xmlns:a14="http://schemas.microsoft.com/office/drawing/2010/main"/>
            </a:ext>
          </a:extLst>
        </a:blip>
        <a:srcRect/>
        <a:stretch/>
      </xdr:blipFill>
      <xdr:spPr bwMode="auto">
        <a:xfrm>
          <a:off x="1564483" y="52947431"/>
          <a:ext cx="1190629" cy="845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440530</xdr:colOff>
      <xdr:row>48</xdr:row>
      <xdr:rowOff>419228</xdr:rowOff>
    </xdr:from>
    <xdr:to>
      <xdr:col>1</xdr:col>
      <xdr:colOff>1627089</xdr:colOff>
      <xdr:row>48</xdr:row>
      <xdr:rowOff>1124285</xdr:rowOff>
    </xdr:to>
    <xdr:pic>
      <xdr:nvPicPr>
        <xdr:cNvPr id="40" name="Imagen 39" descr="Resultado de imagen para focusrite hd32r">
          <a:extLst>
            <a:ext uri="{FF2B5EF4-FFF2-40B4-BE49-F238E27FC236}">
              <a16:creationId xmlns:a16="http://schemas.microsoft.com/office/drawing/2014/main" id="{3C49ABB7-54AD-4B67-B46E-E6164D9AF309}"/>
            </a:ext>
          </a:extLst>
        </xdr:cNvPr>
        <xdr:cNvPicPr>
          <a:picLocks noChangeAspect="1" noChangeArrowheads="1"/>
        </xdr:cNvPicPr>
      </xdr:nvPicPr>
      <xdr:blipFill rotWithShape="1">
        <a:blip xmlns:r="http://schemas.openxmlformats.org/officeDocument/2006/relationships" r:embed="rId29" cstate="email">
          <a:extLst>
            <a:ext uri="{28A0092B-C50C-407E-A947-70E740481C1C}">
              <a14:useLocalDpi xmlns:a14="http://schemas.microsoft.com/office/drawing/2010/main"/>
            </a:ext>
          </a:extLst>
        </a:blip>
        <a:srcRect/>
        <a:stretch/>
      </xdr:blipFill>
      <xdr:spPr bwMode="auto">
        <a:xfrm>
          <a:off x="1564480" y="54578378"/>
          <a:ext cx="1186559" cy="705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47</xdr:row>
      <xdr:rowOff>27214</xdr:rowOff>
    </xdr:from>
    <xdr:to>
      <xdr:col>9</xdr:col>
      <xdr:colOff>530827</xdr:colOff>
      <xdr:row>47</xdr:row>
      <xdr:rowOff>530677</xdr:rowOff>
    </xdr:to>
    <xdr:pic>
      <xdr:nvPicPr>
        <xdr:cNvPr id="41" name="Imagen 40" descr="PRECIO ESPECIAL GRUPO">
          <a:extLst>
            <a:ext uri="{FF2B5EF4-FFF2-40B4-BE49-F238E27FC236}">
              <a16:creationId xmlns:a16="http://schemas.microsoft.com/office/drawing/2014/main" id="{34775589-49C2-4821-B7B8-5934AB72DF65}"/>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526242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48</xdr:row>
      <xdr:rowOff>27214</xdr:rowOff>
    </xdr:from>
    <xdr:to>
      <xdr:col>9</xdr:col>
      <xdr:colOff>530827</xdr:colOff>
      <xdr:row>48</xdr:row>
      <xdr:rowOff>530677</xdr:rowOff>
    </xdr:to>
    <xdr:pic>
      <xdr:nvPicPr>
        <xdr:cNvPr id="42" name="Imagen 41" descr="PRECIO ESPECIAL GRUPO">
          <a:extLst>
            <a:ext uri="{FF2B5EF4-FFF2-40B4-BE49-F238E27FC236}">
              <a16:creationId xmlns:a16="http://schemas.microsoft.com/office/drawing/2014/main" id="{E6AE25AA-831F-44F2-A6BC-BBA1E94718B1}"/>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541863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36</xdr:row>
      <xdr:rowOff>27214</xdr:rowOff>
    </xdr:from>
    <xdr:to>
      <xdr:col>9</xdr:col>
      <xdr:colOff>530827</xdr:colOff>
      <xdr:row>36</xdr:row>
      <xdr:rowOff>530677</xdr:rowOff>
    </xdr:to>
    <xdr:pic>
      <xdr:nvPicPr>
        <xdr:cNvPr id="43" name="Imagen 42" descr="PRECIO ESPECIAL GRUPO">
          <a:extLst>
            <a:ext uri="{FF2B5EF4-FFF2-40B4-BE49-F238E27FC236}">
              <a16:creationId xmlns:a16="http://schemas.microsoft.com/office/drawing/2014/main" id="{CFBE7E39-2E92-4308-A9F1-0DCC0FFF5D15}"/>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363174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35</xdr:row>
      <xdr:rowOff>27214</xdr:rowOff>
    </xdr:from>
    <xdr:to>
      <xdr:col>9</xdr:col>
      <xdr:colOff>530827</xdr:colOff>
      <xdr:row>35</xdr:row>
      <xdr:rowOff>530677</xdr:rowOff>
    </xdr:to>
    <xdr:pic>
      <xdr:nvPicPr>
        <xdr:cNvPr id="44" name="Imagen 43" descr="PRECIO ESPECIAL GRUPO">
          <a:extLst>
            <a:ext uri="{FF2B5EF4-FFF2-40B4-BE49-F238E27FC236}">
              <a16:creationId xmlns:a16="http://schemas.microsoft.com/office/drawing/2014/main" id="{B8832589-42F5-4C2E-98EC-E9452E01A2A1}"/>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349839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34</xdr:row>
      <xdr:rowOff>27214</xdr:rowOff>
    </xdr:from>
    <xdr:to>
      <xdr:col>9</xdr:col>
      <xdr:colOff>530827</xdr:colOff>
      <xdr:row>34</xdr:row>
      <xdr:rowOff>530677</xdr:rowOff>
    </xdr:to>
    <xdr:pic>
      <xdr:nvPicPr>
        <xdr:cNvPr id="45" name="Imagen 44" descr="PRECIO ESPECIAL GRUPO">
          <a:extLst>
            <a:ext uri="{FF2B5EF4-FFF2-40B4-BE49-F238E27FC236}">
              <a16:creationId xmlns:a16="http://schemas.microsoft.com/office/drawing/2014/main" id="{25127645-E9CD-4FC4-AD57-449189A6D6B4}"/>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330789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33</xdr:row>
      <xdr:rowOff>27214</xdr:rowOff>
    </xdr:from>
    <xdr:to>
      <xdr:col>9</xdr:col>
      <xdr:colOff>530827</xdr:colOff>
      <xdr:row>33</xdr:row>
      <xdr:rowOff>530677</xdr:rowOff>
    </xdr:to>
    <xdr:pic>
      <xdr:nvPicPr>
        <xdr:cNvPr id="46" name="Imagen 45" descr="PRECIO ESPECIAL GRUPO">
          <a:extLst>
            <a:ext uri="{FF2B5EF4-FFF2-40B4-BE49-F238E27FC236}">
              <a16:creationId xmlns:a16="http://schemas.microsoft.com/office/drawing/2014/main" id="{243A3692-52DB-444E-9FA2-1E2F0251BBB8}"/>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317835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32</xdr:row>
      <xdr:rowOff>27214</xdr:rowOff>
    </xdr:from>
    <xdr:to>
      <xdr:col>9</xdr:col>
      <xdr:colOff>530827</xdr:colOff>
      <xdr:row>32</xdr:row>
      <xdr:rowOff>530677</xdr:rowOff>
    </xdr:to>
    <xdr:pic>
      <xdr:nvPicPr>
        <xdr:cNvPr id="47" name="Imagen 46" descr="PRECIO ESPECIAL GRUPO">
          <a:extLst>
            <a:ext uri="{FF2B5EF4-FFF2-40B4-BE49-F238E27FC236}">
              <a16:creationId xmlns:a16="http://schemas.microsoft.com/office/drawing/2014/main" id="{70B8662A-1EDE-4633-B75C-8E0F307C3B1E}"/>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3054531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31</xdr:row>
      <xdr:rowOff>27214</xdr:rowOff>
    </xdr:from>
    <xdr:to>
      <xdr:col>9</xdr:col>
      <xdr:colOff>530827</xdr:colOff>
      <xdr:row>31</xdr:row>
      <xdr:rowOff>530677</xdr:rowOff>
    </xdr:to>
    <xdr:pic>
      <xdr:nvPicPr>
        <xdr:cNvPr id="48" name="Imagen 47" descr="PRECIO ESPECIAL GRUPO">
          <a:extLst>
            <a:ext uri="{FF2B5EF4-FFF2-40B4-BE49-F238E27FC236}">
              <a16:creationId xmlns:a16="http://schemas.microsoft.com/office/drawing/2014/main" id="{63819C2E-39D5-4D35-A9D1-45F2126E75CA}"/>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29335639"/>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30</xdr:row>
      <xdr:rowOff>27214</xdr:rowOff>
    </xdr:from>
    <xdr:to>
      <xdr:col>9</xdr:col>
      <xdr:colOff>530827</xdr:colOff>
      <xdr:row>30</xdr:row>
      <xdr:rowOff>530677</xdr:rowOff>
    </xdr:to>
    <xdr:pic>
      <xdr:nvPicPr>
        <xdr:cNvPr id="49" name="Imagen 48" descr="PRECIO ESPECIAL GRUPO">
          <a:extLst>
            <a:ext uri="{FF2B5EF4-FFF2-40B4-BE49-F238E27FC236}">
              <a16:creationId xmlns:a16="http://schemas.microsoft.com/office/drawing/2014/main" id="{ABDD4BEE-EEFF-4E07-A1DA-8FCA2B31F208}"/>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280116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29</xdr:row>
      <xdr:rowOff>27214</xdr:rowOff>
    </xdr:from>
    <xdr:to>
      <xdr:col>9</xdr:col>
      <xdr:colOff>530827</xdr:colOff>
      <xdr:row>29</xdr:row>
      <xdr:rowOff>530677</xdr:rowOff>
    </xdr:to>
    <xdr:pic>
      <xdr:nvPicPr>
        <xdr:cNvPr id="50" name="Imagen 49" descr="PRECIO ESPECIAL GRUPO">
          <a:extLst>
            <a:ext uri="{FF2B5EF4-FFF2-40B4-BE49-F238E27FC236}">
              <a16:creationId xmlns:a16="http://schemas.microsoft.com/office/drawing/2014/main" id="{59D91DD7-F59D-4BE8-B6E8-11C04F859F7C}"/>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26630539"/>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27214</xdr:colOff>
      <xdr:row>28</xdr:row>
      <xdr:rowOff>27214</xdr:rowOff>
    </xdr:from>
    <xdr:to>
      <xdr:col>9</xdr:col>
      <xdr:colOff>530827</xdr:colOff>
      <xdr:row>28</xdr:row>
      <xdr:rowOff>530677</xdr:rowOff>
    </xdr:to>
    <xdr:pic>
      <xdr:nvPicPr>
        <xdr:cNvPr id="51" name="Imagen 50" descr="PRECIO ESPECIAL GRUPO">
          <a:extLst>
            <a:ext uri="{FF2B5EF4-FFF2-40B4-BE49-F238E27FC236}">
              <a16:creationId xmlns:a16="http://schemas.microsoft.com/office/drawing/2014/main" id="{2BEAC04C-73FA-41B7-8129-221C9DEA978D}"/>
            </a:ext>
          </a:extLst>
        </xdr:cNvPr>
        <xdr:cNvPicPr>
          <a:picLocks noChangeAspect="1" noChangeArrowheads="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a:fillRect/>
        </a:stretch>
      </xdr:blipFill>
      <xdr:spPr bwMode="auto">
        <a:xfrm>
          <a:off x="14019439" y="25306564"/>
          <a:ext cx="503613" cy="503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68035</xdr:colOff>
      <xdr:row>13</xdr:row>
      <xdr:rowOff>190500</xdr:rowOff>
    </xdr:from>
    <xdr:to>
      <xdr:col>1</xdr:col>
      <xdr:colOff>1950932</xdr:colOff>
      <xdr:row>13</xdr:row>
      <xdr:rowOff>1120976</xdr:rowOff>
    </xdr:to>
    <xdr:pic>
      <xdr:nvPicPr>
        <xdr:cNvPr id="52" name="Imagen 51">
          <a:extLst>
            <a:ext uri="{FF2B5EF4-FFF2-40B4-BE49-F238E27FC236}">
              <a16:creationId xmlns:a16="http://schemas.microsoft.com/office/drawing/2014/main" id="{06C24D18-B37A-BE62-E002-C919EC4BBB09}"/>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191985" y="9134475"/>
          <a:ext cx="1882897" cy="930476"/>
        </a:xfrm>
        <a:prstGeom prst="rect">
          <a:avLst/>
        </a:prstGeom>
      </xdr:spPr>
    </xdr:pic>
    <xdr:clientData/>
  </xdr:twoCellAnchor>
  <xdr:twoCellAnchor>
    <xdr:from>
      <xdr:col>1</xdr:col>
      <xdr:colOff>163285</xdr:colOff>
      <xdr:row>11</xdr:row>
      <xdr:rowOff>68035</xdr:rowOff>
    </xdr:from>
    <xdr:to>
      <xdr:col>1</xdr:col>
      <xdr:colOff>1756654</xdr:colOff>
      <xdr:row>11</xdr:row>
      <xdr:rowOff>1240582</xdr:rowOff>
    </xdr:to>
    <xdr:pic>
      <xdr:nvPicPr>
        <xdr:cNvPr id="53" name="Imagen 52">
          <a:extLst>
            <a:ext uri="{FF2B5EF4-FFF2-40B4-BE49-F238E27FC236}">
              <a16:creationId xmlns:a16="http://schemas.microsoft.com/office/drawing/2014/main" id="{DFCD738A-85C7-CF45-54C8-E2AD688E9735}"/>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287235" y="6478360"/>
          <a:ext cx="1593369" cy="1172547"/>
        </a:xfrm>
        <a:prstGeom prst="rect">
          <a:avLst/>
        </a:prstGeom>
      </xdr:spPr>
    </xdr:pic>
    <xdr:clientData/>
  </xdr:twoCellAnchor>
  <xdr:twoCellAnchor>
    <xdr:from>
      <xdr:col>1</xdr:col>
      <xdr:colOff>122466</xdr:colOff>
      <xdr:row>12</xdr:row>
      <xdr:rowOff>108858</xdr:rowOff>
    </xdr:from>
    <xdr:to>
      <xdr:col>1</xdr:col>
      <xdr:colOff>1821764</xdr:colOff>
      <xdr:row>12</xdr:row>
      <xdr:rowOff>1209180</xdr:rowOff>
    </xdr:to>
    <xdr:pic>
      <xdr:nvPicPr>
        <xdr:cNvPr id="54" name="Imagen 53">
          <a:extLst>
            <a:ext uri="{FF2B5EF4-FFF2-40B4-BE49-F238E27FC236}">
              <a16:creationId xmlns:a16="http://schemas.microsoft.com/office/drawing/2014/main" id="{E0AEB152-8E35-7C6D-1003-F66D80DB679E}"/>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246416" y="7786008"/>
          <a:ext cx="1699298" cy="1100322"/>
        </a:xfrm>
        <a:prstGeom prst="rect">
          <a:avLst/>
        </a:prstGeom>
      </xdr:spPr>
    </xdr:pic>
    <xdr:clientData/>
  </xdr:twoCellAnchor>
  <xdr:twoCellAnchor>
    <xdr:from>
      <xdr:col>1</xdr:col>
      <xdr:colOff>625927</xdr:colOff>
      <xdr:row>10</xdr:row>
      <xdr:rowOff>49875</xdr:rowOff>
    </xdr:from>
    <xdr:to>
      <xdr:col>1</xdr:col>
      <xdr:colOff>1360714</xdr:colOff>
      <xdr:row>11</xdr:row>
      <xdr:rowOff>2225</xdr:rowOff>
    </xdr:to>
    <xdr:pic>
      <xdr:nvPicPr>
        <xdr:cNvPr id="55" name="Imagen 54">
          <a:extLst>
            <a:ext uri="{FF2B5EF4-FFF2-40B4-BE49-F238E27FC236}">
              <a16:creationId xmlns:a16="http://schemas.microsoft.com/office/drawing/2014/main" id="{BE38EE9E-F5C3-BA0B-3650-ECE686833C90}"/>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749877" y="5193375"/>
          <a:ext cx="734787" cy="1219175"/>
        </a:xfrm>
        <a:prstGeom prst="rect">
          <a:avLst/>
        </a:prstGeom>
      </xdr:spPr>
    </xdr:pic>
    <xdr:clientData/>
  </xdr:twoCellAnchor>
  <xdr:twoCellAnchor>
    <xdr:from>
      <xdr:col>1</xdr:col>
      <xdr:colOff>95250</xdr:colOff>
      <xdr:row>9</xdr:row>
      <xdr:rowOff>272143</xdr:rowOff>
    </xdr:from>
    <xdr:to>
      <xdr:col>1</xdr:col>
      <xdr:colOff>2004589</xdr:colOff>
      <xdr:row>9</xdr:row>
      <xdr:rowOff>911679</xdr:rowOff>
    </xdr:to>
    <xdr:pic>
      <xdr:nvPicPr>
        <xdr:cNvPr id="56" name="Imagen 55">
          <a:extLst>
            <a:ext uri="{FF2B5EF4-FFF2-40B4-BE49-F238E27FC236}">
              <a16:creationId xmlns:a16="http://schemas.microsoft.com/office/drawing/2014/main" id="{88FAEBD0-469E-13E5-0E90-DAB772BAFA0D}"/>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219200" y="4148818"/>
          <a:ext cx="1909339" cy="639536"/>
        </a:xfrm>
        <a:prstGeom prst="rect">
          <a:avLst/>
        </a:prstGeom>
      </xdr:spPr>
    </xdr:pic>
    <xdr:clientData/>
  </xdr:twoCellAnchor>
  <xdr:twoCellAnchor>
    <xdr:from>
      <xdr:col>1</xdr:col>
      <xdr:colOff>625930</xdr:colOff>
      <xdr:row>8</xdr:row>
      <xdr:rowOff>40822</xdr:rowOff>
    </xdr:from>
    <xdr:to>
      <xdr:col>1</xdr:col>
      <xdr:colOff>1343388</xdr:colOff>
      <xdr:row>8</xdr:row>
      <xdr:rowOff>1254084</xdr:rowOff>
    </xdr:to>
    <xdr:pic>
      <xdr:nvPicPr>
        <xdr:cNvPr id="57" name="Imagen 56">
          <a:extLst>
            <a:ext uri="{FF2B5EF4-FFF2-40B4-BE49-F238E27FC236}">
              <a16:creationId xmlns:a16="http://schemas.microsoft.com/office/drawing/2014/main" id="{C13FD32B-F356-1E39-637D-A4A7F8A7D6A7}"/>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749880" y="2650672"/>
          <a:ext cx="717458" cy="1213262"/>
        </a:xfrm>
        <a:prstGeom prst="rect">
          <a:avLst/>
        </a:prstGeom>
      </xdr:spPr>
    </xdr:pic>
    <xdr:clientData/>
  </xdr:twoCellAnchor>
  <xdr:twoCellAnchor>
    <xdr:from>
      <xdr:col>1</xdr:col>
      <xdr:colOff>354162</xdr:colOff>
      <xdr:row>18</xdr:row>
      <xdr:rowOff>190500</xdr:rowOff>
    </xdr:from>
    <xdr:to>
      <xdr:col>1</xdr:col>
      <xdr:colOff>1796011</xdr:colOff>
      <xdr:row>18</xdr:row>
      <xdr:rowOff>870855</xdr:rowOff>
    </xdr:to>
    <xdr:pic>
      <xdr:nvPicPr>
        <xdr:cNvPr id="58" name="Imagen 57" descr="Midas DL251 PRO SERIES 48-input / 16-output Stage Box | Sweetwater">
          <a:extLst>
            <a:ext uri="{FF2B5EF4-FFF2-40B4-BE49-F238E27FC236}">
              <a16:creationId xmlns:a16="http://schemas.microsoft.com/office/drawing/2014/main" id="{AEA4B85C-03C8-0C16-7F46-02E20983238A}"/>
            </a:ext>
          </a:extLst>
        </xdr:cNvPr>
        <xdr:cNvPicPr>
          <a:picLocks noChangeAspect="1" noChangeArrowheads="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a:fillRect/>
        </a:stretch>
      </xdr:blipFill>
      <xdr:spPr bwMode="auto">
        <a:xfrm>
          <a:off x="1478112" y="14706600"/>
          <a:ext cx="1441849" cy="680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176892</xdr:colOff>
      <xdr:row>19</xdr:row>
      <xdr:rowOff>115114</xdr:rowOff>
    </xdr:from>
    <xdr:to>
      <xdr:col>1</xdr:col>
      <xdr:colOff>1877786</xdr:colOff>
      <xdr:row>19</xdr:row>
      <xdr:rowOff>961013</xdr:rowOff>
    </xdr:to>
    <xdr:pic>
      <xdr:nvPicPr>
        <xdr:cNvPr id="59" name="Imagen 58" descr="Midas DL153 - The Rock Store">
          <a:extLst>
            <a:ext uri="{FF2B5EF4-FFF2-40B4-BE49-F238E27FC236}">
              <a16:creationId xmlns:a16="http://schemas.microsoft.com/office/drawing/2014/main" id="{EC057601-E07D-D4E3-48FF-EE6444F04EFF}"/>
            </a:ext>
          </a:extLst>
        </xdr:cNvPr>
        <xdr:cNvPicPr>
          <a:picLocks noChangeAspect="1" noChangeArrowheads="1"/>
        </xdr:cNvPicPr>
      </xdr:nvPicPr>
      <xdr:blipFill>
        <a:blip xmlns:r="http://schemas.openxmlformats.org/officeDocument/2006/relationships" r:embed="rId37" cstate="email">
          <a:extLst>
            <a:ext uri="{28A0092B-C50C-407E-A947-70E740481C1C}">
              <a14:useLocalDpi xmlns:a14="http://schemas.microsoft.com/office/drawing/2010/main"/>
            </a:ext>
          </a:extLst>
        </a:blip>
        <a:srcRect/>
        <a:stretch>
          <a:fillRect/>
        </a:stretch>
      </xdr:blipFill>
      <xdr:spPr bwMode="auto">
        <a:xfrm>
          <a:off x="1300842" y="15707539"/>
          <a:ext cx="1700894" cy="845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319768</xdr:colOff>
      <xdr:row>20</xdr:row>
      <xdr:rowOff>54429</xdr:rowOff>
    </xdr:from>
    <xdr:to>
      <xdr:col>1</xdr:col>
      <xdr:colOff>1796144</xdr:colOff>
      <xdr:row>20</xdr:row>
      <xdr:rowOff>1038679</xdr:rowOff>
    </xdr:to>
    <xdr:pic>
      <xdr:nvPicPr>
        <xdr:cNvPr id="60" name="Imagen 59" descr="Midas Pro Series DL371 Audio System Engine -04001 (One) - True Heart Sound">
          <a:extLst>
            <a:ext uri="{FF2B5EF4-FFF2-40B4-BE49-F238E27FC236}">
              <a16:creationId xmlns:a16="http://schemas.microsoft.com/office/drawing/2014/main" id="{0085A528-1C0B-1773-B831-ADF9ADC621D3}"/>
            </a:ext>
          </a:extLst>
        </xdr:cNvPr>
        <xdr:cNvPicPr>
          <a:picLocks noChangeAspect="1" noChangeArrowheads="1"/>
        </xdr:cNvPicPr>
      </xdr:nvPicPr>
      <xdr:blipFill rotWithShape="1">
        <a:blip xmlns:r="http://schemas.openxmlformats.org/officeDocument/2006/relationships" r:embed="rId38" cstate="email">
          <a:extLst>
            <a:ext uri="{28A0092B-C50C-407E-A947-70E740481C1C}">
              <a14:useLocalDpi xmlns:a14="http://schemas.microsoft.com/office/drawing/2010/main"/>
            </a:ext>
          </a:extLst>
        </a:blip>
        <a:srcRect/>
        <a:stretch/>
      </xdr:blipFill>
      <xdr:spPr bwMode="auto">
        <a:xfrm>
          <a:off x="1443718" y="16723179"/>
          <a:ext cx="1476376" cy="98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380918</xdr:colOff>
      <xdr:row>22</xdr:row>
      <xdr:rowOff>81643</xdr:rowOff>
    </xdr:from>
    <xdr:to>
      <xdr:col>1</xdr:col>
      <xdr:colOff>1673679</xdr:colOff>
      <xdr:row>22</xdr:row>
      <xdr:rowOff>994506</xdr:rowOff>
    </xdr:to>
    <xdr:pic>
      <xdr:nvPicPr>
        <xdr:cNvPr id="61" name="Imagen 60" descr="MIDAS PRO1 - Oliveira Musical">
          <a:extLst>
            <a:ext uri="{FF2B5EF4-FFF2-40B4-BE49-F238E27FC236}">
              <a16:creationId xmlns:a16="http://schemas.microsoft.com/office/drawing/2014/main" id="{92AD297E-D95C-21E1-7AE2-BD336C4C341D}"/>
            </a:ext>
          </a:extLst>
        </xdr:cNvPr>
        <xdr:cNvPicPr>
          <a:picLocks noChangeAspect="1" noChangeArrowheads="1"/>
        </xdr:cNvPicPr>
      </xdr:nvPicPr>
      <xdr:blipFill>
        <a:blip xmlns:r="http://schemas.openxmlformats.org/officeDocument/2006/relationships" r:embed="rId39" cstate="email">
          <a:extLst>
            <a:ext uri="{28A0092B-C50C-407E-A947-70E740481C1C}">
              <a14:useLocalDpi xmlns:a14="http://schemas.microsoft.com/office/drawing/2010/main"/>
            </a:ext>
          </a:extLst>
        </a:blip>
        <a:srcRect/>
        <a:stretch>
          <a:fillRect/>
        </a:stretch>
      </xdr:blipFill>
      <xdr:spPr bwMode="auto">
        <a:xfrm>
          <a:off x="1504868" y="18903043"/>
          <a:ext cx="1292761" cy="912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149679</xdr:colOff>
      <xdr:row>23</xdr:row>
      <xdr:rowOff>122463</xdr:rowOff>
    </xdr:from>
    <xdr:to>
      <xdr:col>1</xdr:col>
      <xdr:colOff>1909373</xdr:colOff>
      <xdr:row>23</xdr:row>
      <xdr:rowOff>921066</xdr:rowOff>
    </xdr:to>
    <xdr:pic>
      <xdr:nvPicPr>
        <xdr:cNvPr id="62" name="Imagen 61" descr="PRO2-CC-TP | MIDAS | Consola Digital - Ultramar Audio">
          <a:extLst>
            <a:ext uri="{FF2B5EF4-FFF2-40B4-BE49-F238E27FC236}">
              <a16:creationId xmlns:a16="http://schemas.microsoft.com/office/drawing/2014/main" id="{D81FF965-E96E-D811-F99C-4E8A20206528}"/>
            </a:ext>
          </a:extLst>
        </xdr:cNvPr>
        <xdr:cNvPicPr>
          <a:picLocks noChangeAspect="1" noChangeArrowheads="1"/>
        </xdr:cNvPicPr>
      </xdr:nvPicPr>
      <xdr:blipFill rotWithShape="1">
        <a:blip xmlns:r="http://schemas.openxmlformats.org/officeDocument/2006/relationships" r:embed="rId40" cstate="email">
          <a:extLst>
            <a:ext uri="{28A0092B-C50C-407E-A947-70E740481C1C}">
              <a14:useLocalDpi xmlns:a14="http://schemas.microsoft.com/office/drawing/2010/main"/>
            </a:ext>
          </a:extLst>
        </a:blip>
        <a:srcRect b="11938"/>
        <a:stretch/>
      </xdr:blipFill>
      <xdr:spPr bwMode="auto">
        <a:xfrm>
          <a:off x="1273629" y="20020188"/>
          <a:ext cx="1759694" cy="798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68037</xdr:colOff>
      <xdr:row>25</xdr:row>
      <xdr:rowOff>140196</xdr:rowOff>
    </xdr:from>
    <xdr:to>
      <xdr:col>1</xdr:col>
      <xdr:colOff>1986643</xdr:colOff>
      <xdr:row>25</xdr:row>
      <xdr:rowOff>954150</xdr:rowOff>
    </xdr:to>
    <xdr:pic>
      <xdr:nvPicPr>
        <xdr:cNvPr id="63" name="Imagen 62" descr="Manual de usuario Midas PRO3 (666 páginas)">
          <a:extLst>
            <a:ext uri="{FF2B5EF4-FFF2-40B4-BE49-F238E27FC236}">
              <a16:creationId xmlns:a16="http://schemas.microsoft.com/office/drawing/2014/main" id="{998E6BA4-A088-4CB4-D3AE-9C9E5848121B}"/>
            </a:ext>
          </a:extLst>
        </xdr:cNvPr>
        <xdr:cNvPicPr>
          <a:picLocks noChangeAspect="1" noChangeArrowheads="1"/>
        </xdr:cNvPicPr>
      </xdr:nvPicPr>
      <xdr:blipFill rotWithShape="1">
        <a:blip xmlns:r="http://schemas.openxmlformats.org/officeDocument/2006/relationships" r:embed="rId41" cstate="email">
          <a:extLst>
            <a:ext uri="{28A0092B-C50C-407E-A947-70E740481C1C}">
              <a14:useLocalDpi xmlns:a14="http://schemas.microsoft.com/office/drawing/2010/main"/>
            </a:ext>
          </a:extLst>
        </a:blip>
        <a:srcRect/>
        <a:stretch/>
      </xdr:blipFill>
      <xdr:spPr bwMode="auto">
        <a:xfrm>
          <a:off x="1191987" y="22190571"/>
          <a:ext cx="1918606" cy="813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149679</xdr:colOff>
      <xdr:row>24</xdr:row>
      <xdr:rowOff>141411</xdr:rowOff>
    </xdr:from>
    <xdr:to>
      <xdr:col>1</xdr:col>
      <xdr:colOff>1909373</xdr:colOff>
      <xdr:row>24</xdr:row>
      <xdr:rowOff>940014</xdr:rowOff>
    </xdr:to>
    <xdr:pic>
      <xdr:nvPicPr>
        <xdr:cNvPr id="64" name="Imagen 63" descr="PRO2-CC-TP | MIDAS | Consola Digital - Ultramar Audio">
          <a:extLst>
            <a:ext uri="{FF2B5EF4-FFF2-40B4-BE49-F238E27FC236}">
              <a16:creationId xmlns:a16="http://schemas.microsoft.com/office/drawing/2014/main" id="{396C2A01-2536-4560-81F7-FD3516B382F9}"/>
            </a:ext>
          </a:extLst>
        </xdr:cNvPr>
        <xdr:cNvPicPr>
          <a:picLocks noChangeAspect="1" noChangeArrowheads="1"/>
        </xdr:cNvPicPr>
      </xdr:nvPicPr>
      <xdr:blipFill rotWithShape="1">
        <a:blip xmlns:r="http://schemas.openxmlformats.org/officeDocument/2006/relationships" r:embed="rId40" cstate="email">
          <a:extLst>
            <a:ext uri="{28A0092B-C50C-407E-A947-70E740481C1C}">
              <a14:useLocalDpi xmlns:a14="http://schemas.microsoft.com/office/drawing/2010/main"/>
            </a:ext>
          </a:extLst>
        </a:blip>
        <a:srcRect b="11938"/>
        <a:stretch/>
      </xdr:blipFill>
      <xdr:spPr bwMode="auto">
        <a:xfrm>
          <a:off x="1273629" y="21115461"/>
          <a:ext cx="1759694" cy="798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81642</xdr:colOff>
      <xdr:row>26</xdr:row>
      <xdr:rowOff>117479</xdr:rowOff>
    </xdr:from>
    <xdr:to>
      <xdr:col>1</xdr:col>
      <xdr:colOff>1973035</xdr:colOff>
      <xdr:row>26</xdr:row>
      <xdr:rowOff>889968</xdr:rowOff>
    </xdr:to>
    <xdr:pic>
      <xdr:nvPicPr>
        <xdr:cNvPr id="65" name="Imagen 64">
          <a:extLst>
            <a:ext uri="{FF2B5EF4-FFF2-40B4-BE49-F238E27FC236}">
              <a16:creationId xmlns:a16="http://schemas.microsoft.com/office/drawing/2014/main" id="{8B11B4D8-3FBF-D04D-8C01-9FCF9CE9D1E6}"/>
            </a:ext>
          </a:extLst>
        </xdr:cNvPr>
        <xdr:cNvPicPr>
          <a:picLocks noChangeAspect="1" noChangeArrowheads="1"/>
        </xdr:cNvPicPr>
      </xdr:nvPicPr>
      <xdr:blipFill rotWithShape="1">
        <a:blip xmlns:r="http://schemas.openxmlformats.org/officeDocument/2006/relationships" r:embed="rId42" cstate="email">
          <a:extLst>
            <a:ext uri="{28A0092B-C50C-407E-A947-70E740481C1C}">
              <a14:useLocalDpi xmlns:a14="http://schemas.microsoft.com/office/drawing/2010/main"/>
            </a:ext>
          </a:extLst>
        </a:blip>
        <a:srcRect/>
        <a:stretch/>
      </xdr:blipFill>
      <xdr:spPr bwMode="auto">
        <a:xfrm>
          <a:off x="1205592" y="23244179"/>
          <a:ext cx="1891393" cy="772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66" name="AutoShape 9" descr="Procesador Midas Neutron">
          <a:extLst>
            <a:ext uri="{FF2B5EF4-FFF2-40B4-BE49-F238E27FC236}">
              <a16:creationId xmlns:a16="http://schemas.microsoft.com/office/drawing/2014/main" id="{1E258E07-48A7-A115-0745-91B1BD5305F2}"/>
            </a:ext>
          </a:extLst>
        </xdr:cNvPr>
        <xdr:cNvSpPr>
          <a:spLocks noChangeAspect="1" noChangeArrowheads="1"/>
        </xdr:cNvSpPr>
      </xdr:nvSpPr>
      <xdr:spPr bwMode="auto">
        <a:xfrm>
          <a:off x="1123950" y="2420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27</xdr:row>
      <xdr:rowOff>304800</xdr:rowOff>
    </xdr:to>
    <xdr:sp macro="" textlink="">
      <xdr:nvSpPr>
        <xdr:cNvPr id="67" name="AutoShape 10" descr="Procesador Midas Neutron">
          <a:extLst>
            <a:ext uri="{FF2B5EF4-FFF2-40B4-BE49-F238E27FC236}">
              <a16:creationId xmlns:a16="http://schemas.microsoft.com/office/drawing/2014/main" id="{CABCE962-93E4-A7FF-2789-04365BAD99CF}"/>
            </a:ext>
          </a:extLst>
        </xdr:cNvPr>
        <xdr:cNvSpPr>
          <a:spLocks noChangeAspect="1" noChangeArrowheads="1"/>
        </xdr:cNvSpPr>
      </xdr:nvSpPr>
      <xdr:spPr bwMode="auto">
        <a:xfrm>
          <a:off x="1123950" y="2420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357358</xdr:colOff>
      <xdr:row>27</xdr:row>
      <xdr:rowOff>54429</xdr:rowOff>
    </xdr:from>
    <xdr:to>
      <xdr:col>1</xdr:col>
      <xdr:colOff>1728108</xdr:colOff>
      <xdr:row>27</xdr:row>
      <xdr:rowOff>1019169</xdr:rowOff>
    </xdr:to>
    <xdr:pic>
      <xdr:nvPicPr>
        <xdr:cNvPr id="68" name="Imagen 67" descr="Midas Neutron - High Performance Audio System for Pro X NEUTRON">
          <a:extLst>
            <a:ext uri="{FF2B5EF4-FFF2-40B4-BE49-F238E27FC236}">
              <a16:creationId xmlns:a16="http://schemas.microsoft.com/office/drawing/2014/main" id="{ACA1898F-0771-146B-405D-4A85A02028D8}"/>
            </a:ext>
          </a:extLst>
        </xdr:cNvPr>
        <xdr:cNvPicPr>
          <a:picLocks noChangeAspect="1" noChangeArrowheads="1"/>
        </xdr:cNvPicPr>
      </xdr:nvPicPr>
      <xdr:blipFill rotWithShape="1">
        <a:blip xmlns:r="http://schemas.openxmlformats.org/officeDocument/2006/relationships" r:embed="rId43" cstate="email">
          <a:extLst>
            <a:ext uri="{28A0092B-C50C-407E-A947-70E740481C1C}">
              <a14:useLocalDpi xmlns:a14="http://schemas.microsoft.com/office/drawing/2010/main"/>
            </a:ext>
          </a:extLst>
        </a:blip>
        <a:srcRect/>
        <a:stretch/>
      </xdr:blipFill>
      <xdr:spPr bwMode="auto">
        <a:xfrm>
          <a:off x="1481308" y="24257454"/>
          <a:ext cx="1370750" cy="964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163286</xdr:colOff>
      <xdr:row>21</xdr:row>
      <xdr:rowOff>149680</xdr:rowOff>
    </xdr:from>
    <xdr:to>
      <xdr:col>1</xdr:col>
      <xdr:colOff>1888567</xdr:colOff>
      <xdr:row>21</xdr:row>
      <xdr:rowOff>1020536</xdr:rowOff>
    </xdr:to>
    <xdr:pic>
      <xdr:nvPicPr>
        <xdr:cNvPr id="69" name="Imagen 68"/>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7236" y="17894755"/>
          <a:ext cx="1725281" cy="8708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ederico%20mu&#241;iz\Desktop\Listas%20MASTER\lista_audiopro_adam_ast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PRO"/>
      <sheetName val="Consulta1"/>
    </sheetNames>
    <definedNames>
      <definedName name="SubirCopia"/>
    </defined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discopro.com.ar/index.php?id_product=872&amp;controller=product&amp;id_lang=3" TargetMode="External"/><Relationship Id="rId13" Type="http://schemas.openxmlformats.org/officeDocument/2006/relationships/hyperlink" Target="https://www.astonmics.com/ES/product/Halo/Halo-Shadow" TargetMode="External"/><Relationship Id="rId18" Type="http://schemas.openxmlformats.org/officeDocument/2006/relationships/hyperlink" Target="https://pro.focusrite.com/category/audiooverip/item/rednet-x2p" TargetMode="External"/><Relationship Id="rId26" Type="http://schemas.openxmlformats.org/officeDocument/2006/relationships/hyperlink" Target="https://www.adam-audio.com/en/a-series/a7v/" TargetMode="External"/><Relationship Id="rId3" Type="http://schemas.openxmlformats.org/officeDocument/2006/relationships/hyperlink" Target="https://www.adam-audio.com/es/serie-t/t8v/" TargetMode="External"/><Relationship Id="rId21" Type="http://schemas.openxmlformats.org/officeDocument/2006/relationships/hyperlink" Target="https://pro.focusrite.com/category/audiooverip/item/rednet-pcie" TargetMode="External"/><Relationship Id="rId7" Type="http://schemas.openxmlformats.org/officeDocument/2006/relationships/hyperlink" Target="http://www.discopro.com.ar/index.php?id_product=871&amp;controller=product&amp;id_lang=3" TargetMode="External"/><Relationship Id="rId12" Type="http://schemas.openxmlformats.org/officeDocument/2006/relationships/hyperlink" Target="http://www.discopro.com.ar/index.php?id_product=876&amp;controller=product&amp;id_lang=3" TargetMode="External"/><Relationship Id="rId17" Type="http://schemas.openxmlformats.org/officeDocument/2006/relationships/hyperlink" Target="https://pro.focusrite.com/category/audiooverip/item/rednet-am2" TargetMode="External"/><Relationship Id="rId25" Type="http://schemas.openxmlformats.org/officeDocument/2006/relationships/hyperlink" Target="https://www.adam-audio.com/en/a-series/a44h/" TargetMode="External"/><Relationship Id="rId2" Type="http://schemas.openxmlformats.org/officeDocument/2006/relationships/hyperlink" Target="https://www.adam-audio.com/es/serie-t/t7v/" TargetMode="External"/><Relationship Id="rId16" Type="http://schemas.openxmlformats.org/officeDocument/2006/relationships/hyperlink" Target="https://pro.focusrite.com/category/audiooverip/item/rednet-mp8r" TargetMode="External"/><Relationship Id="rId20" Type="http://schemas.openxmlformats.org/officeDocument/2006/relationships/hyperlink" Target="https://pro.focusrite.com/category/audio-interfaces/item/red-8pre" TargetMode="External"/><Relationship Id="rId29" Type="http://schemas.openxmlformats.org/officeDocument/2006/relationships/hyperlink" Target="https://www.adam-audio.com/en/a-series/a77h/" TargetMode="External"/><Relationship Id="rId1" Type="http://schemas.openxmlformats.org/officeDocument/2006/relationships/hyperlink" Target="https://www.adam-audio.com/es/serie-t/t5v/" TargetMode="External"/><Relationship Id="rId6" Type="http://schemas.openxmlformats.org/officeDocument/2006/relationships/hyperlink" Target="http://www.discopro.com.ar/index.php?id_product=870&amp;controller=product&amp;id_lang=3&amp;search_query=Aston+Spirit&amp;results=2" TargetMode="External"/><Relationship Id="rId11" Type="http://schemas.openxmlformats.org/officeDocument/2006/relationships/hyperlink" Target="http://www.discopro.com.ar/index.php?id_product=875&amp;controller=product&amp;id_lang=3" TargetMode="External"/><Relationship Id="rId24" Type="http://schemas.openxmlformats.org/officeDocument/2006/relationships/hyperlink" Target="https://www.adam-audio.com/en/a-series/a4v/" TargetMode="External"/><Relationship Id="rId5" Type="http://schemas.openxmlformats.org/officeDocument/2006/relationships/hyperlink" Target="http://www.discopro.com.ar/index.php?id_product=869&amp;controller=product&amp;id_lang=3&amp;search_query=Aston+Origin&amp;results=2" TargetMode="External"/><Relationship Id="rId15" Type="http://schemas.openxmlformats.org/officeDocument/2006/relationships/hyperlink" Target="https://pro.focusrite.com/category/audiooverip/item/rednet-d64r" TargetMode="External"/><Relationship Id="rId23" Type="http://schemas.openxmlformats.org/officeDocument/2006/relationships/hyperlink" Target="https://pro.focusrite.com/category/audio-interfaces/item/rednet-r1" TargetMode="External"/><Relationship Id="rId28" Type="http://schemas.openxmlformats.org/officeDocument/2006/relationships/hyperlink" Target="https://www.adam-audio.com/en/a-series/a8h/" TargetMode="External"/><Relationship Id="rId10" Type="http://schemas.openxmlformats.org/officeDocument/2006/relationships/hyperlink" Target="http://www.discopro.com.ar/index.php?id_product=874&amp;controller=product&amp;id_lang=3" TargetMode="External"/><Relationship Id="rId19" Type="http://schemas.openxmlformats.org/officeDocument/2006/relationships/hyperlink" Target="https://pro.focusrite.com/category/audio-interfaces/item/red-4pre" TargetMode="External"/><Relationship Id="rId31" Type="http://schemas.openxmlformats.org/officeDocument/2006/relationships/drawing" Target="../drawings/drawing1.xml"/><Relationship Id="rId4" Type="http://schemas.openxmlformats.org/officeDocument/2006/relationships/hyperlink" Target="https://www.adam-audio.com/es/serie-t/t10s/" TargetMode="External"/><Relationship Id="rId9" Type="http://schemas.openxmlformats.org/officeDocument/2006/relationships/hyperlink" Target="http://www.discopro.com.ar/index.php?id_product=873&amp;controller=product&amp;id_lang=3" TargetMode="External"/><Relationship Id="rId14" Type="http://schemas.openxmlformats.org/officeDocument/2006/relationships/hyperlink" Target="https://pro.focusrite.com/category/audiooverip/item/rednet-a8r" TargetMode="External"/><Relationship Id="rId22" Type="http://schemas.openxmlformats.org/officeDocument/2006/relationships/hyperlink" Target="https://pro.focusrite.com/category/audiooverip/item/rednet-d16r" TargetMode="External"/><Relationship Id="rId27" Type="http://schemas.openxmlformats.org/officeDocument/2006/relationships/hyperlink" Target="https://www.adam-audio.com/en/a-series/a8h/"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Q56"/>
  <sheetViews>
    <sheetView tabSelected="1" zoomScale="70" zoomScaleNormal="70" workbookViewId="0">
      <selection activeCell="H2" sqref="H2:K2"/>
    </sheetView>
  </sheetViews>
  <sheetFormatPr baseColWidth="10" defaultColWidth="11.42578125" defaultRowHeight="84.95" customHeight="1" outlineLevelCol="1" x14ac:dyDescent="0.2"/>
  <cols>
    <col min="1" max="1" width="16.85546875" style="54" customWidth="1"/>
    <col min="2" max="2" width="30.5703125" style="69" customWidth="1"/>
    <col min="3" max="3" width="17.140625" style="54" customWidth="1"/>
    <col min="4" max="4" width="13" style="54" customWidth="1"/>
    <col min="5" max="5" width="23.5703125" style="54" bestFit="1" customWidth="1"/>
    <col min="6" max="6" width="69.85546875" style="71" customWidth="1"/>
    <col min="7" max="7" width="19.42578125" style="71" customWidth="1"/>
    <col min="8" max="8" width="6.140625" style="54" customWidth="1" outlineLevel="1"/>
    <col min="9" max="9" width="13.28515625" style="72" customWidth="1" outlineLevel="1"/>
    <col min="10" max="10" width="24.42578125" style="54" customWidth="1" outlineLevel="1"/>
    <col min="11" max="11" width="8.85546875" style="54" customWidth="1" outlineLevel="1"/>
    <col min="12" max="12" width="12.5703125" style="71" customWidth="1" outlineLevel="1"/>
    <col min="13" max="13" width="22.85546875" style="54" customWidth="1"/>
    <col min="14" max="14" width="20" style="54" bestFit="1" customWidth="1"/>
    <col min="15" max="15" width="17.7109375" style="54" bestFit="1" customWidth="1"/>
    <col min="16" max="16" width="14.5703125" style="54" bestFit="1" customWidth="1"/>
    <col min="17" max="16384" width="11.42578125" style="54"/>
  </cols>
  <sheetData>
    <row r="1" spans="1:17" s="8" customFormat="1" ht="26.25" customHeight="1" x14ac:dyDescent="0.35">
      <c r="A1" s="1"/>
      <c r="B1" s="2"/>
      <c r="C1" s="2"/>
      <c r="D1" s="2"/>
      <c r="E1" s="3"/>
      <c r="F1" s="4"/>
      <c r="G1" s="5"/>
      <c r="H1" s="6"/>
      <c r="I1" s="1"/>
      <c r="J1" s="1"/>
      <c r="K1" s="1"/>
      <c r="L1" s="7"/>
      <c r="M1" s="1"/>
      <c r="N1" s="1"/>
      <c r="O1" s="1"/>
      <c r="P1" s="1"/>
      <c r="Q1" s="1"/>
    </row>
    <row r="2" spans="1:17" s="8" customFormat="1" ht="26.25" customHeight="1" x14ac:dyDescent="0.2">
      <c r="A2" s="1"/>
      <c r="B2" s="2"/>
      <c r="C2" s="2"/>
      <c r="D2" s="2"/>
      <c r="E2" s="3"/>
      <c r="F2" s="3"/>
      <c r="G2" s="9" t="s">
        <v>0</v>
      </c>
      <c r="H2" s="10"/>
      <c r="I2" s="10"/>
      <c r="J2" s="10"/>
      <c r="K2" s="10"/>
      <c r="L2" s="7"/>
      <c r="M2" s="1"/>
      <c r="N2" s="1"/>
      <c r="O2" s="1"/>
      <c r="P2" s="1"/>
      <c r="Q2" s="1"/>
    </row>
    <row r="3" spans="1:17" s="8" customFormat="1" ht="26.25" customHeight="1" x14ac:dyDescent="0.2">
      <c r="A3" s="1"/>
      <c r="B3" s="2"/>
      <c r="C3" s="2"/>
      <c r="D3" s="2"/>
      <c r="E3" s="3"/>
      <c r="F3" s="3"/>
      <c r="G3" s="9" t="s">
        <v>1</v>
      </c>
      <c r="H3" s="11"/>
      <c r="I3" s="11"/>
      <c r="J3" s="11"/>
      <c r="K3" s="11"/>
      <c r="L3" s="7"/>
      <c r="M3" s="1"/>
      <c r="N3" s="1"/>
      <c r="O3" s="1"/>
      <c r="P3" s="1"/>
      <c r="Q3" s="1"/>
    </row>
    <row r="4" spans="1:17" s="8" customFormat="1" ht="26.25" customHeight="1" x14ac:dyDescent="0.2">
      <c r="A4" s="1"/>
      <c r="B4" s="2"/>
      <c r="C4" s="12">
        <v>45735</v>
      </c>
      <c r="D4" s="13"/>
      <c r="E4" s="14"/>
      <c r="F4" s="15">
        <v>45735.442734490738</v>
      </c>
      <c r="G4" s="9" t="s">
        <v>2</v>
      </c>
      <c r="H4" s="16"/>
      <c r="I4" s="16"/>
      <c r="J4" s="16"/>
      <c r="K4" s="16"/>
      <c r="L4" s="7"/>
      <c r="M4" s="1"/>
      <c r="N4" s="1"/>
      <c r="O4" s="1"/>
      <c r="P4" s="1"/>
      <c r="Q4" s="1"/>
    </row>
    <row r="5" spans="1:17" s="8" customFormat="1" ht="26.25" customHeight="1" x14ac:dyDescent="0.2">
      <c r="A5" s="1"/>
      <c r="B5" s="2"/>
      <c r="C5" s="2"/>
      <c r="D5" s="2"/>
      <c r="E5" s="3"/>
      <c r="F5" s="3"/>
      <c r="G5" s="9" t="s">
        <v>3</v>
      </c>
      <c r="H5" s="17"/>
      <c r="I5" s="17"/>
      <c r="J5" s="17"/>
      <c r="K5" s="17"/>
      <c r="L5" s="7"/>
      <c r="M5" s="1"/>
      <c r="N5" s="1"/>
      <c r="O5" s="1"/>
      <c r="P5" s="1"/>
      <c r="Q5" s="1"/>
    </row>
    <row r="6" spans="1:17" s="8" customFormat="1" ht="17.25" customHeight="1" x14ac:dyDescent="0.35">
      <c r="A6" s="1"/>
      <c r="B6" s="2"/>
      <c r="C6" s="2"/>
      <c r="D6" s="2"/>
      <c r="E6" s="3"/>
      <c r="F6" s="3"/>
      <c r="G6" s="5"/>
      <c r="H6" s="6"/>
      <c r="I6" s="1"/>
      <c r="J6" s="1"/>
      <c r="K6" s="1"/>
      <c r="L6" s="7"/>
      <c r="M6" s="1"/>
      <c r="N6" s="1"/>
      <c r="O6" s="1"/>
      <c r="P6" s="1"/>
      <c r="Q6" s="1"/>
    </row>
    <row r="7" spans="1:17" s="8" customFormat="1" ht="21.95" customHeight="1" x14ac:dyDescent="0.25">
      <c r="A7" s="1"/>
      <c r="B7" s="1"/>
      <c r="C7" s="1"/>
      <c r="D7" s="1"/>
      <c r="E7" s="3"/>
      <c r="F7" s="18"/>
      <c r="G7" s="19"/>
      <c r="H7" s="20"/>
      <c r="I7" s="21"/>
      <c r="J7" s="22" t="s">
        <v>4</v>
      </c>
      <c r="K7" s="23">
        <f>SUBTOTAL(9,L15:L49)</f>
        <v>0</v>
      </c>
      <c r="L7" s="24"/>
      <c r="M7" s="25" t="s">
        <v>5</v>
      </c>
      <c r="N7" s="25" t="s">
        <v>5</v>
      </c>
      <c r="O7" s="1"/>
      <c r="P7" s="26">
        <v>0.25</v>
      </c>
      <c r="Q7" s="1"/>
    </row>
    <row r="8" spans="1:17" s="8" customFormat="1" ht="35.25" customHeight="1" x14ac:dyDescent="0.25">
      <c r="A8" s="27" t="s">
        <v>6</v>
      </c>
      <c r="B8" s="28" t="s">
        <v>7</v>
      </c>
      <c r="C8" s="29" t="s">
        <v>8</v>
      </c>
      <c r="D8" s="29" t="s">
        <v>9</v>
      </c>
      <c r="E8" s="30" t="s">
        <v>10</v>
      </c>
      <c r="F8" s="31" t="s">
        <v>11</v>
      </c>
      <c r="G8" s="29" t="s">
        <v>12</v>
      </c>
      <c r="H8" s="32" t="s">
        <v>13</v>
      </c>
      <c r="I8" s="29" t="s">
        <v>14</v>
      </c>
      <c r="J8" s="33" t="s">
        <v>15</v>
      </c>
      <c r="K8" s="29" t="s">
        <v>16</v>
      </c>
      <c r="L8" s="31" t="s">
        <v>17</v>
      </c>
      <c r="M8" s="31" t="s">
        <v>18</v>
      </c>
      <c r="N8" s="31" t="s">
        <v>19</v>
      </c>
      <c r="O8" s="1"/>
      <c r="P8" s="1"/>
      <c r="Q8" s="1"/>
    </row>
    <row r="9" spans="1:17" s="1" customFormat="1" ht="99.95" customHeight="1" x14ac:dyDescent="0.25">
      <c r="A9" s="34" t="s">
        <v>20</v>
      </c>
      <c r="B9" s="35"/>
      <c r="C9" s="36" t="s">
        <v>21</v>
      </c>
      <c r="D9" s="37" t="s">
        <v>22</v>
      </c>
      <c r="E9" s="38" t="s">
        <v>23</v>
      </c>
      <c r="F9" s="39" t="s">
        <v>24</v>
      </c>
      <c r="G9" s="36" t="s">
        <v>157</v>
      </c>
      <c r="H9" s="40">
        <v>1</v>
      </c>
      <c r="I9" s="41"/>
      <c r="J9" s="42">
        <v>888748</v>
      </c>
      <c r="K9" s="43">
        <v>0.21</v>
      </c>
      <c r="L9" s="44" t="str">
        <f t="shared" ref="L9:L46" si="0">IF(I9=0,"",(+I9*J9))</f>
        <v/>
      </c>
      <c r="M9" s="45">
        <f>+J9*(1+K9)*(1+$P$7)</f>
        <v>1344231.35</v>
      </c>
      <c r="N9" s="46">
        <f>+M9*1.3</f>
        <v>1747500.7550000001</v>
      </c>
      <c r="O9" s="47"/>
      <c r="P9" s="47"/>
    </row>
    <row r="10" spans="1:17" s="1" customFormat="1" ht="99.95" customHeight="1" x14ac:dyDescent="0.25">
      <c r="A10" s="34" t="s">
        <v>25</v>
      </c>
      <c r="B10" s="35"/>
      <c r="C10" s="36" t="s">
        <v>21</v>
      </c>
      <c r="D10" s="37" t="s">
        <v>22</v>
      </c>
      <c r="E10" s="38" t="s">
        <v>26</v>
      </c>
      <c r="F10" s="39" t="s">
        <v>27</v>
      </c>
      <c r="G10" s="36" t="s">
        <v>157</v>
      </c>
      <c r="H10" s="40">
        <v>1</v>
      </c>
      <c r="I10" s="41"/>
      <c r="J10" s="42">
        <v>1382447</v>
      </c>
      <c r="K10" s="43">
        <v>0.21</v>
      </c>
      <c r="L10" s="44" t="str">
        <f t="shared" si="0"/>
        <v/>
      </c>
      <c r="M10" s="45">
        <f t="shared" ref="M10:M49" si="1">+J10*(1+K10)*(1+$P$7)</f>
        <v>2090951.0874999999</v>
      </c>
      <c r="N10" s="46">
        <f t="shared" ref="N10:N49" si="2">+M10*1.3</f>
        <v>2718236.4137499998</v>
      </c>
      <c r="O10" s="47"/>
      <c r="P10" s="47"/>
    </row>
    <row r="11" spans="1:17" s="1" customFormat="1" ht="99.95" customHeight="1" x14ac:dyDescent="0.25">
      <c r="A11" s="34" t="s">
        <v>28</v>
      </c>
      <c r="B11" s="35"/>
      <c r="C11" s="36" t="s">
        <v>21</v>
      </c>
      <c r="D11" s="37" t="s">
        <v>22</v>
      </c>
      <c r="E11" s="38" t="s">
        <v>29</v>
      </c>
      <c r="F11" s="39" t="s">
        <v>30</v>
      </c>
      <c r="G11" s="36" t="s">
        <v>157</v>
      </c>
      <c r="H11" s="40">
        <v>1</v>
      </c>
      <c r="I11" s="41"/>
      <c r="J11" s="42">
        <v>1421964</v>
      </c>
      <c r="K11" s="43">
        <v>0.21</v>
      </c>
      <c r="L11" s="44" t="str">
        <f t="shared" si="0"/>
        <v/>
      </c>
      <c r="M11" s="45">
        <f t="shared" si="1"/>
        <v>2150720.5499999998</v>
      </c>
      <c r="N11" s="46">
        <f t="shared" si="2"/>
        <v>2795936.7149999999</v>
      </c>
      <c r="O11" s="47"/>
      <c r="P11" s="47"/>
    </row>
    <row r="12" spans="1:17" s="1" customFormat="1" ht="99.95" customHeight="1" x14ac:dyDescent="0.25">
      <c r="A12" s="34" t="s">
        <v>31</v>
      </c>
      <c r="B12" s="35"/>
      <c r="C12" s="36" t="s">
        <v>21</v>
      </c>
      <c r="D12" s="37" t="s">
        <v>22</v>
      </c>
      <c r="E12" s="38" t="s">
        <v>32</v>
      </c>
      <c r="F12" s="39" t="s">
        <v>33</v>
      </c>
      <c r="G12" s="36" t="s">
        <v>157</v>
      </c>
      <c r="H12" s="40">
        <v>1</v>
      </c>
      <c r="I12" s="41"/>
      <c r="J12" s="42">
        <v>2962403</v>
      </c>
      <c r="K12" s="43">
        <v>0.21</v>
      </c>
      <c r="L12" s="44" t="str">
        <f t="shared" si="0"/>
        <v/>
      </c>
      <c r="M12" s="45">
        <f t="shared" si="1"/>
        <v>4480634.5374999996</v>
      </c>
      <c r="N12" s="46">
        <f t="shared" si="2"/>
        <v>5824824.8987499997</v>
      </c>
      <c r="O12" s="47"/>
      <c r="P12" s="47"/>
    </row>
    <row r="13" spans="1:17" s="1" customFormat="1" ht="99.95" customHeight="1" x14ac:dyDescent="0.25">
      <c r="A13" s="34" t="s">
        <v>34</v>
      </c>
      <c r="B13" s="35"/>
      <c r="C13" s="36" t="s">
        <v>21</v>
      </c>
      <c r="D13" s="37" t="s">
        <v>22</v>
      </c>
      <c r="E13" s="38" t="s">
        <v>35</v>
      </c>
      <c r="F13" s="39" t="s">
        <v>36</v>
      </c>
      <c r="G13" s="36" t="s">
        <v>157</v>
      </c>
      <c r="H13" s="40">
        <v>1</v>
      </c>
      <c r="I13" s="41"/>
      <c r="J13" s="42">
        <v>2962403</v>
      </c>
      <c r="K13" s="43">
        <v>0.21</v>
      </c>
      <c r="L13" s="44" t="str">
        <f t="shared" si="0"/>
        <v/>
      </c>
      <c r="M13" s="45">
        <f t="shared" si="1"/>
        <v>4480634.5374999996</v>
      </c>
      <c r="N13" s="46">
        <f t="shared" si="2"/>
        <v>5824824.8987499997</v>
      </c>
      <c r="O13" s="47"/>
      <c r="P13" s="47"/>
    </row>
    <row r="14" spans="1:17" s="1" customFormat="1" ht="99.95" customHeight="1" x14ac:dyDescent="0.25">
      <c r="A14" s="34" t="s">
        <v>37</v>
      </c>
      <c r="B14" s="35"/>
      <c r="C14" s="36" t="s">
        <v>21</v>
      </c>
      <c r="D14" s="37" t="s">
        <v>22</v>
      </c>
      <c r="E14" s="38" t="s">
        <v>38</v>
      </c>
      <c r="F14" s="39" t="s">
        <v>39</v>
      </c>
      <c r="G14" s="36" t="s">
        <v>157</v>
      </c>
      <c r="H14" s="40">
        <v>1</v>
      </c>
      <c r="I14" s="41"/>
      <c r="J14" s="42">
        <v>2567414</v>
      </c>
      <c r="K14" s="43">
        <v>0.21</v>
      </c>
      <c r="L14" s="44" t="str">
        <f t="shared" si="0"/>
        <v/>
      </c>
      <c r="M14" s="45">
        <f t="shared" si="1"/>
        <v>3883213.6749999998</v>
      </c>
      <c r="N14" s="46">
        <f t="shared" si="2"/>
        <v>5048177.7774999999</v>
      </c>
      <c r="O14" s="48"/>
      <c r="P14" s="47"/>
    </row>
    <row r="15" spans="1:17" ht="84.95" customHeight="1" x14ac:dyDescent="0.2">
      <c r="A15" s="49" t="s">
        <v>40</v>
      </c>
      <c r="B15" s="50"/>
      <c r="C15" s="36" t="s">
        <v>21</v>
      </c>
      <c r="D15" s="36" t="s">
        <v>22</v>
      </c>
      <c r="E15" s="51" t="s">
        <v>41</v>
      </c>
      <c r="F15" s="52" t="s">
        <v>42</v>
      </c>
      <c r="G15" s="36" t="s">
        <v>157</v>
      </c>
      <c r="H15" s="40">
        <v>1</v>
      </c>
      <c r="I15" s="41"/>
      <c r="J15" s="42">
        <v>394993</v>
      </c>
      <c r="K15" s="43">
        <v>0.21</v>
      </c>
      <c r="L15" s="44" t="str">
        <f t="shared" si="0"/>
        <v/>
      </c>
      <c r="M15" s="45">
        <f t="shared" si="1"/>
        <v>597426.91249999998</v>
      </c>
      <c r="N15" s="46">
        <f t="shared" si="2"/>
        <v>776654.98624999996</v>
      </c>
      <c r="O15" s="53"/>
      <c r="P15" s="53"/>
      <c r="Q15" s="53"/>
    </row>
    <row r="16" spans="1:17" ht="84.95" customHeight="1" x14ac:dyDescent="0.25">
      <c r="A16" s="49" t="s">
        <v>43</v>
      </c>
      <c r="B16" s="49"/>
      <c r="C16" s="36" t="s">
        <v>21</v>
      </c>
      <c r="D16" s="36" t="s">
        <v>22</v>
      </c>
      <c r="E16" s="55" t="s">
        <v>44</v>
      </c>
      <c r="F16" s="52" t="s">
        <v>45</v>
      </c>
      <c r="G16" s="36" t="s">
        <v>158</v>
      </c>
      <c r="H16" s="40">
        <v>1</v>
      </c>
      <c r="I16" s="41"/>
      <c r="J16" s="42">
        <v>493752</v>
      </c>
      <c r="K16" s="43">
        <v>0.21</v>
      </c>
      <c r="L16" s="44" t="str">
        <f t="shared" si="0"/>
        <v/>
      </c>
      <c r="M16" s="45">
        <f t="shared" si="1"/>
        <v>746799.89999999991</v>
      </c>
      <c r="N16" s="46">
        <f t="shared" si="2"/>
        <v>970839.86999999988</v>
      </c>
      <c r="O16" s="53"/>
      <c r="P16" s="53"/>
      <c r="Q16" s="53"/>
    </row>
    <row r="17" spans="1:17" ht="84.95" customHeight="1" x14ac:dyDescent="0.25">
      <c r="A17" s="49" t="s">
        <v>46</v>
      </c>
      <c r="B17" s="49"/>
      <c r="C17" s="36" t="s">
        <v>21</v>
      </c>
      <c r="D17" s="36" t="s">
        <v>22</v>
      </c>
      <c r="E17" s="55" t="s">
        <v>47</v>
      </c>
      <c r="F17" s="52" t="s">
        <v>48</v>
      </c>
      <c r="G17" s="36" t="s">
        <v>157</v>
      </c>
      <c r="H17" s="40">
        <v>1</v>
      </c>
      <c r="I17" s="41"/>
      <c r="J17" s="42">
        <v>592508</v>
      </c>
      <c r="K17" s="43">
        <v>0.21</v>
      </c>
      <c r="L17" s="44" t="str">
        <f t="shared" si="0"/>
        <v/>
      </c>
      <c r="M17" s="45">
        <f t="shared" si="1"/>
        <v>896168.34999999986</v>
      </c>
      <c r="N17" s="46">
        <f t="shared" si="2"/>
        <v>1165018.8549999997</v>
      </c>
      <c r="O17" s="53"/>
      <c r="P17" s="53"/>
      <c r="Q17" s="53"/>
    </row>
    <row r="18" spans="1:17" ht="84.95" customHeight="1" x14ac:dyDescent="0.25">
      <c r="A18" s="49" t="s">
        <v>49</v>
      </c>
      <c r="B18" s="49"/>
      <c r="C18" s="36" t="s">
        <v>21</v>
      </c>
      <c r="D18" s="36" t="s">
        <v>22</v>
      </c>
      <c r="E18" s="55" t="s">
        <v>50</v>
      </c>
      <c r="F18" s="52" t="s">
        <v>51</v>
      </c>
      <c r="G18" s="36" t="s">
        <v>157</v>
      </c>
      <c r="H18" s="40">
        <v>1</v>
      </c>
      <c r="I18" s="41"/>
      <c r="J18" s="42">
        <v>788665</v>
      </c>
      <c r="K18" s="43">
        <v>0.21</v>
      </c>
      <c r="L18" s="44" t="str">
        <f t="shared" si="0"/>
        <v/>
      </c>
      <c r="M18" s="45">
        <f t="shared" si="1"/>
        <v>1192855.8125</v>
      </c>
      <c r="N18" s="46">
        <f t="shared" si="2"/>
        <v>1550712.5562500001</v>
      </c>
      <c r="O18" s="53"/>
      <c r="P18" s="53"/>
      <c r="Q18" s="53"/>
    </row>
    <row r="19" spans="1:17" ht="84.95" customHeight="1" x14ac:dyDescent="0.25">
      <c r="A19" s="56" t="s">
        <v>52</v>
      </c>
      <c r="B19" s="57"/>
      <c r="C19" s="36" t="s">
        <v>53</v>
      </c>
      <c r="D19" s="36" t="s">
        <v>54</v>
      </c>
      <c r="E19" s="36" t="s">
        <v>55</v>
      </c>
      <c r="F19" s="58" t="s">
        <v>56</v>
      </c>
      <c r="G19" s="36" t="s">
        <v>157</v>
      </c>
      <c r="H19" s="40">
        <v>2</v>
      </c>
      <c r="I19" s="41"/>
      <c r="J19" s="42">
        <v>7399625</v>
      </c>
      <c r="K19" s="43">
        <v>0.105</v>
      </c>
      <c r="L19" s="44" t="str">
        <f t="shared" si="0"/>
        <v/>
      </c>
      <c r="M19" s="45">
        <f t="shared" si="1"/>
        <v>10220732.03125</v>
      </c>
      <c r="N19" s="46">
        <f t="shared" si="2"/>
        <v>13286951.640625</v>
      </c>
      <c r="O19" s="53"/>
      <c r="P19" s="53"/>
      <c r="Q19" s="53"/>
    </row>
    <row r="20" spans="1:17" ht="84.95" customHeight="1" x14ac:dyDescent="0.25">
      <c r="A20" s="56" t="s">
        <v>57</v>
      </c>
      <c r="B20" s="57"/>
      <c r="C20" s="36" t="s">
        <v>53</v>
      </c>
      <c r="D20" s="36" t="s">
        <v>54</v>
      </c>
      <c r="E20" s="36" t="s">
        <v>58</v>
      </c>
      <c r="F20" s="58" t="s">
        <v>59</v>
      </c>
      <c r="G20" s="36" t="s">
        <v>157</v>
      </c>
      <c r="H20" s="40">
        <v>3</v>
      </c>
      <c r="I20" s="41"/>
      <c r="J20" s="42">
        <v>3583653</v>
      </c>
      <c r="K20" s="43">
        <v>0.105</v>
      </c>
      <c r="L20" s="44" t="str">
        <f t="shared" si="0"/>
        <v/>
      </c>
      <c r="M20" s="45">
        <f t="shared" si="1"/>
        <v>4949920.7062499998</v>
      </c>
      <c r="N20" s="46">
        <f t="shared" si="2"/>
        <v>6434896.9181249999</v>
      </c>
      <c r="O20" s="53"/>
      <c r="P20" s="53"/>
      <c r="Q20" s="53"/>
    </row>
    <row r="21" spans="1:17" ht="84.95" customHeight="1" x14ac:dyDescent="0.25">
      <c r="A21" s="56" t="s">
        <v>60</v>
      </c>
      <c r="B21" s="57"/>
      <c r="C21" s="36" t="s">
        <v>53</v>
      </c>
      <c r="D21" s="36" t="s">
        <v>54</v>
      </c>
      <c r="E21" s="36" t="s">
        <v>61</v>
      </c>
      <c r="F21" s="58" t="s">
        <v>62</v>
      </c>
      <c r="G21" s="36" t="s">
        <v>159</v>
      </c>
      <c r="H21" s="40">
        <v>4</v>
      </c>
      <c r="I21" s="41"/>
      <c r="J21" s="42">
        <v>3758003</v>
      </c>
      <c r="K21" s="43">
        <v>0.105</v>
      </c>
      <c r="L21" s="44" t="str">
        <f t="shared" si="0"/>
        <v/>
      </c>
      <c r="M21" s="45">
        <f t="shared" si="1"/>
        <v>5190741.6437499998</v>
      </c>
      <c r="N21" s="46">
        <f t="shared" si="2"/>
        <v>6747964.1368749999</v>
      </c>
      <c r="O21" s="53"/>
      <c r="P21" s="53"/>
      <c r="Q21" s="53"/>
    </row>
    <row r="22" spans="1:17" ht="84.95" customHeight="1" x14ac:dyDescent="0.25">
      <c r="A22" s="56" t="s">
        <v>63</v>
      </c>
      <c r="B22" s="57"/>
      <c r="C22" s="36" t="s">
        <v>53</v>
      </c>
      <c r="D22" s="36" t="s">
        <v>64</v>
      </c>
      <c r="E22" s="36" t="s">
        <v>65</v>
      </c>
      <c r="F22" s="58" t="s">
        <v>66</v>
      </c>
      <c r="G22" s="59" t="s">
        <v>67</v>
      </c>
      <c r="H22" s="40">
        <v>5</v>
      </c>
      <c r="I22" s="41"/>
      <c r="J22" s="42">
        <v>1557358</v>
      </c>
      <c r="K22" s="43">
        <v>0.105</v>
      </c>
      <c r="L22" s="44" t="str">
        <f t="shared" si="0"/>
        <v/>
      </c>
      <c r="M22" s="45">
        <f t="shared" si="1"/>
        <v>2151100.7375000003</v>
      </c>
      <c r="N22" s="46">
        <f t="shared" si="2"/>
        <v>2796430.9587500007</v>
      </c>
      <c r="O22" s="53"/>
      <c r="P22" s="53"/>
      <c r="Q22" s="53"/>
    </row>
    <row r="23" spans="1:17" ht="84.95" customHeight="1" x14ac:dyDescent="0.25">
      <c r="A23" s="56" t="s">
        <v>68</v>
      </c>
      <c r="B23" s="57"/>
      <c r="C23" s="51" t="s">
        <v>69</v>
      </c>
      <c r="D23" s="36" t="s">
        <v>54</v>
      </c>
      <c r="E23" s="36" t="s">
        <v>70</v>
      </c>
      <c r="F23" s="60" t="s">
        <v>71</v>
      </c>
      <c r="G23" s="59" t="s">
        <v>67</v>
      </c>
      <c r="H23" s="40">
        <v>5</v>
      </c>
      <c r="I23" s="41"/>
      <c r="J23" s="42">
        <v>19320357</v>
      </c>
      <c r="K23" s="43">
        <v>0.105</v>
      </c>
      <c r="L23" s="44" t="str">
        <f t="shared" si="0"/>
        <v/>
      </c>
      <c r="M23" s="45">
        <f t="shared" si="1"/>
        <v>26686243.106249999</v>
      </c>
      <c r="N23" s="46">
        <f t="shared" si="2"/>
        <v>34692116.038125001</v>
      </c>
      <c r="O23" s="53"/>
      <c r="P23" s="53"/>
      <c r="Q23" s="53"/>
    </row>
    <row r="24" spans="1:17" ht="84.95" customHeight="1" x14ac:dyDescent="0.25">
      <c r="A24" s="56" t="s">
        <v>72</v>
      </c>
      <c r="B24" s="57"/>
      <c r="C24" s="51" t="s">
        <v>69</v>
      </c>
      <c r="D24" s="36" t="s">
        <v>54</v>
      </c>
      <c r="E24" s="36" t="s">
        <v>73</v>
      </c>
      <c r="F24" s="60" t="s">
        <v>74</v>
      </c>
      <c r="G24" s="59" t="s">
        <v>67</v>
      </c>
      <c r="H24" s="40">
        <v>6</v>
      </c>
      <c r="I24" s="41"/>
      <c r="J24" s="42">
        <v>29926579</v>
      </c>
      <c r="K24" s="43">
        <v>0.105</v>
      </c>
      <c r="L24" s="44" t="str">
        <f t="shared" si="0"/>
        <v/>
      </c>
      <c r="M24" s="45">
        <f t="shared" si="1"/>
        <v>41336087.243749999</v>
      </c>
      <c r="N24" s="46">
        <f t="shared" si="2"/>
        <v>53736913.416874997</v>
      </c>
      <c r="O24" s="53"/>
      <c r="P24" s="53"/>
      <c r="Q24" s="53"/>
    </row>
    <row r="25" spans="1:17" ht="84.95" customHeight="1" x14ac:dyDescent="0.25">
      <c r="A25" s="56" t="s">
        <v>75</v>
      </c>
      <c r="B25" s="57"/>
      <c r="C25" s="51" t="s">
        <v>69</v>
      </c>
      <c r="D25" s="36" t="s">
        <v>54</v>
      </c>
      <c r="E25" s="36" t="s">
        <v>76</v>
      </c>
      <c r="F25" s="60" t="s">
        <v>77</v>
      </c>
      <c r="G25" s="59" t="s">
        <v>67</v>
      </c>
      <c r="H25" s="40">
        <v>7</v>
      </c>
      <c r="I25" s="41"/>
      <c r="J25" s="42">
        <v>24038803</v>
      </c>
      <c r="K25" s="43">
        <v>0.105</v>
      </c>
      <c r="L25" s="44" t="str">
        <f t="shared" si="0"/>
        <v/>
      </c>
      <c r="M25" s="45">
        <f t="shared" si="1"/>
        <v>33203596.643750001</v>
      </c>
      <c r="N25" s="46">
        <f t="shared" si="2"/>
        <v>43164675.636875004</v>
      </c>
      <c r="O25" s="53"/>
      <c r="P25" s="53"/>
      <c r="Q25" s="53"/>
    </row>
    <row r="26" spans="1:17" ht="84.95" customHeight="1" x14ac:dyDescent="0.25">
      <c r="A26" s="56" t="s">
        <v>78</v>
      </c>
      <c r="B26" s="57"/>
      <c r="C26" s="51" t="s">
        <v>69</v>
      </c>
      <c r="D26" s="36" t="s">
        <v>54</v>
      </c>
      <c r="E26" s="36" t="s">
        <v>79</v>
      </c>
      <c r="F26" s="60" t="s">
        <v>80</v>
      </c>
      <c r="G26" s="59" t="s">
        <v>67</v>
      </c>
      <c r="H26" s="40">
        <v>8</v>
      </c>
      <c r="I26" s="41"/>
      <c r="J26" s="42">
        <v>25911900</v>
      </c>
      <c r="K26" s="43">
        <v>0.105</v>
      </c>
      <c r="L26" s="44" t="str">
        <f t="shared" si="0"/>
        <v/>
      </c>
      <c r="M26" s="45">
        <f t="shared" si="1"/>
        <v>35790811.875</v>
      </c>
      <c r="N26" s="46">
        <f t="shared" si="2"/>
        <v>46528055.4375</v>
      </c>
      <c r="O26" s="53"/>
      <c r="P26" s="53"/>
      <c r="Q26" s="53"/>
    </row>
    <row r="27" spans="1:17" ht="84.95" customHeight="1" x14ac:dyDescent="0.25">
      <c r="A27" s="56" t="s">
        <v>81</v>
      </c>
      <c r="B27" s="57"/>
      <c r="C27" s="51" t="s">
        <v>69</v>
      </c>
      <c r="D27" s="36" t="s">
        <v>54</v>
      </c>
      <c r="E27" s="36" t="s">
        <v>82</v>
      </c>
      <c r="F27" s="60" t="s">
        <v>83</v>
      </c>
      <c r="G27" s="59" t="s">
        <v>67</v>
      </c>
      <c r="H27" s="40">
        <v>9</v>
      </c>
      <c r="I27" s="41"/>
      <c r="J27" s="42">
        <v>58746387</v>
      </c>
      <c r="K27" s="43">
        <v>0.105</v>
      </c>
      <c r="L27" s="44" t="str">
        <f t="shared" si="0"/>
        <v/>
      </c>
      <c r="M27" s="45">
        <f t="shared" si="1"/>
        <v>81143447.043750003</v>
      </c>
      <c r="N27" s="46">
        <f t="shared" si="2"/>
        <v>105486481.15687501</v>
      </c>
      <c r="O27" s="53"/>
      <c r="P27" s="53"/>
      <c r="Q27" s="53"/>
    </row>
    <row r="28" spans="1:17" ht="84.95" customHeight="1" x14ac:dyDescent="0.25">
      <c r="A28" s="56" t="s">
        <v>84</v>
      </c>
      <c r="B28"/>
      <c r="C28" s="51" t="s">
        <v>69</v>
      </c>
      <c r="D28" s="36" t="s">
        <v>54</v>
      </c>
      <c r="E28" s="36" t="s">
        <v>85</v>
      </c>
      <c r="F28" s="60" t="s">
        <v>86</v>
      </c>
      <c r="G28" s="59" t="s">
        <v>67</v>
      </c>
      <c r="H28" s="40">
        <v>10</v>
      </c>
      <c r="I28" s="41"/>
      <c r="J28" s="42">
        <v>756591</v>
      </c>
      <c r="K28" s="43">
        <v>0.105</v>
      </c>
      <c r="L28" s="44" t="str">
        <f t="shared" si="0"/>
        <v/>
      </c>
      <c r="M28" s="45">
        <f t="shared" si="1"/>
        <v>1045041.3187499999</v>
      </c>
      <c r="N28" s="46">
        <f t="shared" si="2"/>
        <v>1358553.7143749997</v>
      </c>
      <c r="O28" s="53"/>
      <c r="P28" s="53"/>
      <c r="Q28" s="53"/>
    </row>
    <row r="29" spans="1:17" ht="104.25" customHeight="1" x14ac:dyDescent="0.25">
      <c r="A29" s="61" t="s">
        <v>87</v>
      </c>
      <c r="B29" s="62"/>
      <c r="C29" s="51" t="s">
        <v>88</v>
      </c>
      <c r="D29" s="51" t="s">
        <v>89</v>
      </c>
      <c r="E29" s="52" t="s">
        <v>90</v>
      </c>
      <c r="F29" s="56" t="s">
        <v>91</v>
      </c>
      <c r="G29" s="36" t="s">
        <v>157</v>
      </c>
      <c r="H29" s="40">
        <v>1</v>
      </c>
      <c r="I29" s="41"/>
      <c r="J29" s="63">
        <v>444124</v>
      </c>
      <c r="K29" s="43">
        <v>0.21</v>
      </c>
      <c r="L29" s="44" t="str">
        <f t="shared" si="0"/>
        <v/>
      </c>
      <c r="M29" s="45">
        <f t="shared" si="1"/>
        <v>671737.55</v>
      </c>
      <c r="N29" s="46">
        <f t="shared" si="2"/>
        <v>873258.81500000006</v>
      </c>
      <c r="O29" s="53"/>
      <c r="P29" s="53"/>
      <c r="Q29" s="53"/>
    </row>
    <row r="30" spans="1:17" ht="108.75" customHeight="1" x14ac:dyDescent="0.25">
      <c r="A30" s="61" t="s">
        <v>92</v>
      </c>
      <c r="B30" s="62"/>
      <c r="C30" s="51" t="s">
        <v>88</v>
      </c>
      <c r="D30" s="51" t="s">
        <v>89</v>
      </c>
      <c r="E30" s="52" t="s">
        <v>93</v>
      </c>
      <c r="F30" s="56" t="s">
        <v>94</v>
      </c>
      <c r="G30" s="36" t="s">
        <v>157</v>
      </c>
      <c r="H30" s="40">
        <v>1</v>
      </c>
      <c r="I30" s="41"/>
      <c r="J30" s="63">
        <v>667373</v>
      </c>
      <c r="K30" s="43">
        <v>0.21</v>
      </c>
      <c r="L30" s="44" t="str">
        <f t="shared" si="0"/>
        <v/>
      </c>
      <c r="M30" s="45">
        <f t="shared" si="1"/>
        <v>1009401.6625</v>
      </c>
      <c r="N30" s="46">
        <f t="shared" si="2"/>
        <v>1312222.1612500001</v>
      </c>
      <c r="O30" s="53"/>
      <c r="P30" s="53"/>
      <c r="Q30" s="53"/>
    </row>
    <row r="31" spans="1:17" ht="104.25" customHeight="1" x14ac:dyDescent="0.25">
      <c r="A31" s="61" t="s">
        <v>95</v>
      </c>
      <c r="B31" s="62"/>
      <c r="C31" s="51" t="s">
        <v>88</v>
      </c>
      <c r="D31" s="51" t="s">
        <v>89</v>
      </c>
      <c r="E31" s="64" t="s">
        <v>96</v>
      </c>
      <c r="F31" s="56" t="s">
        <v>97</v>
      </c>
      <c r="G31" s="36" t="s">
        <v>157</v>
      </c>
      <c r="H31" s="40">
        <v>1</v>
      </c>
      <c r="I31" s="41"/>
      <c r="J31" s="63">
        <v>212485</v>
      </c>
      <c r="K31" s="43">
        <v>0.21</v>
      </c>
      <c r="L31" s="44" t="str">
        <f t="shared" si="0"/>
        <v/>
      </c>
      <c r="M31" s="45">
        <f t="shared" si="1"/>
        <v>321383.5625</v>
      </c>
      <c r="N31" s="46">
        <f t="shared" si="2"/>
        <v>417798.63125000003</v>
      </c>
      <c r="O31" s="53"/>
      <c r="P31" s="53"/>
      <c r="Q31" s="53"/>
    </row>
    <row r="32" spans="1:17" ht="95.25" customHeight="1" x14ac:dyDescent="0.25">
      <c r="A32" s="61" t="s">
        <v>98</v>
      </c>
      <c r="B32" s="62"/>
      <c r="C32" s="51" t="s">
        <v>99</v>
      </c>
      <c r="D32" s="51" t="s">
        <v>89</v>
      </c>
      <c r="E32" s="52" t="s">
        <v>100</v>
      </c>
      <c r="F32" s="56" t="s">
        <v>101</v>
      </c>
      <c r="G32" s="36" t="s">
        <v>157</v>
      </c>
      <c r="H32" s="40">
        <v>1</v>
      </c>
      <c r="I32" s="41"/>
      <c r="J32" s="63">
        <v>169373</v>
      </c>
      <c r="K32" s="43">
        <v>0.21</v>
      </c>
      <c r="L32" s="44" t="str">
        <f t="shared" si="0"/>
        <v/>
      </c>
      <c r="M32" s="45">
        <f t="shared" si="1"/>
        <v>256176.66249999998</v>
      </c>
      <c r="N32" s="46">
        <f t="shared" si="2"/>
        <v>333029.66125</v>
      </c>
      <c r="O32" s="53"/>
      <c r="P32" s="53"/>
      <c r="Q32" s="53"/>
    </row>
    <row r="33" spans="1:17" ht="97.5" customHeight="1" x14ac:dyDescent="0.25">
      <c r="A33" s="61" t="s">
        <v>102</v>
      </c>
      <c r="B33" s="62"/>
      <c r="C33" s="51" t="s">
        <v>99</v>
      </c>
      <c r="D33" s="51" t="s">
        <v>89</v>
      </c>
      <c r="E33" s="52" t="s">
        <v>103</v>
      </c>
      <c r="F33" s="56" t="s">
        <v>104</v>
      </c>
      <c r="G33" s="36" t="s">
        <v>157</v>
      </c>
      <c r="H33" s="40">
        <v>1</v>
      </c>
      <c r="I33" s="41"/>
      <c r="J33" s="63">
        <v>83486</v>
      </c>
      <c r="K33" s="43">
        <v>0.21</v>
      </c>
      <c r="L33" s="44" t="str">
        <f t="shared" si="0"/>
        <v/>
      </c>
      <c r="M33" s="45">
        <f t="shared" si="1"/>
        <v>126272.575</v>
      </c>
      <c r="N33" s="46">
        <f t="shared" si="2"/>
        <v>164154.3475</v>
      </c>
      <c r="O33" s="53"/>
      <c r="P33" s="53"/>
      <c r="Q33" s="53"/>
    </row>
    <row r="34" spans="1:17" ht="102" customHeight="1" x14ac:dyDescent="0.25">
      <c r="A34" s="61" t="s">
        <v>105</v>
      </c>
      <c r="B34" s="62"/>
      <c r="C34" s="51" t="s">
        <v>106</v>
      </c>
      <c r="D34" s="51" t="s">
        <v>89</v>
      </c>
      <c r="E34" s="52" t="s">
        <v>107</v>
      </c>
      <c r="F34" s="56" t="s">
        <v>108</v>
      </c>
      <c r="G34" s="36" t="s">
        <v>157</v>
      </c>
      <c r="H34" s="40">
        <v>1</v>
      </c>
      <c r="I34" s="41"/>
      <c r="J34" s="63">
        <v>119257</v>
      </c>
      <c r="K34" s="43">
        <v>0.21</v>
      </c>
      <c r="L34" s="44" t="str">
        <f t="shared" si="0"/>
        <v/>
      </c>
      <c r="M34" s="45">
        <f t="shared" si="1"/>
        <v>180376.21249999999</v>
      </c>
      <c r="N34" s="46">
        <f t="shared" si="2"/>
        <v>234489.07625000001</v>
      </c>
      <c r="O34" s="53"/>
      <c r="P34" s="53"/>
      <c r="Q34" s="53"/>
    </row>
    <row r="35" spans="1:17" ht="150" x14ac:dyDescent="0.25">
      <c r="A35" s="61" t="s">
        <v>109</v>
      </c>
      <c r="B35" s="57"/>
      <c r="C35" s="51" t="s">
        <v>88</v>
      </c>
      <c r="D35" s="51" t="s">
        <v>89</v>
      </c>
      <c r="E35" s="52" t="s">
        <v>110</v>
      </c>
      <c r="F35" s="56" t="s">
        <v>111</v>
      </c>
      <c r="G35" s="36" t="s">
        <v>157</v>
      </c>
      <c r="H35" s="40">
        <v>1</v>
      </c>
      <c r="I35" s="41"/>
      <c r="J35" s="63">
        <v>563160</v>
      </c>
      <c r="K35" s="43">
        <v>0.21</v>
      </c>
      <c r="L35" s="44" t="str">
        <f t="shared" si="0"/>
        <v/>
      </c>
      <c r="M35" s="45">
        <f t="shared" si="1"/>
        <v>851779.5</v>
      </c>
      <c r="N35" s="46">
        <f t="shared" si="2"/>
        <v>1107313.3500000001</v>
      </c>
      <c r="O35" s="53"/>
      <c r="P35" s="53"/>
      <c r="Q35" s="53"/>
    </row>
    <row r="36" spans="1:17" ht="105" x14ac:dyDescent="0.25">
      <c r="A36" s="61" t="s">
        <v>112</v>
      </c>
      <c r="B36" s="57"/>
      <c r="C36" s="51" t="s">
        <v>88</v>
      </c>
      <c r="D36" s="51" t="s">
        <v>89</v>
      </c>
      <c r="E36" s="52" t="s">
        <v>113</v>
      </c>
      <c r="F36" s="56" t="s">
        <v>114</v>
      </c>
      <c r="G36" s="36" t="s">
        <v>159</v>
      </c>
      <c r="H36" s="40">
        <v>1</v>
      </c>
      <c r="I36" s="41"/>
      <c r="J36" s="63">
        <v>741212</v>
      </c>
      <c r="K36" s="43">
        <v>0.21</v>
      </c>
      <c r="L36" s="44" t="str">
        <f t="shared" si="0"/>
        <v/>
      </c>
      <c r="M36" s="45">
        <f t="shared" si="1"/>
        <v>1121083.1499999999</v>
      </c>
      <c r="N36" s="46">
        <f t="shared" si="2"/>
        <v>1457408.095</v>
      </c>
      <c r="O36" s="53"/>
      <c r="P36" s="53"/>
      <c r="Q36" s="53"/>
    </row>
    <row r="37" spans="1:17" ht="135" x14ac:dyDescent="0.25">
      <c r="A37" s="61" t="s">
        <v>115</v>
      </c>
      <c r="B37" s="57"/>
      <c r="C37" s="51" t="s">
        <v>99</v>
      </c>
      <c r="D37" s="51" t="s">
        <v>89</v>
      </c>
      <c r="E37" s="52" t="s">
        <v>116</v>
      </c>
      <c r="F37" s="56" t="s">
        <v>117</v>
      </c>
      <c r="G37" s="36" t="s">
        <v>159</v>
      </c>
      <c r="H37" s="40">
        <v>1</v>
      </c>
      <c r="I37" s="41"/>
      <c r="J37" s="63">
        <v>407613</v>
      </c>
      <c r="K37" s="43">
        <v>0.21</v>
      </c>
      <c r="L37" s="44" t="str">
        <f t="shared" si="0"/>
        <v/>
      </c>
      <c r="M37" s="45">
        <f t="shared" si="1"/>
        <v>616514.66249999998</v>
      </c>
      <c r="N37" s="46">
        <f t="shared" si="2"/>
        <v>801469.06125000003</v>
      </c>
      <c r="O37" s="53"/>
      <c r="P37" s="53"/>
      <c r="Q37" s="53"/>
    </row>
    <row r="38" spans="1:17" ht="165.75" x14ac:dyDescent="0.25">
      <c r="A38" s="51" t="s">
        <v>118</v>
      </c>
      <c r="B38" s="57"/>
      <c r="C38" s="36" t="s">
        <v>119</v>
      </c>
      <c r="D38" s="36" t="s">
        <v>120</v>
      </c>
      <c r="E38" s="65" t="s">
        <v>121</v>
      </c>
      <c r="F38" s="66" t="s">
        <v>122</v>
      </c>
      <c r="G38" s="36" t="s">
        <v>158</v>
      </c>
      <c r="H38" s="40">
        <v>1</v>
      </c>
      <c r="I38" s="41"/>
      <c r="J38" s="63">
        <v>6729126</v>
      </c>
      <c r="K38" s="43">
        <v>0.105</v>
      </c>
      <c r="L38" s="44" t="str">
        <f t="shared" si="0"/>
        <v/>
      </c>
      <c r="M38" s="45">
        <f t="shared" si="1"/>
        <v>9294605.2874999996</v>
      </c>
      <c r="N38" s="46">
        <f t="shared" si="2"/>
        <v>12082986.873749999</v>
      </c>
      <c r="O38" s="53"/>
      <c r="P38" s="53"/>
      <c r="Q38" s="53"/>
    </row>
    <row r="39" spans="1:17" ht="114.75" x14ac:dyDescent="0.25">
      <c r="A39" s="51" t="s">
        <v>123</v>
      </c>
      <c r="B39"/>
      <c r="C39" s="36" t="s">
        <v>119</v>
      </c>
      <c r="D39" s="36" t="s">
        <v>120</v>
      </c>
      <c r="E39" s="65" t="s">
        <v>124</v>
      </c>
      <c r="F39" s="36" t="s">
        <v>125</v>
      </c>
      <c r="G39" s="36" t="s">
        <v>158</v>
      </c>
      <c r="H39" s="40">
        <v>1</v>
      </c>
      <c r="I39" s="41"/>
      <c r="J39" s="63">
        <v>7570269</v>
      </c>
      <c r="K39" s="43">
        <v>0.21</v>
      </c>
      <c r="L39" s="44" t="str">
        <f t="shared" si="0"/>
        <v/>
      </c>
      <c r="M39" s="45">
        <f t="shared" si="1"/>
        <v>11450031.862500001</v>
      </c>
      <c r="N39" s="46">
        <f t="shared" si="2"/>
        <v>14885041.421250001</v>
      </c>
      <c r="O39" s="53"/>
      <c r="P39" s="53"/>
      <c r="Q39" s="53"/>
    </row>
    <row r="40" spans="1:17" ht="114.75" x14ac:dyDescent="0.25">
      <c r="A40" s="51" t="s">
        <v>126</v>
      </c>
      <c r="B40" s="57"/>
      <c r="C40" s="36" t="s">
        <v>119</v>
      </c>
      <c r="D40" s="36" t="s">
        <v>120</v>
      </c>
      <c r="E40" s="65" t="s">
        <v>127</v>
      </c>
      <c r="F40" s="36" t="s">
        <v>128</v>
      </c>
      <c r="G40" s="36" t="s">
        <v>158</v>
      </c>
      <c r="H40" s="40">
        <v>1</v>
      </c>
      <c r="I40" s="41"/>
      <c r="J40" s="63">
        <v>4919148</v>
      </c>
      <c r="K40" s="43">
        <v>0.105</v>
      </c>
      <c r="L40" s="44" t="str">
        <f t="shared" si="0"/>
        <v/>
      </c>
      <c r="M40" s="45">
        <f t="shared" si="1"/>
        <v>6794573.1749999998</v>
      </c>
      <c r="N40" s="46">
        <f t="shared" si="2"/>
        <v>8832945.1274999995</v>
      </c>
      <c r="O40" s="53"/>
      <c r="P40" s="53"/>
      <c r="Q40" s="53"/>
    </row>
    <row r="41" spans="1:17" ht="99.95" customHeight="1" x14ac:dyDescent="0.25">
      <c r="A41" s="51" t="s">
        <v>129</v>
      </c>
      <c r="B41"/>
      <c r="C41" s="36" t="s">
        <v>119</v>
      </c>
      <c r="D41" s="36" t="s">
        <v>120</v>
      </c>
      <c r="E41" s="65" t="s">
        <v>130</v>
      </c>
      <c r="F41" s="36" t="s">
        <v>131</v>
      </c>
      <c r="G41" s="36" t="s">
        <v>157</v>
      </c>
      <c r="H41" s="40">
        <v>1</v>
      </c>
      <c r="I41" s="41"/>
      <c r="J41" s="63">
        <v>1177584</v>
      </c>
      <c r="K41" s="43">
        <v>0.105</v>
      </c>
      <c r="L41" s="44" t="str">
        <f t="shared" si="0"/>
        <v/>
      </c>
      <c r="M41" s="45">
        <f t="shared" si="1"/>
        <v>1626537.9000000001</v>
      </c>
      <c r="N41" s="46">
        <f t="shared" si="2"/>
        <v>2114499.2700000005</v>
      </c>
      <c r="O41" s="53"/>
      <c r="P41" s="53"/>
      <c r="Q41" s="53"/>
    </row>
    <row r="42" spans="1:17" ht="114.75" x14ac:dyDescent="0.25">
      <c r="A42" s="51" t="s">
        <v>132</v>
      </c>
      <c r="B42" s="57"/>
      <c r="C42" s="36" t="s">
        <v>119</v>
      </c>
      <c r="D42" s="36" t="s">
        <v>120</v>
      </c>
      <c r="E42" s="65" t="s">
        <v>133</v>
      </c>
      <c r="F42" s="36" t="s">
        <v>134</v>
      </c>
      <c r="G42" s="36" t="s">
        <v>159</v>
      </c>
      <c r="H42" s="40">
        <v>1</v>
      </c>
      <c r="I42" s="41"/>
      <c r="J42" s="63">
        <v>2186955</v>
      </c>
      <c r="K42" s="43">
        <v>0.105</v>
      </c>
      <c r="L42" s="44" t="str">
        <f t="shared" si="0"/>
        <v/>
      </c>
      <c r="M42" s="45">
        <f t="shared" si="1"/>
        <v>3020731.59375</v>
      </c>
      <c r="N42" s="46">
        <f t="shared" si="2"/>
        <v>3926951.0718749999</v>
      </c>
      <c r="O42" s="53"/>
      <c r="P42" s="53"/>
      <c r="Q42" s="53"/>
    </row>
    <row r="43" spans="1:17" ht="99.95" customHeight="1" x14ac:dyDescent="0.25">
      <c r="A43" s="51" t="s">
        <v>135</v>
      </c>
      <c r="B43" s="57"/>
      <c r="C43" s="36" t="s">
        <v>119</v>
      </c>
      <c r="D43" s="36" t="s">
        <v>120</v>
      </c>
      <c r="E43" s="65" t="s">
        <v>136</v>
      </c>
      <c r="F43" s="36" t="s">
        <v>137</v>
      </c>
      <c r="G43" s="36" t="s">
        <v>158</v>
      </c>
      <c r="H43" s="40">
        <v>1</v>
      </c>
      <c r="I43" s="41"/>
      <c r="J43" s="63">
        <v>1576650</v>
      </c>
      <c r="K43" s="43">
        <v>0.105</v>
      </c>
      <c r="L43" s="44" t="str">
        <f t="shared" si="0"/>
        <v/>
      </c>
      <c r="M43" s="45">
        <f t="shared" si="1"/>
        <v>2177747.8125</v>
      </c>
      <c r="N43" s="46">
        <f t="shared" si="2"/>
        <v>2831072.15625</v>
      </c>
      <c r="O43" s="53"/>
      <c r="P43" s="53"/>
      <c r="Q43" s="53"/>
    </row>
    <row r="44" spans="1:17" ht="99.95" customHeight="1" x14ac:dyDescent="0.25">
      <c r="A44" s="51" t="s">
        <v>138</v>
      </c>
      <c r="B44" s="57"/>
      <c r="C44" s="36" t="s">
        <v>119</v>
      </c>
      <c r="D44" s="36" t="s">
        <v>120</v>
      </c>
      <c r="E44" s="65" t="s">
        <v>139</v>
      </c>
      <c r="F44" s="36" t="s">
        <v>140</v>
      </c>
      <c r="G44" s="36" t="s">
        <v>158</v>
      </c>
      <c r="H44" s="40">
        <v>1</v>
      </c>
      <c r="I44" s="41"/>
      <c r="J44" s="63">
        <v>3443404</v>
      </c>
      <c r="K44" s="43">
        <v>0.105</v>
      </c>
      <c r="L44" s="44" t="str">
        <f t="shared" si="0"/>
        <v/>
      </c>
      <c r="M44" s="45">
        <f t="shared" si="1"/>
        <v>4756201.7750000004</v>
      </c>
      <c r="N44" s="46">
        <f t="shared" si="2"/>
        <v>6183062.307500001</v>
      </c>
      <c r="O44" s="53"/>
      <c r="P44" s="53"/>
      <c r="Q44" s="53"/>
    </row>
    <row r="45" spans="1:17" ht="99.95" customHeight="1" x14ac:dyDescent="0.25">
      <c r="A45" s="51" t="s">
        <v>141</v>
      </c>
      <c r="B45" s="57"/>
      <c r="C45" s="36" t="s">
        <v>119</v>
      </c>
      <c r="D45" s="36" t="s">
        <v>120</v>
      </c>
      <c r="E45" s="65" t="s">
        <v>142</v>
      </c>
      <c r="F45" s="36" t="s">
        <v>143</v>
      </c>
      <c r="G45" s="36" t="s">
        <v>158</v>
      </c>
      <c r="H45" s="40">
        <v>1</v>
      </c>
      <c r="I45" s="41"/>
      <c r="J45" s="63">
        <v>3405564</v>
      </c>
      <c r="K45" s="43">
        <v>0.105</v>
      </c>
      <c r="L45" s="44" t="str">
        <f t="shared" si="0"/>
        <v/>
      </c>
      <c r="M45" s="45">
        <f t="shared" si="1"/>
        <v>4703935.2749999994</v>
      </c>
      <c r="N45" s="46">
        <f t="shared" si="2"/>
        <v>6115115.8574999999</v>
      </c>
      <c r="O45" s="53"/>
      <c r="P45" s="53"/>
      <c r="Q45" s="53"/>
    </row>
    <row r="46" spans="1:17" ht="99.95" customHeight="1" x14ac:dyDescent="0.25">
      <c r="A46" s="51" t="s">
        <v>144</v>
      </c>
      <c r="B46" s="57"/>
      <c r="C46" s="36" t="s">
        <v>119</v>
      </c>
      <c r="D46" s="36" t="s">
        <v>120</v>
      </c>
      <c r="E46" s="65" t="s">
        <v>145</v>
      </c>
      <c r="F46" s="36" t="s">
        <v>146</v>
      </c>
      <c r="G46" s="36" t="s">
        <v>158</v>
      </c>
      <c r="H46" s="40">
        <v>1</v>
      </c>
      <c r="I46" s="41"/>
      <c r="J46" s="63">
        <v>5739006</v>
      </c>
      <c r="K46" s="43">
        <v>0.105</v>
      </c>
      <c r="L46" s="44" t="str">
        <f t="shared" si="0"/>
        <v/>
      </c>
      <c r="M46" s="45">
        <f t="shared" si="1"/>
        <v>7927002.0374999996</v>
      </c>
      <c r="N46" s="46">
        <f t="shared" si="2"/>
        <v>10305102.64875</v>
      </c>
      <c r="O46" s="53"/>
      <c r="P46" s="53"/>
      <c r="Q46" s="53"/>
    </row>
    <row r="47" spans="1:17" ht="140.25" x14ac:dyDescent="0.2">
      <c r="A47" s="51" t="s">
        <v>147</v>
      </c>
      <c r="B47" s="67"/>
      <c r="C47" s="36" t="s">
        <v>119</v>
      </c>
      <c r="D47" s="36" t="s">
        <v>120</v>
      </c>
      <c r="E47" s="52" t="s">
        <v>148</v>
      </c>
      <c r="F47" s="36" t="s">
        <v>149</v>
      </c>
      <c r="G47" s="36" t="s">
        <v>159</v>
      </c>
      <c r="H47" s="40">
        <v>1</v>
      </c>
      <c r="I47" s="41"/>
      <c r="J47" s="63">
        <v>1850498</v>
      </c>
      <c r="K47" s="43">
        <v>0.21</v>
      </c>
      <c r="L47" s="44" t="str">
        <f>IF(I47=0,"",(+I47*J47))</f>
        <v/>
      </c>
      <c r="M47" s="45">
        <f t="shared" si="1"/>
        <v>2798878.2250000001</v>
      </c>
      <c r="N47" s="46">
        <f t="shared" si="2"/>
        <v>3638541.6925000004</v>
      </c>
      <c r="O47" s="53"/>
      <c r="P47" s="53"/>
      <c r="Q47" s="53"/>
    </row>
    <row r="48" spans="1:17" ht="123" customHeight="1" x14ac:dyDescent="0.25">
      <c r="A48" s="51" t="s">
        <v>150</v>
      </c>
      <c r="B48"/>
      <c r="C48" s="36" t="s">
        <v>151</v>
      </c>
      <c r="D48" s="36" t="s">
        <v>120</v>
      </c>
      <c r="E48" s="68" t="s">
        <v>152</v>
      </c>
      <c r="F48" s="36" t="s">
        <v>153</v>
      </c>
      <c r="G48" s="36" t="s">
        <v>158</v>
      </c>
      <c r="H48" s="40">
        <v>2</v>
      </c>
      <c r="I48" s="41"/>
      <c r="J48" s="63">
        <v>4471821</v>
      </c>
      <c r="K48" s="43">
        <v>0.105</v>
      </c>
      <c r="L48" s="44" t="str">
        <f>IF(I48=0,"",(+I48*J48))</f>
        <v/>
      </c>
      <c r="M48" s="45">
        <f t="shared" si="1"/>
        <v>6176702.7562499996</v>
      </c>
      <c r="N48" s="46">
        <f t="shared" si="2"/>
        <v>8029713.5831249999</v>
      </c>
      <c r="O48" s="53"/>
      <c r="P48" s="53"/>
      <c r="Q48" s="53"/>
    </row>
    <row r="49" spans="1:17" ht="123" customHeight="1" x14ac:dyDescent="0.25">
      <c r="A49" s="51" t="s">
        <v>154</v>
      </c>
      <c r="B49" s="57"/>
      <c r="C49" s="36" t="s">
        <v>151</v>
      </c>
      <c r="D49" s="36" t="s">
        <v>120</v>
      </c>
      <c r="E49" s="68" t="s">
        <v>155</v>
      </c>
      <c r="F49" s="36" t="s">
        <v>156</v>
      </c>
      <c r="G49" s="36" t="s">
        <v>158</v>
      </c>
      <c r="H49" s="40">
        <v>3</v>
      </c>
      <c r="I49" s="41"/>
      <c r="J49" s="63">
        <v>4205698</v>
      </c>
      <c r="K49" s="43">
        <v>0.21</v>
      </c>
      <c r="L49" s="44" t="str">
        <f>IF(I49=0,"",(+I49*J49))</f>
        <v/>
      </c>
      <c r="M49" s="45">
        <f t="shared" si="1"/>
        <v>6361118.2249999996</v>
      </c>
      <c r="N49" s="46">
        <f t="shared" si="2"/>
        <v>8269453.6924999999</v>
      </c>
      <c r="O49" s="53"/>
      <c r="P49" s="53"/>
      <c r="Q49" s="53"/>
    </row>
    <row r="50" spans="1:17" ht="84.95" customHeight="1" x14ac:dyDescent="0.2">
      <c r="E50" s="70"/>
      <c r="O50" s="53"/>
      <c r="P50" s="53"/>
      <c r="Q50" s="53"/>
    </row>
    <row r="51" spans="1:17" ht="84.95" customHeight="1" x14ac:dyDescent="0.2">
      <c r="E51" s="70"/>
      <c r="O51" s="53"/>
      <c r="P51" s="53"/>
      <c r="Q51" s="53"/>
    </row>
    <row r="52" spans="1:17" ht="84.95" customHeight="1" x14ac:dyDescent="0.2">
      <c r="E52" s="70"/>
      <c r="O52" s="53"/>
      <c r="P52" s="53"/>
      <c r="Q52" s="53"/>
    </row>
    <row r="53" spans="1:17" ht="84.95" customHeight="1" x14ac:dyDescent="0.2">
      <c r="E53" s="70"/>
      <c r="O53" s="53"/>
      <c r="P53" s="53"/>
      <c r="Q53" s="53"/>
    </row>
    <row r="54" spans="1:17" ht="84.95" customHeight="1" x14ac:dyDescent="0.2">
      <c r="E54" s="70"/>
      <c r="O54" s="53"/>
      <c r="P54" s="53"/>
      <c r="Q54" s="53"/>
    </row>
    <row r="55" spans="1:17" ht="84.95" customHeight="1" x14ac:dyDescent="0.2">
      <c r="O55" s="53"/>
      <c r="P55" s="53"/>
      <c r="Q55" s="53"/>
    </row>
    <row r="56" spans="1:17" ht="84.95" customHeight="1" x14ac:dyDescent="0.2">
      <c r="O56" s="53"/>
      <c r="P56" s="53"/>
      <c r="Q56" s="53"/>
    </row>
  </sheetData>
  <sheetProtection autoFilter="0"/>
  <autoFilter ref="A8:N49"/>
  <dataConsolidate/>
  <mergeCells count="6">
    <mergeCell ref="H2:K2"/>
    <mergeCell ref="H3:K3"/>
    <mergeCell ref="C4:E4"/>
    <mergeCell ref="H4:K4"/>
    <mergeCell ref="H5:K5"/>
    <mergeCell ref="K7:L7"/>
  </mergeCells>
  <conditionalFormatting sqref="G8">
    <cfRule type="cellIs" dxfId="21" priority="20" stopIfTrue="1" operator="equal">
      <formula>"No Disponible"</formula>
    </cfRule>
    <cfRule type="cellIs" dxfId="20" priority="21" stopIfTrue="1" operator="equal">
      <formula>"menor a 5"</formula>
    </cfRule>
    <cfRule type="cellIs" dxfId="19" priority="22" stopIfTrue="1" operator="equal">
      <formula>"Menor a 5"</formula>
    </cfRule>
  </conditionalFormatting>
  <conditionalFormatting sqref="G8:G21 G29:G49">
    <cfRule type="cellIs" dxfId="18" priority="19" operator="equal">
      <formula>"no disponible"</formula>
    </cfRule>
  </conditionalFormatting>
  <conditionalFormatting sqref="G15:G21 G29:G49">
    <cfRule type="cellIs" dxfId="17" priority="16" operator="equal">
      <formula>"consultar"</formula>
    </cfRule>
    <cfRule type="cellIs" dxfId="16" priority="18" operator="equal">
      <formula>"Mayor a 5"</formula>
    </cfRule>
  </conditionalFormatting>
  <conditionalFormatting sqref="G8:G21 G29:G49">
    <cfRule type="cellIs" dxfId="15" priority="17" operator="equal">
      <formula>"menor a 5"</formula>
    </cfRule>
  </conditionalFormatting>
  <conditionalFormatting sqref="G1:G21 G29:G49">
    <cfRule type="cellIs" dxfId="14" priority="15" operator="equal">
      <formula>"sin stock"</formula>
    </cfRule>
  </conditionalFormatting>
  <conditionalFormatting sqref="G9:G14">
    <cfRule type="cellIs" dxfId="13" priority="13" operator="equal">
      <formula>"consultar"</formula>
    </cfRule>
    <cfRule type="cellIs" dxfId="12" priority="14" operator="equal">
      <formula>"Mayor a 5"</formula>
    </cfRule>
  </conditionalFormatting>
  <conditionalFormatting sqref="A19:A20">
    <cfRule type="containsText" dxfId="11" priority="12" operator="containsText" text="F">
      <formula>NOT(ISERROR(SEARCH("F",A19)))</formula>
    </cfRule>
  </conditionalFormatting>
  <conditionalFormatting sqref="A21:A22">
    <cfRule type="containsText" dxfId="10" priority="11" operator="containsText" text="F">
      <formula>NOT(ISERROR(SEARCH("F",A21)))</formula>
    </cfRule>
  </conditionalFormatting>
  <conditionalFormatting sqref="G23:G28">
    <cfRule type="cellIs" dxfId="9" priority="6" operator="equal">
      <formula>"sin stock"</formula>
    </cfRule>
  </conditionalFormatting>
  <conditionalFormatting sqref="G23:G28">
    <cfRule type="cellIs" dxfId="8" priority="8" operator="equal">
      <formula>"menor a 5"</formula>
    </cfRule>
    <cfRule type="cellIs" dxfId="7" priority="10" operator="equal">
      <formula>"no disponible"</formula>
    </cfRule>
  </conditionalFormatting>
  <conditionalFormatting sqref="G23:G28">
    <cfRule type="cellIs" dxfId="6" priority="7" operator="equal">
      <formula>"consultar"</formula>
    </cfRule>
    <cfRule type="cellIs" dxfId="5" priority="9" operator="equal">
      <formula>"Mayor a 5"</formula>
    </cfRule>
  </conditionalFormatting>
  <conditionalFormatting sqref="G22">
    <cfRule type="cellIs" dxfId="4" priority="1" operator="equal">
      <formula>"sin stock"</formula>
    </cfRule>
  </conditionalFormatting>
  <conditionalFormatting sqref="G22">
    <cfRule type="cellIs" dxfId="3" priority="3" operator="equal">
      <formula>"menor a 5"</formula>
    </cfRule>
    <cfRule type="cellIs" dxfId="2" priority="5" operator="equal">
      <formula>"no disponible"</formula>
    </cfRule>
  </conditionalFormatting>
  <conditionalFormatting sqref="G22">
    <cfRule type="cellIs" dxfId="1" priority="2" operator="equal">
      <formula>"consultar"</formula>
    </cfRule>
    <cfRule type="cellIs" dxfId="0" priority="4" operator="equal">
      <formula>"Mayor a 5"</formula>
    </cfRule>
  </conditionalFormatting>
  <dataValidations count="1">
    <dataValidation allowBlank="1" showInputMessage="1" showErrorMessage="1" promptTitle="Por favor completar Razon Social" sqref="H3:K3"/>
  </dataValidations>
  <hyperlinks>
    <hyperlink ref="F15" r:id="rId1"/>
    <hyperlink ref="F16" r:id="rId2"/>
    <hyperlink ref="F17" r:id="rId3"/>
    <hyperlink ref="F18" r:id="rId4"/>
    <hyperlink ref="E29" r:id="rId5"/>
    <hyperlink ref="E30" r:id="rId6"/>
    <hyperlink ref="E31" r:id="rId7"/>
    <hyperlink ref="E32" r:id="rId8"/>
    <hyperlink ref="E33" r:id="rId9"/>
    <hyperlink ref="E34" r:id="rId10"/>
    <hyperlink ref="E35" r:id="rId11"/>
    <hyperlink ref="E36" r:id="rId12" display="Spirit Bundle"/>
    <hyperlink ref="E37" r:id="rId13"/>
    <hyperlink ref="E40" r:id="rId14"/>
    <hyperlink ref="E39" r:id="rId15"/>
    <hyperlink ref="E38" r:id="rId16"/>
    <hyperlink ref="E41" r:id="rId17"/>
    <hyperlink ref="E42" r:id="rId18"/>
    <hyperlink ref="E45" r:id="rId19"/>
    <hyperlink ref="E46" r:id="rId20"/>
    <hyperlink ref="E43" r:id="rId21"/>
    <hyperlink ref="E44" r:id="rId22"/>
    <hyperlink ref="E47" r:id="rId23"/>
    <hyperlink ref="F9" r:id="rId24"/>
    <hyperlink ref="F10" r:id="rId25"/>
    <hyperlink ref="F11" r:id="rId26"/>
    <hyperlink ref="F12" r:id="rId27"/>
    <hyperlink ref="F13" r:id="rId28"/>
    <hyperlink ref="F14" r:id="rId29"/>
  </hyperlinks>
  <printOptions gridLines="1"/>
  <pageMargins left="0.23622047244094491" right="0.23622047244094491" top="0.74803149606299213" bottom="0.74803149606299213" header="0.31496062992125984" footer="0.31496062992125984"/>
  <pageSetup paperSize="9" scale="49" fitToHeight="0" orientation="landscape" r:id="rId30"/>
  <headerFooter>
    <oddFooter>&amp;LDiscoPro International S.A – Santa Rosa 4063, Florida Oeste, Vicente López- wwwdiscopro.com.ar – federico@discopro.com.ar</oddFooter>
  </headerFooter>
  <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DISCOPRO</vt:lpstr>
      <vt:lpstr>DISCOPRO!Área_de_impresión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muñiz</dc:creator>
  <cp:lastModifiedBy>federico muñiz</cp:lastModifiedBy>
  <dcterms:created xsi:type="dcterms:W3CDTF">2025-03-19T13:37:31Z</dcterms:created>
  <dcterms:modified xsi:type="dcterms:W3CDTF">2025-03-19T13:37:43Z</dcterms:modified>
</cp:coreProperties>
</file>