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dogadin/Documents/GitHub/excel-dashboard-indicators/"/>
    </mc:Choice>
  </mc:AlternateContent>
  <xr:revisionPtr revIDLastSave="0" documentId="13_ncr:1_{B0A39771-BAA8-5940-B39A-B245C5DB0214}" xr6:coauthVersionLast="47" xr6:coauthVersionMax="47" xr10:uidLastSave="{00000000-0000-0000-0000-000000000000}"/>
  <bookViews>
    <workbookView xWindow="0" yWindow="740" windowWidth="29040" windowHeight="16680" xr2:uid="{4C132304-4FB9-420E-A19E-177B7C24FD04}"/>
  </bookViews>
  <sheets>
    <sheet name="Dashboard" sheetId="2" r:id="rId1"/>
    <sheet name="Data FDI" sheetId="1" r:id="rId2"/>
    <sheet name="Data Interest Rates" sheetId="3" r:id="rId3"/>
    <sheet name="Data Inflation" sheetId="4" r:id="rId4"/>
    <sheet name="Other Stats" sheetId="5" r:id="rId5"/>
  </sheets>
  <definedNames>
    <definedName name="_xlnm._FilterDatabase" localSheetId="1" hidden="1">'Data FDI'!$A$1:$D$61</definedName>
    <definedName name="_xlchart.v5.0" hidden="1">Dashboard!$B$11</definedName>
    <definedName name="_xlchart.v5.1" hidden="1">Dashboard!$K$2</definedName>
    <definedName name="Other">'Other Stats'!$B$1:$F$4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13" i="2" a="1"/>
  <c r="B13" i="2" s="1"/>
  <c r="B2" i="2"/>
  <c r="D6" i="2"/>
  <c r="D7" i="2"/>
  <c r="D8" i="2"/>
  <c r="D9" i="2"/>
  <c r="D10" i="2"/>
  <c r="K10" i="2" l="1"/>
  <c r="K11" i="2"/>
  <c r="K5" i="2"/>
  <c r="K6" i="2"/>
  <c r="H2" i="1" a="1"/>
  <c r="H2" i="1" s="1"/>
  <c r="C7" i="2"/>
  <c r="C8" i="2"/>
  <c r="C9" i="2"/>
  <c r="C10" i="2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<sst xmlns="http://schemas.openxmlformats.org/spreadsheetml/2006/main" count="151" uniqueCount="21">
  <si>
    <t>Year</t>
  </si>
  <si>
    <t>Qtr</t>
  </si>
  <si>
    <t>Inflows</t>
  </si>
  <si>
    <t>Country</t>
  </si>
  <si>
    <t>Q1</t>
  </si>
  <si>
    <t>United Kingdom</t>
  </si>
  <si>
    <t>Q2</t>
  </si>
  <si>
    <t>Q3</t>
  </si>
  <si>
    <t>Q4</t>
  </si>
  <si>
    <t>United States</t>
  </si>
  <si>
    <t>Japan</t>
  </si>
  <si>
    <t>Select Country</t>
  </si>
  <si>
    <t>Interest Rate</t>
  </si>
  <si>
    <t>Inflation</t>
  </si>
  <si>
    <t>FDI Inflow</t>
  </si>
  <si>
    <t>Life Expectancy</t>
  </si>
  <si>
    <t>Unemployment</t>
  </si>
  <si>
    <t>GDP ($ trillions)</t>
  </si>
  <si>
    <t>Population (millions)</t>
  </si>
  <si>
    <t>Life Expectancy (years)</t>
  </si>
  <si>
    <t>Unemployment 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</si>
</sst>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5" borderId="3" xfId="0" applyFont="1" applyFill="1" applyBorder="1" applyAlignment="1">
      <alignment horizontal="center"/>
    </xf>
    <xf numFmtId="1" fontId="0" fillId="6" borderId="3" xfId="0" applyNumberFormat="1" applyFill="1" applyBorder="1"/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6" xfId="0" applyFont="1" applyFill="1" applyBorder="1"/>
    <xf numFmtId="1" fontId="0" fillId="6" borderId="7" xfId="0" applyNumberFormat="1" applyFill="1" applyBorder="1"/>
    <xf numFmtId="0" fontId="5" fillId="3" borderId="0" xfId="0" applyFont="1" applyFill="1" applyAlignment="1">
      <alignment horizontal="center"/>
    </xf>
    <xf numFmtId="17" fontId="0" fillId="0" borderId="0" xfId="0" applyNumberFormat="1"/>
    <xf numFmtId="2" fontId="7" fillId="0" borderId="0" xfId="1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17" fontId="8" fillId="3" borderId="0" xfId="0" applyNumberFormat="1" applyFont="1" applyFill="1" applyAlignment="1">
      <alignment horizontal="center"/>
    </xf>
    <xf numFmtId="1" fontId="8" fillId="3" borderId="0" xfId="0" applyNumberFormat="1" applyFont="1" applyFill="1" applyAlignment="1">
      <alignment horizontal="center"/>
    </xf>
    <xf numFmtId="2" fontId="0" fillId="6" borderId="3" xfId="0" applyNumberFormat="1" applyFill="1" applyBorder="1"/>
    <xf numFmtId="0" fontId="3" fillId="7" borderId="0" xfId="0" applyFont="1" applyFill="1" applyAlignment="1">
      <alignment horizontal="center"/>
    </xf>
    <xf numFmtId="0" fontId="0" fillId="4" borderId="0" xfId="0" applyFill="1" applyAlignment="1">
      <alignment horizontal="center" vertical="top" wrapText="1"/>
    </xf>
    <xf numFmtId="165" fontId="0" fillId="6" borderId="7" xfId="0" applyNumberFormat="1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Border="1"/>
  </cellXfs>
  <cellStyles count="2">
    <cellStyle name="Normal" xfId="0" builtinId="0"/>
    <cellStyle name="Normal 2" xfId="1" xr:uid="{E0831C58-22D5-462B-8BE2-1427ED11D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Dashboard!$C$5</c:f>
              <c:strCache>
                <c:ptCount val="1"/>
                <c:pt idx="0">
                  <c:v>FDI Inflow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Dashboard!$B$6:$B$10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Dashboard!$C$6:$C$10</c:f>
              <c:numCache>
                <c:formatCode>0</c:formatCode>
                <c:ptCount val="5"/>
                <c:pt idx="0">
                  <c:v>216415</c:v>
                </c:pt>
                <c:pt idx="1">
                  <c:v>256716</c:v>
                </c:pt>
                <c:pt idx="2">
                  <c:v>109119</c:v>
                </c:pt>
                <c:pt idx="3">
                  <c:v>405294</c:v>
                </c:pt>
                <c:pt idx="4">
                  <c:v>318370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7-47D4-87B8-84DB9080E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3323536"/>
        <c:axId val="175145520"/>
      </c:barChart>
      <c:catAx>
        <c:axId val="55332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520"/>
        <c:crosses val="autoZero"/>
        <c:auto val="1"/>
        <c:lblAlgn val="ctr"/>
        <c:lblOffset val="100"/>
        <c:noMultiLvlLbl val="0"/>
      </c:catAx>
      <c:valAx>
        <c:axId val="17514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2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Dashboard!$D$5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Dashboard!$B$6:$B$10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Dashboard!$D$6:$D$10</c:f>
              <c:numCache>
                <c:formatCode>0.00</c:formatCode>
                <c:ptCount val="5"/>
                <c:pt idx="0">
                  <c:v>2.2400000000000002</c:v>
                </c:pt>
                <c:pt idx="1">
                  <c:v>1.8</c:v>
                </c:pt>
                <c:pt idx="2">
                  <c:v>1.2</c:v>
                </c:pt>
                <c:pt idx="3">
                  <c:v>4.7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F-4EE5-8BDB-BAE155A71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361456"/>
        <c:axId val="1527024640"/>
      </c:lineChart>
      <c:catAx>
        <c:axId val="66336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24640"/>
        <c:crosses val="autoZero"/>
        <c:auto val="1"/>
        <c:lblAlgn val="ctr"/>
        <c:lblOffset val="100"/>
        <c:noMultiLvlLbl val="0"/>
      </c:catAx>
      <c:valAx>
        <c:axId val="15270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6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</cx:strDim>
      <cx:numDim type="colorVal">
        <cx:f>_xlchart.v5.1</cx:f>
        <cx:nf>_xlchart.v5.0</cx:nf>
      </cx:numDim>
    </cx:data>
  </cx:chartData>
  <cx:chart>
    <cx:plotArea>
      <cx:plotAreaRegion>
        <cx:series layoutId="regionMap" uniqueId="{3D3C3E6B-9412-4F4E-8A7B-315E59CF2D31}">
          <cx:dataId val="0"/>
          <cx:layoutPr>
            <cx:geography cultureLanguage="en-US" cultureRegion="US" attribution="Powered by Bing">
              <cx:geoCache provider="{E9337A44-BEBE-4D9F-B70C-5C5E7DAFC167}">
                <cx:binary>jHpXd+Qot/ZfmdXXn2ZAAoHedeZcSKrkCk7tDr7R8ri7ASWUBfz6D1Eel9szq9/jC8x+dhAlEXbg
f57Vf57L70/db6oq6/4/z+rPD3wYmv/88Uf/zL9XT/3vlXjuZC9/DL8/y+oP+eOHeP7+x7fuaRY1
+8MHEP3xzJ+64bv68L//Y62x7/Ign58GIevb8Xun7773Yzn0v+D9K+u3ZznWw6LOrKU/PzzUYvj+
7bf74Wn43n/47Xs9iEF/1M33Pz/8JPnhtz/e2/vHs38r7fCG8ZvVDaLfMQhwGJIgcn/kw2+lrNkL
24ui3wGkAfAjeOaHfz/79FRZ/f/zsNygnr596773/W8v//+h/tMv+QdX9DI5v5RELmN/uHc/9o+f
X/r//s87wP78d8ib7/Ir3ut7S5+Gp5V74W80f839+xu8U/3Vdzt/0t23Pz/4CL35jIuJF71fvPNX
ve9P/fDnBy8Mf48ICCISociHlOAPv83fFw4k/u8oQiQKCfYjPwqjD7/Vshv4nx8I/D3AiARh4FPo
W41ejgsO6e9R4GM7A6BPYER88jrVb2SpmaxfX8YL/Vs9VjdS1ENvpxi0v6Y5yy2jRCG11kEUwsAn
YRRQn1r+89OdXU9WHP6/EuZdDecCf28DecQ1CB5UW/ppw020gVPoP8yo9dPKdNHGcQH14Jnrd3Vw
5pZl8cL9N11nygn/my6MngSTPGVT0+5dQ8uybeILHSnd7snSvMNyZpq/Bb3+ENaD2jJkusOlKZvo
LSlQ5e1lsY3aKPjMmrI6BGHEEm8hW12D1TxzsvHDFn32yfCtqIf5mikTQ85XknT5ujCzfsRNm9QD
jD5PTK1xlA9DFgNiUFpmJttr3WZ71wubKNvXGQu7+EIXGQyupimPCw3YCpFMx0MX5Cyls4F7VULS
riGicO9oHo7XnszAX00h8q3OUX3IDZeHcml4pkhSggYl7xiOdE0oOnkomsLrY9dtthGbi4PjlUp5
K8ZVvmJMT2sVGHrK+25asyajJ770jFIq7iIs0wZuZB/0nyLQejdDKYtN4XEZq2aSp2lpMq+wDWl1
jJt6jodhZmMToyqs0qZl0SYYhhNkgzmxxkP3UIp+5U8ZW3eqw/ecNfORNf1DW1VZCjjA011R5P2V
4gkJcX83gnK4s79j2tZCiDPmGMtaiSORs50jQ+Ozu18pOUMlnrZBJ+VuVoFsYyxGvZ9p8bZxWOMT
9YbhsAk1Dy/fnAYnnU9bBOfyugsEv88yD296FMKkQyG/V72G8TT3Ks39edi0xRDsIfTHq4bM05bC
VpywysNVTY288xUNEuwV/HNRkjqeVTTtm7oFqfRVmeRzn39yvfK118+eOGOXHgl8f5uXPFzBshMJ
JDXeRDwbeeLouZ7whlUR205Qj+lkeBt7/czviSrqremmdssUoHdNP3Xx5FX5N67m1dDy6nHINEw5
8sQRD352YEGB0mzQ2VqOCMdVkzEYBwDg2E56uW5KX5645vIESCdPemlaMuNYRV2zdoyOag7turEc
jw84pm3zTEZ1bLPy0c+rmSdN1HpXC1nX08QTSYx3FYzy0S5P+4Neya5G3W1vdjAw1d7gIWhjVCC4
z+uyYOlQyGEVzKY7g2d+3sO/wqbiW1JhsZLcC5Nx8nK6wd6zN1TqWJAsOFUqSmhOSvNpKucyBq1g
tI4pG8oY4kbHDBf6JjJYnZsapVZDvEWYorFsO7PJkBVVpUoU8vWmJEzcykz6sa+76lnMbKvyUX3G
fXcidbspln3ENXbXy/Z42UccWbnN5ELbD3idmVrEpIP5YZhgdeQdIqk9bswXloFD2PvhNy7MPTJY
fK5oNK8AzvKDNF11FFH0IjrV5pCjSn5+cxT+y+kCYfDudIlA5KMIhygKQ3tggeX0eXO6EFiJkYec
fi9CUe5EVORl7EeiufKaUF4NhW9p131Pvxd9Q/+j+16316ZIvEGhFQoMeBhbdtdira4rIfIHOSdZ
1VdJJnW2KpfP7BoYGmT3sKo41OVwxitf8iB2XLpoKK/LVk7uovaqccGxb1gQO43//oy27o5tPdf3
mnZF3E9yvhV+1x2ykOcpDofmiRXTFVMB+1RFntghmlVr1tHmadoPghVPfSX7tfV/6TYsi/6T51W7
Ki/i2Qz3ipn6xgsHfFfx8cg0Gb9ojPnWhCFaQTKMX+qpreKq6/l1hXu27RiBCexgFUed5o9T1uuk
AkAdpprq+6pob8iC91TxFahMtmsFrj+bESQOH6OcrPWQ+5usKvgjHK5nrciXTNfedho7tHIwm9Bu
yBvxwCI67AdkijSbmXgM/Dz9L7OP+u9nHyGB3fFQQAPr4dip+PPsM3lA+xCE4lsOi6AQiT26clCY
RwRMmMzatz5DkwV3o6H2KJf6EZRRmHhs6A+m18EdZ95nbRfsGs4yT3WZFYcuAMWharqXnsM8Wt0U
tWHbd7iTVWOo+tjJXdh52N50QWff+L+Ycxjo803Dx1uCkVypcZwPYKjwoehovqqkYV+GML8my+LG
Gb5pQwQ+O1GfoxfRyfhvRCUpyTfpBTd5U8HPYablCjaQpx0fGOKxhzzT1Dd0nHd2Sa7nHOUsXnqg
RAWL2chfej9z38t5SqxVIa3Gz3KS9vDK70aU0DoCB0+bt03UwF0ehN3uHX6RLbIGHBwZYnkYVJVt
RaH1GF9ELroOw7K+9udSbZ2qYzr8vVoVgTuv8OdUyWKdmVJ/tIdnnkAKuy+hHkQsBjr/xZrhaArG
WZwXQyyEN4q4Ek084Ki7g6LqEg/XDzBX+bXPgf/wSpmIBQ9CtA/+VOXXcKEWnqN8e1JdJP9PemZ5
wquVy/OYfYKjXnmX5y28C/U6MlyXZFc0YoxzKPiRNgwlCvsyrQhiR4e53qUpHIOVKAmhepH7N2Gu
smz765WMbWD7NkixsVOwhEm+j23wSwPybiE3o5bEzl76zWMlxF6MYeuvXEgh4aYcfe+jI4piO+PG
+9iIUN4L/TRVZJ/1OTuGYWf9iVeyyYD1J/I5O3MjQbrbiOkU2J0Km9Y/BKhk274B/gEvvWDBXM9h
F65sMm9zkXO9Wcx3sDbiMJPIeq/IV+uh7frrwrCXxjHkGCkbTvyNORFjt2cbdVtGg0uF427Rgwvo
zDhpJxgVOop//Y6JTS68f8cBojYGDCGyCYb371hx4fm8C7xvIgf3g+noLSV5fuyLbErcrmndruex
DuitdS/FsX3FqcX7V3wyYk5k6+vFTXtWRERv5B0eMPJcZk+ii+6ioTRjbDdQeMhed4Zzb8GA6dtV
LkIUR7wHVnDZOBzbNW5Fu54TtB4IisMAWYsOPBunMKuT1nCQetIGHm1ZNHE9RfW+XQKPSgZgw0Eg
UkeCmpa3A8zPlFwkgow1sVCV3Av8aIYyoZnG+7Id+uvZn5tkEEX13NpPlGeheqxsKLK6SIT4W4av
+omGOxIERTzA0E68C90E/8XjCv/5FYkNDhH1I4Spb2P6n488hifhAcWDb7geWNILAQ/jaxP2wr5F
Rw8Dst5hw1bBIPqrC9TWdnmVYgpWRmB08kSBTkVfxnnA+yPSIzr5S+NwkaNyFWmIkncMx1VRaSNb
X6yGMfKGnTSClCcgpzwVfvWlVQLusMT9da/G/jpYegsuUai3Z9kiR8U1Gov9hCb/wfgyuiFE7Lu5
CR6CQtObhdcC+obXLxRC80cpS72Svtfu+rnJ966Xz/qlV772LtxLj80k3xd+321+vcLoP3Yx7IeI
YkxDHNqtLHi3iw2hALku6uy50HUKIQllPJrWxizABi4hpNXekS3OYIy73KTSWC85dux3gjnlhCRn
cSekFhtO8iLuTDrSmaQNvi79oFqLfNAngYLGj4esHE/N3iFmDvSpcDBp8mzNZqDi0i5BP77wbR5r
jAkpi42BQp/O7Bcr0MbVcddVeCXZqunoONgYcuwOMJdtlbqua3qvzPYVWzkCzKg7vBG+iOmFwwGN
9l65Ek1jzTno3M1GYTdWEmTrrC/lsa9rvW6sFxMTm404Osw12MZaKnZdOpNDA3S3C/nAX7CLII+G
FwsOixocXf16AsDgHzMgoISGKMQURDYfiMDPq5MTnpW5Bt23YqhNj1akidYd196xpO1N46lp56gz
RGBm4q4edcoCGiXlmV6kHT8vhL6aSbfTNfWOQcXxtNGRfGPGMZysCH2UDnIe4qzp8iSXxvuK/fpO
Nh1ksc2Q6YHY/yy4UX7dPs5Zw5JyqME94Eataullx7YB+c4XdbujIQ+OhfWaVnDOu/ugqvNE95w9
LhZ5QcBiEWWsuKMB7zbIa4J4mNvqGQGwadWsv4ipylbGI/MVLMPsxkmUXTifyjzP48HtV8v+pNAI
DsRtWnOrmxgHrFyPr5yLoPTHMg3YVCf1HPS3kZJx2Sp+j9qI3/vz6Kciov3aYa8Sg2qLFKrsrl0S
CNjweu1nmUj7hXSYKEm1biPr/BOXcmCvdG1D9Vsn6DAvyvPUwLy/dYyLrcplLmofxbD3hivU8lU7
0Po0MmUTIkuP+JU8NbjGe9iy1TvcSTjmoulEL0p40ewWzVezTsLhTswX6mzWQe/UfzbbR/K/OG0Q
vQv+CcARQDb8svG/naABfTfbWWRyHDWD91fRF6vB5i6C2Otom0I5qtSdEZezhE6ROtFHB4i6saLu
TNFV0KaFMS/yDnOaRhh1mp7tRFqsLqfU2dbP9s8PFTn5QeyWV6iqv62WZiJ3HKD25uz5Le6fDcEv
CKNVcdPkBzT6ibK70G0xlPg+8iaW9kiiDcsifF+bMN+Hrd/GjqugwveLAsrsNHCQzbhahdnEZd/X
G+ehelExpvaEkFtHsqodU7+EcguWZDrP/ua6zPuF6zLvjgsW4Xe6sAD1g6zmamca9SPTfnXDAa/P
jcemb6Yp4M5BjjnSctrlfvejgn19UwLfpCryA/tLKlmP6zxg6bR4NfnUF4n2Nb5uNRj3pMfNCvcZ
e+yJl3QZD74Yk6WMtXKTqZGndm/h91Mb8HtYqFXEBu/aQUooaZ2shqczzu0WN87+KhrGes09MSUY
yui6RRG9JkuvwYzFNptS7i4MVUTo2HomcWIX3BkZh3p6w7C5QhMHwLPOhsiQ2U9da7MbhfXJ80be
AC98HjRRX/Qk6zWBWG/CptFfslFehyOd7wrO/8s6ILaG85NjbbNiACGAMCS2bBOE73Jg45zRDrRG
/aU6m+kHca28Og6Rwkfrp91KXGVNQgb0I5h4tDc5mO5t2rbfFqSaE0e6Zmo+hrVp7xzhCztvECHZ
2pEc1vjIcnzrqDGrp/tJZD+Ksh33/uQ1J5tbRec8l9beSs6zt3c5rHOuqqQRX/OpLJKLXOCyWNGY
rdoIp1555ZywKrLxTtGUIHV+l/yZjHRUpQNp1rbshY9BKe9dct81TVHdsKlrTo7K7CdYlQEJV+dq
QN6FF3kJdZBM1kG9QrkKUterQkU/tro7zEuexuFIF+gqGjL6caDNezyYgT0Nc9ElMwQs+y+eHMRL
Vcy6jLa65qpmBMKQoDAAYURRgGx+8+eDnLZ+P+g+lH/1eqZpnWXdbqjGU650oWNVc3VkslNH15NF
3e/Crj/ZWKPHV054Ias5y3UcBXclKMkxkqLaNlHErwZvro4kN+GK1JW6t35UFHdCVE+kUvtibHp7
vpY0JlPhfyNa53EN8Mm3OcGjTeLXNsNFta0r2QOpNYDSOCx1fVOTIo6I2YxV5sd88gvx3bdF7rTW
vErM4mhdmpCL/kCX5oJNdRMDqFhMbHF6FdnTfbiTU7irs25b+Sr4HORcprpBeIdLL/g8hPSQ+VFz
N5Z6vsuHbG+3wOJTQ64JMcXBDqU4uJ5rqOl0H+fTsJd9CbcO66LJVoh8BjbnkM4Wnj6WTZ9tLkGg
ixsvpAv6XEz4KusgJxF6zSrD07DrG6b3l8ZMjd5XZbWtqsHfBgFr2vjCPdOE24JVmJkdzmd0bcI5
HeuqPQYL5aDBnjp7MKijo+we84JPEoi1zsGcXDAnYms4j3DU/Wa2Od7urzwA9WoeVLgL6tCGX41m
X6ugDhKbu9R7qav6M+zyMy6zTO40z/OVzczxr4HsbS4qhNE1qurwFqLhIVxwbIP3dRGpbFN7pLZF
JM3NHGetgno/qTm8rwMpHga5dokn1ENHuPwR4pQvHEeUixib3ogxsW7ziK9+7RsHwJa03y0puzcS
PyTUt55DGC5L7k2pQAVz3US1Cf6quF0vBAF6cI1HTb5udTnEFwzxQU+xbxPhZ5m6LMHBrjz8quVk
35FOHgNdx2VlfxJph3vuGX2VT5FNjC6NxiBByHoiFygUPYh169fb1pfoLMaDsFiHoKeJw4K5gClu
o3YNIqqSRvXVDqo2+tiGHliFQWMrugvZGNRti4Fy63VaMte1rQfKZogdOVIMryeAjo4quJEfGT4r
OqQKp22W5+SGReI5B1W9r0KbdB6RymJXAtOL//kOAwtW/Cx3wTxsK9fnWts7vTGgeo9nv4iNx76O
RVV86qfJW0Gf2yNFs+wYGjClJS7AV2DYDsAx/PazaEHs6YMWUdxOUyqUmje048RWXiZ+okvTApvO
BYAnXJT8FOK2ArHjOnqm6mR9fbTzOr8EscOiCfNT5xVDEnBdr97otZ5PNiW19wBazsvrwAyPhkTg
Ux5aNw1VNnHjyK6Z0YYUvF45svdLsQronG3OwmXGE7+cur0jmdd+IZiP1yHr4Cde9AkN8PcxG20x
EQf4XuNWHJsQfnGnmINsbW5vwxtxTWREDqxAd0hLW+d0/jisDIgbaDOCF0f94pU7rt/a7N87d93L
gNwpKOhVZDK7+wyjzq9agXZcgSrOfWpL7rrfB0vDqqa3BUPbM7KQdreL0gvkek7MSTjSNWAg/T7L
YL+xVXcR52ykGz8jwUpKIb6EUupYGG2OxcyyT5G+5mQSX0CGs73J6jpxpB9VKCUhqHaOlEO9n2qY
3eVd/jXrw6cCapKyMFNXEZfVw8DLfVdO+tHhYsF9BP4VJzanfiW8wMSuHKrCqFg50tVEXTXUMS5l
0ws2mmHbGLDzehAcM8Dl2h5+wBa9LXlpolcyA7iKcYvExnGZDX31Wbpr/fxoxC5r2uCYR3m7YgrV
q8AE9KhsFBazeW6/2rjRJIKH2X6y+eWHZszsYhftV1R4aJP75bDuDWi+tj46Cnuy31PEo7O6WcTe
qVejlzrcukpohUV+EC313lx/CGSTx3lFgit3/cF6AvC6N9B+B3tpQtdkSLCxXiIdWXFNxgehMkJj
m4OywYEtNqZKeN1qym0By2E4hLaCQR6iUf4kVuMvxWwjn5g3XnSL9J2xyT2ZwKj20sIPxBoHI78H
UZstzHa5+5BN4fWvTwgYoODnMwLb7D+1Doa90wECm+ak788IANpaEsF7m/O3zt+oKj+pZuFdgRmz
L6KKbPXShkKUdDZxiJSIHc7ykazBJODaEzX/EgFZxjYyDU82+aAfqq5MnFgtcb1nPFJnUmIwpn0+
g11IRZ4MamiuDJj/ktWY/6iaU4RRx+LapkzImNGvVdU3iW/DuTuU2Y9cgbY9DOVErmDfzpuhQ+ZG
tpClvob+58XONGTihzEvdnwP3Ygw9ljT2FsyPLT3RmQ+nbLAHCkrpF0a0GItRaNNGLDxaLyHbh7H
k5NysCP12JotmsCTwx3kmK7RU2sn44DD5PwEB/aLyR6qKR7rmm0c9uZhlAwbu9v0+zdYNdXVYQBt
iueWvAzKPQrXI9j4ZVedB3rGnIyHO5lOuJxSB74bdTdPds+xKbNN3bN2x0B/E5SK1OscQZHMtLT+
SwF8fMgbf9q3BcyauB29ae9oSSVLBgbFigZ6VdqtRtp8f6GTOaJiS8KhuicjJ0eDsusQcUst0Fja
JGs/ALwTEa7ugWJo76Hqx0VixuBHW+dkZS+4FDZes5p+WJHdYO9axM5GtBgqVXUzhiM+OglUtsW2
nbWya9QyHWZvyqz62uM35ydVkV5XWhu7Rq1EJNpdlhtbzO02oi/UnUP9ntYrGEGyOluQWXsb2Gzg
xSiBRqRSoGbjrCLTZCdRsiuK7ZmaDGTIk6jJ9NaGak5pYBk6qKH67MQdpIx9jwOdlr3DjiTjFF15
UNkM6kK6pmX2mlwZ+genxSjztl1jv4kblcMCv76qCaAnJy+Q6DY2fc1T9260yh4XB/VAbQn7umsX
NxLZE3FpAqPs3gaDaDWEmNf2dkURE0GqWyfSGxJsiLfspb4vV36Ohk00rTXuyyd7F6dcK4PsbQjP
bz6VJttCW99+Ql3Wp+Eg/X0wT+rOm6a/YJsVT6yebTbTXtg7URYV135mwtgx6lD9mFri3YpMFrbk
P5Spe8CEq73NR33RctInUnrjjij7KdxDyuyjbKLgqxpUuSmbObL3vbzmi82jJjavm639ss/XNoxD
d96wn/PWtMmo8jKxu0u+gzY5eu9p+8qaubaegBKgtbdR/CSDrL51XBiKKQ2FxzaO5F6EDr0sH8+m
OjuHW5uEPNFoBPc+0GKd+UauHGnvkoDrXODtWXZQvIxbaKRNkAfPzhppiLeJ0IwTm26C976n0F1l
fdBlWGfExolJ1fLiPFTqDfWV3dtBHCwiQWnsNhF15iroYaJE//eYGzSmeWb4xo1jlADZCmr9MuY5
pNfDWNbnMS/Twd7/wvb+wWKyxK25NoRsHeWe4saN/Hk+j+tXY3ZKqvf+MWZWdMBW5yW/Hmq1nr0C
b8Yu2jWFLUeuvLEJrzzPJoBi19WlvZySjIO99CoI3to0n+VQT0o7aUqYnGlvsMdfjqlN0Rpm1Rcb
MxjqdSbo5yLgzYsxUPcDPzj2GW0mH8TWj85qr0i5sAdAUNznfQvXY9eqtAN5eW9T6+V9W32mdj7d
OoGR+MEKUNmtHNmAwr+zyk7QqVSlpunM53rtsN4m5W1hL7F3CvROTmXyombt9nwo0nBsq43wp/Ie
MDxcaxhuLhJVq0f7M0e5dbasyxQd7RtZ0mpNY719O2Cn2jFFYltd7HcOqxWYDxrlX01rxh0N2jKF
gOYbNCh8BYq6OjLV9QlTaVY3O1rI7sGAuopL3ujv3KzLmvQ/dGmeZ1D5n6icSZp3WX2yF4rozlZH
yAb6A7tVGdd2LH71aK9W7+tFKR/Fxu4I/lOOA1vNGEx1556stMRXeW7jaHuhd9PQsNsUviH7Ieff
g9lvVxx7YDuFFB+FPTXWqGFw5dUZTnXRRgnIKH3w+lWLUG9roDN8ogycZNUMLFbghlNlX3Ku2jUX
vvzmjey5BVP4JVSgSNCss/ueMS8dTAGuaWBens1qv7l691wxMnqbYRMlhPP50yhs9sOH2bvnza0g
PJZ9s450A9chKYN1N+A5zcqstDVsSFKsJ/jkjTDOJr//GvU1WfNOqy0opPwUofCqrRarXQQTe8d0
PAZqgte1KHB81lwyn7zV91kEmyuCimnlFKp6Y28P0Ufk83INh7nfLUnMjyYKbxzfZr7rpIPtfOIN
UCfi6So5K0bs1kBEPtplN+wU4MW69bvsMevWZ8WATit/NPIKgtHcz7z7ch5IZXDs1fbFFXqejj5p
YSKXoYvZu5JirD8ZyvXWpzpcV8M4fi3s9Usn4AUdtZV9WC0XJNu7iNqLS+5RPe6HuLdeww1j83gI
J1CmjuHhfh3ZXfPzSAO0oU2nN7xQ3meJ7Jdfntm0sk0Np+WBMZPfht5krwgvL1oGgYi1dfvuQo+O
+wx2wdlkl1d2wfX862BCtlGm6bbhTPUnI/2d0yyqAFtPtaps2OxF13WR+7GxR9IDruqHVs91LGhb
bSUrhnM93BXF8TDUccbDansplENG7j1F/d1ymnZeju+apaGl9e3aIPdW7vgUNk6+a+gzt5fPzgdq
UwmzscFCkDglJzWV/F5bd/LoqFCN0ZWisz2GpfQ31s2FV6ScYlI2/KFEnndbsGYPs4l9VkTal1NU
YSx8wT53HVSbEVRq5bhhxcrUQ3raOe40ox9lQ8HJUYtFf6bsoV4sTsZe6l9M4NY+11QdtkUImwso
VohO9BABTA8jnqx3OrXK387/n7Iva3JU17r8RUQwCdAr4DFtp3POqhfFqXOqkAAxCMT063sh572u
rj7xdfcLwd5bEk4bkLT3WitD/eiuAcUiq01/C1tTs8dLP0AFJEdmyCkk8o/E/c/pzAM76Zfpn8z5
PvpZvmd6kAmpqVdg88p7gDo6b9cijw/gaFbu3AHY7o7U8nlRNkdx1X78alxZ2J5PWqY32628KXbb
tj9gv4/BuuolC+z8qRS0fB4JyR4Ipz91UCLm6khu3L7DbWYuhA3V37rpnY1LkSYSWiDrXQf5R5lZ
wUZatN4Zsx0ZwV1QNCdjTp67F0CAPPs1W4tQzaaeq+Ij46o4e409rAvp4iMiUbRTNvuK5uVUAN3E
5oOJDnb4l19z9Wi6Wtlm8ezpXYF2cUXq4c1cR1Z+ezQfSq7jAwzy7x/KRKVybh/KsooJi4Wi3TGD
1VlRPHRF9hizGsUcM+xkNndfxFdkT2SAQMabWQy1+bVReMPy/HegWyO2jinWRkTKJW37bDMvU6Il
zV8yIpc3JBI3Rd/oZ2PZY40lmiBPxooc7wBMcHGzkGg9eVk9Xk2M9fSxnOvo0VjIPL+g4FDfLOZ5
H3oKnYuJVZn84XAiLuGyLG82Q8WqK30wGNbLR7YqYzwb7GSijsxUXNG5P90uouspFk4ZPZhohXk+
dqSvHm7RgDA8U2V4xI7dfgtCWgKBe+4DVRyAKqpflyDMwbywndSYWWn350ixzxCZYtzFbRFnM7Of
TdDucana6+ix6qz6dSqGelvlU7fik+rXkXnyBJQrsOOmb5+GRVS+mqayqgrAtDMs3NemXI/DxgNi
cGuitGvrIyorpRq7S+n5PC0L6aQAo3YX0tbgPOj1NOfREKMEw7Y3Z8sBFYrbzrnmEhhgN6tmMGbW
Mew2i6UnP4HRO0wLqhRVwaoXh47y0gp+sS3HqhNVLtiwOV54MFEiuv6BzZGImWzrF+NzsU4m0tUn
4xJ0ZHuzEZrNALPT7Tu37vD2xeiT0wRbxhedGtP0cMFMKAb72XgcjrXeTErAQtcL8LkYr3qYb81N
i3EKcds1pNgbM+L9cM7r4XkJp+8VG/qTcffWiltZpuFozKxr/SPDDBMb0xxG5b56fVmezZXoUnZ7
gdkrubewSTqNMsWNUl5Hf7I3nq2HDd407bbq6zA1HYfasZ7Hn7e/tmvpks7ImW3NKIBCu49Fme9c
pE1fTHNSLVXi2ov79fGjzMceiHygQp01ybIEW+CMEx8gr+sUet61QDb1RK3oeHeZs2IC6tsFZ8JY
N9c4WDFtpmnHW/3VvSuEh9zXPCRTVhx4M4Wb0s/0LRllUlDmwLro2RYVO95yULJDqXyaqq92HtXj
Voeh3lDeiHQsMufskLI/k4LLtJhK/jc7GKzJPW77w/8YN/0xNUts/sp6KwekKVtR+w8a4PTYlEfu
pgH03k1TIqnXxn1go/EK6b1HTd9OR3WqqD0doqmhj53n/Gq5N38GEedbS6lgR9YCNFZt51mV9LnH
KtS0Ynn4No8O8opypFskw9HHdd4GLfon8Azbp9Ir33lZzJ9NnkXbsAGWSGPq/OT4soKRxTy0a6Qc
i+raegPq/JaSJ45tS1EI3mzuTYRDAGCfeJtOfJg281ijkhLS6sosNz8Q1CDPN19bReM5mPoudani
+tBMyt64zWTvhsCO8KXlgDAsvr2LqiFKezZ4byZahCDSNJEbl8gfbyfwj5LGGmsWO25tn3lBN47q
56u3HmYp5ity0j9mVxVHYxl/pN2vrsZnDnZgTag5ivCReMUAkCZQnXPYDa+k0N3KWuq242r6lhMe
gjwTiYnWfg7AgfIBnkLQuBoUKKhnO0/GYg0fYjoD8pl32e+j2c5WZCp4Ala0B2z8rN1qfHI8q3se
QZA8UNbbsYkZX5BZVQI0LBJCa3vjo8W5V9o9Dbm83DsG82THxvyjo1cRu0zQaVyvJNjydSXTIZcV
29duFJWXCsuGanQcpLCycG9ZlQve4Rj8H2dY4aM4z94Xu0f2CJk0ZCl8+zkAznVsB3Iylp4s8sAd
7y9jmUPoOzNAwJW38+ToPA9DlD0PyKeunc0wTPTW+nSLFJiRRSbriD0n5ASoAX8O+JZYZXUScnl3
zZ+Uz26Q+jyINvb69ZlDrtRD6XnW2Vioq8vTNDrvxlJgzJ1UHS27EhCKk8g41gDrAbXOrzMiqN71
RfvNtCid9stvzLksE+I3+Rm42T42LM4FZdqYllZ4GduSPtprQK70ztpnfhzZdnjh9Ugfh8n56pHn
9NfSuPuBkfIwgNX97DmL/+QXO7a43bOsdP8c4tUO5DjSKKaB8Y1TC4yS33x16oBDfgrptgrPAZmS
oHDFifSVfzGHkU6A1y55th3UjA+9BnhUgIk0rxF/cDaTh5SaaWei1ti9DhXDr02K6VzRAMS0IHoY
A5DpqAOOWmwCxl6jFsv+jkg2PHEO0E5FR/flfpZZM0+b1WeB9ZH6Bf09em831eRU0/4HX4seSM5O
8Yif/0Id4T63DX0yfgXINdJmXbO31+IGxzZJTk3wPmgseOaaYsu9+u/dq2bIAPANi2vvqggbApZ9
YCMRYYmEM7X6zJnxmahpNw6K/xkF1e2rb62YSujI3Z21eNk56jk/l1xNx7mZN8Z195uzOuizs478
bkdJsbz6JTtbTTv9s54UKMCZE95+eULlRTHNs8F6YfgldK750VLOtWTYQwjzy5nTji5t3ETziAQJ
ftNgPZiAt7j8SP/TI8JfegmkBGQahG21j0JvSd166ndj1Dqv+Cmt3VhmVWrMsiP9iSBtExuzmwps
07BSyJRwdeJZ7nYc8/zJBKlVq7jFk/dg9Z7zagZWeYvE6mryAAPTCrl2hgzvq7sAYE0A+Gq4O10M
Ts7A52wCcJgfW2UD9qfvfdh5vjx0hWxQDSr9DyuokK21qnbfs9b7UE33bSZeec2Q/3z9l06WM9tp
VbvBudKpZVmgriEznmUDTiw/FeZkXFLMWME+8AKylZZb7WbJJPLjoNMY0+t87KzWydeYfU/bZJG8
fZrn0j+6JbUS1P7nT9vWdTJoIoGJn4cPxzlXvj9/mla88QFqa+j0SaMZGfS1lTdYppXp/G+tPKt1
0soJOLIhxfDhA5q7jtD0+uuyxvzjsmjVlWO9ba3RSWfXlZf7Ifd2NXIq57tHOpjHY6CmEqVIczIB
FNqrS6drfbKbATQ+iWcZ88yb6MtgL+eWbAvfJp+D6tKyU+JHHjoiBYkpOuVh6D5Ogx/GYHqLH2tP
pvLiDXyGr54Ok7eepgFAx189W1d6t561E/Efbdk/zXW/Fyxv/wK6cSKM/wLrGdmXZgjeSEe7TT2M
4qxaq3hQ1uRuAROtX5BpQW0rHEAlAU/D9Crq+Zvmi/jokYxPKzLyC/dZc3QI8ncsBI4471CWz2TZ
/hBAWyF3L34VDDOq1XSfi6BtmhNwGGsdDodI1d+w6JdpO/nIRQEKl2T9HH3HgnMvZi1+OQSTRq7c
b5V0ViwCEVenZ+4+iopgX3sOikQCuUDijtM3P6jPlGJudSz2TWNC0A6hF9Y69esQCpY0c1HuHVrX
rzZKVXvMFkvS+Lx5HefRfuyH4gGPbP1qWpAp2mfLXF6NK1C0S/Io4gfTfsnAy26lU6YmiiQ+yPJT
+GQuZVwRn1IQr/WTsXru0bgQdnY0YwuhrG1Q5yQ1ZpBBymHImu+m7VRLdZGC2HGEovmDjoR8Rerq
MpRV/d0THUt9wECPKorad2eptl3n1N9nBnYs7mLcFE1lfzb2D9PcciKxmyIs7I0ZOduw7sdvtafb
PSQJuq1xz0OZ9n4uPyol3UPt8nZjBh0scqzxMALI2NNN7vmHRtXFc1H7YSL8CguIcBiKpB4YpsIW
czWyyc9NX5ePfB42yMqPRQIkht5Hw2ihQLra/4+db0OtV/vXAZxs6OO8rw9IeCAl2o9J7g70LXeq
7qydhsTGXznTkjbZ6N2aqWr6rVkflb83C7BYOoDMps6z8LDeiFFE/EcUPY270NEn3S/+B3g6yAx0
4t22KX8MgpbHy/oSxfpg2NG8AkZ+NYOWkLhAouBkTOa9DVnQv3NP+ZdJZqANr4MNAYlDwIeLJh/i
QM76765Tqe1WSE5g+f+QQ1Hku++F+cp0t5+bIITkQ9FbD4wCp6OQk9t6orGe8tlRCddF/p0M+uKa
/ksRxXoU6p+mItB8CPvxbfKU2DSMAsDezPpgCTHvc9b1j3K2dNoUnL2jQPRT5gP/ldl74nr4HK3j
vkVlNH2G67NnNbV3zfPW2Xl+oI89X/i5GyqyEZDDeLXXFwXKmNMPK+i2VoucmJ/RYV94NtvPFpDV
fed6qyROtG9aJCGMOXt4A4KbkN9My2Xe3qVdcTPHDE+prKwytevcfyvtCdVyr6owv8LsST7BDOpb
4xDl6n0b5O0tGqis30PeAt/p2pjXIdZ5Je9v0SZA9QRyD/rW12OT3DPfGm5RSfpiryN7ukUpbcQ+
c6z5Fi1XFG02OPYtupQ526HE7t4upEIUQkTrebcoEMZkB54muZlc2N7O7oPgZmJuc3aL7qJb32oa
l51LGL1FncGdoP7Q+nE5d4cuavo9yNlvTr+qfLSD7M7mgJ/36yz3wDFeptOfLUwzzkGPRSGv3Bmz
azo7qTgp03pi9FH6bnSmS5+UQ8MeMfl6YcxR3Ny2GV9uTtPOHLI6/xEK4hyMZXoEFkPqV47bfO1/
b5qXyEWVOWphd58561371a3K8Wi6G1e3COsh4iDgAQkexsbH8oqmrWLQ5FgHdiRePrEg9UWSrHu4
X4zVvXhorfpaYEP+2/XHApOqv1T5xrS9Xyx0iwOJuuZ09+vMkseAWe/myvexReVGCRJjzm2M8IWF
ToOcdqFvB0v4+sQph05LA5z9f9xlyUkfG9tt7PspQSmtxsQLCoYlUxuwkNPt1DTtm9KKed/RW+R/
GK4vBUBfGUoL6yXndZwg09gVGdufrSjJKgrWTx5hbVYsn3R06KHNcJcbMyBFiH0Tr88ghmTvCnA5
43egbHJolY1l7Dgvn07Xg6bZRfrMG+2/SWQDjL+QdDosHIjv2+BQP0KNRIwxciBY0AKjfTKHps/p
Sa0HY/Y9Ae6SgfhlfGPbokiNGj/wypCjQGYqD8952IfnouxSTb3lAZOwj9zYGghYOGyQ+MK8UlRY
Z5uGJuIAHG1a87Xv3W/OKHO+uhnz1ldl5AhyyFRibdTt5tm1ToA0lJEvwe7CYfZFdR7XgzkzPoGC
UZqFNmDq/3uAY0r+rVtuAc1uN/XxD78ZxHRFmZxtFZbLtyv+28VMX0fRH0ggrpk5pH7Lkc1be4V/
G2bdnXt3I+SVQUQPQWZvlCHz3duMXmYnNrXGnduFOejYRLxYroIITyPL3ciz8l2w4snLZvn30rEc
t0X/ewvK+/9LC2a1fTovPVQjqCtPVPdIXvVZdXLtELIeuX+4u8IyD7r4bt97KLfQe0j8nKN1EOO/
NQ5nO0wH2doJ0bq/zg1maN+3kWtE7oSi3KfCfQ0iYdzOpL/enE0FvLYLEKDx1WugU4CPYo9tp2aY
W8AJwzgA+nVzZ2JO1mwnZcl0cvfdKJzG/pPn+Sc39Le4ad910Nz4Y7g/BzL2/8wKNfRRQxLFU4eJ
3XSJqnZKhi3IhQDxoOIyxQDMg1owOxKVnbq1H9occlceh2kimnWuTjPI58UEv/LWOAMVeEiLzF6e
FkrEjTd2z62w8S5xRXiIaIF0yaiKJzf6NDHjaSnLAf6nVXL3BUT4sajKFTxD1DMHVuC5fjbNzaGE
8se+tqPwdg3j87mdJ0XIu71bR+PekTYwMFKWQG+O5blD7mPP9fzRstoZce9GOJqIaQOccp90zuCl
ztraBMJaO9t68GYUpUv3WJNi6F6ZzOWGtHaAryl7gY7Q9M2RBbZpRPaoQ7dqO5UZABJVNx/ntgh2
WDhmV0guKFBhfee9wNY5HqU//+PlIABRMmZxCQGOcPIoMEu+Exel0K8WQxFv8FR5GUO7PNhlkR+s
dd1l12298aZ5em06sIpEEPIfTlQcbiNBhQDJFdb/M2g8fqWsLmyRae31zYNHXNRxw7lsUB36j23O
zKGD9N/e77yL32bZOfjvAam17NxMeK1JEbk7O+q+meDd/0fbZWr5im371zHuXXkRDcdeuhsz9t1v
zu6+pYnESUQvd8+96d1nPkyxnF0rqk53d1QB0NsGVYjiA+nOEad1bIWZt52g07MB1bpOF/lEw568
WHUfvTaVe23CuXi0UUh97bSzxEvYlw/DKOnrwnSXIu8S4jtA1O/GYOth+b9xV5POMz0sFiA4ZqR8
UM6Zcv6XCZKQi2eGxwVr7pMqSHOQcwaKd2GOTEj5gAoUsAzGNqcSN9ERiNb+gUwTfZMs/I6HcoRy
GCxXOy+yssfHm8V9JLai6XqzgnAvl9p+MhYtkCEJSv+58sIP262XjRz75dEcXABhNxXzbEAU4Kta
/yuggKiEaE4UbXqb6CAuTcRRPM7AXt/fR2iLHNCzjO8qSAec7n49NnRTeUBf0rGtUuAP/U0PVtW1
B+jm6tchNO0g+wHhowbQkvXgIStylhKFKobdCFal8Gkv23lqgTTYapm2ufDdWAWi2Ac6H65ap0Fu
TSdbzGMqkdn6kafYOwc/lO51ahcSkh5WE17mAWU1E2gJ3kxeZ38bRuKhgNz/pNKKdnPX10fJBkgB
/naaE0BwUdbtliTPXOhWOUGzwQaFHVbSQV+U+hoQ1byCQ1ejYlaBDFb5zavEAmenuqBPTVSGEzmr
Ub4jGV32iQYxNNKig9gaqrOj4EtMwhF8t4zKXT1AsyWudGUfO9DAb4eiGn83f1hLIJPKsbIHZIWy
B3PGlpr/ZprAH75y7dFEVV7Hpouz9Bu8W8heoQ41cY6KxyzBNua2ehgykT85RA0xb7v2RzcEr3Sy
vddCTz4Yij7bls3APqCbhbRAo360i9QAa839BQwV7zyh2pm0aqoeJ8HtbpdBaXBTAeV1DcaRHZwO
UkF+57Krux6wa2ovo+enbY50/wYYWCzSu/FigqYZpuifSF/nRzOGOUCLBCDwbIsyFXBp3F/e1dJu
M9+bv3tNM240CumHKdT5TgxAhLOVQJJ7ubjULc8S0FkDZCJg3gN8NaXfA/rkzYBe/LeHBYbK2QJw
M2wrUEGqLvz0MjZi16PCB9BIm49R/whWNzRDgoNek4OoErQxEMzZ3rGldYr60To1IHmdOiCvN2MG
xosJGJ+JEgfb3NjYgMO2CQX3xZJL+Eh7IMSj0Bc/7Ll87toWQjeAdu27BRJVZVtZn9DuSEwD8JWK
VLeFfzI9WQWoTqYxQVh29SwdG/XdG9aG9qTEbFd4j3lA3EdkJMdtJi35m89EVc7bZE1nbGc6D8Wm
wM5omKcINyb6mgNRpXuh9asxvBoviFgC9HeY6vCfUM262GDdXW78PpLpvVe79s+8Zoi7mYU7EzAf
hQH7EKMCLWJDKAQNB2jNjr/PTV88Dg1kC1DQR8JZLfMubLtwY5pFDCUCqNFh3l2j/9+9IJ/Svmnd
xZbnDldoiQ5XsBGGK0hcB4pK0unu16JCoXhZImwH0cwEitKGYEHoHkwn48ffO+/nflxTXKH3COoF
MuxjFHzYxP6UZe3/yukOpNbwp5V1HNCQqHkPOytIBwp8nZdxUBaraNgDmeU9kqb76o1v9BPo4V9e
pn9iuOwMLnQ+xtF6GraSnzlRUSJYWUBYFL57oB+mRygj2ivvHGDgLjob4phhheWDu8tsEZ2NZfyr
y7SiC2e7W+HXrWoA/laaRzO77MmSz4YAYg7LSgrJIe9yI4UALoqMAGvnXZsvwyuP9Klz+vmRLHJ4
1ai6JxGQgAcTFBB53S4c3CwTtcNyepCVtxYt0FVJzZ9n4LhM0LjAtADU1p8fjUUYcgysOzFsbypI
1o7yWPo0Ow8AlKZQdkMuYjUhvoL6z3oGvje+MmNPa5uutfpkYX4V22E0HRS4ki9RBO0B13KjLZa8
y4tlg/gZ0eltXi3jsl33vWrr8mzad7hld6B5YdZZW0SAET0N3EcCH4NRkCmUmwIp5iZ8csUlANlq
lBPePk35NNsBVo++OKMuZaf4QOPTQqARCfkMvDefJjU0AFe6oOTLGYR7a/gE3PozgwjZtTgGeNk8
heCklfOMamspwx0Y5mD+QHt469clQAKNBZB+YCUc5ck9yrEHK1TiiTK83CFwN36PkOj2e3sGyc/3
0hpb2Ys5swjgRm3jOls3wM+ag56cKK+p0hJlfeSfMEsjFYvMGabk0WZ1MnbMT6PaRRa3WJHk+3B6
mum6IqKgEWe4flwBqnv0XLUkb65gD1Gel0c8/1MMGNvfK8X1ubG97AAhhm90yP7ieUZ3TDgUem4W
clvYDmOWFLiLljci5nIXrICHqJsOuWrwt9IgjcQF8HYSz7Lh16b16Jbrq1swoM9b51V7znfoVUax
DURY6muGbKcVxgryook9A/gD9dpkGPH0IEtQ8XTpuxxCldq+UmpDChR1wthdIAgHdE2/Aeg5tI4N
iJ8pKh0QEdaYl+0yf5gAW4x53Z810vFQxRP/FKRyABj0+k1WO+0W6hgyhsJyTMA6TNxGAOgkvjmB
Xv7qW71jRBy6hTx6jbIfKJTMYkxOw4YKVcWQ3/nF9F+qkiLB3vdnPjn4LrpvFQREc1p9DBJgErfR
W2+GuizQavGomjp2rY+sKhKiWkwrbX9WNff/KqvPoCm2Hr6ZiirUZcLup41lQkr8d7AB2iMgx9id
KGHHfj4gZWBZY+IuVQmAFfnuCncB4BtrSipqCGEN8zewIzdNhQl2lkN3aJviIgIgq5cMdTtSdFs1
1XoHtOhf1lhVr5r9ammBRKLq3qCC3mCdsFyaCQkkKTKwoKcSk8cSprbjXoDHxF+ytPkeajAzIJLj
zzLP1AWiAWM6lK96GJw3LzwOQFAmFuOvDnghaQ1yJkQugjXj6R9qVV38ZTrW0MR4Xgp5GaFgtHFA
kdksBX4MFHqHHdQ11VFkB9r2m9Bt/AOrlQfmy/ikHaGw+OzbnQh4Ew+DvgL6kfpqHoFC9o9OHVmx
DcY+kHb6JVxqFCznekkhzKCOPB+hgAFsrg2xOsjdJLml7f04gmNW+xWAr8B1sZqi2i/Ct6xuUCbq
dXSUA9F4nQeXKFza59DfcN0Gu16LI62EnQRAQPIqCvbLAh6Dj1dcDN0z54hteZSMGpzylkH3CIw1
v+1noDjsIzjc3RGrCOFu2rmFBlgRTApKHzhtwXsr499ii2vDUdXBsANa81A3SHQBHYmmZhQIvyJ8
GyCrFKTQ3FhOywjJaFEdR+Ur6EH7UzpB9OjIqXC3RNuPttu0RwDJFzxhIlKPJfbHaQdS9E67809M
YgFoMgt96iBRnVhYGcSY/bJj4G4Lq8oS1oSbiJfRP8/VpL/lETZwc9iKuHJ/gGT+AtHj2EVN75B5
WmzCfPi76fDzcLpcGz8QR7uBTBwq8HVVJoDN0kdVQiG0j7ZAv/LXSiztptQAIiv9U4YFUhg9KEDC
aprNYonocVDsIJdorfnHnM3iwfH0W0VAm8+b5ltfldYmZB1+POkA88CGsx3wASV8FKqdrn7pxPA9
U36/LYkIdkWAgkoz6i0bVJXg8xYPUk47KvCFyEbS2JVkOLc1viyn5K9yRF3fbbF1YXxX5HK7IKG8
D3h3krJWWwhxv42NnfCcyeMSobhWZrRBRbPY9jU7qUa9zBAE39jOcG2Y8yncEKmaTj3Y2G9AU2wY
NmAukqPlWhw5+8I/lNweU9W3v7hT17EP8rWtfrmQeo0nP5+StitTyrKnvvKcfS6PKtMkVW1ch92L
XfL31rcFdC4mbH0jeRFhANVvb4QkUgZsqqLy4DpYJBRR8dkruuA+iuYk7E4NdJajYA5iTis3DmUT
bWuUey4akEWVdf2lIhrZXNls2YQ1FHg3dkytTr8hp59D5IJ8enUGRhZSTo/cpvuxTHpk6I+1Nf+E
XL8LGe9vZJTPBfHGQ4XKUyw4ysWYnKdkJoDz1dCiTJCGhopohfs7LNq4LWX7kI893sHR5G8DFrix
tqYx9UrnvSybCdhViF/NEU3zZijjsQA5lY/5gzkMnOQPqI4+lFIFR0CgJGC8w0tUgGCBzBJ0HKxY
9+pX7pF3Ms5/K7dHDUz4J4CxHxqwECH3AYGCABpKHlMfHcRqoBFSvkZCk8uE6R6Ce6XaN1knr3IG
Ds8S+onrJfa1LDcSi7rUBTErpSSH8LMzAksroXztdHLTutw7NnVU7JWMslPOUWXrRk88LFSSA8NK
7chF4Rzz0QNDU1TLQ50X476a8hnKmIG3g0T+fB6EzLCYBa0V8Jh2O4yjC0h152yavAivss/EJoPg
sQatx+cBiqmzJs+0wZK4ar1qL4AUT1YUZNIXNurmPiDxhHPyGnh0TEaolb913X6wApFUVR699Sja
Jyok+l3lworBy+cf3jyQOAei/mNpsXNy2qH+tFrURGnRT4eG+CQF5bWLe7wuPycCpo8Ar+UTtOIe
4GRgH4BThSKDhroRJjAd96BqfU6B1rEouP1ZC6JjgrzIZ0Yk8M31Mn4in44NW9EOnw5lQyyBkvqk
pENucYnUZ1bjFTGxsv0EhWyKncFX18zyjmLGCglC9xQJiZClxsz54l4qCyyiSXwufdEk4CX5wHRn
/bb1J0yyvn8UAfbELPOHS9+L8dLhb32YIrUF4Ax7ZUxAaUMlqJZlSM5YayOjRK/WoqzXvsBXNvrJ
EOBTNiwvEl1MY9xYTgHhMW/NgmqANLkC7DfrcIdMvpMEgIxvbdvqttBF/isaSpSYO0iztDbkfexl
3g551kPSqgmSFinSeHC88rElYxjPvPA2BVLAsQdpOrcu6NOE2W+7NJehaOe97nJ2WfC3WHlwAmbx
rRSMX5FI1XGJTQSWG5b96GRa4bFfroE/Y8Ku1ZwgkQB0HV8X1Qw7WXvIdQIyQ7/1IpJkGmp0vu0V
j8Go6wNdnOjoiMVLx2b5Xut626t62bXdiBVFQ98BDk61GnMQX/D8swWI37mNOP6UANiQaARpBGht
6BSxQmQxK5Foxf9FmPHKBxkrz0EZ4gyUFfwHgGtgFRd3fXVnJRJXgdRqlYlJrUYRTNwcxAckBJJK
M5JoKsPYljUKkZgeeiiHPo8NRVKdyG2nvSYeayQ1appFaVFnQdyhsrzpRBOkkAkfjv+LrfNablzH
1vATsYo53JKismXLst279w2r02ZOYObTn4/wzHhq6tygBJCiZYkEFtb6w2Yh85QlWsZNt4Jb6EiX
aSYTakUIjfBEdq2MFpCucV2U3gpHC91LuB0tSrWOxSd7Vsa5PWpLfkuULrr0PKq+Eze/TGcdAosq
43FUjSti6aSQF0cL8beoD3WcFIGZvXe21r7Ey6z7ZNT+ZvamwjwlyxkBhHEZkUrtYuXZbrrhNtuz
4leU65+6BPVdHd+GAb34M1460GFJ8+S9eCHbDbhhAPhTC888VlYTHRxNSx4Fakx+A/1d1fIb9MY9
t8R86zuqjTmoxHMcuVVQlu5ToRIFxkrhj676bJLQCQ17WXytV869V78nie1cq175I2Z+qNnSjCez
aauwW/LfnQF+R6Dbt8uHl3oQ2bUYp9lXssXBqGB67ln3Hajnvqfa5blUzShcUPLfJSNM6SGKztXU
lLvEUf6YszldUH4zDnOTBukwW0GXcJ8MjV6elWSEAmqQGF3m+uQu4wRJp26v5qTdVMGWygAqYphm
oCtZBliWiCwp7YuYvfmMir3wNTF2B0i2YTqjIuG2yXosraIDWtm89V19V5BeCNyBsqPTdd+1pNAD
Q2gmT1jBw+ehWTTMsOTQaXHj9mZvOdEBhbdw2vBLUOeXncruo/HS5AxHSaV6tf7ddQZYOcKCHQ8F
Ao8Ls/I6z8nOHrzvRVSZfu+M5Dr6/TQX4jJ3Nqog/XybARlWTLD7wo0/HIR2wtnTmyBLinCdY5vN
8MgXhJ/D3sagIEyc4qMu53nXkjILCwGivEhBE9ZKfFtLvblWc7qGXcQSVdqm4TuRV+yVbHSCvsz6
IInSAzm44pyv1clWdftCjI+9idUfzSx7MTRNOTQ8SH60vBQAOKYyS+4d+9nYotCMZCFrPrySvu3Y
sapCJ9JnZ9cY8XwoG1vbZQBs/MQNHCt7xirFIrzpxqAEIbmznPyeeskFsU8R9l4fU7cu1T02EtZx
dVQPxm+L6CamJb4+5uV+sPRwHex6n1J59mOFby5a1LBzXOFDVy72iAoyk0RJHPZZ/13LbbQih256
aCVpoRL2Tavria96XhT0hk3uKcrmXaGLBz+VS47F/UH6s0BUr9nFi7FzCjAyMUk50PqOCKdCZLtZ
xz7ASOfkIyU/A881UMAGAmrvRTASUuxbK4U0jhIE6PC6f22LKyhWCoEeNX8xg6AvZnPxVSJpc9CK
bf75iczCdEmy4q5E7RqMqhY9JZ3x3Tapw69jc86GPDmhM2b6pgKcq6aa0TgXh10m1NPLaKg7bSUd
3raayrwXQZ2LwCnl3bnXK0Bec+ED3W/9yLbUg6qwZxlbS3w21goKwqzLcYeGwD3y8nUPR3MOsHIp
CWQVdupzmQEE8NqTlk3DeZ6S8SxffTWxbQ5nPBPI2Aw8mbNDuh18+2GpCvfAj9ucjUJtzjb5rn2/
4mUy5+s5aVkYspJNmwcvKZBXc3uKAUMxH1oKjKbrXcheuD6p/luieeKct9WHcEsSKJU5ieOaopPL
Qv237hbLGbERxFyNoQpH9E792tZKZGisyudLME+jUoykFw7zslZnVpGKTdAchdZQf9gpqIAe9wKu
T6qls1AAMutASWuETBc3OsuG8JU4NM1vFmn3faSo4rwOSLMWk3UQTIdnoeZgF1PCUr8V9Rsy97+6
vho+vyv5Sn5N6WppRCrR6vokHpNDpJUVO1r2GfKVu3Vndhz83jvRVDMfmsaeo+lsx++QmhomulAb
aoPdBVVZz8k+jCqutKBT2/zU9ysF93WHH9VdU7wsrGb+MYpvltZsShBE8F0XRQGT1PYB2uex7m65
wnSRZBzPl6j0UzVCzKlojxPCxUFURa6fpaeph5eoEKwBg52Ns/wEiHlQF3bWd8p2zZmFwV0D+RIx
tIbtb2Sg/g+IEqkQ6N9vdeWxtZpM8jWdq50BOujnBI550Djw2Nqf7lr8JO/i8s1GM3eubrnsjulX
+uijrp6c5G/V6HN9Flsju7IxEfPgNt9+yv/vcNTglfJ1NvLx3X7BtMcFCa01U9CO9nc2J0PQmYVu
h7ZiIjBS5UfcPTyKOpwQN/15rd3MxwfFF54An5k4LZA7mhHE3375nUTZiQrgrCn9FVHo9FQoZerb
z0ODrtmQjvcqaq4588C5Ko0iKJryx1IiCKgYneuXw6CcV/25Kz10KVfFDZ1cKD7AaMoJcba+Rm1Z
MXevJV4a8d2hKhaVj9QZ34XqGodxSxOollWe59jzZyH0y6KtOyj83uQ8BsEz7I0ueMmyfvMkDdIh
hRhDpBynk1LbOY+Ou+A3lCJK4ygdURN5Rg/xhnYszqg+qUfESAmrIGNd+GpOaMEolr9SdfaVGZCW
a+h+7sXmY7b8qmnys1evv/mxnWABtHoyp8r1XT3rdyklMn3qvduUrMaBpHIDayzI2ELsLNHVz2oJ
qXFkGxUkBcpMQxHXz1ZGxbmuUZwfqgNE+3VHFcbjrDTyjTnRArWjdLzmf4H6F5eoyswgQltj1ylr
e80RzjC0WvlomGb3zizcU9HD3fAUdsqrtfa/5jw5OGt/GAHLPBwnqQ88AtUxIo/+UVcYkFWZ8mOI
zCZAOH4EMZoUN0Vl39N5Y9gUafIjxo2FTFJQO7P5fYyTux2lzp8yIZ/GuqBXiv1cRIQvVZy1vlCX
Y2t29k8y8y65AOYoR+2HI8mSV0qDcFyGFqIV2ZJdHXf5SVeoaTqluR6HyFsPK6WDHShNY7cqfRcS
Pu7qZsoOarvlOzwyUhWZ1j4Z7BtA/6PSJuMruoB3I6vT7xFOPzDBKSboj7xR6428koaqYa+v3aR+
7zvtr2rq20s0Qpik2k8dpi6hPGceOkBTtYtzmL9JlpeQW/OFSSrsl7K4tGUzXawte7cA9Z0M0R69
USjv6pKFiWeQUoWxt4uGIpzjLH4HKfgz6d31yRQYTxgqgvnLqE6hO5QgG6063Rdidr8L8tfCc8HW
d9FyIfEZ7woTOaWRCvLRWMhQ49j3o/MmI3ByR3tmB2CcRJN2hw7u2SM1e1jvVML/CPVoWl72Wyzc
MKRYjLtXFw2KKaV59BCNvRt4ZAW9klS/iuYPsgIpNVLcSVZhew/Qxii5pw6E4XatCKjz9ZkUw+9F
70/rkvSPqevd+4CwRVqBZ15GloUiFUxHsv5d8GHPsuadU0sr/K/+52F5phyUfdnI07/e/TX2/15C
HrbXSM7zkV4qJ/QNUStVUlaVz5f1pBFEb335Sq43Y6pykuz/18uv41+nyzHZ/M+YvI4cW7S+2hlq
g9fdSHHeBxLcsKhuL1WHEIZ06r9HjdEkINiOFwqQ3VDfjsv+51s/22ShDKhYyj7Ok/Ysm2ZbZicT
YwJf9s1u+XdfSTyiyBFXrkWPXy1N5XFwSyMARBS/yrGmtJndM3M6yDHZqHDT1XSKrp9DpZ2/xExj
X2/qJ887mTown683Vd0qqO+w4f+vsQx3QE0b1dPXGDtOhJlt47k2Cy1MsYc5WE2MOYnSWje1MdVb
hNUFS9/c/xCu9lECRH7oqjKf1ygpQ7tK7Hu9rGyf4sVHBrT+noK4OGRGkx8pjMBahp04FdpO071x
N4qCXEpUPdn12F3NrDi4rLEXYc+ESGtenGCOHXK2/JdKON0BcZf3ShTOpg6phgrbLqaV2H6a+jkj
wlef8rk/I4ZSXryJ2LNlc3MERbWGhqfZ/qKU6MfV64/EMeKAL9p7kNB/wv9V/Y7eWrVLJrsK1VV7
odw8sMUcmsCu8xkzjbY6mKKm0qMiyKTpEOUIvXf5OKrvmNsBGO3zjU1BJqkoLfDwZmz8lTW/jW7o
2CkDaBxi62OdzGZXwp17LVJECpq5/kkuHxHabUjE+nDzCky8tp5sIArH+w7q906eL8f6QX/3rFFc
ZW9M65UK0/zU94sHTq1PdnWZT69VElXQYNMpVNAmfJVjaU2wCzjqJnve0LaXtC3/IEPzrxPW2XKQ
wxjBoGzXkE2p/5NOVnKXl/EaRBBVTFD8rxPGodnCe1Gc5Bh+j+m1V6Kbh3NIvaAzCHv3RVtLzJZE
vuwdN97SE0zbciy20ntZUUGVQ1Y9rpekqH/JeV0OpdO6BGqj6QfZzZaufl3Iin9eocr3ig5QSWJe
JcgVOOhL1mTOMeuYX5Fs+Tfo9vOUDtlUU4u+fY3/73mk+CvgkIa+l9f7OnHU0sdMNY6dDercKDjV
T0gGmidj3vRzWpwm5Jhsxlqtn/qtiTMFqw99WTfNJ6g5/znwdbKWr86x0dWXryH5Cuew+ulrzM3K
PyoWin4lUs93RZc91Tol42RO//Xqa8xWekAEwjvLMxQqTJ+nVXFbHBUdMAxGjhN5ajPa1Fv695hE
UBgRM+xlV0Omc8+eBN61Y3WI00cbyGfLFW4np1NSHrMkAVS9dadkaE5zCs4EqSb2Xon9bngF+DYM
XT67JkX1o96B3O+nwX6fKzEdEYBvd/LkYu7yYy+aZRebcOXH3nbOkSAosXOyc6qiJYikFfabM1Zs
wbzkQ/asUssfW51A9lI3st9Q60YlqS/vcqgeYqKJslmvsgtiygzy2freovOw02dUeK0UWVtlSJXQ
8jz3TSM0OqoVQZ3s1ki9oL9GkCNPNpguXmAwXOTBCETH2zed23oMpsXguWqaF3W7aN4T7vaeV13l
ia2HR060DNhJRnbhyzHMO6Mw6VCh8tjfe2kzQqJhiZvlwibXJlfHHfazjIO1o7IEhq2vR6fo9iis
FmA/4/RQoRbyFk/3phHl3lPafF9Mm+7lZD9IElgUf7UhrEFlvSv5SHaqUL+hBcrqvlTlu6XNC3E+
s5zn2AWxuOFc1hS6s7N1R2Wm2OJFH20xFO9AhOu7N5gH2WubSbw5xonZMQ3ttT04oILOjq570Ldy
7ThXUfLezWSyipaSFDQa/ahVsRMk1AS2LJ8TjCBdwrQwhz1prC035hLOl49lMKrA1Mv46Ok7e2Oh
2uoo7rLRi6NhKs9GJb4NupLuY7ddnvnQyHDUM/nqgr2LYkCLzCgeB7HdQDXU0RBENav+0VfjSxS1
6lsWozQJ4sYXphc9SvJaeUusriot38+igS7aGvkq2WIMuzaf4iouPoe0OUrPijG+Zl3xq7Fd49gZ
BlRxjPr8hRD3UrblX8Te3S/XTG7jXGp/BPoNuddZbJae8ab0Ccix7Jz6HriEhS67jvpUvOGvk0r4
satZ72bWnVKAvL+0EmE45aXwLOtVt+uL0NRqX2vkaSslq0IALA1F7/QbQV97GF2IDEnvJX4Es+vF
HGuM6VIbS/Xkhxqv9sHrtA2dX7m7RSVHWKHZjuWJS9JWBRmLdy4GAlP1Ng3Zxi4skrPs4iLwROlF
u8K8t1+iYaEONUwtXA1jfkmFufHLsm4PKjg7di0aIZZSHY0xr4KssMWRpJ8IzY1Wzs7ceCX058+v
1CApUOwAQYWZQqGfohYmU3qfkryxfVO/T0r/Gq/MQAZT7T6O9PppyipQX4rWvGPO3D2Lsrpb7Nbe
x9XV7n2n7+UxxEW9y4Ahiz/bvwcm53czcbwHusi+bevW+2gZy2NVIl8emxGCI9esBrKnorf42o5k
7rf34cewvlZ6FcoeTq3Na+fl+yRqLPTRW+VOfv8gjw2epd4dtPA/e43Z3vtpPZlqriJroR/ztlhv
5db06oTHQ6+TrqHXDN24H13FRstIt2+zrjnseZfSJ6ODZoAcNLYjmcUasyzlpdSFfVMnjaPR0q+h
mWKh8dmXh2RDAdPs6vEmO5+XKtvOoqhak0bFWvc4jSVpyS6pcSq1RAJhCOUw2a23P0ARwObdG+yZ
qgVwIrpzr3P26qrraUiWt8+uPKKJZjynVn4ri/Evs87qU0nG6zaO7b8aFDCdsMntNvifA5PqzU86
H+Xr3N5wNMPvZq31AZAjLbJdJe1JBs16hmAA1gPPRu7O+2SETKkVavzMkwRJwB7X5ZoCr5Jj8jx3
aeJn2cWj7gXGHVmG7f1f42vbIV8kbAVdxlgQykWYHC9RAuOUpsr6CoAxFMupaCgib2OpyeyJEFAM
nMPu30qrem+iNrnJnuct0QatrNjscnDqM+WgTHbGRroa3lS70p/sxvkGYqQH9MIZLbBUNscP2UkE
NaZS5OtVdrUeKAdkvOIgu81SZado8kAOb+9ExrN8Xqf08w/LIdtaglQU8avsWeVEinVCE0V20ymb
Q9vcEtHb2xPbas5wMWxfdgvdsV4EFFzZk5+vj/VjYZfiRX72csN5zVamnOQZ7QYsWnStCWW3SdSV
W7NqP6/m2SUySBlCUNufkldLo/GlaEjxUlimtGZplYrteifONsUCEslLy1xt1t1RtakMxbZWvDsz
c3QWx84PAMQXwasEhsmL0VnrP+QtPhYyod+bAboIRfnkUaHr5mPKUfsj+5UbCI7i2NR2dO6NNUHc
XEmP1CGrY42I57NeZh8F8my/MYNBoT2ZPxy3+V2Vte3XZj6fNSwkn90M9A25n/T3iUJ8RwafjYEW
u9mtmKsMJE4cXyiRHrJ5fbPXyvCR4wS+0RT2U78O9eqXrcbtzZM6FuWzbBTbLp7JhhoAqn44KDwG
Yw4D3Z0wWSOhOQK4AnoOh05FY3OAxeL18wWw/HoSXfuz6QoFW5xyebOGlttuftEioX/Ya/KrWl1U
9POncWmifWInf9qhzJ/TLEW3tnCUPTR99aOxMo2gtd9rrm6/J/aBkljxzVjXaW8om3GhUlxixftF
uK6eTZH+MdP65zAnJuWd1jlqIEapsrlh1iA0NousQIEJ8oOXGPnfE0WiYrFcoEgtxUqHBztvZ2+n
J5SXWoAAr3V9ICOfUfJL9ktfZY+iR52YKoH2rV1j72h5VD4BvhdhmyCPaTqAlSaw8F03RlfrbxfW
922qtFdcVM4Q0VufKlS8V2syYhZylyReZvK9KrG5cIznef5b7wmS7nVvu8elHJA/nAEoi4A8o3LU
FOpqcJraPdx5HXmQyDj/Auqh3goyYDv0lexdZVe+gVrlieURiU07/t6WrnisOos2Q/qzQ+EecLeT
kDGlUcw5uc5e9mupsEmfJ7Rz17X5Z4UG0/S693c8xF1gjUl/p3irHSxcI8+xVZGVTxt3F1eq8QHy
8ycmSc0/JiqY1IL+pMOAwZSz+ajVDeIQUz/4KiJ1OK/E06taa+lLC0pF9mTTWr22hzhPcmw7QzZR
o4N0mb1LBFnlFRkVDdhfdgQbEWb2RMCjmepjobQaejq1btm1EFK8lZn3JHsj6MLHZEDGnu3xKocM
2AcHJ7XbXefm2sMbjR6UJwCirSeHNMNC8K0v8rN8w7b6nAxWZmKX9Fhr0ab22QyPJQLSaqbNXfbq
UovDwo2qvezO7GyoV/dn2fN0bXikSgFCwBmXzzF98bTT6FU2SF6uJhuCkj2PRvki3xC7yhLmba6C
RuAMoursZdCpPmxXU7Zmnkj8KZAGTvIMUt3TOapRgfq6ZOwWZ8RX88/PXKZTHaTe8lgy0h2LpemP
LnLQlhPJuSgTVrq6z/6xextdaWKnVyexX4vpd+Otxhs5zWAxrPmVdcJ4a+bmV5IjNCGPkaJVA8Qp
vSOIUfPN1nrwXCOu7fLcytDjc4snQyCPTiqVHrVLLezlX1jvG8AwYinxVyCCgIqWvsoGcZQ6xK61
DvP/jOlLWvpx6yHebevp6xLPoLwiD+1v81AkqfFw68F45KvCpA+m5SS7meINJ20FHiJP0SbbeLCA
LU6Zfp5fdZSRZ1Raj/b29jYWe+DuEYLocNtaZXBeZZNnHbNdN80nJ86c1x5t9NucKdDMdQBotRnD
ji5X8jzbO8gIJne05NjTRH0VgPrtQr6gOQTY/K/rieGfulSiEGY/wCh9UV7h0ul7ReuGz64c602x
ExrrmeypcVcf1haA3WdXj3jXWh4igBvPcmg2Vsp5Q6YGOKPFDzm2rNFZq3gwZE/0ynjsLVFzBn9U
NqO9PDeAQ54+h2BBnibif99wqvTFcXnMe7Sz7AVHQGq7VIqNKX6VjacmB7U21pvszZHb3XCIONR6
kebB2m1ZYNE6vjxap6zyhaWTOuvybP81Znj5H09VWfTGprtr+CD7f5xhb82d+iob7iMUPEaq1V9j
kTm9i1Sdryj6qK9jHGVXodl/fZ2Qs09BeaPrDl9j7o60//x50W6cEKxARiiwZnu56mn20s9eeWMN
LPHEKs8jJIiz7GGOaau+fOkVyavWm/3pv8bk26yu/in6KN5pDf70SEI7d9m4giyhAyEAhjpjjaoA
0qUWI6ZdDkf1IbKoeUR5Q3rNy9KDHCvTilxlBsQ8qeomWNoIN5+0jE7yZNNw/45rVIoNE/hPo9p9
WDDNhvGQiodYm9eeROETeq/iUeeI3JqJEgUqdFC8HqaLM5gjXwAHE+BTOwqpIKU0WzzURWTPXeae
5EE5pLmGRvK+807aMjW3xZwvtkhGfs/JeO/MqTl7sxhABS1x+STiJqyaUFGnZtd1jthpVrwCPIq6
vakYztOYQ9HIRvzoS1MNLbv91hlRDR9+vEbN+GSNMYrtCTUpeAk/oyHbWwmCB7nFTqcmAsBwvT3O
KYY9bgWCTZzUMYY5oSRgutVR3/XEIEFH9FF5f3eZXvorKOEArxCIpBGruaz2gY+BXW+CQVeV6Qxi
4l0TTnqIWRBIcKtA0gEpj6N+UVe05npNMSguwE5ylUMx6x/su5hsQC/sGkO9lUNxWhRHubZDAz12
nNxTOUKAM4z3rJsytn8u+2TQnuWYuI+1tLTzQkWbfEdPMtGo/bJaejhTvjobA5o0ZOuhE3U7rxkx
XV5ZI9kMP6njXUs672UT4VsgMdhLa8J7jI2r2WXqXpmQC67TDzRd36gI7dJea/a13buXsTQWQSKA
l1/NMqEAbxvtBdGybyAs5lOk9uO+wePVB6kR3cbqN5dJzsitGD66z1PgmAaV21rRriWxamnN6t0o
uPLUluvFQnA2TgCJlMoa1rirThBQj502ibMYIhGqpjvtOseJr4Ur1p3a69/iGf8AEFNDGOP50qpr
c7eAf9xb3XxXsrQ9YpvXX5FJBFfCmhIWndNfm7omS6JP8LfWKIjbZbwCJDgOAkHGXuRBJZqDV87e
qTKWFocnAFH2aCa+kcKNEONwtNoNERgPWmhO+GABEP6JVNMPZrnyaFIlD/i2xgA43BCgzkYGj/vG
7hTgennfXzRadBKAa6ElwY59MFjtDRu2jfqzzfUFXp0pLhNAg5OyJTyM7i4jam0LqwlRuI0G6iBF
gjBLhcHZKZ169V0vf4y2cisKeL6IowRFdge9/M/qGu2Z+pvKSpgLNNfU81K32qsJw8Pktqfca4sp
B3/jtIFRJel1qNr4HM9EGKXG87skdQC9E39Bb9ru3qYkZeWMaFI46fuCP0Bo5ORQ7VaIQ2IvP93N
gGx28aciFdgnpEI/wQ4dBDcx2s4pHhMcIWLINBq6nFottkzJN4gAVTBl6e+ubDCJTc0ja/mYg1hB
3krs+UL/EQUWMTNpeKoPmHL0rfVCYkT3M9BlOyxHHxjcwjFzO4OH2KhPiWAezBQTd7+xC5qBnICo
XtA0Va/jZrArzXMdc7Eo1UPtqPxEj6PQHEDqJZrODkVxBuZeqwvjPHcDQFn7tI5/K1QeUGJIURQi
lfFrtKbmo0fWnEX7OFQRvicunCY9pgaiztBTPcLjp7gDyLPe2ZH0AXXPtjGxgSxKXyUHWWRqwp93
rA1CvVsgFz/PHgl2oQ8LVeH4FWEVls++BaEUoRTdoCx1nUFeYkYENotkLIBxFQ6P2ZO8Xot4b3ub
+mw7/o7dqESgzADe6OoYB6MxBfAwOiSrg94+hHl/0KAy9X8mSIMpsN+ww8AyEbZD1tnxzapXA4Sm
61CtBxDKg4IBi6YqyEeiFxPHEYWFxn0s7fI6J3Z3JdWIl+KwIIpW9s+wl1/JNHe+hZ78yVt0UKB6
ZJ0c2z0r0eidlTxyz9aG02mz4UfnetcmZZo1O9xB1aJtjysKS72W4MZcu4d2GP7G+8CAE2zHodLk
y9OEV9HVIXlcbwTiuNAfheNewD8sRNmbKZw+/T2zaye7EQNfwjFQN4bI72pIFGXWkqjoY5OqW2Md
W7etfSu3+wPQ9RpQnGcBumEx2ENmPjsVRSm9RnML6dhHYw0uWZ5a2+VZdmiW3jyMovX+Krw3uEyD
2ke/Vlvs4LyzlnobREb5lRpjUFllfNbneA70Vu127NS94wjw7GCBAwV3QklKidi8DRDuHasm6aGa
OyLAJ2+2ppdiQqPIoYeYDGbCZvxWlYp9+WraqXY+uzaR/8kWUMTEat2siNjRmyxwjG4J0LP1vH2E
gW+QeKivaUx9AVtmX1djHsXINC6ryCibEn38Lio9rOJ8Oasr8k0IRd21LP5jbQ5RUHWumGjJm5Hd
GQvx1mziOWY1a1fVFP19GvEc7rNt5qbnNXF/FymhbiuKQxM72N4VDj8jmLCT0rP/GMaCyMNKP/JC
R+fQrF8sY7b3c5Wy/96ayH1avQEeWq9lYTfcC6fLzwnbg3MROenOqCEAwMZOL5Zt3vXYgL3hzdxR
mIBNIK7I72XhpIj7qkck18jBcP8jcKaVR4kBs7eKNFRhYImmtXldgcD8T6MM1ItGtE3xfOVRTZDU
ihqQGnPp9aRZ8GtwkD3fCgHKqod6dFZaDLfgSAxh7sGxjkfQWEs8Lew4I95LauSKoPSJG7W+dOby
sjmNQ+2I7N2MKk2AXeXMPUfdbzT5sczCBWjmJAW8kgHpyVUDXeSZ9QVExnFaYKQAV7oN5nBXevyf
KjPLd/rQVmsgMXPJRuC3wJ+FzrRUcApW9zYXmkYoOJTPHqW5c9a1Hytwo3e8NkAb1j+SKS3e1Qov
GK//7dYRN7fMEjhbqkCsOjudghvK8VztSTYLSxgAK0/ZRfJsNMBjgkrZKoA9I5ACi6gwrd2uUK/a
G/7Q1anMGqbseXB2wsqAh1BSAARXr0GNYlrq1DbPhR2YTHlPkwalVwAUUAaAVXnH30NyJHrKSLAe
8zX5SJCCQ3x0j+tis3OcGYL7hjcCoL3DZq89o/9bKKhviX/Y1/SXfioPYhYsk6ACcyePDmoOSaiH
xynEyUm+11VjfENCHkXO+VXPY+tYTMrrShJgo7fi5m5uxgPZ3+pgHDNvTqjW77xs9U5Jat0ySmlB
oSOr1KsVwn8GiHH74pr6ctWK7G1W2aUmbYyMYgJleDNpaiN0bfKOvwcU6ONTASIuxbC3KXiD5Wrs
T+GIYvlnmBztAWzXRRpbWdgImMzT2oarr4qx29WF7b3AAnCe1eVtBcH3YgBGsKu427dZ/q0hMEC+
EgvFsaGYKrtroZfEfE0JQFPB5XhwE+InowD+Yu2qeDCCtqnHI+yI+m0wRXfE5tMKZFfPnQ68sbD8
pFO6J8Jl/p9+sHd6E/9ebGU51FmxXhD+eBlXwN6ma+fPMVIuz3GnCSrDSGE6o1OElrDbQwMN3Ihh
Zyg5EnMlH29jargTUsFOQpGxxoV3ncuQXfSzQZ6DWXxXls9DAljsR2W/YVrWn8oNM9NsuLoEhMXJ
dJ7TDTcqjEU9AYxINiSpbBY9/VAUIwqz/wzJcXl6uT124tzEfK9eD50Oh/CCVgI9Ox3ktCbaeBft
F9UgMEzesg6kQPSYu7jYx9B57d6AWzTND4TKUTfE8+5TV0NihCRuqDTZMLiZg5L3pr0hDwxRAUly
/rm4XXwGl2WtIcEqn0S+lE+01cIlO8qX+UoGCRYW/94katC+bq+jINQoh2WDFBLLAhwagVvHHV4P
kZ8r2pZHYDQGixVSVfnuKNUuV2Pnvvw2xwkU8/bFddsV5asvfKKN1/oaSqiiHJzXcimP8szU6flm
kEWM//X+fruIPEtL1MW3nbLYyU+ZozVNARbhs83V7xB36kEqjDheAMl9OoHh/DVsv99sps6xQo1a
loNlk8vvX77EVTmmpPV/jJ3XctzIsrWfCBHw5rYtm00rUpS5QWg0Erz3ePrzIaG9wcN/5o9zU1EO
QDdQKFRl5loL4TspZll1DktFR39m+U05cZ8Bqhs3ckn5GV7wGEbVADlJXx29svxbjkvHAIz58hjX
JyyVEi+V+3hdrAU0utWNpd6doVpBk4mgjzX2V0YDsFs81OOUjkdVr39IPLAkA2HUXQ2+DnsqlCNZ
NdiIEVVOyhzvNkdxeq9xXqEafO9BLh69Bq17aByANrZJ8yLP3k7cxwG7z2muDaZ1a4jg22Ppjnur
uE0dtn9tCGfb9tCIHdYJoW6CgzwueRqSKzUXt65kZRRYoe7jV+52XtHnt+g6ekSfSXZJACIwNpRz
pbGLgl8wmQlEIMw5ZUczH99l5WgHRQoikV0jv12zc9oTDWVHN3K9sWmwUTeHuE2+zKN+K3duvUtA
S3eFlU4HuddyV5K2YP/fapCvLCHW8kzkCMlJ3TocpCyJkaIY0nQhIZqQPg7dJ3nw69CUW7ONBmmp
sXzuKmLYD3Ir5Efqfc39aYNC32NBZ5VrVX+1i2wIdJfr/TVzp58JvDJOCMJbjLoXrcpbkLbhKZ8B
Orf69Elfpg75bGex7ZznYCYSGDm+nQqcEybcBj4hK8mL/+fC736DZJG9Auyuh/rac316sMnkRJoY
+kGmAPm+d9CN39gEZI2fUrC8681dwynevTXvgio+3kEDN14RgZqcm5MR5tp8jN3wu9Jl6nG7w0yC
t7rjAuneJhe1f8oQsTzJb+n96jFFHfkER2M/75ssvGsHXSHMY5mHltdajpTcv9Z5XTlDHBAmBxkJ
fZyeWMKwdVkGgj5C7WSCsd6Gz9LBrmY6mPp+gILtRkbw2FnDzZRbbEuqY+4MCB+5S3Dlv17XLtKL
HxIr7OUG4QpLQMo29ub43tWXAEajsOuF3obpbZmWZSRJcasrsP4sM5Klz87Rd6qBmJX0yQkU5kjp
L8n2tr4bomtW2ufKG268xtzLSFgPQVbgrLy1DQ4CmQvZsDdnGLov2xu+jWWpk2KwjEK1708NQXrn
0IlO0mbKYJce2/Efh6CU5alJbj1Gymv2Q7sUP9Stw7asbPvP1IOsHA7+1LwEYOV2KeExRUqQW28T
4bx8OHQPoGmgs1Gd9BM6FPjpWRfIEx9sHWFQ5zGf22eHtQH7wzsdi8WsFrsW6EROUMpQd1driVWd
x/I5H9zuZJozS4lGVw9qUGC76SGY2eHgPQmyYMoXuUhzHupDEJWPTla9e/ByVRkH6+u0laVyGybb
WJEuxZC2Nz3ygzIYJamX6VpyegJ8yYzBPMndl5MUxDNOxKww7HofWP1e3hJQ7dRK9l3t4BpfcwsS
Jdm3TKgGHwHVfbMFSxFyw7pYSS/YwYGGxEt8w5jon6OecHdoTI5yjyWRxx4vyxOIctkjT+lf+aTf
erGRndR5vCZmCUGZ193IJKMxa7dgdkvYcw9hEaxfAKP9G1B+dpETypOXHDN9u6Bh7Gj4ex68J+Tl
3DVm2U/sFx/Ns1MuI2KbDFRNdS4ct/0+vR21Qz8BvN/uYpk5zKTJ8pnJ3Mw6+BZwIQGVgAv4Slyy
wUrcg35UuuBbA3JiwIsyatZx5TGTxRbxutV5cp3LRGAO/twz8Eg4iiN7n6EYtq6u1l1UpAUFPjdd
WydhsNQPtZEYJzm//C7fjsZLqz/ORt6eVNN4lqe6PVrJ5V33MzamaDcWBUz/QMj/bNC2iUORb7+U
14Ud29MSRRq2D8T4H7XMzkHnt/lwDyG7eUNoWnUrqJ0h6qpbxsLvMsyy9fnKk9jmmO3B8IH+hfb4
zpy8+mABkIYWwzFQOCl4CVxm8AMMgceSWyZPRoZ1oGJ7tAgP9gt0Q/47mUuHbUbfnuQ6oJf5frsJ
W6vkpMv//1Ss1UbQS/fyPslKQX6MFNe1+FaW3Fo5R8h+sKCFmEEWukpn36hoLEoXuey65JIsCpu8
amsWv/afsPr1Qym/890qYz22zN09YQF3OASRx+BDL+tXnCOYruU1WcTn530wmd/hWsGeHPbJTdGE
oXqU7mvWX76gEcEgXZCu6zgZqbKi25KtbpozXA4aTJEaYWLLIkz+zpasUZJSfreWXX99OY8gce7H
Al63nnxDePrJxks17+HrLXBC/eXKDzHrW93V1YvcbFnUSW6791sdjiA4rwMAIFtnufpW3I6V3PYY
t4btfB+OjfLPHUQdzGHMmTJxQuFGbJGU5c3jjids45f29cfPpVbsImVQ3y0j5RGuI2/+EQC0v8hw
jXTVIWh6eQZh10G5ISPln7Ny9DpVEZTT3LhlevgIBQlAimxbuA+YEAF4SOvWsO0BpUGSrZ8UB//n
oNX5Zf31y0hewR7bO7OuZ9bBLLWennf4T/773klu7SXZj2U5aD3ru14fL/DxKEXDsdHar9oM1azM
K9vqQY79p7qti7Su62zJbok8j60oOTnuX8/6bjsjvaXjh0v9U92Hs364UrBM+AjN1V0Iom95xdFw
xldRzeteVV54STClAM4ERsTmfTGzbclWN2doggK/o0/VGmTXTjLdysm3ru9aJOubARFCuODXES0v
y/bGf3ipthdoe9GkbjtMjvjXug+H/dPp19d1zhdwfxET7TceXBTaWNYua2H5cG3JupPdyu9sFf/U
/UPdup9YTrteQc7zoc96hSHx7jRl+K12XriXqUH2oJLbvtEyh2xFyW0Lsq3zh7oPRenn9xAG9D+1
GkqEpLAB8vFy4ntneStDeM1KrZRnTNlsq7MqO+le8bJN7wRTARvfysq8wMilLDM/a6EAi5KVWe5q
OvIDq533Mj1g/YeStYEZ+A9cbZ00bBUbgswuRTkDwoT87SBPUpJtupWiDAVHNv1bn20YbHUfhtB2
mjFoUkwWLkivQZ3NQ+fo6byX/W9CgAHmomR8DdohOq1vvNyULVmn1a0st+tfi9KwvbpSDDCk/Jm+
pfzhDFI3ZwmxE1rCa7RN9uvCem2X57Md2aBVwuYtu1gYRozFQvJu57h1k2MlkYXBVpTch34yiW51
7/64tHw4ZPAq5Tgb90QFPtVAKVANkB5Yyg2NSI7lw1WiiNe+yNTlZ0mW3cidKZM+z25m1dk1mWPd
yBPenuj67r8zZr5bKmxdJScPPyp6LHprp9XIlTuQnhhxBE2KDlf2MHsl7hjYXLTpQV7R1U4pI2Cc
9bj5Ki/yH6tWrQZHpLNxnTQ4B/M8uyRQBIMSB7QmSd3grdxtZd8KFPjPQmtXLrzDzmwhQMaEvFk+
LF0LzqbuXwWzbeEAiFS4a+SuynOpM6BMelW8ljE4E8GT68sDnltId9rVnvnh9stNffeI1q3retdl
zyLZ9TWPcE7Onjkd5S7LZbdEfsBWlBv7oW7d1UnLRzDn1lOat7+kh6G+t5HW2yFjiFRckPtvXRGP
ZwMiwKMOYpYi0DMISIsLOpO0Wjq+M8OBpmdp9TzCPPUkQbupDl4iLTtryznUpM7uy6Bud9Jr7rLx
RplL86D2GUF6w1DsmohXXRIvc8297RHgqRFTdJcm7kmNQis/QhmE4DI7+yNWSaKGJ+fS6EHzCCYL
XzOksQDPMwf1oli9S/3xdYlo/xQASvkE/qY+wBo3wspBUeoyCI+yBPdEPcICEdtV+in2HJgFze5+
iuFCcAhbOOn49s+e5c9PadX8BO9405ta+TbmJqpaqf89L1mS1+jA3/qBSqR41rz23mz98LDW49n1
AxwOWgs7zjDsgqauv9QzMb1sycvPupraexh1CK+KoO1Si0UWwMSUPOdWBX+Tqh4qKIJhhiqJ40aI
sXoYlxZMSYgJDCgKhIl2bgq7fJinpHqQnCRZUTjwnuU5xMIY4a0iDg5lBf2QPw3fTJxn51ZdqPwy
tTKQI4GJ47AYgHeuz84tLmJYr1UAn4aPkKgKg+GhzQpigrx2YD/cFO4tkRq41zyM7S2sX1M/RU/D
kgB0iZ58NfkOraZykaoyQ6Qb3kVYuQqIzwwLb40TPDWwYT+peEKfUkXT9tM4BuwgaIhtj9Cq1OZe
5kiKoiG7m4ahe9CSznucl6TOCNuzGVugq+mxNYR6lu610kEVbcA7Y06IzY2jDi+M/2tKovlhLRHN
AfOvw5jbjq8iy3uEZSbaV2G7g/fUODqaZR6mqcnheCOYvjA089Z2CHUmrFU76LaetDuk4KHBQAG8
9MLyrgJqd9csyVZkfJ6TAhvqALWRDTat1G/z2UyNvWYa2q0kxRT8p7LoK2U/eaDcvTDF2AypwWvv
EzDq2mP/LRnyrwaudOLCgfvzbpngmYlMJFqhqGCJ6edfuDu/hHmif5uahGgFCHFegzEj7BoerMdZ
w5dsTYl1rdy8v9X7uL1J07h44BFoQP5b9VMzKgyuLDXvVaN/rWENunej5HGwqwboq1J/inscRw5k
j0cpSgOu0M/Qr+fHetz1CHfspqV7rKWI8sXEci3H4cGmylGA3TJnHN4dbOXfnXQ2r3KqujG1B8cL
bwCHodSZQYt24oNTHbZf0AbJ7zCck/W8tTG3j03XHnMVWpu9j8RyH2QvCBXOGO2Lhr2ybV4BWjSf
wJ73D5iOL1JCaLf9hGgdYKhshKxp6SF1jlF+PChxX1UXPi5UAwnUBvaDxWLJKiDo7uBP6+/qAbNy
mcJ2Ig0OTBYXaDATotm4FbqptGfINrW9FOX2ZKm6fKocYsKW+2OPI4Eu1bLQi8/2+Hv9O2mS+2e7
qMGcLfcPwmki8rLJQ5+eMTMOJswpkpWkCmYQ7ltZRtvYQiH5rlKapaUD3HEYHgmcIQIvgOcaW/0P
+EOZlPT6a10H4U1vDwEc72H1vSxP0h4PYX1KdVibqllxMFgrLmrh2AMvTRAFd92SDAm8J67hn981
9H2KnMxb4NvxEQhDfC3HDA3DJZGc1JnssgtAATCqxVrUoDf4Lx3lkLX3dnQ3Ig74fzkkdQfiK1Tt
/PE0bVdAcvs8PpQq1sD9h18nveUiU1HqzV3aLjgK3I6m1YKAhZHyPlqSHIKJeylOvg9jYeQPgNfV
GOP60lyqMJfvtk6SQ0Hvyoevw4/MwbGLVSUsKw9NjElRbp03i1B8mKWk9cOhUpQLt7CO3jgQga+H
ytXeHZHp5rErCdD42LD8qqmMATs+z4X9NUWelMil2U2v7VSlV3eMCDjRYN7sMvyMKt6KY1KE2ota
hsOdq9d/5aGmvgx2ob7oYf3QMcE+4JsG6QLpIF+/3oD/y6lb/WoTWvLmZpwKZ055n8Jm8BZVyhfw
yMGjNJplcO8Xsf0kbUQKH1MAdZ/ypedYvyWDZr5qflR81pKLdOGbk72oTQP88iGs0+muD7T0flwS
yP30YWcmNVm7mXfM2UTjLUXpA9AUR47v/lKTAfVSF9slyKX0LfNqeLQ1o91L0eib4cZANfVQmhaM
+Dvb6vpPiF5BXWSN+jECUPnW9MgiqOD1zgu+8o1QsPJgZ755MyKZ+VTa4yshNN03q/wxu437xVLc
9jYrI6iTbL371swEUqiOlT9BogOXbtj/Dhy7/UbIln6YY1TE7cZ/1Qg+g8O2HYj3JBeH7XFGGha8
8H+qgEX+afxQp1sOUbHZfFcOXn1Er62EYc4pXjPFsm+btJvg3O6LVx3E9Cek33fSqBDG9koExheQ
vOq9VNl+g3/BHcqzFEfYJC6aNyV7Kdaxaz7NeOmkJGfsBvVehetNBxF9DaaZuITCCo1rDVcMsOja
h4XNzu8xusfdgVg8aD2hlj1W/uDcSkvf+t7R1AaLcYfayewz80AYE731atXvwfhEt1J0ItUmTCHq
r1K0ESJCB1L376Q4K9MPl2/+g5SmPntivs6fjJj4Hn8MbsJoUJ7TrFXvIx8YcegjVzXk1ROBPkdo
J/rn0ms/J3GrXglWGJ51veVViWGVrxL3TjpIPbyIp1KpswepksSE5SiyATDUnY7gaoF6bGYHz9I9
Bo72lJvPTVOc3M6tECysj9CYl1d7copr1AGWW8iCy6uikjRd5UIzq06H2ENFS7ej5jHUHKTAJ+sV
hrD0m2pV3hHezPJGimB0CKnXi7fSHKGkNHpiCZZuWj/5Ozj9iKrJR9SV1ZZA8Sr9RhR1dgaO75x0
fB/fbMu45q5ivZhh5tyXiUWAxdKtndRfE9GSFz5t2j3LOg01InLuksxa6u+x4DXE7/6nbusiOUtp
f1W9rp3/6Xi9JQCms+PHepybh1GpCJcuXKjviOoy+RL9ylX/szkO9lvjjPAD5Xpxl4WGDbNxlRIR
N8xf+sp9lq6jkd7VkeF9rZtcPbh1bN2npYcAS13DlgIv7GfgSD8VyK+OcbF3CRu6U0teKneMf3Qa
AWKW4TaPntkFt4rtJOcoDdUXWFXqnZzemb+qpdf87PAbEUZkxvAwTsYNNtsS1t3SevZsOMd53R2I
LbV8l2R1ATMuHFV3JXPqnV2Gh97X49sacvI/DWsfaS63WnAkBD9D439Q50CND9IeEvd4J2eLHZdK
uwJOWDnmZS1Ks+5pyXji1Y7WnoGmP1tmYp1VewC7vZ3CcsyrTXj5rRNayjHVCh1ZqsG5sYj3vaB1
09xphumc7CSbniZ0XA59qzafeRtVQn9c5ztr52e4eZTfjffqDglL0rGwTs8vdluYP8EkQhZpMs8z
+nhps8QBpBLMx7qq6odYb+sb06iG28htLdR9/RJZgs6BH4tgVSY+kJl6CS2W3/vf4mD8nESm8ksh
0nK9UJZrUMUV1t9TOvwIFcX5qtlNBtuxNr+ENtzgLFGCRyDU7jlbSMVVxU+vfRpbZ8wB6aMLFIgY
58bCfsZEZvtz+I0J+DvgQ+VvPUAHmegkVtgswpPANX9lMCPrXf8avFhG037qO2KW4SluXr2WPWHX
V9ojcRsd4TkoLIG7cg4Y13z/RtcNNKhGZ6E0UNPsOmtddpWc49S4AKFAuO8SaF3Qr/mkOYP3mqfe
V22KlXuz9zzuAfS9dZjWt1LsDJjncifuLnrcQ0ylsS67dCWhbkXjep8DAOm7agjV+74q/c9RPX/T
rUB/kNK8RIA7uvUoXT3NuUaa5T9JKeyDc5uW6Sez0P3P/owvsbCal9JwnM/+efQz51vMp/Lcjmp7
dtoh+F7o53qo7e8lEVlI5lT1zRAMxVdk7va9Fbmf2EfeIfJQPNS+Anl+AHij60Ntt9YtDVGBxxll
3QXJMp4hO5p4iSBeMyLjl8gdWpCphU7Qfd46NEZtHCq7s04DkoIP3ZIwMKZDgzbyQYrSgMO2eGhm
1LaQrL4S7MSVg64iugHB0R22u+LBWBIbKt6rqxj3uVPNn7ACfO3KaPo+RUugRwueAx4oKPdS/Ws8
D9P3sY6s/bjUR0v9/+7vQrm09fddn/MQnrZvAhfCt/+cf6v/t/P/7/5yXb0aQG575tHMrXg/sGF/
LoepftYdUz/bSx10GfWzNORsftc66QJRZPNcLnUfjuXLCZ2V4p1jnW+iJNaCtvSqRj0xMrI/dSry
0V5unrZu0jjGnrera/AGQfmoZK0FYBLM16jVQ3B0eNcPPTw2h2zUikdJRpPnVfRv+k5rqqMeJupd
UAHEY5KSAgzt6l27JFK0DQXQ/VrOqkPPdg2ux/+0Sv1WlCOkDm67ax4R0LZVrWfayimT3jy6jyW3
60eP/AeMZN63BDwTg6rML54PllQfnU+T3Xs/DAjosBZ6w6PlugiOJvCtFKka4X0FTQzw+NKUysnQ
vfkLjAzDueOsQnj6BizrItcIM8L5+qq17lHC9h78TsPRtZwb8YpHnbv2mbgRC9UBwzjpTTve6nUI
Z/d/FXZWcR0rLADnsvmSBkl6uLqPLkFWINF752KmZgm5Tus/Z06iPEMQ3R30Gw8ZsWSe4XQx4I6B
hNwxdyxBwMXEY31Wqqw/s/mDFt/4XZntdyhGhi9RjBJ80rX9Y9T02o0at9nFH1PzIQx0NDGUcn5L
w/Q3QYfZbw4OkYO/VUwTdiykf5/RkzkbYxc8VEXTPBdLYqgsD8MCusSlg6EvUKSGkA2rLR+0FFw8
lMnqcfCK7kH6SzcEno6IRk4IoEFOkyya7ITMoyXbJ88BZB1HdCnTJ0iHEIiwEEYzOnU8oYNWP1hB
l5wroDX3SQaowhjN+c5xiSwGHW9fnWyILgVUxlfPjKwLZo/i1pvm4TarxvGiqFF5zYwCYR+/j+6S
xofiaXDcu6Sc0HqtMZJEXeKf4rZVUWBQ65PrFSNAV0iXIYDqn/BPlMc0drpnH7YneIOJHWTGIRqo
6vuXuUPqB3Hn8TWyoEfuzF3fhRilgkL93OCD3oejaryNrguXN7ynX9Ce6XdVNI33PjpUUFDn6aGa
wggmLPjj+DYB+PDT+a+kcY8+emRf8V438NpEC9Z+jl6IJf0d2er8l5IYf2H4BV5uBRjKA1c/ZS0f
Z38wz/1yBjdGv4M4sBKJh5ENlT1B0kmIyV8FcYl6Z/7wiDVgC5gNV7hRx6c6cfSFjX+GdK2+96yp
gwqZN4CdUXmTNRpEMpD3jQ8xbC0syseb3FSiV1/xnAdHA00rQvCh2QO5s/zhpk+H6atps3fStODV
LXhTtCkvoA1Qx68RAYDHoBz6GzlKj5NLbQzabe5owwFbYnELIihmq7pEBlseghx+u1urzAlCROki
uXeV9tIilR9btu5jJvyEXGA7j9RVlQsODQfePkMx8MEqW6QcW6V76xCwvB19NYO+gluSwbeN3XIA
6bEUYbTzjlNboHO5FHVzArRkWsVFin5aazvQifEOkQdAcrbDpmBJ9DxE76k0p/I6ekmFggU5SbY+
kpM6lMbp3eiEKA050Vj/h+NmCKNKAOr/69xSfHdpBx2BCyuh3bu67RC5/hiV822Wfm2mMHxlzvV3
RexYF90HW9HnxovqOf7ZGEJlP+c8Zscr4ie7Km6kJAeZhvfSdpl3b1nKDdRF84PXNUAK27z90o9O
tTMGJ/jRBsorgCLvb1PTTrnLdAAP+D7Qcj2iA6S8XRb/xpjxCDtI/FcV1TGfnab9usjd7xOrK++x
c19VSNzvAQpU97lWhSfoTOddYqrV/dYgrSyw/vQzkeQpWmevdm+EyKDcvJxBDpGOW7G3R2fnDDU+
y/9e5MOplTEBL6T7bykxqhBmLhfZTiDFdFBvcH7Ftwd3UJy7bgwQIEI6FMUXpQ+BkOjOkwmT41Nq
L7OvVhBhYIbuWgfSF0ml1L1xMBXcOyrCJbEK1f9aXOpQ6h7uoyWROkIwtSO6aHhBltatQfpJXVWr
2ckcUAWQYmsb+TGCFubQxRPm/ar+KwK44BVq/U0LJuBvfTm9OSWb9npq/Jd8zvsDoWL9s97FsGE6
Y/boGpCqxJC43U9WP9wURNXC4BgRs49s1cVKPThBlll8cNToIU/V6pSx131S4drFYoD1OrVqBcN6
kX3m14V7bN7ul8SGAcWaTfM7mqJf/Sa1f5aWf6tiyAxgwgHXlNQJS+nPRdna0PdhZMCh0f0eJ+/O
z/Pip9HEPxQTKzWzJQH0RA1ZVo8algnVggWlZzZnw2e/Hho4zdlASOvohOU1zIACSmuOhOed38/N
TlrjNMzQvIRTTlqn1k4fasX8nixnwuORP6Z19SJtselic4JoiTV59Fi2qvIQoyREPrDm6FFykqhZ
8G3W1eqyVUkONdTwEKPjsx61tapO5pxjHFE7qXOaELpJtwF3Cjnofuu3XUcdsvvGLOxbf9bpO8eo
UoFEehkTr8RF5OM80VLt6rmddlXBUYFZj7RzOkMVIw2SjC6sQXtl6VMrylSdtmM0X/lZziXMdv89
zbsulhODIZOTb2frkenY985UHtbzSrOfxlziXc/ZVpQ9cljmwbA9gGDL6ZWhBiIIgvXdgdKwXlJ+
YJip/skzzbe1zpBfsF188hKGoO906qUJ28M//qet95/zan9nAbwN629Y7oLk3v3Y5cetv0la1ot2
ZfYYQ+wKVPxsta56LZZu0sE3a8w8kpUWSSa5/ZI13Q7qhuEvD4/QvdINJ1YbyKmNzX2TRNW+RsAi
iICaBU3+wyqaCQ49Yhp79WKH/nx2vO4XYbnTIYVYUY1+9nqCdKRpo0fhwQ/mDd0lTNu/68z3TqyZ
ri4UplGlRwfNnhYqW++nrSCRHXc7pWYih2jWhA7f9bAxNqhbuXXyxj7zBhDeZ7PpvV3Pawevx/Ra
+xXBxd1nLRg5GTA/GLGTh15t7pwY/GVF1BMGnWOKdasw9R9hMdwpeD2nAknECQqGcnH4FQpOhwS8
7w04YrapXnKNFO25bhPlSY3Z8pboGT1V/tVkLYK83FI1jD0wqTS5X+s0RFx2czFkl+2oAEveIauh
XEI3VXmSBjBoP9oZxFXV9kA555ememlSc3gaWAi1Tg0Xes6WfJgJGYG8LOaHBJ+VEpEVFHKQPag6
B2aHdtyNQE1Nj3hDK33otREFsCWZUv+5HsDxZ8XVCQaLqH+SAmvxHozZeNILuMakLoeB4TyjsobB
9D913cxCAkpT/Vyhole4lv+YLQl0FF7pVE+tDV1T2sKLM7KGeZqXJEqN8sadnGknRWYQ4ymGjQLA
ULNWbfWNbX6JrNa4lSpXqXR4ycYZudCmOEqdJIbu67iJ4GyULu8aYMwzpma9sFRbeoF/dyryi1xY
6vxw2NleaxzaqcZjvfxIaYwSNb9aNgSES5WFWf3BcZTDEITxc1EeCwDBT62mRc/4zH+PUeVfBs24
h4g8vRsRq3qSxJ3h+ofWyjptdenU54i4wcyfqEqsAGn0DTSvu9vESqwnjP3WemwX2ce58FE/Cttm
n+cumzY/RWNotkr3vJZRSKpOdZGae+J8aQ9LS78ui+e4cR9nj9VBP1f4iqrOfPK8RHm0omuwFIwo
/pOMVv2tw2p5O5npsi0E74P6H4EZW78xgeUonZl65USOWthoV0RPCN51D2UxHdYRNZdRQKxxu4MV
uXks6ix4NjGSPetx8VL6wXiVbpKwJNN3yAKVN1KUvhos6werInJcjpI6EBUpkITknj3cuPfUwHtK
c8N7gpd7vjWM7nvg17CELPW6k/UoScU7P3ZB/ks3GDAveO7De+nByu9JjTTjGs2Mv2KK2hsl8Own
wKLOEwpi1VELXbQMxtl5kgathdxTLXHOSFEaIEwxH6qUBSPKGwrMsWGLK9kw9n3E/Jv01t3WN8R2
iphZ45xTvYpP7kTEBHSW4XMJGuKAPEtyNByY0fZOW/knwzNgDoe/5Rmq5+jZbBuwoUaC/WDEHuoa
KaJCi5aJJKxdZtSyUPPU55HVRhkgh6cgFuIvTH0+xMN/cksRfr0veYuWH9oaHvF3i7SKjzj0reSQ
a87wX9+2C0qoW0IYJSfJIIGSS8KmlsBJqYS6tjt7Oh7vMYbwpZhewzXwaonzVll2119VfcbM0rKL
XYAPW8IaGaiDlDNBPfRm9sVcgEfdgqSpl5+ANhHII1vwR1YFsRtskBgF4N29lUSv2nFG4Khe+Df+
m9VT72eU6HBgNDm0j9Lc9zMIUcnG0M5A+Z/EuDkgzsdpB8veesfcCQmSBJ6R2LVxIcpdXJshe7ku
Vpkz3CfIHYAwA75gHpXJUIDYdb+mzvzbhy0iLarziPzXwdJeAnQdb4uu/+pwW68RcmCnVjO/h5Pp
HcclqjbhNIV3ZcbJjvJ/t7stOXkC+LDCoxlwrxRU0q5qpx/qJDBvWoTabm2jKC82m4Skiuudonbn
wbQ/p/xryxpB6APqUHnCDAGtZk3uQkg/K9YhrgExL6C0fIm4dpaHJbkM0oZjBS0I391eu21gtggq
G0eXUcLEl6Tj3bsbA0SZ+2Z7DRSKjrZXlMzH3o/BrQqtn2YWKkfDuiuGerxtQntYE8OMxltfX+5c
Nn3PNL26BfJb3Xp5Bem4ZHPX67WjZEV6VXKSJI5fEe3kwYaxxM4XixxLaVQAdFh0/OPAKj0nv0QZ
RAALRnT5m5LIH96KXWbALKOhm+kvGKZ5iVGU21EI5lSy7YzBK8+c6bA9GRmnW1FynjYgbwWAl8m7
gCeQxFjC/rbE6szw3JnWNVli72UcSBItxQEXx2mOmjupKn0LcYfAZTUisga9KBrYSs/z7YviU6o1
NeqjRg4GbEGNrVmn04dLAskXIHnu6cIPUZnIGEgixTiChViLlN81S8rhijBku5sbp0cVRYnHq+MW
BwOZrrYYp12QIa0bok99UN2KXYyu+mdsP3976fiqlQuxLusRdGMLBOeA0k+4zo961oMbTe6zogp3
cJThKJ3L8M4mFuY+8Ls9/vZmN0zZQ6bxici9yjp4sKxe1ardM2WUuNCxLJZVd4FuYNnazuoz6Hv9
Zh5QELJdNGmdL23d5icTJwxR7F2PFksTnKIWIUqUwJU+wz9CmOCBDy6TRvxo6pq9n7RJOfpKiyxM
r5/g/oeebv5smOklL0vsd0gSRY35rRoqNAun9AT9UnS0APoVbXcXBrW64+MIMjksikMDICPs7iB+
JZ4kxqWrqLhegxijCliqPaRs0WmoFo3o1iAKFxMFzun9XOoD+sZucyihqGhcbI39+LtxuDFu7yGV
wvFz790FUxLvIwS2/DxW4TVFojTSMFf3KsS3BvrnE6KZVf879kFkq0RS7cfZcs8+XDdK2d60eshN
gIcuMm3utBmCFW8Gk7iY4c1zF9MlQpCsx5q/HT7dy9yiaXDHOPYlT86GMgEEVoj37wblzIpi3uN/
/M7iOTy6E/j9UrETuIkI03Fn1p4m2BwXejTCN/njQe5NN4n7PEKBdIPHU70jmBb1DBcFBjXnQZeg
dMHMdwGEwW7gqmhtdSacU6CeQuV366MtU4/3ywjSY7u9T8P5l0XjPm/4UFZsshXHfyj07meVwY6k
84rutaFHrGka8DeGDoo5amweMIjeFUmDAq4NTgwE9yHFnGCYgMLnRE33drtQisC1vBv19ovP9+IA
y+sOXWb0QTNcOC7XsisvghNi7vdE5Uwweln3XaWcsqDxnycY1+fK/atMUdUL1ODH1Cun1mUjOGj9
YVkA9rYRXomVO1le+LcCD+uuGNEm1sb5q1dhsMAAqSm/HCQS4TUyoouhYcnzYvUZxgV3b0zpwQ/7
10lzTwjhEj4SEoqlmCreVnZISvIzqbTuNFdjd5jCtDwp7luo5PnOijP/WKc59pk+P1m2UtzNIScc
WiyDkaY9BmPcQk05XTr1Bzv/cO9NTv8/XJ3XcqtAt62fiCpC08CtQEKyFZzTDeW0yDk1PP355H/v
81ftm1XLMpZsCZrZY475je3YPfY5Ua0deV3o+VvpNe/GMIFnAZDkWoQeD9MLjlwL2FGW+KR4lhuq
QcNf4a9uPAJTN8Oiyk3mJHtbaPpmAtklM/ECSKwVmCTBfBXUR60eVBnpKy7EUN0Y94YV23xveY29
6TOK2w6oU/2TrW+rmQNfK5JvzLll0JvPRCg+T/gl6bpAS51vPZCp197GoEY3QGtTy+ggmWEClpH5
D/kGhIl8z2b7XCua9oV3FCaHlcZ8snSqf9b0bDuROjw0/TFaRwJkqyUknleSLlsl++WL5Gz06qe8
Gj+MkUB5fVjuREblP65XXG+NEEg0Oo0+wQpdAZkc8QwDNow5J/yuHgGCZZ8Tb9KmawgF1izt0CiK
rEQYrT+EvPd6UDgI/kQK3FrNrivt6J5sw2FLayfzVes8S1UGVjWyEGhgaIvijYz7IjA8Gt59N6Sb
vi9f8Ysy5Diwh1Z5Sl4S7k3ZESR8zYnFGa22vVa8APO/B53mbvrXSUKga9Ocufv54KbmT63lP2Vq
fvetRVhgB5lfZw+Fwh1W87js3JJmQWrgZXcLfETJEr8ZqKCqBPY3L/WjnrXn9ipUVcu1Eftr9Q7R
CzO/cIJVtp/EBu5dt1WavI47N5cpyTZpLVFLrkbdNlaH2uCmUOIRksD7YL2wasrYz4xDV6YXByPG
pinqc5nX/0rLObSt/OxTNl5K3CVuUQZCL/YYVdCDooG8ljlirt6dbwbSzGJQ1UGLA307WhlEnnnK
A6mRRm9qw7LR7EoFkaV9u5CNkmjCiJ5aW0GolDk4MlxU90TMG23oUoSoAKG9omQm1XOl9J0g1Xvn
JhL/MJ6V1OY00+o3T6+zm8mPE/fKEHuYrATaePGyrEMRwJ95Srr1u1by1ayX+0n6ZinbnYzVaQXN
mUvIcz35k4aUpxqMtVv3cAZrk46a6A95FGHTluGcaoGbknX/vqTNhxcXT7IZj0riadTnl2Qo9j0e
nFxxTmRDvwPJBppmOiaAAzG0AUbrCjvIG3bgWhdYHdcnVHm72Ld9PSPiLjDj4EMDDSC7IrY/lkF9
kE1dbpxCe+5dQDZDar73Zf49g9OzWvXOfNkvtl18sVa4TulhFOXTwhi5X+j1QzMCL0/hME05jmre
j0dBiFhY0wbA82ehHfVrSAMSmFp/iMfxnkwjMgRd9PF5cH570YOm4A5LxjZR75UA+QtAeaOJmchL
vQLbVBzNobrPQfNsjHW2t8LzQiW9w3vZA+iDNnSolT3A288xyy/YIxJyNEljvyUUoz4zN4yFzwGb
bnJFNhHKDqrwYH/r5XDM9flt5Jdi6/eaYsKA9Fm8eJ12y8r3iLms2Yyjw1sfnw2S6WvbDIds3qs6
2vX7fq52PW8LiwQ7f3qHakNvL6X+n0EBO805RaXaD+Sp6T3BYso75jWsz9HK6adUuznl6p3d6Lco
iFDO8adVqnuV43A0veFudAufPIf7Zog/7JJ9IyNkRDfMxbvDTD180nryac2Q8iCI/lw5N+gIgI2v
KBs6Y6aiUVvX0jEYj6Fgn3Hw2C3X5Zno0Y46INXRqrhcxlc5ICqvhas2cHguRab6TetABNQFhiOr
jJ9qWfw2g+o25VDMQeuNJEYydNgl+mHSvQfHoohcEsjZVTzdWj1VdjNGH+PAdbeO5k4C83b66WSh
3kFOyQMQd1Ir6Ia2EShRvFMgd19hEGJ0ipHQLLTDbrJ4kx3eRiJPVhZ0owxG0/EY+HfdzZTNZVA+
9iWMqCnX9J1pwWzou/SBAPghgm3PDY5K8t770dU4Hg1AZOzG7L0bDU+aWMBueuOHGCCNL1qK72X8
6HpvF08gRfuUjGIv94ICiaCjwVFgjA8qXePioQhrRea3MYrAqOslinW+L9fJPRAy+eqkwHu4g49T
82MM1MbLzOVZw9fJ0qPQahLmZhiKGadLmz4YLD8B00m4msjvWdP2GKf1P0JGk40wRtpK1nPUuwSV
VF8G5Dp37ZiSMEgEi1KXfM7qNMbtraRYjIfqPHk0DckXAXV1YoDohVr7xaVp4dvxNSvCVN+LzQ4g
dyd1dj1uNXIJcne8JgxyN5cESGU9HNX2NTdbro7Zl92qX+ypVBTjRb4RLjWYLPBtxOm/CT17uLXr
KyHLVvDe1Pxs1/PWMG1FYUVoRurAdpDjnTar5pBq+Z0VU5CTSVuZdhVaKFNtu84UtMkUMqRt9bIM
EISeZRJ/wbeCnZrj2UuMliuAk0b7h+j3mdb5IZKWIhl4oFt5LhswZiDuxabAbbtf7bgLeoiY3pz5
2WqfutHDmzr+2toNUcvHlGDWChEa4CPeu7zZMsp4l01C7PSqfQeycDNWK8Tn+opo/mgFwdXKMxjW
r5PnRjhUQnigXESCTavH1J11CmYSC3rlhpiWbKIhndnPJMM9cmEqxP7MRhCQ07yQ2S7NnbCWJ1OX
xzbjCkx4h3NBqARdyV/biaagGCAOl9vEkGEq1ceqbnDOPBc4UjfkgrTb0uB9Ikr8zCQGtpGV/bpk
VmlYrhK8/apB5rt623zoIW9mf6sZO0ng0caztUdRi90E4Pa6SNUbOKiMQi0YqMMrXY70j5yFTbNu
QQe+T4n1ZUpt2UXmBCyZEVKIhmxPiwK8HRWh7XH21xqzAxQmxCYmzK9Q4w9pAiMpt/5Zcqg2UiH3
21CTWDeREG3wgqZ+n7q6CVXOCXJSTjeax1ni2OYngssvGcrN7ZTTtTZp3C9EFeWm8QCwrwywyjBA
aRmBntf29Qe2KRpxYJo09t08FDZcWkOpvWNMLnVA1vig5nroKcNbZrTgqIdbLeVsqzux6YvmOSsq
xpHkDWDMYK2pn+fBI9UXkWIjiyScSRyH2rmeJRb2RvwshvfdlGsWYGRrOE3He6ea351+/oYkul+X
xZem8VGr1IaWPIPoZfgiUp0Nn2SufPogeiMep9y5H3uXsYysPE3uSAOl1Wlke++ZPZBoX1pP0fAw
Ch1UNwxREsRI3NGdKFBJdSpscRSG5NKNB/Kc6GN0unNp2HVMdTUHSarfETjybE6kYnpjtYuT5SGJ
7AkvoHNPQ4UAlyyC2by+ud6DKzVMIuaVxVcOyh+GjAKbAhN8XRxkZh0sUGyJOd9M3Ui/IQm1pjpV
xTPYPI9mZ7TnnPS7JrG2KjPYiU0Gh5pptdVMafnuTR8D7ET0w7tANrg34jmpnO3c6m9aUdBqGc0w
UjD3VEQYXgEGrXVGP56G76TFem9bB+qLviooMGZnY1NVsvuaL3p+oJK2oQ4XpFSlnm/Uk+RlyEMo
PM2P8OZWrWX4rpv9LE7yltCnXJax9LUJNmDmmcvBWV5rkRbbyAwLQUO6Yg6VGdR4K8mBqcX4llfx
VaFm5x9lfGqe7HxuCPRKOgOllbw6LcwYIl1k/qwUd2+bVO9dM1NyTHKgTdjTHk4IifYcD4byTxOR
kZEnzXmIk51FkMjOW9Rtk5tfhcbAbpJBfr/yhtrhG0fSMw3xeqfhUdm0XPFbT3PYG3pcSvPcn6tl
50EBXhbkdvxcbRDlMXS2mrHAlkmEgq5W1jP7V0RoIWn6U0fFUXc0oOZZQ7JQZNN6Svt9AmBjg2nJ
2XS1+TNbYKeKZ0M6FYlbxodjaHtnVegnHm4eq/mpa1Cn8Lp/4M18UlHPu9ZMzivIYci+ee6TBguF
YL10CRGud4q7KZciA4fVJ5YYrN/TP/Itz5FHxHLKGmUQdF5OzotnqNulA0YCZ44seau7TJ34rPiw
QKLcp7lnhto1cjlplmNh61Df02rcpSn7NJ3av2nmF65RbCCY6q/Lodx28RLyc3TBxxjwbXIgVug5
N0wtIAErfGGQNNrMbYR76MdTr61rvaJtPznlSLWJMdVecZwRXc3oxG2Re2xTWaIii4KXaxOTLVpv
22Gvedel+dEaeKlKPBMItg81b96mmq17rciRDIX1NtG3NOJ5Ckj/ufJUvPiY2OIpXuXeKCjQRUwo
H6sTFQCkPfawrgm7tR0tjMaQhBGs7rwkvm9+WXgjOj8zk5Uqme4LwU5NdszTZDOxKEJ/SzqCGhaz
Jg9qfgJAWuzwcN1lznSkrcCgn1acRREPAZvA43wlty7Wo/EZV+6nM/Yvvc6JmdsvZF88mrIKRExO
IRHAUMAJkl1u+o6rhbEuHOL73tLfxsH+0pwJXRmnW2+RXZfpiDEZ939nTS0mJqZDO57zFg44CwA2
uCu82XiPrptXV4uPK6RCkNrH3JQrwl3/3bRq1zraS0Ek8cZJrNmfawpv3cbNEHG2UMWMVe0xKi70
jS2KmzoavirBCEUyrkApsT9146NTiFurlL1vaiM1VYX9XgdQrTJNC8Q1n3f0jC2j4ETRZ/V3UiZ7
wBU3XZrs9Nz+SdwOnaqjC0iSKlGKaWguzTmXBIp2bXFoJiJTR73Z4gr/zI0eu6hJQredbrOcxnM2
4H+LKsDB9pZf4XZMLk5aYRKej5VmwHeSRrJh6DGarYdoYIQiiv6tlfZkEiWkZJ08afkHzMTKXk1f
i3XcWLN5XmCPBdZgfDvjcDC99LGe6awzAfgzRNc3Oyk+FmN6zSvmqklbgH5V8zen83nJ51OdYc+L
4k9KiE+CVZONU087u1k+xuY6l6dzI9dKD0fgWsMeN3HbUZtflUoV0sVLAmtBmtVTkwB4EzUh+fBs
EinyvjqWBXFKtf1QurOgg669r/F81FsQ0l51MlnCheOGQ127fjkDuauGbTqnb2nRCf9fazfftlV8
RU2D19Ks70tojYNTsrjIjrQlewCPd7tW8zYiPx6XE7PaRnPLnNGjqU2Y05n8Zcpiv8xgCROyQbNM
R9Qbq4mzEc/5KqxAp6cKgytmFqSafd0fVpWRlJjmuzV2bpmg/JSi/SjW9TLB+aKtJk9cIa8yh9am
jYFX1Xgw3Tg0u8x35hHDsUZaVLaeGV66gVq7hq1tbW3wBtx/DPIoC981ubqmVZ/2ZDpA0ccGrtwR
yDp/VGN5D8pBvHHQUzYWFR1ncXWyipdR5AEBqnddMrwlEy3w6ym4LkRMYSzRd7HkRGF+4rwWUYgi
/hY5wxnl9hIBymeXwBxa0RpbUohuC1E+Don5Xiop2OgllLXMU7kelCcxcGOs0sc/q0CsI8ogHjd7
dmOPhGq/NUP2ze73iSnQ4QA2n0zlNQqYe3mzm2PXRO+UB/gxEkqUCKH+qNHI6QzCVsbFzrduae5x
GSHrZYtFydDG5ENqx9pptDN7zVdVou2uo7MjL7sKalvO7OmVtytXUDSrKPJ91Z2qWqNBwBNs3Vz7
Zt+7WZiFEGnk7tWqMTdZgqwkJCtWbnwzpTObRsgJ9PY1v8lsYosXO1z60rjRCjpYLZMIdCIcNmpu
ojOeYYTL4rUHxuPSTbeQwaQMq3zQlh5ovJP34d+X/3kMDH3GddkXUeAwwgGIvzG5Vw2EjTtlTZbB
Nf1JvbkiBcZNgIV01OK33nKoHUbSGXL6kOjIhsB/6lijtufv2a0GheooIpQ+IPZsbV7WouvDiQq9
m7mHTR0CZDo8ki/8OQ7FdbKLu8+qzQdhTF7oRP8cMjv9pTA+8ZFxr+mxu2W6iMk5Lt61EaBqbVHa
y9n4jSqXi4YKu4yiLysTo49E5AZgA4RnAXHWK/4mybLktjfpfC3ZEu02cfDwRc534pnfU499e2ER
jsboAIkZQDqK1eCZr14O9NveNYt2aq8vl147MJbEPjVDvvfcF/h5YA8rkiXWyp+W7Ljq8qFsLk0m
pk1WzI9VTPe5cN1D1wgkTeeSm0yTO+5Pp2wg/nF7t9jFfXZtHXhaiWyouluhx7PfdxZXhEcKPFNl
N+RjVEEbt4oe/hBQXM9c1tahmgSBOja7t70VJwLYBM4OXUIkMJwGJmpuORAa426b2c2ly6Y3VV6D
FlU2hZFV/pvTtT8NkDZi5G3dZqdsxR432MWiP2BZWy/R39LFOXnxP7O36Ml25KG5bDib1K1YHrPH
cn6JrBS6kMseLYmteMOI9UYNsBxUrXzXy9g7O/a8oacaZqluvOYeqzXsWHa3SCyqJB/KSG/FiPoi
J3Fmj/0k9fK1L91iq3UixWgRv8EYYYTdNUOmmXQfowfL4NV06BA7hHKISDX6V9lzO5kMq5t8xua1
27pqBEPaeR4SZMpPmbcWvbCd7srPlUn+ckaqjCaaKyBUGHGn4z4Pij2cRu6SWxWun0tpMNE0PRkF
QEDdAvky1Q22KgQru/nJsxb2SzXviwWd2Shs72CKw1AO42aJaUz1K+KT4+SfIyIfd5ta21SYHvqi
Tg5xNl0LaPPdZsRlg1oZgztR3Z1eljRWTPurvraeoo8WhcU3co3adTj2aJbYZLubmNHAkWLkPpKc
lVWN2DnqzJ1M54n5Oh+PSrP1KhtK+kLbQ14Ta8YWxS9dx5l+GScMZIQ87BIoFZR3G9Xl431LZnrQ
E290BfLfosufYrv1ixHdRkHUMGZkTWqp5pBNLcQP7ghJKyK/HVP9NMz6rqSm3CwOk9PpSmK50C9e
I6xQ6GO7gxB5WNvM2ci82iYmgS1rzM0hjkV/O6O35y4G9yxXL7LCZKoPz3TN+PyrFesPimyU9tlN
USOrs2+FU5tJolemHSwGKBJtlR4Hh/5p2yHaN5bSGIqFB1l45XYdLG7Gc/8Gomdb2df6s2Y0bp0O
ds5KWqT1SyVXa++YNW5mUS83or/2hDrsNMRv4OFz8o66tiBPnNmNrUg4LbRZMIDdIwRyobHNkvZL
WXSl7xhV5INcqfByMvXaZD6RbRUAqOsleSkUL5EvXMJW0dm+EOKap9AebZG9DpL3NjIGuc/SHAMT
lz1jPi+d5C9ubV6SeSKUmFiyrNGSke70ans2xuK8PIL6VLdxfa8joXBGVZuIT2Wb5D24775ju8dr
G82yI2hkoutMleXQ69lKt6n9LJ72go078cIlEaujqEKaxRaMmJ03neqE8BZmZT91KYh7N6PtlC2v
1szU5eRMz33ErCc2oC6sCKJhiR4uKl05SPsnSAlC1om/GkuOgeOONzE9VIRDzwSMEi/I5rL5gd/M
W7Rkd5M+aoRPu0zATC6xGxWDCW2Dn9ZEoTMJGxlJ2Kw4k+0I3BoXElP/zUksA8uNqswDoJJ6payw
OedEY/yo2P7UzX+TWn9AzxBuASjcbu/WXuqQcSJ06OgT+BY/LUy50wsmKGgZQq/pGTJB99Dm6TzT
Y5ak+GTJtO0T7d3rhLsdjY7AtTSvT3T+nG2xuqTjCXo6tL183aDSYZ/DcC8VK/vaELCP8GFi5AG3
7UNmRcuNjHR6G2x9RIUlx4lrtdNgweNDfhy0Qt917h2MCwpDfXmZlLFfex1VWHXPw0RHRM6Db8ZV
76vZMygUi5XfPj4l/fBeSFpk1j9zSu9cdvtsgrkrTpPCasR2YFQ0oBNPo2bfd8yNX2LySLSaMGvC
nYK51366enq3YnK9iuiUj3grxfgzuwj6TYYEj7vyaUAUIO/Ng/tbScQP63mK2B5m0Bu2DOh8atfp
tcRZbpVDdEGZZfeaaKDn2wun3NrUmxorSmBM7PmcKxO/b6pf3Zq/hkmnYpHz3mDtCa/Q7bkuvvBu
kF4J/ZR+Lztj0+ke+IsyzqokQ36xizABgYvZMMi1bF/qBDp3kXXX9l52U/ec21YbxLzJm6XxsAfS
BDdaz94mwzyfG3dr4Z4NXCVI2xg/l6W+cIfNqIKtjWgYn+vqCh9Is1uy68DuwL6D0DYM8mvzkzFk
xVYhezR1L/KTFuk1qe2U/yGcFHE9XirJZK72jdY+f2jxnu6rDtpJnKeeNtuqqm/HubJZBFujrsdY
N/GpGPoaxt7aX9LrPzbqW4mT9ubvIVm0RBmhPDS55K/trxE0kdqX2B/x5JqspQSru5oHxb+blqBp
WYejxnjKxjTjPNBfe/ASgWGajh9be1dKOxCr9xqniWDKDU277st520VsZMqZOYhs06m6PbSqf5qc
Zg3NzEq3U1ecFZYxesd056yuaEMuHoKN3TGHI6zo1dKJo4RjjWVKH0wF6vDW6vrxPDXuQ1HxhlZr
sSkbozsP3tCQ4b1zuem7DUyWgfYG1LFLFy2I/MiMQ6K+5tGAIu7Qls9G48WSOAub/qNpIbkw0UUp
VG69zrmUdMSCZhW9T9G6jRgdnGixwsy5Bm3Mv1m3BJGcBuILb/JuVDvA3zgXo7O3xqdYsldhW7bL
zSbxZy1HjzHmG4P8AYoc9cuSCzzKce8Mq7tvxxwZRsYvxUL/U3BfiiFId9ryT5EfnEWWcU5tawqG
qox3WkEyQmu4/xwbj2Y5vKhhijYCDLLvLLrv9Avrs7X+COXuO4uY7OyfIzlB17L4bhWztbozUPtp
hBhVS3w7W81zl2OmGDi5zP6JOY5br8PhE0fJNko7KB6juXE88X2dOKEQh07Se6blR6ZzNHFeF/Rf
tlMsDx6WnxsGFZ+Na8x43Gh022veAEf89AXDlswR1YivOxW5QG2y4smT9KlNh4wiWCA3sl4uk0X3
wBbRe3KHA4VVxY/mdTuaWPen7rSMeRFiyzgsU3QhLoTRF7SI3FBYdRyeM16W17Kyf7tVnYQYL1Sp
YIuT2zziCM5ODUNQv8vFyNl9rc7oo1xklgjK2b5EObH2rT0cDEUOeqketWU1TiNeIBMf8K5O92VH
iTt41q+ZW+Omkv2rVg8rOlfOzYD3zWQys8X01LnJ7UAvDc3t0xTDcDQIi80Sd9lpw+AF/Vr7nkg4
W9L7AjKDH7PW110IVumAZ5Jbea6bzPc3H4UkTixSFonT2m9sj5+5yL+GLlk5+81wbvlcREp4IXnr
O7n2H7GFCJll13H6jA6aRcaTWbuxL0CUoTDQsbV5m6du2mF8YoW9yYbsmc//wfnqms4LYvQCZFpE
/97TN9rMtsqOf1WvHnrT+W2K4dVd+ke6EJFvZhqcfIfgLA+iVBuxHRDG1b1DH1UjNVgKLNlEHrib
sVxbtvw6XWcnsm4BpX0Z0ez6bYVP7NrNqgbG89mpFQGxO4dJSeAPN4u1hA5XUBXXYcnCHUntzRrT
f8DNKpTnVoW1jq2N8fek+62c/pWcKdToqr60YmdE3DlZ06Ere/tSTNCPqy8zd/Gmq+3opljqdNGQ
y8DcaXONn9EWDHaR8eOYvzQ03W2yeieFJS2oDNAIWK/TVsfT6yU3yl6NTZYmp6bWSK20yqNkWi2v
2jIcFlvfYpuzqS5mf6xkaMwqhjbWtESwtA8mTwxhjcs/Fzcdm9KYiU7SHRMGr712YIUPlyb7Ter2
Cp0aDlal8XeTyikkKg7lLZuwawbaMr8Ya+Ldomz4qid73LVTY6uc6ilpujtrJAgCTDW/RhrMJV5X
F7WceW/7JHO2Qi3tcj9ddIKrrPwIU+8e+zfQP9XQsVI0MRThTjinwnbQmu3cXIZVN26rctrNlRYH
bU5R1vT7ujKoW9GE0yrl01PV1k3WU1qyAEVJW231ZriJXYLbY53YBRxHhqf1W6/QGFee3grVbbup
pwQY4jvNoOifq/onpqHXZoRRerGWBtpifsqhvQh92JdesWwHg3q3GHKJHmQxLFRAZInmuyG2vhpx
G1usmuQEOrTD/nl4HGphM+Y+eb9kpHwifonWfaGDEipi4JhpubXYlCYxZYSKzQsDK5dk1i/pPOL2
MA5NXJQ7A3lAlvJOmd7VykM52rQEKS54XZvOfO1V+oTDknIUDpU9TAxqVPJcrdZjZGUPgjVl5zpj
mHdr6DXGTcSdnGFRf6xpkBFNuc0y1EgSO7O025itsgJslHzlxhQ7Db6YvkQ1Z5Y7rZNwmYydMwxU
JYiNHpkFm0YrjkJ1P1E2/eQ9vYps3RjtQ9GOIxcNI39R/WYm8idV9u841fD6zcDSiyYEfk+/bAGs
0LJrl8kXkiwN+6bqEM+0i1WvT4ntvGSO2uumdWgTSlVtMI/gdxj3EHh0Rm6Idu+Om+M/Q2jbVm+4
YYCGmDyxs1vusPr81VVgA/MvYQly2PIDou69dFDiiqF+XSMv6JZVhMlgPHvksLat956MV0d8mhy1
GSMFRjtSIEp1tEtyT2sTgbt0n3UobmNUXwAeTTivpsd2QosZYoZha0eeGBwj0C5qHkoGGTbeuhyr
0QvS1SZFiUPomBwtOCm0Wd2d7XYPll1+dj1ZZZruwNrHkKZPT55AXrY8xgps93EeDAo2O2DJpQMN
IwEbrnjOCehk3AS8mG11n5U+Bhou1ZbUUJWaF2k4ZIbCDczQ3Mcm2l9vefQFXtcqtzciqZhNZ9Qn
au371urPdqdcn14j225C6zZaa90Vo+y3FZ6e2cX5qIZbc6QbHNNO6bRvSA5EPaKtbuYOgiS+VNPh
o53plxeFwb7UOSDBszamRsN9bQ1HY3wpdSQwqEjXifRQY7C79yRFCYXizLTKtQ0ITyoFO6HHC+IA
1W/Uf7SusRs7cRwdBx5KQzJkzpoN0MKpETTH4TQ3YjgZdTqeECBW2nqztsc+Mm96rVGHshfNQya0
/IFt9fX/fw/UPfOPcIq4bcoIFmSUxIbf2Xof/s+3OVBT05ZYw/by9xB2APoQtnj/75Nkc5yxjrtq
a69984AO0z5gF3tsdOAdfw9ZxLueW0/f/+eA61EFAaY7ftsk+O8TIaQzpT+b2uHvOMzW6l61xNdf
n/XvH2ZL9gkDlbSt+c3+HutlP/g47GwwLv/7WJG6vgHU5/J3BOyuBbdLhqBt5/NFqOl//mFvd++K
ar75P48LagNQOjMNrf893mglFAtxpE9qnv/7cEG02jnGYfT3pH+PF/VC9FRi37EX2TVmG91lZHo+
tRHGqbqZh5u/L6VX59cMuHWbqmx88rq4uDVbtMQqnkfuHIN7TwaCXzB+M/iVo06zzuL796NL5/V+
jFnv8PdlVnhZyGCDCP7zxHE0H8kqRDS7vmxXQJ3Ljf8c+vdSrte80nURp79XmlMiG9fIjREkOHwe
23LPdlrz/75MmTw9zZ75XLYav4euX6zW6B//nsfgJ5Eyuvb490R2hamvrbxo9/fdIbP9BU8vUzVF
ff/3j1203S7vuLRAZSWJP8oa1sVc9v7ft3E01/e8YLrvyGBmFb8eU6ZrguuKptZ/nyfvF8V+oAoR
KczdMFjpBYk92dWzKu5owV+dA01zD6LOCeo4nR5ykJpBD1Xhcela6UdM3zxRe3V+PMviZUB947qz
59dkhWfnFLbzVim72hTaWH+IrvklVJZxya56daes/FZNxdhgZv1UK0b2wq3/DYqKoqSnQoej9ie9
YeFY9btIUdFsuiNqFZbcEgqNkBn2A6KJKXcmjl7rMKEX8ksj4tYa1van6Jx7B4f/Vzpn726VdJ86
ewKqt957N+ndbvKsWHZpExON4hntPWHycDULhyXoGrj891icN4xUrhrFz9S293/fMGLDYZGImu3f
l3/f6FLEoSwuNModnuo/xzWx2kosZsHfl8P1CWrHdLeTciHq/f/XIOu5xj5NH82e2zrx187Rd5pl
QCG+HvP3/B49wVC19vSfX/XvG1UfjWHV09P6O+Tv+ZWm4/OfEvr9dYufjYn0/TrlxEXSAr2QFlTu
x9bOiARtkhOXmbYdNJU9AjFI/c6wh4+y0M6m3cwxPeL71Y2Sf21pf2Lw9l5nabpEIA+Mzc5Ogari
tbdaVVu3jjm7OzavE9d/adIXt6a3OZre7BqUS2JvmR7gA1rz9b5yGvmupFn7cTyvD56R1jtPluB2
yn66wd3vhqQ2RxdiTfvAanP9BUdhBjApuWv1/KFaTfNsNSWgBUvOtCboBY550p45cWgUxXV+ztk6
hRashVOeiyIcWygpRUWDq8zn5ZTb1hBaFa6CStD8H4VRnoxxMUPINvHJ8EwZcqE4xzxnEKBmweUq
u6kwnYQNo/17y86Se6oRSjrDkd9xcQNXQv4M7MM3/RAvD3+Hpvaqocr876Fq6v/PoRZjzg86Gd/h
NNisvmP+iHsqO5J9Fs4RbFNoy8gZf48heIZT28zJdiYuNGg6na5f9P8oO6/lxpEtXb/Kjn19EAfe
TJyZC3ojGlGuVDeIUpUa3ns8/fmQrC6q1D09MTcZSAdSFJnIXOs33X2iVjgrh+64VIOxuxcF9rLW
XENOYiWqyjROaWHielpurHOWNoy7Q2LZqPp4WzUo+us8PySobKtuuSMJ/mPEzQ+hKiL9YP3Pde4g
ewNPidOgvclwUQFj2UEGhpdwr6EqvAC00y9FW5fZ7j27ezD6KG6SE2KcaLM6bdENyDOJWue7yRGJ
so2oiRvBT3M2Ie55wJm5hygM3XAxbuY3dGsDz1mSyjXVbfNrHPmPhYq03Uk05Y6dIulWbrISC/U+
juuFrHagKwig1Csp1PnfYQfpL2EjwseUxohYllqdLB4LAAGmRmKT0fxar4oSAT7iuNeRoopwPqGm
qbjdQnRkhlefTFLqaE7byMB01UlxB3kjAvepFPMm+GL+N42eYcobSSHELyaKgaIQHfBQSQdPk8cx
Bz4eOebWmw6ghV9qx5b4z8lLCmAtqAZ+JWpYkeQxsrOaI1RhjPBxsoaEo2al76maOfeBB/HGKYin
i/bEch6Q+5AfnGm7WxTQYiS/YXya7bMcVShjwG3aHdJiKdobnxNR1+QvZHEsxIl67FVDUpeJgeWs
4nfSvrL4Ns3EZT3gXJr2LVLmhrQXTWUY0Svq10vReutvHYhrcSL98aldVD+1GaqtbJMiWnY2MVR8
r4a9rw4/C1mu7oOGv3XUwYsnvmV8UULIB3Ie5V9J2v0w9Nz8Jlnpc60o9VY3NX1tK6G/dBIN1Q80
4J/1TCF9BsMjVW3WU09Bl6mMgxccLzE1ZsEElSEtK23Y26hsuUOoLUCFs/6l/XEoiuR9yBH1bCr1
i2dUMgjSzObE3km77mWjKi2yojKp+5ncad7GTVKO1jXULltNvuWO8oo/uXRBMDvbpyoyg4E1Akjo
m1WR5PFLK5NEG6RYWUlQuL6a7pwbJMvmpS29fKcUZbySIYhts8ZLnu1h2BKMTL8pnZbBenLdfeK3
4cXVvT/Ey42qzX+w6LOTlSXt0fXIMvTThOl9gKAkpxWCDUxNT18jJ/kWIkl6EIWW9s2h0BvgtYaN
xIHEKb0AIHnQ1EDvZ2IMXM7pEpg2HDh9/7P66xZieJLnL0kSZ5vbrWMNWLAutfWyKaAG9P24RbfF
OYpaGkFAs1pk70U1LEGxAE/ddnZ1tEgI1tuKCAjoMDmYZ4VUvgwtedUw1YtXayRvHfRx9S2Lkxdg
Ht13LJoPDfvR96o1oWSlHg722TjLbGgCM4mD/BSOdjz4LUkPQsb29Ilun8ATr+EpT+JymVWgMKcq
+SzAWnotqreOKJYSfJDBWbaEu0/Bs9RiI64hSH1nm37hrKociG/Xm9XW15qdqIlCDDGmcaJaTOwi
vfOIl9XWfdDL0ja14XUlsNQ5pbeIKKiQrxbB1C3GlJIrz+OYmGhpGIzhsfqdI720u05RlXheqp5x
ug7m/3RUcJYwSsO6hzDETX69xnV+5yYl3yxeowJSsO/zulvNa3DYFy9K0os7HTkCuQSr86vNrpp6
ERECA7qDJBzMFfVcyrZ9V6hheQeX5YUzsfEoQ6tCb8w855WFpGwIntzii3gnOg1U7RfgQPKNnIMT
rFstX6cWeNe41rynwM2sZd4ijqCGPTwq6J2Y57RQ3frEfBxjUDZO5knvK/Jr7nvasiXVytp4TLjX
EoBsdNcbmr/IwxgCEUiBB6KZy557nTVDMx7G0iVwaqmcMCHZcTZH1F3T63Amei2NTOdQW+4d6XkE
RoMgPuaVWR4tEGuk0MvgrbCSXZmGxnOp5RacCg85kDEJXnKJAMI0wPp9JrnUiqC67b+BF7nONFmx
5vlQqWdyS0TcrSJ+7GIYSgh4Bveh66IbpdQZKZLYWneDqe5DnhHAYZKGjHaY3bG+1eshka2jzuez
tKJIu89i7O8CWbIe+0myCD3eWVHo9rpq3HGYJZMHQ2MNyoFUZ0zgEtWtqSkFwX/Ip+I6ri71DG8L
6ecM0VMPAw7Jne5iQQi5nRz3EkRiczG1xn/ITTQrAoTelqIqCgboltlc2NlPLCCEh24DRBsDFJ1w
IBGQbus6jY4zbevtzTQuD53fJcsoietnNQi/i3+1ov0RGJ3/I+S7SjB9wOhimmMjVbTXpzmxRUyh
DPXqedSm9EHnvuvpdU7qxMpMtZOfcwoTXEoUp3soVc5eqQdnT8qT/FankpAowtRbRTwbStyw6UpF
1+dLNsHaQmqCVdwXSYNJgQ6PD1fdWcVfj8ozPuqDhwjDzJBtynRquBV1HGAADOr1cYRIu2x6HNer
oNfuslSNloERSi+Q5E8d38IfRtCe9arTXuAtpKTFq78MdZPmJLauut+fcyf4OfTTXfVRxmM9KyLC
iN/UMtWeZLfMH732QyVovymtqV57FOdDz+c5uZN366p0AaGMRYuzeCX3PGNh/JMQlfWluIwUBAGC
qcidEIVJ+ySj27Uvo+m8Ji5TNGglPFV/bxV1lOHL3agRsnYGaZca3h7KiL6OSRXvyMpLO9EO8Z3g
qWhUkt5GF3kaTdLPSWdiVGMqjbERAyrRKi5FUdgGuTKrCWc5yhk/x4ueQfG+Nk7p7wfW+bPHT2MT
9wTmlKRIz26qpGdxxS70uSaZuru1966nbGyNxL2Y+vtY0KY/x9Zo987QOGiQHba9gygMhD75HiX6
0ioStEvqBu63uLyNqQbSHZ/HiG5TNhBraTGWCYAZeo8S4u/7NK1l4tPTpSqB+BJXoqg8nl3Ak/zZ
ra1V7aE43OqROUarMEHHTEyG4ohS06f7EK4kSVNVJsuVTY7swz3YOFnzdOhl8DU5XC3k+lonOCNk
kJ492U/PRTxYcMRdbeEMavKxY1O3CPjdWnNNsxZkWrWFmCgKpJXTc7Upp5GioerAh5lsOdbwNBKc
Zl5G0o0HzBCKmahCZcrWlYbSkqiqOpRRCa7mnagGZrDgAak+5o6qnqNEfxTNXYB2a63jIRcO6fBS
KaR6OUJYW9ErGfIJJ83xHqNs/aFKx+utnVhv9l3Y5OgpMYmMx7BEV4jz6PS2lBg1wcyQtGOHr9KL
6uJM8td3q0/vlm2YvyKT1L/c3q24ZcS7TSoEmgtY+muhhJ7wuFjVmQcuehJLv6qjT3rqt2pR+TDR
HCA0old0jH3Myi7qsZy+xkqcbkRtSIo9SyUUn1hZOiF7XWiBQXBG261fVMSzl31lDUCZ/GTuIlRw
zNgKYZ3kGqQfSuSzxOjrREvzwU4X9uTrEZwNqQrO4M08jhbdfYT/xR0C8vtG6u0XWeXlB6eHdeQ4
56KNnqqpOXXg2ZQR6fS6ieyXvtbCOYH44E701maIJ8YQPXsK6Olax2Kn7yT7pYQ0tkrLsF+JWara
EY5swvDoSLHzPIZ34iVtqZXvUHolAzi9lBuGJHLLVFqL6hANryO+s2hYVflj5blL8ZJOTW5MGXG+
btpYfdZhjUWBfahjjYyHLEMuxsjqgFO2degKg9xLqJguuFD9YRhiHbmhX929BIbhNmUcx4FFFIl9
g0erZsA68dsHz2/aB4yWCB3GgENdjyqSNxjIdMO32wilcZ+6UIsPYjyuJ9VaayFaimo53XDK4k73
EnO6MjHmaIo4a0cz1nUzlKc+hW/PBgCofSnxa5URyWw00/vh3zd+m/3AwykBJ+hNXgM6bNuxtiH6
d+GTYVZvjialPyJXBf5iFl801SiWNcqEd0QjzUM+KgUeSI71NZSKhRha2OT51E62L2OMN9wgBzxJ
jLK7jLnTzsTrmZAU49Ysvrk5UEWp6NmMSZGxryBVLrPAtF8ADhzE0DpUX1tbhoOomgpvioiO+Bsy
tyvmFueoP/+GiDPU9W/IEvZU4m8oYQ09BWnxBny3XblFpK9iORo3gAOShYqwx5OotmWULlRfVp/0
uvrZOzqe9qEqR2qxIWmUrGA7kyfRpPBZxid9IQ9yeQQM320LJao2yCajIyoF8cJCN+/LMLQvQKD1
P+xqX8XS+F4XLBOIkIcQypk9Om55rIhnZg2CC52WfuuSwl+jl5Ugfxd3+R2ROSyjpqtP1QaRZ2yG
9XrOOYDRRdENsCOwgXbrxDzGirZ0eym4I21kz2PirkvRXtgqWCCIzumdZmTLrO6wjPAaZmhOgPGL
09vXG3RbzdJx1VImez3Lku90HSzoVCtCDxRPVg7Xzrb0lWVZtigSTB1iiOh1WjXbk0BART8kQYUS
2CouPeOgE988mFMhqn7cmfsRc0lRE+1ihJKQPyLpY6FMnYZQ36e5XYbHkW8kKx/Xm7kQYIfp+pQj
9P8QeAAmKwWchRBCt8bqyXTs6IF0un9tz2Nr3ihq9RW1Ddjm7Q/UxnmGAX+593Ld3XhIB61tP04f
oo4kRy3J7Q+tk+cIQDffZFSbFsg4KkekU3FAa+Jg1RdS9VzKypNXRh2SOhhlDanzYoR4qISKFd01
edHhAaINqPYP3pkzBmTs1LuHVt7daWpt3htToavgFo3sfggDc1IUaw5AMPfw/8BalnpUbtWRbcVt
fFNVwUquObKJNjGt9UHhD0GTrEVVdMhB+Y5svbG7DbNAUllVlpwgb5r3ceFWJ7uV5rcBKMuwNQuH
77fbVJpVrOsRUp+YJDqaJugXUey7UC64kWhT6rTH7DpItqLaZq65SoMcNISMN47jGS82R7p95wAC
ENVqGPwlSjXyRlStKHuqSXedIVO5DzDUV1XdGC/54EFgcy5KH+oHUhdI8HvyH8Cw5HVY5hxpRJso
giCt7uBcQVtmrDxm2sody3xbt+krWGCo546rLhTZDi/dkBpnXX1riC1AnMGuYouMGZTXqTMrs+gi
64G8kMkOLUXbtcPNX7VBVfaihpSicXbSNzFctASGIm/ZtH68TxhnMqiIWlqWVttCJK2rVw8O1fUe
HC6AaxfjK+QXe146ZKZDUv/KtAAF6L0+3Gque62JtapH5eLW1/5W+zVPLHK/Rop55Jy6B7UjVz0t
gL9GXl9v6psEd/5mntN7oB+9but1Q3SA2RgdjMi9NMnQbpBjiQ63dnF1bSt6EmYdyAaG35rTkpV+
JurV2H6PPYD5+DMc3MTIDuJKFFUxoKmixg0GYn92uIoc9B/quhVsMtlLdmGHD+X1Nrc7tJU0LJVw
0u6b7i8KcS82Be3s3//6v//1/773/+G9Z+csHrws/RdsxXOGnlb1n/82lX//K782b3/8578t0I2O
6ei2qskyJFJDMen//u0SpB6jlf+TyrXvhn3ufJdD1TC/9m4PX2E6erWLsqjlJwNc99MAAY1rcVgj
Lub0J9WMYIoDvXh1py2zP22jk2lDDc3s0SH0t4vEXjtV25YHDPBaMUQUdlLY87QE71vMpKBz2Khg
EhCvvDDSj+VoaNciGZWjztK6IzfMZ41akn4ElZ+vJcVrZrdxooOcGwaaWYBkch4QFDXSTZHa3cFI
k/4grrRfV9MIlFNStnHgTn2OJgdXVbZ10GT3eQCU1tWHDzUnlbeG7wyrf/7kDefzJ2/pmmnqtmNo
tqVqtv37Jx8YAzg+L7B+lNi4Hkw1yY5dI8dH3C2ma9jbFfmNqaVYGgPOZMA2eqRDpuJnc1g6yAYW
lXuQSG4uEl02ELzpq3snsEokFGjrXdMATiq3Pqy+P+t5U34v4rLBfcZ/LoDrnwKy4c+y+hxHdfOk
QZq6RGC5Ravd1OFBcaEYimqskFTpNQnx/GmOAfdg6cVVCXm/MZ7BWsTz0UrjvehNs+jD/fv8w/0l
Td52TQnR0lVwPXXdGrGOqj0Qff7nD9rR/vJBm4rM99zSbQXKl67//kE3dmqzYfXSdyIiHXoxfH7i
E/YShw/VQMoCYh9qeeIzvnV3GbKoVZruruP8qoEpjI7oztfH8o6wDnzYiC9cYg4NpplTY2tP+GFx
6br6dGmpP0flhvneFuy7Ci93tmhWacvWrsdvdT0bKuLhIwYxKzlRm22T6Paj4Spn0Z9wyiFiruYw
OV3zWCJvPK9ae/zmVtFjT4z5kTXg0w1j4AcX2dEAGs77GN3S0ejPrWX5d02XH0QNkcDh/LO9PePz
jAJfm6furNVQfgTmoi1c/TaEqbWeXqeqkl4uRvYnmywE5eEjHYKEfdBfZLd4HHpFweCtJZZk19Pf
4klfLGs5NIb8KqP+vwEsZF6r5hAcUzisD5qNSVCQGQmGqcz+u7tO00sNLYR//moohvrbdwOFHVOx
WQBNWdEME5rGp+XPSqQUES3kNXL+X/NkqMy93AYpEJdAobxem65h7EFfy3PgYaDURdd1gOi6FqWB
4W4HVbysfEwHkzReigWT1HGxtmsf0OS0lrpY264zCSNwscyaLYRu0RviGnzvOP1Ktsrs6EPjOIqr
pmqeSqsJtrf2HIHo64juz04xHh2wn5NE1eEIEo7VJVNTNnBRgNcbHKg2Gb8QnU+2PsD4heaVwxen
G3kKyb1/jJzuOkwarfaQ9Cgou6kj33VVKK9cA3kFe6qKNlEA+UXQx06Ua5uo3gaLDtF2HTyNu1Vv
d7anO3+6qdq3d5yu7ZPT10erUk3Uwsg8S1H3opcc6HTIDncYITko3k47MilMvlRaeQzQy/nWNGyL
tqlXexeXlRSw3oSLNMAod6q8U6c/WquMZFMNpboUVTFMdSAS50pLDM5Fk4dvdXJuQzs5D5i1nOHK
PLV5L++cJrPsmWbm/UZLeIqJIaKop8G+mT01XSbvbu23seKehFC5gWRk1/uFiAGjnOSXc3OMo4sW
Dcqir/D5yB0jvIhCTYKvY6IPe1FzkRY/u9EXURFzfAsVavAU1ezW9uk+fRrJy3/+ARmq8ZcfkKbC
anQUhUeYaZifFtcI7Hvi+ln+FfJvwkM/9Q/Cu4fgPImp3HEWRmWk+AP+svv51C2qdW68VkDD9qiv
El5wTsiOtBdRiXg8LlTELNeiKvUNaQO3v7BeuPkc4Pd7kVneXVvaxmZQQIy6SF13mAmCtNWQVl50
5WBuirB5CdgBcFJHWaRm+QIpBtwCKLr2YqdETUSbqWTOKRwk5Y7FbC1q46A3s5i0BdIsbV5dBgx8
dKDPjn4Pfncp3hTLdgqF3/SXBGjaBzdr/PsuBGmTed2DGFEibg1mMc62olpYpr3rCr46ogq/buKL
Bh1iIGN6h7Hhotbs4Wjmw3AcizrHVMqXkcRugPf7NkDpheiqJPmrk9v6ZnAwnvdwIdtkAw4UXt8r
F9+qEH6QY4UE2gDHf7oKpzaUQtQDAQxl2FuR4uyQUFd2auyfBfxAABEE8kC0W2GIWh54hREFidgP
nb1tRtZ5lCaGEr+iijjfqiU2sVZwxtqzVzC3foq6RYwWv8iv1GoabX0HU0yev/6DKJDtvY8iqzqI
2m0E5Av/Qcz6dQ8xIvAQ9NL4xaMD+Oe6KBY76KU+584fn5pF1WpR3vbaa99tyRTLqOhzmx+3NVVc
FfqhrezSPE6/bzCn0Z1mAWF3aNyYodEdZCVLVp4d9/et5Qd8qEb43PhgAvEayr4VSX0m5Or+YdZv
bTqYBLWBlGbmqP6oauVrajrpqwcifZ6avrbL1TBcqFP4bVBD6xBOIboA2tU2VaJ7GwmWET9m2kRH
aj+YPrqErSwRwp5MZedpq3rr2/a7T+NVBlOQb8G9DQH5+6+L2AuvLeGfF1NXrVgnycdc2JRj+yCx
v0H8ruyAmRqQ20Uj4ii8iaJ28xWYjOA+CA1jl8tg5/ymRs+0QgdkgYunQwLWqC6sPuV9OJxiyV4X
bC7ubusfgWdzFYysCdelr2W0b2NspYTetgsimC0jMApXb97QnUeyT/Gii6E71c6SwfMXZVp8neIQ
YkTWKMGiLksEzVB0OpquzkJQWOpWsjHxVdlx7/MkhZY6FaJ6K8pCXnda7G9vTY0ZdWttKIPxWYEi
tTYsb6nrsn8k54eOvqVpZ1sKEfhBmH3dWjpMncwO25VfmPJcdOvTwKD3wztZ9o5SUIRrO4Ccp7Ua
/nNxiVR6kqYISRDShLbIlwcA1rwyXOulsIzvyOim73kETcsBJwgbd9hIRdm/RVKAF1FTubgA6wjX
tln5kKFlR16AKAgU+gcsKIKl3ERQzqZOLagtInnOSnSKJiyDUIk383wrqpIcd3vDm2RNuqjO52MX
P8VTnHYs8nSRG5VWrTDIS5YBRi17P0aBXNZN1ATEpWgUBU5CqItPBahuI5shOvZzuGgUVZZbc23r
PRky1wd93etlsPOD8AvpHufkQnE+tdMV4UVSb1E+LEVHF2X9xi2xkFCSEZFxN2BZsfvhi6quCkSk
XvJWdfdej1QlkDtQ7no4Po+pLPPFVcOLKDzpqXGB9UptEF1q9Db3ylB+vfVrJQTSLu/VhWhT5eqb
nfUhGwWrwwUtHpBS67z8W23ATXdAFoLlJ8FNJLGb801Jvv/NiNyTEYjN9S+aPmQXz0FnaQrPilpo
eB9qUx87De3alyHgcatNfQPUFRw5ExepkCY8Qz0gxTD93oq4Ste9heS7+L1xNqwvadXuXb1a8SNN
jkOtSM+GjSYW6gAwaav2IivpNo4z6Rl/xP6u0MhAd9OoMO9wyil8SKZTbxyCjfSrXJmRA3Vm4tZq
FsdnpW6uryZesu3abF26IIdFNYRDssa6Ppyhc4c20KgSW7Eg8KcD4lYt8mBLBeDMRRSIUh37PDPQ
Q6xOhqaPnOLJ1qKMWasw5NlWXhuBtKFMqBYRHqMhjzAESJYBpOtzrrUphxapO6GqJFpuzbehvoK3
o+iIE6WfhsrWRMfPQcRvggyiWO+jPeegvPxORBKMjftuJTaii2YNKC2ejPqUZrzrc0XZI/7YN3M2
idIiK9ThqxYHO8cc2yfZs8pd69kf2vVeCw/Q/98SL9EuPHzmcqw5j0pfOI/gCudO0OUXUUNB+4tC
auUgaipWKPO2KTL8axjaejDecmmM16IaQB5DrcFSF+Ju5lAOO0ud0NcwDlatkoVLVYUuO7qlgVjG
YJxKS+HQCVntjd/efatE3hNie/YGnTUNpb2sOAwuAZWsTkmcS8EPKyb2yBLcPLijR7LJHwaQ5mZ7
gVLdIPjLkDBqIa+y24g7if9I69eHEcH19T/vJvW/2UxasmVxSgeSYSBE8/tJHU526kH3jL/icDkz
26KB6ilVF3i10S6vUEIFQ1NfRFtuVQqLftysRVV0jFDqPs3qJWUzZE4tPRiALdJxbvdOgnpkc7vQ
TSPBwNFTAWMD54CuWVd7URB0K1aZIX8bJanap56FIAUyRdVengoxRFSRIGeeuLxN/jBH3Kcfytd/
/rgUXf68+bZ4DqE2bjqKDlXn8+dVgeYBoKJ1ryrycSCVFZBD035CmQpxlfsxj/VAri8l1M3tLdl3
zQXajVOtLQlwg0gQisxhompAlVuLI1DmcRg1ldOnq1aN1Wtb/+vqfz+uU8tVbXjjWp4wIIQMbCIn
ZrgXx2JR9fQw2osztKhGQJU/VEXvbfBtbp0hvfhp8K3qVSUvhOrdXO4V687OsuxkD4imQvR9EAUM
N1wPHU1bG4XjP8Sjk55MpJZ0jMje4P1KaAakNdmDVkVrm0Okb+sR5wJNA7HXmuQdZxX/7R9mhDBb
EvfhLldYks0cTT642ekXb2DJl/xeWYtq2luPUmal96k6Fhdf1khraQlyVRlCI1JTL6/VcEQEoXOH
Qxe2w7OWvofJmH4BqpWCGbOnbza3luokWGS2XO1E76BjGean5RPM857jBO9A3ExOAljR0zu4VvVp
hWrT+8ZJi0vVGsfEA2FvGCG6yl6sLMreMvZJnLvnIBzAikRF8MaP4xVIovagyaG2NZGWWlVGWH61
rTeptvy3TxOxhX355++/an7+/muWaRIkNVVDlVXd1j6tF6PGqimB9H82e7Ydz7pi66vKDyH1ePGi
aRt3L5mau/fb4t5H3mQtaqK9ThoL75KpV9RDyAaQ3nNt03U6qSA05GcpLCaERCA3ghccq63WGv2l
KMz8jPjJHNHi4SKagOe3q1bCPUhURYeuOg9m2ah3osmyuvauwpld1ETRu0qOQiJRFdD6zjJUXW9F
9s9aZ0DkEHTItRc2mUjey+BCDGLfLz3CdsRThqeg1bxtEVoAD1pEAdc6frUwmi0bJC/HhetPXvyU
gzpb63q59xqkTg0eS+twogCAdvxZwKuFEB0j4HDrQHgPEPo0w5pmiMFpbr4pmmuSAcuBFLVeU+zl
yUyz/nVVih5RxzvatlG/tCDiOOFKDJR6+Ygy/vlTHEBUb20oHY9AGe5ES8bj6HCLKNTYlu+R80Pi
AdoNqqC29IyfzFedtf8kak19wuvWfkIdJbmXLf+EVaT0rDZ+v5fJi0Gaa6RnZWiCNWIiy6pTeMYV
ZGAvrNXhfcU/BNdm40EKKQq/y8i/hMVetCW5s87qZFi7Yd7uJVdqUOwY2r0Tq3Y+u9XF1W2MPY0W
VY59R9+JliqGU5vrIc4neLHz3fzplj0RV7rfQLHNcJS95lA8p/owzshAPSL3NLI9UPSTQiZjbpbs
oLSpKgq5Bneb6vl9BuR0N5RGYM3qFofSEtWDT8PCAkV6Gblgdoqjq++jqvRPokD5Ozraw1lUiAZC
yrB1/zlr1HGbjl2iz0SPFdj+QtEVVAWmqQ5fpr1NxoAVJ7wAzAHvDOFD1HITiRyPOKSoiSKJnWKF
MFAxaWOEF1HoOWTMJke8L2r9Q1oOPyq31Z6Q6bdFTeRoQmn8UPP/rFWYpT1Fkfuhr3UzdUHoNVl4
uTnukCyRd+Kq7vrxeiXaorFDObKLwTo0cbGzDBvDiExx5aVpNSj+XK/RJYrWCaq9iB+26tYuQMD3
SYMcPEre60Ia3GPTJeNSIjd5QT0xWOipXz+lBuk8tyvD174N3kPOk9+NVOHr3KObg7wKXjoBh44K
wS4r8hJ4UjE+L4Vkv5l+9Qf64faX1MkwFcmV5Ckjer9wEUz5H6J5kL1+31DYmmbLHB5ZVFlM6Z4W
3A/ZwMh0/bQrKusJ7yx5Jh69Xd4A0kd7YifC172EPCkgoXgnHr2iNwmqn72ygg656L3NFb0IcW8R
W8zv/27+bYKv1h7YkFId9mmBw0daI92VWLp3CBUUBMSV2WCazWG4VaH+TkEsO3SgU6pBNee83D3l
gKrn+Kp1TzqH9qYZFpKknnQ9yF9GOxh3vZXJKD5RJVIoL20P3QRRNT2LpG1RF4exVrIXw8jmMJRh
exmAtr3aNzeaXRVro1XNJ5ToLuIgONQjsP06qB7w/DA2lYfUkFeH1hPaGJdAMuuNZ/j6BsG6nVxl
6ashYb9B9lU56BruQ0jeGUsnM9tnQHTPIsr9a2hSpT+HIhKlXIfaSMZmXS4tjFq1Djp8gXGBJQTq
h1mzR22BzV6DedNBVcPkoNWd/aYm48XkR/mGZNq75ffmK1S3ZuYk7vjikl2a56bZPiEPiTqSozYP
cYjeVdEQpJAlRLbwP9FPaQoUqbNK/whSV173jV7fmZ1ubVSpd3aODZZckzKcY7tO3tsFfseDibuQ
E2TBuulz64hKogRaZBjPaMx7yyzrmksaZjF8WLt+rEqVs7yads8sXBryF73yJbCQO6/yToJ4NH7h
Lym/swE4QLGw3o0Oj94m83ceSZtN0fHntECvT0M2FPdpXryhh6Tgz6vLCA8qxQ5+xAR27GaiPelr
a11i873qIXG8+p6xQUjMf+yaU8+PG0DFEG4A54z3GOEiJVS10Xe9QFysiLBcK6CQNmaTQw2IvZUK
eHKPKCLIWc9Ilpj3ei9RZz53zti8S1G4ahr03cwsVDcDZxr0haPmkmSuttIaud1b4RCxIHo5rHE/
f8D2leUSKaU3oxhXSg7sBFF3FOehv4OAlKxrIaoIB8EwLg1/IToUSwFSKC7lJORSDLpeOtN0uKvp
Pgo+3EYMtoMavxs5i7eq5GC82JGhdCfN1QZvLOQ+7OQRD1zk8yQ9fdf81270x+8pD2Zykql8rxZj
uoH+Zm90yVPPEhK2k4Z28VZ5JcA25qS2/UejytlTnujRquGrtze0vDtISmotEOnqCUeXMo/FMIGd
0j8IjqJQWtKmXYpoL5vx4dZ0a69G5UHUrvTGOKiu9/hv28RNxCv0bfwl0aAmmIFtLCxZ8x6btqiO
dWKfVSn0H0WTadS7KlKGE0aZ/qPtlMnCwKZiLTpDw052ekgyQFTR+SIeZ651Sw6reQUhHyWKoxaP
9cmspRpxVKwvEWYm99Zie6Ig4NpOUS2yyyFoZac6FRhKPqiN92FYM7QwJ50XLbKGTU6YDs9bks1q
YZOBNoafhagm0cD/D1jDgvCRdnaVDDOBYCcbLvFK0YSu2ldNduqfbaPJD91FTxrRPCawy8j3/8MG
Xf0d46DbumEDLQE4YvDjVAAT/f48KQBdjFmYYqNU+yRjVqy1+a4b7bVJ3O2+mMAWI8Ypjl3/rE19
t9rUJ0bW02O9/23kX+eJkWDrtadfr/BrXhBJ5bor03GGJwHpFLfpSK84d3LVGofeNoejaBHFEOfD
WgIANfvUUZkxpwARKLbtRF5AcIeqa7gHxMzCCz9w5K9LdyNqotArFDVZKMq5YvgAttrabtD8sAc4
5XhYmZaNLXXjnKz/z9p5LUeqZG37iojAm1OVd1LJtaQ+IdrivUng6v+HLO0ujWb2mPj+gyZIS6m6
gMy1XjNG/j4y4vsoj707WSXPlIh0TRdMSIf/aSC6Va8RtYI/6zUrGIg6bqQsWEFJl0t44djkOrn1
GMIsO7B+SPC/0L/XxHmfIs39NSFR9lxrqKePqPfsNT+xbhE/DJd6GjS7shAeVmHBjjCG9YAWb/mY
lPkmyezixc5FfLQ6YoOyCNlc56mFWnI95OXLOOnRQpkVqcruVklzoKoArpdEw2xuc2EVmLxgvd6Y
t2mjoB0B7mjVZ5ooNuM0fbN0VATHBEIekWn3uSv1B4Nk64+sJ4WCVGP9aKPlugXSzMv1n3sQv0Rf
A7mWTS1KbT3hX3yw9Sw7sQcuV7hyZF94l/2UVBxdf+varjlDW3bMre/gzaWbpUX0JrXOIi20fUyk
BHnKxnpVkS8LByv7oSkwsWQPPr2670ZYYY5N+qopEXYJs4QleFmOr4TUAQnX7JX1MopeR2MRKa44
+HKZ4oddcIzG4TioQYWRFlmUVmlmN60Yzc1R6L8DzbwlzJx8r5HOx2zR819cFNYWLEqTp7GPtKXP
H3NOI69d557Sn6wwG7dDq+r7MerDgz9YxbZw4YISbkzXcR1E9/yPdcveIKE8BpndrFmDTyejGqdl
oRfGLlCV8RXLroVTDh4xc78+DWCx8Zaj3vSxQTLCgW7zg2uokEv7001NKmSb5icY8FFma3FLkN2S
BFOuxPvNqz15MfkKNWOq34JUpKvUdgGSxBXoYy3xF0Ha6d9RYU8D1f4RqbgDThjE3tmBp++bto74
sHr1kuAQlNmJ/SNL01+5Iuonp6rK/7T0tf4RJTQ/qjzNMHWNcJpqmZr56VHVDonmYM00PqtW5sEW
++IaHQ/eHP0iq/dQNkyT6i2L4vLGVtrurkcL/37QtRdZn0wJijm4X5Q1RgnlkOzkRkQWo8b6WJSt
dtEeqqi89yY3PfpaJNZhPSC4AiJtMRDteDOyCY5xiVaP5+5Ky6l+N3b5DZEp90VxNYgaQst2JH9+
t22jHhS1IXnTIa0eOvlDY3r6Yz3XhyDyEF40xq89Ni/IAAmV0Lvc0cMVUdcCqduF3O/L7T8JruEU
od22s1PHbGFzqChoWUa8cdKelaWFEsAJG/L6PZjuCG3ptX6PeXkOJC9UB3GUZT8oxDEYrI6sBMrn
nxpkF7u0GSI7tuihrTJ3AEZrn1GFb+7r3KzvOyQ1QR3ZZyXum/sQ1bFjgUHMslR19eQ6LRJp6rwZ
UtUSX5xo+NlGcGShnP523Ooh9l3lNYMDskjiWjtPzsxeRDac9OVfwyF3vg/nm7sMt63A/F2jRzIZ
Y3CHZrbYOtGQ3yE6ClMmsPPXuo7QlHLsbKPUTf4aOvZb52OIHlVT9OjhYy6rRy93t2nShCs5KB/Z
/Zl67R8x32tfomJrGn726kGDP5AlrtGmpTgo46MylXcSCZ7X/q0TW9VTgDLyQWhIGcr6IA/ufK2p
ngys93IPaTUUqtZm27IEZyV/bEbx8XCtQ8JQrMyiNm5kl2uDLHYuJrwleYllLhqA33qW3ntIxaxY
bqi8KGfntzjDEapCPDhhWbjPQC4cDG7QrRF33Sms0c9Qgx49nxjboDGLhwdUf/1F6ebNMxrT/g3g
ru5VDdHCzVC1/qb7cw64LJBWadYjPnOoKoFktwL8b4zRv+mSAD8ibNcOaIO3P7ogejT6KY9/Y9DB
cnXOnw0NeQG/S+7VuVS4EfKRdnIv28joXNqMGTL8p03m5P55nJfU4bIXub4KSpi4OEYgQlOAcTNn
nu6Mn90XZdgjxjmTePEEgyydlq1/wy+ye8Tee8cyPvjtcBL6RfRGLARFP2VIblMvNfaqAY0ji3Xn
0a3JYs/yO79wOuPuB/6pVSo6urny4GowrVBPjvZD4Lu3QcV6s9LT8a2ogkPkpe2pURNj4xDJuyHw
GfxGMSHLUUPBfvWtILn84nRJuazcbroznHLcToZe7gwfemqipIg6xsD/07DRDkatRScVjf0VoK/k
xRApkih8JlAuSJ+Y4bcxcTR2hmOI9eTAk6aCQx3UvXHvhAkOQVhWfXfEV5bM6NBidS5O0QA/CVxC
KQ5zflLk4YBCCg0ggt7PTG0cbloL+rs6Wva5F+1bXXrDa++O49rJTWKNM6Kk1cwlGsTe05gKFJnd
IlqorRm9dgUmmAY/j60selMNsz4QD1gqtWh7JI/63MsrjHSbtXByZC+Cd0Q+lfBHbonulnwCX0WJ
pPgVJDUhqk6mOSKW/wdshfr/EqchcSerEO1A8AgzJnIFBp4sg7UnF+RtzLLhyaCizgMZr3uCOmff
oLcmvrZBeR/z6wiQnFsh+lKEN1jfHEajD763k9Zh5x6Zz+p0e1kY4KrKg/qLj2PLS9lq07bLcnRE
56LnIaau4PpwuLTyZ4k8sG///Trd/qd3n20YBIh1y3U0T9WdT3F0DaFZe7Qr5QnmIjY9PnbyYzX1
d6rIkn0j6tlHPSye/IJlialnzs8SXGDQchNf+44W2NURqZzKojtkRZT+wvSmLAz72j1T3fepUwVt
4EvfeWoLX42bxm/1BR6NToomIHY4aZoeWiK+v+Ad7IeuSL62TW8uUCTIzxBM9G3BvmOLWxDES3cO
g2K58TUb40PAolwOwrYpIQoKTmMCNyEJAqWVRU+IQ93oc3Y+FEi7JYLk7/wEkW1/SpiafW6bx4Fy
cf4DDhXI3KfA2ywCYli8emyDf6b6CUZH+MY3gRM6Twap3WXSjUn5klqILodTsgEo1hzgk00lDjyc
1h3pyHY+XFpyc/QWslKkDZnIaXQXQWaBJLWnk8S5SDiMPPuEiflUFMLCTmJqcQluuZt2ZjebHJNP
e0Qxj0Wn23cHTamcI5qSSHHbmvkcZXjpzLugX1mJ7UZh/ZSDMiVikIOvFIqf74OaJOC2DF3j2UlL
lvrpnY7S789OiJWrN9wlVVAsYKfkvyKsKBz0j15xA0PqwFCtB1iV1qpIIvvUIpG3ncpE3SVqEp4s
4AJrc0L8xAvNL6FPQC0FZHMkRIfN/RyEUbJJPOXABXlXivEXwtVxa/IDAY8H3qNH0BWfpRXe0e+D
CIRHl0FsW6s/g0aJFKixJKohzl4GIYZcH+dt0+VKvq6IJ9W3SZEAANr0JrL3yBKG0ZepDb5plqsd
hZHE+6mMPRa7RBkbn7VsMwzBVsYgKxgoN1Y1epcYZBYBRAGY9FzinipU8JuKomEE1/9u0n78Cplq
WNfEU7auFTtzdWXExTkwk1cMAPxboP31rmn0l7wd/FtZJQ+y6GXpmsB7fPxUbza6vugyUa/y8SHp
0KCRgHYyIPVRnl0Psi4J+nKb5EeeUG7Pvk19zHFZw77Tt47anNp1bPC0upvbWInb+rNsHTvVOtbe
Y1APzU7PEuMlmbw1STr7UR2c8L4OxWOqDyTB0FXbavCSYY/rxkrphmhdlHW+FcTfl/Ku1dwx33qj
212KsjWzkc3Rxo1Vtr+teWs2+Cr4emBcVFFUYu1Ugf988IufxugoxwY/6pNc4IbaOnLU6nRZ8+ou
ZqRE5/V+SXCa5QzeaSuB9RyZkhB0tRi/sssMlmMThscyDrNHa4o/1uMCdhxyK3uc+1td5r2Z+jEd
DfeUtWr+nHThypSfKMrKHUt/dymMXt3ak8V/QBYiMNS20HmTsHhWWvzh5r5j3pW7jPjwQiR69zgO
YbkpXSNey0Shn2QGRHMTb1e+spc8PpeqNs7Ui6cLCAasl7GcDFxKWRs7+8zvFJzgW7aXcVu9Wm1y
DuZYZx+Xextx6DeRoBGGTEh0V/mRv0OWttlEgWc+pHmKKDhYlZ8tfpJJ8zv3VestLx4IBmOw8OcE
uaFPNR+b4AjliOF86JNXrfOGVcwXmXIA+zLniGCcyqRC3pAy0iMcsmRrX++AXo7fXbzPRvbqPv+d
C1iN7W2Kuc6xg0K+SnGZe+uyGgY5XlZZgU6Gp0GWT1kkAQS0IXnCQ3rO2v5J9sAAmg1rlD63JdLq
EEiinYYz2EM3B99kDweZ/NLqx1PJM22JGXhzV88HodpiqYaZtnS1EGmuxI6pdGwD7w4nfs6G6NbQ
0+osXz4FJQaUZ/kzntuuJdRnPpT+jMNzqf8PLx9Pdf75/T/Dbcj8aCTqNM+ZWRIf0j6GpUCkVofx
afL2taKJbhdlYJI8z+yXyBrYB0mMkGdB57MBMvU0WsaNr4Al6/11l/sWYHdRLTViE4cKHXWy5+pT
4iT4d/Co2iBLEq9tPycqPIOJJcg4noLmDvtdjFhKyEXq1BxsnqxfoPJ8yd1Ev5MlNcCkI4+fkoio
jWbn/p7nNr4VuWO9jfDAHYBy96XXKLfJ1A+zWph+O3oKwuLJcB+2ffM9C7ufFnrubzWRNbAL/fgS
I4yNgWh6TsZA3BaxVaIK4xa3tef421gTza5md4o3lwJXpeofB12djmmEI/uk949jleuLGLfWte2R
VSh51/307AbpH9BGiRZjzOu330csEB4yM0P7zAxgcmle/U3jbs/10nkxRxNHLdPON3ZVdvehXZ5S
oLxvaYao8QwwVFsRLkZRhGcnru6FEsa7YYjsg5/DRZEHXp8gFBFgZZ0Z8Aotiqj/LXTet2Roosp7
DeGbr1pDrQ/ol7V3pMR4lXbRuEL+qlrXiW/e1TydIGBV7hofWZIPrhciB9olzoPrIyQKDO6bBmAG
UdTZy8TBMo3FxbpQ3RdsSfrvrhsVN5Wom1U8dfHGhlW84AkgXjwbsY7aDPsfgTVu6qAS4U1nPPW5
6f22euWenfS2JTu/HB0YC2OiL9pWQ1A3C90NglHeoUBCfWu7yh714XylIX8zpbhvqqCrUQXGOKAH
F7cu/I4deN7e6SX4vQbQ4fcuEWeXZOsvUk7EbBxvgSg/9sToyO/READKbYW3dMhwEyv6EDPLqYe2
kB6HIIzv5aGqkO9WEiB8c1WiKDUWEugGSf0h4cyyRaJ8HdzyXNl5+QTw9kmrvfQO+pn6XCjalyLQ
nFs9LpvTaNVniABA+rHgYAv3K1a7/KhGwQNmTOMucLLIvKmjwjwqBKC91YSz+5uwiRqXnVqvZVEZ
7Tu3ZHto67247ex2wDc3z99MJZ69V7vwoHvdCZimC/75Lx5O6HFWhcbPpAyDDcTVd36O5NgkBDEJ
18xdZNkLm6+Kg8tG74/PZEbyuyqNn1mdNLcjclkLlk/aHuOe/ovq8qQGGp5tCJL85L0r7jO3N07D
4Gyt1AxRgrRrAnomEPS5Ecdecd8PjrMvp+Q7OUZ6CM0ad16UgLST5Uh3MGluMN3Cc6BflUSWv7CM
6VZA73mtzUXbsBFk9bQORs9UriOvHBeibZSCVJyRHy6njokzjc+Ky12IuTYJeEG5urII0U4UobfP
m/FcjbF152btht3nyvSMn4XAQEyN2+/CtPrz1GblbABQr+vobaq5D2N2OmMXN7+F+YgYoHhuktA7
Vv6EcQpuIcshwVO4i3mkR0rnb1URZTclt/MZo+fynM9njqmdMx76B1klG/uiyTYCdb6FLAJuym4V
rf4O6fJQzCpldaL2O9Hg+iqLThRMRN6Sb7GS209RN4qHDKuCdC6VhQp8M+jRpVQHBdMzDqDJ3s/S
xOg3fWh/u1Zdu137ekZZkdrg6n9GOphIguL9jSStux+qJt65ne8diF9m28jUgpOIomYT1kZySyoR
T6PSqO4mt3bQOVRRnRHB2ePNvC2yIjvk7tTuQ27/bRcV7tEoRjxZR+xah6pFaR3cxwOmEIgpm0J9
KtN7xPdBHbhThlBtHG97s653ceC1d4gF4DHgpfWb7ucnteJOx85s12l58zWusdcFqZedDdKuW4BU
6rYvu2RRYZWz0oii7jSb2YSlzK8MxDhcvDm+QWVe6Wpt/3LL7FFjDbFoCCqehaGsBNaGv01IZSHP
wreg5xOKMCnOGFF223psb11upU2iu2IzWGBlVMcltmCH+otqNd91O4t/5/YJlCaBXG7ms03u+c0J
0dGveq15mNBNXVcIvB9drOa8mJygHyjNGYZRt8gbMgEVxm04XaS/VDRLb7ycNYmNHPYaemFxmCbD
OiFGpS1DT2ivJlK0xEBcEpWexiN73ajIlUShNSFjqVZ7wpQOcHHxC24FD0qy9uyIG/s+a7r4YEQI
hLtZP95m3rx9sazvsVYG0DLacauFbbexA5ZIWjTed6B0f3jA5LCfycaHMUNIJE2RkK3zvnshPEGC
hB7RvHB2qyK71wVeQt3QbFUnSHfOhMyoNqEcx/9lshnV1r7zTIRFIlEFSJBBLx71CCX6Ejj+EHn+
k2WazdlBvSsp4xthoMlezaqqQ5ueoqnSN2SQ25UEd+EBUyxtEVU7Cf3q4hmcAY/2VrY2Hco6jmU+
qWqfQ1ctCJliQGbVfbowzF7suk4LVpOr5W8QMX6RdRnOlQe1ozDCn9H8zLXw9S17pcT2hTgsGlj2
ro/6cTP0Sf4Q6MIjXtk1P2wPjyIkQn/hMv2rUiPnuVLNCcXi5M0d8XctcsM7Z/Nh1NDW0mN+qNh1
6AoqtAjwTrVTrkK/9s6yo+fZCIjGpndzrSsVTD9qiwfLPIvsllqDfXYvc18mS21tE4Bq6MX0gtZq
uHKLMocqTgAQziDr595Ij17sfXUSwztFBvvrsHmcDCNa6JN+nBrvYGa1v3c8F10+CCqLaQw1oCft
sPXSRsfyMB3vyvkQbfMxy9dsjqNtyU5hCXNff7HxkTDqYfhNfm4CqcxChd12raR4XbdesRLEvnlc
psGEcyYPalOx7geeI1t1VOJlWtnasx0HztZP8D/lJ8/9qqWvYGbS5eQ2LLhUXJknH/RIZljOOraN
YSmsBJcLdXSORdV1/Q0puUcLtcOtrLsetMb9q0vj6sTVkBOGgNNgZdY0L24jGrxezehLXxfFss8s
45x4IVtUsBDguTexMUERgJAAvicNtkKvBCbM7UnUBltAIlSPGXmmmwrhy52s0zLDvuknZIxhcJ1x
cXJ+kYtaYkbY+oH7EBiskiNd/aYqygjFvJj2psJCEPl2nu7jHJqoFMFCMHlFtCp9E2oIYB040Axc
dgmAh3tQ6f2hmwx7kQxuvbLB0FthREIyyLDRLId8F00590OpKtgoTZhbhJ7/MDriIbCDE9zoAJXw
WCHAknQbVOOLe+JpUJIVBDMVrVVgYrBqglJbP2M8FJ8G4hqEQtr6OSkL99ZLzCd+P8hijrB5oMu6
XZDcOR3BnjG/sGglH6xiF7esehLAklQr62I0DG7b8ocs2GGorgpHJLME5XROAh8mldYOMBOM6Xyp
Uy17o6cu2Iu5i2xgt2DeWcpR1pQCOW3VwsW3VTpgEp5THbsufT9LjTJZFT15V/Qnmlm4nj6XU55E
/K5StV+nvAlPtYVlKE48KH1rnn+SB34G3q6DaYU1xHSyapsXQBbfY02DL2XBY1FKnmrTgPMX38zO
mjVPZV3rFns9Qa6piF19UZkwu7rUJgs/JJtJxZWrqBAuMn3jrI6jtTCwergP+dSb0RnTrcLWstKD
CTbaOIcQ7kCwLntLNXlNg9z0Sh0uTmy+9ZD6TmH/czQKEq0dciSeS+C2jBJn3/gNa7H5DOWnJr9U
yrI8tM4tWd5x3XdRuyJsSoqihAkplPTNT8Lkq6UQ5MeSof3C815btLEfPIJFiVZmXPt3tsqPIkq+
sbkiAd/hGKN3Fq+WuSgP2BSAqrU8ogPw2mjSB8fe5whDi1Q/G81DZDYQG1U7hWLOFxx7MQZzqlen
O9/GbDifNBTly4l4gJlYKUYlinEvD1UIJZDVVrfGVfG9rm47GEaDXu2GtDYv/YSGL9hAKArtYW9d
oq2P/qpm7rFRmW48fyyetNBuHkSDdeuQFU+m06+8RFXu54W63zXaiwFi9UiAwL8UrTLDEm0U8TrT
yxiBzX5QVmURYiOopim52OIHTnnFIc6RZ+Rei9gxm8O9hRIQ1vbptLE83z0ktfIljJHvETAkza5u
nvCjqZ8K0EilgXpTGSj1k2cIRNLGseMJS9ElD7zRekIzfuvf4pIkTlC3/Ns8tn9q0xS/BFlc7yIV
s6TKCxLcpUn3mKKJtrIVRgTOVaFZgl6h1VesJREX5VF1TfWB9wcwFqoHp4e3GKLzYLPRPDjKBGCw
t4ytZTSooPmqDWMqabYZAKYlPHD7OSOUsAWJry6J69OKb9KmLHi9K4ljEWIJ640JTHQlx+peH2xK
rexWl7EdoDPe9sT55s6s8BrMJEHGy9akJ/ZnokF2KQLT4oWFrONads5FSn5zwOZYdlYDzE1rnKI2
l7HDgKMyCe2N7Gz0rY5FjetfWlO7wRnTzqrtZWwkSLz1pITkn5BM2LCRYU02WLptLcfr7/pgdNYY
X5RHNzmAPomelGbRa6p4UjSnf8rq4QssKu9UmPmwrXrIm4oxiDvclXfIqHpwh5TIvtS12jecIMrb
S1WPWMGtSbLZV0sdZ3d2zADNwz3SmuJOzpHXCLWxf442bj4sMicXLPEiB7XdOD0EAcRvWG8/coJT
38oy1G9AeVh3mW/F22hw9207ZefOSp47NQle4CMj1GNqGN6hlPRSJ/glEWsf17IV8AC+H1Xq7WVr
YdaPWVP05yByjS/dt6bKgq0eIhNVCizo0OeskW6ucGWLSXIiZT2Ne69EExnDY+evU5w7xr2JTKm+
+NDhw6mZafjfjYQPAuvBh4T5xebPIyELjHfwgi8Gv7Z7Py32sqRYwryLsUiQpXjKi1sc13/IUs0f
DX07wil6QHJ9qqvu4A7k6OSscTshswUyZRnbinE3+ur7wVR2jiKCu2s1C/5yn/rBs+x0rUdbU1uF
I5niTw1FEKsYvMEWuHaWXYhHsNex3aP4czm/Z8No1Zr2DB9+HYl2fHMn219OLaDmUcvVk6oT7gI7
vXRj9sjhWIeYkUGCl4dqVgKRZ4iau9zeOe9wBxUQWaf9OUuLDOHpHkLJpwbZWbaKTgk+tEL2CUhh
i4aoBLHXy6xNg59Yg8x53EEqJsAyTjlWRdH7AT3FfJ/OB3l2bbj2uzZ86vdfdLlOPwGITzAY4sLX
cbJ47XO90n/R5dNU17F/+yn/9mrXT3Dt8mn6Bnub94//t1e6TnPt8mmaa5f/7fv422n+/ZXkMPl9
aP1YrbswepBV149xLf7tJf62y7Xh01f+v091/TM+TfWvPumnLv/qap/q/j9+0r+d6t9/UuQdalaH
RrFAIISlXTTfhvLwb8ofmkhFMQpX9fdRl3JnYsgiZ7mULwM+DPuXV5CVcqqPo2Ttv+x/veq1j0re
eVpdWz7O9H+9PpsZtt7CjFmdX694mfVynet1P9b+X697ueLHv0RevYUDYVUCv/Q/3/71U32quxY/
f9C/HSIbPnz06xSyJZ0v+qlONvwXdf9Fl/99KjD1HVq8WB6Y8djcdkPorGoQ8RiwUsSBHMkAM29A
7lAEo4WzSeX6S8VtCn2TNlgnNrXHinJulh2HMQATB3gFEdm23utFO5hL2RzgGG+m3gnMLww6WdVP
XnqoPFaBpV7qG31E3dskqYTPdrUgzQD0kuD0wSLgehADmvU3+AuSD8ek+P3UGqZEWchaedCd94HX
qsvoeZyPy6WyqJv0mx/hQY4DnLXIsyzZkJMiHqVmxQOozK1Z5e0tYkv5g0L05Wh57Vm2yV4Vdy7m
VvWwhBaeP8huOsqvNyHBlr3sglEHS6ScpSmzyg5pWYDhMmPt5jrRf3l1/GnOjqX7BFH/xZW9EeUl
3f8e5AYRuFlwcQKJBQ5sFluUZUd3QkTovPfma4P5p4ttKnQpBrrgD3cZJsfKg+zn/ZnFqhJs5EzI
u1oJo8WoY7IA8lQeiBI6MdQZmq6HS6fEdU+gL8fNhzEgT//q/qEWrcXUXQyGKm6UJszZa5r2bY+Z
3q08S5v0pu9xovlUz4IoWrI+5Tf0acDQhsc+CVBr+GsO2UMeSra3qEDZ/eZaJ8/C1Om30CB/faqX
k5SNe6jLyd7LRlnlpGKdqeMs6iwsMJPkCa35YNSo39u1d6mXjbJenl0PwOvsgyxOUgBPnrokU/w6
fh8rhzVm5C8jo8ZnOsuGNRAArEniSfdu0NdrzthsEyTB1kLhVwuEmrCdPaxjr2jPIlDbc62Vzt7p
3SdZda1HfusJSWiXvQZd5SEDjry2zaBfjPNIWXe5hpzpWimv4zrBeLmObFDL6RVF5wZnFWi68gxR
qPt3vu4n6i4ifF55c2m7nEvOrmTvhu0I2qFdelV0Csnh7tXWMFKU/Kus2SuVgiH8ja+o9T+ct1iU
qwvZ3W/rfji0GkKQQdPjbhMb79zpROk8l+gGNOrrwSibYW0RzZdVH7p8Zl7L9iB2oWN/6GoovpDD
JREb+YKbyO+ir0TvSkDGEKWb1LUP4QyKwNpQ/ZoVqAOJCorDnx6hrWk4KYtsoe8+gX6SDPD5WlY6
U1gc4b9aBECWxR9sEJpGB8ycyBzNEUDulIeILOpBxvXkwUFAa2unbX8RzSsn/HrYUqQPLdmwSz+g
FmKF6kmDdFzZ3M8KBeuoreNlaMXImIIUzIGD4LksfK++L8VY38s6ba7rIHWHi4YY7VqWZfOneQY1
vsNhJtj1diOOPdznoydmGWVZjv3QOLg6pr3FkC8vDQSfwAMMTvc9NNqIxL3eL1QlKJfXGbo8fp/r
Ux126sbB128/VdtqpGwUHWfh+dUgXxcf3iuXtw1somlBDEH78IaRPf/NG+nykhF+pC4CQE8LGH7O
wlfImGYYjCG2WuBGXSekVzikf85G4PbNzbUsm3uRXEZ8qpdFdtD9BuT/ayM6F0srk/2u4kFizsxI
OV0Pud+8F82gvemAiRxlo6y/jO1h4yyCqZ5W12FE1f1lX1baAjkldFpxbsZSCHT6UjeNKAIErGEc
5zRvxojK6L7NHXHM45yNadRUu3hKq11ipK76ICxiByqWLAvZp547JpKqMM7GPR1ZN+KQt7LKDTGR
ZDEqkAdpNDVbeAgd30yDM215zWl3kFn1O3mWIayuTxj5Xut1C4RcpltoF9HVUwHV3mhDaW0cPjYU
PyqvB8J6/CWgvpeR4s2Zgbk5MnF01v5cTdY18yWHQiElw9WuHyCsUQ3vG3wc//GDhXlagY4xFzBY
9d2URhUaHzkufF2GUKWCsaSOFnXYZeK7iyfCoobUf/b/9I0MZ/rUVzivNZdJq/DWDjRSAF2DOFrq
NYST8mBroNckLs2VHRGRBOnwXldArCqGKl3LEZfBch7MGgnqVSFOHvNcNTpm2lLOaA/hVnb5PGSe
G2ptdJAjZCv2cctUd5zBxmVsdg9s8G7lv87+aYfwRLSk+hbaMboeVpPeVXXS7Ac9xHAbnsuT7Cvl
Wv6xr9pPFmkaoA+Kji2Lo/FKkpyBRu8VyDAJxZlQoOI1f2mVbAPZ6rgAHWSrHFt05CHfZXh95lmY
5MlvMCjTIQ+bROAr8FPXomytkCC5tGZFeYhqE0BTo21iIB6INePUiFAJDJ757NpwrQvnVhAc2saO
YSvIfvIgWue9Ae7Gz4kM3yQESdTrAHmJTzPJS4yondzIBtn5eu10/lCgr5pTBazJcEysa0fgeJE9
xG/woLx2VN8CvgCShZG5AoCvvVWWBsiqHB/HQsDPUxJEzfoAyeBcdUh+qv4pSCf1QYv4wc7D5ax5
m9e7gXjvfzerjyu3NiiK4yxYPO4s4Vobze9hZoPPwuRc6Y+RHgUveA/sgopof+vG01NRFYthFkaD
P1fc6piz3ARzL0iLrJ1tvHVlq4epBn8KU8pWOSWsPHGUrZGpfpgyH3MSxczhtsVPUgopGQavAEHv
dA+qkrS7zg3tdUbA/osyRbfyPXztkQL83JWRY63DxsIxw0SdCpPVyao2cp08Yf98MJ188WmtDKmS
FfikqsbBit9b3+tkS9TUH1rGgdfPzWWpTsJnaxQNXtRoLRgpiuyp2ezxplfE7Z8iSdHgJA9T7uwg
R5cnW/HAqg1usW00N3qQBw+AR5mAxZMltC10zBzbg9GbTYLOcjZssk70PGQZMHH/Pzi4rC3aKNI2
BVJ0yWJs1X3Zds5Jdhl1X9za7rS5DtBxhdryBIVVLwf4amEtWquKLn0u152Su7IowsskBvKOd+FI
4lN+CgcY/tarfOtG9pUHUNPpEmyTWJvz9JPior5tJsGjki7VGG3XomvE4xjU+iISVriVdQOI2yOo
qJ8YxIlHWVUVJlJBmXpy5ioBOh1bbZtV5Fws2fQ9GNarbJPdTeziFl4GZadVfXM/Zv4b2iHi4GFo
fBj9ARS6PJUHHu+K0h6uHT73wsfzfajsI4t+0QbVjSwjdRatdGvqL3Ne+2RFPPqL62g5r1WP75Nd
ppDlMnOeVFEHm09d7EbljRp4z6FVm8gke+be7ZUI7OCkcioP17Jslz1ls4NU1ntPWbavPS9NsisJ
iXGhBeiMyE5yDnl2vaSNjJ2x+JdXkz3Zo4aoDoJMVPVmuHMQGFxiqZmsZLH3Qup6Y7hDZt25EWhQ
rD81+CLFfyhOd5/ri2Eflpl2qPM6tW/kJIP7qI+luA30oAWclDlrj53lva1m9Y1fT2Ini/KQdC7+
HX18lKUK99v7zhqWeRKGd8Vc8swguIeYeR1SocJx6jCW80c8fhZe16Iy4GXfNOjf0QKNl4lbREfs
Tw6fLzyYoVg3UQZOqaqRhm/Ffe2o4SNEAHCV/qM8GLHdgiCy/H0617kNQNVpQvNftpKt7+7yQN9X
pvc+QO+BMGDoy03+/2j7suVGmWbbJyICKMZbCUnWZFuW23b7hujpo5inYiie/qxK/Bm3u/9/7xNx
zg1BZWYVarcEVObKtWBCK1q+cacetLFqOrC3xakv3X+WeLQGAt7ltBcKqPtarqOeyxsaTqLqAEZz
4jUNNS9jD0X1lKfZ29Wg4lYjfem4e5aJFKibkiFp4ym1DHCJQs8aqj4BKNbLM9liaCiP2Mr/O7b2
DI1yZzKEahJF0ZAOLHYS4GjKKPjkWIbQ0LK23IZwdPPEDK86j5JFF3QVo9gEVv61DeBjIIZ22qIK
z6+hF/OLHnsrKNDlf3hprtX5K4rNmBddaT6a+z/PpwgOcto5YrnC+/XJuawBUDC4fAFC9+0Y/QEc
HF5pk4Lo30HzztnTxAadGRGIBOzhRyOS6JAojPWKojsndteSs/GeDgKsqecqbDdmI+R94aDJI09C
SPeofyEopr+Grd2c5pGHMlqr2eMqpT/Hu5c+Xf4Xb4aU2Ie5nZoLTWF+LSBWeINadYQOpwytN2nV
HAAXBLcUALAPI19nsSr4K0upJ/7BGYt/yDUHKb3urPbizTInGspsJfvobR1ygFz1/+M6y7XH//nz
dP2kr6EJX2/qzIYSZ2vuemiz7EXI8L6V9T07yRrL4NUrY6fMYclhRAtwoRxkGsg7x1B4jaacjSF8
9JKoKRRJa9NQGycdEIEIhE8ireWGjOSer0jhI5qQNmi+ggi7F6dvd+lKAuezqiwmb7pJbHSrjq01
khrWIa5zG9Bt3PNFhEfeicY+3d/Jj1yO9DZVLcTN23tNOMZ7ZPm0W/xAojuvyzyoQgpI7LzbdOVw
4gadOY052wsw71jzaV5OL71pV3uaT7NogoGvT4BvCmhR1HxyDH3unRxTahCVHNHPAaEyYCXq0/Su
W/ZpSA6ySbBaQ74RrbX/cywtnMXRN9cBI1rjXCuNaWs6swBamc8KZasyzb7S2f8iznM9DahgJDO9
bPOJG4uGJmC8WhEDMPvOmUX2hvfRBx6tDNCCDJqXKQTqzoYbVc/oNV5ZVg6M82gxAJiTK1NmyLqm
EOlFSpSGdo3We3AkaQAwT+WzaSAJjywQCEdVMN7o5zUmvNPcJy6/RmhWesYhxc/WwnsMFC4cCI3r
u7JyH9rQafYfhmgO2fcRCE12WuvP3ghkZZfEsewT6ZVAifViS9YdScIkVCIlbayBBbuOzcAlDZMx
cdITlH7nCTSLDh7L5qk0ovmjnSYbF1CaoPLqDLnOTu5KI2aXCo1Wm65CnsyybQgaK1uoQbmuKp12
DiGHxALQgPaLQ2XKX11kGwekhtkFpKYHPeH62eiEB6XwZ4lesYtQLtkJ7Ww4441grh+vcQuVh1Qz
/5kjLTRrAZ1ulWu65vJhsghc3wlgMRUw7EeyZ8IX6xoSH7t5qeXDkJs+YOJm8wdZliufDT9190Vi
RiBMwI6Rqf2kF2v9DaD+6NvSsKVfLUZDTsDd0n6RwoH5RiRI6+eYZYnFsdiWZSa1zITfKeSKxyek
0J7RUKk9ilLau7KzqhuRN9mjNoGzDMDHH78HjDEEL5oIaRmiApI6+mQYiLyIDFDnDgucOv84tNSQ
gslLwcuQvJ/mlg7g6QIY6/Wg9NryFHigMfRegG81wkNkgC4dTTxg+Woq6LeRWBtyu+xM0e0IKfKG
DcdS/JOVtnXgoHg6opMU/1W1VoFgRxtKqGApq8dQVEJKiLxShdAZHZoWTVKz5/PYiQU7OP2Pyget
vaA4Wo7GSCJ1aIWGWpaMQNcepX2ONmgc2GRw7WaskbCf8BxZ9zbksP7JMis/Ag1cIfUZ5/mxBSJq
DR1giHKqSa2X+Zu462K8WxWuZp3rSkfX+iDRAaikpNQQrFHyzudhx9cuxIDJa+t9c5lAVX5GA94z
dp3lS5cn08oo4/C56wBHMvpSPod1bK8gqFc8h27mrcoy8qGi0EIF10bPbsfQ0YSygX8wXAbJN9Wn
bSVJOA8NonoADc2H4eKl4P/t3CyL4rU7YEsuVPcn6wCPYQ2kwOPYd8+OYjtB+Qwodoma4XGI6g3Z
RkAuJ2jvKreakvclxCTVChYauja+YTYbr9GqG9CneJsUbbtfzTR5atFicNH72ryDXma2InuR91aQ
64CR+wrUi/ZnvJoZL+FUiwP+AC2USvL0K7rb2lUb+eEtsIDTQ6WJC9kjM6+3WWjZSIzhInErtp0F
OJEAz+Zz/Mp4Mv4cpghyBbitXfpKTDdQP6lvdCuPHrAdBIbeKZyf8aspwH9CkaA3kxcnAS3M25s1
+CbR+VRIHoDCIkMPVIasUaN6+MiIVoNsI6WbnYHGc++KGgqXWmTjafZ+FhVIlZItfj9bvPNZMpbn
rgA5Vhw5F4631z2+i+yWDmhit27tJNR3TsZKJVb90UFDmYSXqsq9PcUuEeB5RybMBua0z6IHkPsV
V6PJkk2oA/ZftmgcS7SqWtu9m/0QY7KeLDm+RkmTbKYG0q5LRKtKJP81gniisiRe5zGXr1akoeGj
ANXmDuw2OX5Fms7vQrUDabnvBja0sNYOFxyZWNqcuGobQv4wQn+DFttHH5yhHWSp4SCvn3n40UBg
XmpVg6YQtaf5ME2tjRrweGybs4jT/IfZI+HLar96kAAm7gdPM7fjVGlPyGDNEQxNP6tcgnjISdAS
VaA+bCi+dcjPfUPp2TiCWVc8gEdR3oL7/IYV+NhrvZTlFtp1Q0CxdGB69g0UdhCHVNPrLp7QUwmF
RWxK77G5XPdTg7JkmFuBkO74Ilrk4UqG7MjUCvnFNYuAWqBBj4rtMORUAupy9kzXWHmOA3k+CAZm
3Oi1axxKuQHrfumgUwa0uHTgjq4fNFsdgDXPcRfBKbC1lomWgu57jnsjKgXKQ+Gqp/0/nRaRBMkL
2mHR91rL8RKr+zXIvmzUcDIb23o0LhS/plAU27aKJAhccZiAuz1OkBvNPOnekIkxsIiDv/K3kCJh
4zGT3FpNYOEIlrlLHJ1FabtL3pf6FJZ6d5pv5FBXB+WKmQQitwMhnOLerjJsNK002TUmFIpbM8ZO
U8/QON/p0962mu9Dlftbs9cnSBFAHzAd8/ZCNuH303oRDvyPNl3NRYcfWlOXGFora9ph3UG/LaDC
40IQPZctP9QxOdSLtuEwfKGq5eyeuaP/PJ/LmxZjaBKmJbuyc7Z92X3x4gDklyvbHLPzIPueb1IN
rZ4QHvw8TFWXMdRS8xO0+XY0eg8V6j5GN7N3O61II7JTxHs82S1utnfv8XRJCvVfnRoETJViraZD
WYXOpu2babXY6EzxZ57N0geNLcXYHngJ0a//Nk94A5qCKHJI6+g8Dqm7KWslLPwes6woQLy2QzXq
J5QPnENd27fz34OGYL1CWzT+AMu/CFW2OYxMXuHifv4+dR6S55MNGd9vYdTUK8Mc9E0rcGcjdoGq
ZT8BqO/vIkCLgWGFoKIiK2+jOof6MnhCKYomuVEP9gXl/XOSaNPzW6nEiI1x41sF2t2qVEJDKirl
Kq2cEUqoGEeQx9n2EqVEsmnK9jEQXdcb3K2UeCo85EZO2EBlEfk3YK8ZiIeSXxYqb3utkOyeDpPo
3cAdICW/2Bq016GEqEervNAtbIv7KBiUcBgdkK0G32qDnHcxhmBwVMJh3EnZbTO+UsAHc9cbW9DZ
5muyLWsgJwfcU+u68xrkcArDP5sRXjXVpbr36wEFlG2nyYJe5u8OvHP8QOm13y+L1z5+BpXV4cvn
mzdgUAIljKJVA6lhc2FmiT5r17prC5Cs1eqgAshEAXRI3I8mClUTAVa254m/r7Us//tashQvfpwY
B8/kK9ex2wc6JEZp7SIj7N50bUQJUiRz8q19pyRt+j737/ucqxwVtGSGaLB2oY7oeYzEFWrxhfEW
7aId577EVuZz9HI9mqGr9ckmrdG/H7E+jbrKeI5z/jymsXsZB7zu1SnjexpS644/uUd0obVn6uHJ
Ex9S2MaRBhTEwUyPXkbrMbbEW6MPosNd2gM11dhoBlt3kM4LjBa/HJpBc9GB/HapZSl1KRdJ3DOF
GaLkl7BBn59aQ0fn1WnAZXJfVbb0sIAeOAfIAjj9e573UM3N5JFMdKjA6rRzp9QEmSPCkHkE0iJB
nG538phqbn2oRytx661R9s4NbSVSesTRKR3A4RgGwjCMFW1TyEbbEjpbbMuMTzZawELVb6V7Zbfh
aAAFZAi0YB9Iw9As6u4bPYMSg6ITQ7vrG2FYKZuNbZugyOwhLrjV0D+5bVSBdEqrfIs2g3Rbq2rq
4pWR+WM0gKBBSS9eo0/J3XyCydOQvBVKjrN3gckTnB5VWj7P/eSYl1LedMI3GdqGyG6hiwiaRk9T
Baau0ACjv9cb9lPYma8QZCruyNkJcwWSPPOxzqHMKk2+IzPPIcTHBvThjmbsPI2l3u4LvUoD8tpR
q20iP0EdTV0gdOu3C8xLju6nC6CY+OECsdd6W1CZAvWKNhdxsnm6xhBpFxrmNgB90jDXWdofNFl4
py6UcdDacfy9RiPHZIL/FEJw1nYwSwekFmX6ZdSaCwUAQOmC7CJid8tMyAPy77WBTbAfWi/ZlNtb
iLvga2WDtT4bc/DDxPja9QrsshzIVkB4BfS2xW6x+3EzbGsAJZHngjjYp6k01AhMqeaiTxd6Ue8L
y4ckxpfJ7qKmWnVKn4IOTtkhUUWnTQIIllCHxU02OUU8mAYkgsjxeYl5napBoRhZ6ICZjXNaDkPX
t4e+AnTp3R4BjXRiI4j2gn9P0XLYT+2HmFLE4y4V/ndSHgZXsnlutFmleBYedpQaNNnrfEdBZKEz
UoSGULR5xrvNYo4gKAlOOxRZf1v0w3qL/bdFIwhi9UUbe+7aROeU2lPQBsQOPWc3junrvEVRdjr7
tP9Ao/ALRL+Ap1URwJeZ2zgZkS1WwyXWVavVPH6dd0DknfczfT0EADh5x4TlNVI6RXNtMzTw6dqE
ZpS8dsEjXLuP0kFnOghr/oGEnffFwP0TOTwjPE1J0xxNBiAk9IvYFX/zYcU1of/UxB3pfKk5dm2+
zQkNLTy1Udwcp7SE5Pog1zIvsStGRvtV4P686kHicte0Peg89Ai7L55Pr60L7gfwRcp11oLL0R1k
GaCiktwBejzuHU9qO9Nty4tn+DV2PujDYj7olhV5mIyH+7FvzZdPkwzRaGBbtcqLaMB74EnT3VuD
L3OoTuAFEv1BjbtN7YI9pc14m0kv+5GyFJ2UeHt7AL9mgx5TRHBNZ0/N0N9S/uxvEe9r/McINLFB
nB1dwIHXpV/AS5HfE9Ch2+iobj3Zsm3QAMYfCVBRct05jODYmmEOecUA9YQaxpaNYK/qwLe7q1jR
r0tovR8ICZEU8bwozRcBLSqBlqRFCUOBxk53XrQzIOqeQLQE0GK8pujucB/pdXGCtgF2IBAnm4fo
oW8vxBtrwITcCRhWlInsytQkenGiJd7XIRMEPdduohn4M4O+3wHoEY1XIPmITpNjpnetEtLrOC9+
dGqfLnz/FWLHYZBhozVH2ELvVxwgHR9Iu63TJmiges+ngg6gvSurzIADMnKS8qeL0QYPNmQuNWxd
aDaKNvXKBOeDeiBHTlCOE9JrMs/v8gpcoo3ie+vqZASg6k9H42jYSyhHhIzaPCPtfXyLlSNKKutk
MvAQn0ekqvKy1dvrW35nYG6+HVGgJr27IOyl/k2kz1AKBQdRz/V17Mvp1gC+6YQGdlCEvQUUfbxp
Mg14Pi3xdlJ0W1sX7tGRoe0GSJek2wJEikAZGfHsjjXTPcb494B+CHqVGVrv9pmJJnb6lwFmvWFA
/z93I5g+Fju4cTZWlvLnv8Q7ym7GfglkYwsushL0Hlna4FeqcpI01r2oWaFsbEPQDrkLvzLGleXk
ApKxNXtuUXlpBJKQSA7c8qarVsSyKb0UlFYa+A5paDnWf59UGxbAeYU8I0lVgv5WHTTwVAJeCP0M
Mf1rU44EMmVQhBkAe9Khgw5248rw6lPSSnnh6lCM9qatSrC7qxEdAPi34hYvncri551+16FWTCNQ
OoKPA8g+SCJHx8WUjE1+HHr9K5no4HR+ufd0U8wz27jh+6Kxf0GipzuC+xMyRt2Y9hAHLbs1iNBt
1JiGCvl2ZSQPRdLZHE5jK8p/FZmuAy+TjidsmYxNPfXDirCWxoDuG7yXw0NjiqEzOoAlDbwF6Wkx
g7436VZV171NaFpIbNeTfpeaLqSMNOG7uCdrJv5yXRNuZB15QZIy+dj2HHlU27+YOrBcfKzAHuoY
2pGc06DraKiE0Dp5Pc+ubyBaHa7J6+FRc3ak+w2dxfLRBhf0FXIAZdM03bpstLt6ALcYRZY2urNr
Weh7Wsds8NNp7UFuyGu23XAw0O8KNkx8IuA4kvvErA60LEUACQnCPq1+oFFcgIgSW876RKshZ9WB
xL6WoNFyoDdqQQ/PNnpswyZufgnRzIqCRwyaKCiR3gz4Iu8ZaHTP6MrGrbmJqsca5BgrfYAyW4k/
WoiETwS5oDbQo2S86aICgAuVOsV22ljHMa/BiodhbpacrYBmSM94KIGvpbLQbKNZbpCIxFhnYf5b
IHchAhDW+VYvaqgA26i+aaoEF072CLj3sPb7UdySiZxOCwIb3beGLUWQw+lA5ETzybYsYtgdMLp5
d0t2vdUGSNJAMwv9+sap6eripuLhJZw0C9RfRGkV5SaIrAxwpE5h8iPHsxzkKsrDWx+n0IJJtw60
g1dkBHczwul0DgV1ZbHpOpSlIE8d+P4zL4W8W1IAUrPQFhDG2g0lDsgRt9YIIey2CXCDZffkyMwW
Ne/SeAZBRnZwy7LAjc83d1be+beVgK5BbscQVAinaa03bvIsBq9cuVMefqu9+nYYkJBfjdNrhQ0f
/qqlQAdJX/9KrfzJHtLitdPwX4v+ZfkF+4E8AMS3vXR9iYSAZRtnj4/TjYzc7lDr/gBVXvOPK5ej
9fHKtrqyxqvbSpbIs5TZK4r2H6/cd+lTUuX6OimsHtLfxRYkZmDjnixtZ5VS+8YGfM/9LjVBht14
G1D8+yf0/PcH1NEhKjgk+n0KQrO129bVi912zwq0jfn/gNoIlc4p/aYZmv4c9W4amPjR30dZqO3Q
v50c4jRpz6NIpo3tT+Wjy0MQRnPL+A4hjbePYeBjaGEUfe8YkoCfPoac/D8+Rmx55W8fo8GLzZnh
PXndjfg91wPkK1CEyB9BBVtemMBtRY0sX8cBWL7ClcUtmfC21QZ+y7odDWk6n4BVoqFg4zwdfd1u
u1ZT0RiAHnOQIruTFQc94zYE4o38gq0WgAnCvkJPwL72kUrCQATpSLYmihTqV3FdgeT4CoRRfnHC
t+mQBEM9MbaRTbA6/dQJ6+3QqrMU8HdH64EuVSMn7ifkVjKGxKnygJwHqj2GvtfBUhmQYINlILuA
Esh0AhssNPX0H2SGuiikYlQU6dRQVDFJeapq/YL3lnAdVxX4MOVgNadeMajQwRR9j/djkEHHoH/c
Lw5IIyBaf4+WY7MpRXgDuc5uzZA/21PxLkvBfQWGCQ9kqMBZkxec1/6eCn+5OUGO1wO9rBOGmxk4
MA2cr8Jw8HZlbDQsIPF3QxmhqeDtSNidxOLpjLwmWNxWQnlrAexMNwioroMk7G7i7NEkllo1ko7+
SBS25FOjxaci9ffI3+dBYHiOrFjD0EgGWFg42HKTCnAo0Svg/DZIxjGuoBOiXhapVE6HOdoSDF2+
KM0vB19qciMrvP0O3LlJLI0BpBDLVwC7girz02cZNxVa/WAnbto09sFkUWez3ZOKYcwL5auyL/GG
af3C69uAexhyL6NibKeDSE10iwxdjHQbbIs3UnG5KyaAHWi3WGQ5v40MPLiEGNBpoco8vh9Gwchy
80DVHbe8nybZPn+KGtxE1RYPGXbwFw3/aR1zULjwYtcKvIKjwKmEWQfWjpda4r+Uyhq9iT0blddG
prmXzNLZFSw7Gw3PG2im2N1Jy7BfI6UaMzPwOmdyNBEpHRvIvhSApvP2SF6R2QcJ2oqHKOIWrUHm
HtKiJ55jDVqSIQ8GPFKar3JeplCw6vi1knUN+h0AlWoW82sJ4n6QtXjraQT77LpmPTQNw9Dd1pbz
5k2xraapZPrbfBVBThcNdhsbmjR+s25cUal/SjsTmLulVZ/wT2lnznLd5s2JvJOqjJMX1XEEq7r5
4qVfEw25a36c+7dg+q3hrpaehmMRu+O6cHztUYvkH2dyNN9sw/vZpzgtgZb72Dbjri1SduSjB9Id
9aUFDuJBVqO82r1gx6qTGVQN8eVsQPfNsHv5YKcvc/hv/JCAC3Tqy8HRN5XjIkEEEpPj1HLzKE3h
BJCEZyuyLY6/DZFLMOsVzVvcrJicQHAoZH9yGGr9DE/cQHgMEl+awe/okJfZI/pXXSAe/zXRGXjd
/DU45bNNSXqZZKySFrQpjgcKtN+jYw6we+Z8X8xMRvFyhdwt367g2sBuKdY4f21GPNvQjCXY0fJr
NOR7TQPLJrqXklWdj8lWQOUTWnKeuReTXt/qqlSr8dw/6h0gBqrSiydt+9D6oHhjdg3dVhVBjry1
9gZ6yOZJaC/ughbiZtKYwlvIkYqVlvnVV1GhHGmbOT/mYV89Q49stjcSKkUQJLI2ddrUXyu8qxpG
WT6wIgRbUS6BNFb2Xk1HB1S0TK8huXqNnO4JIhdlAO299DroSLfQGdkGZZPKRmf/b+K0EumFQgd1
+ThyY+2zCXT76o5m76ZeihfL5PIodWCWyZpmubEeB9xRKs6gX7HpJpBg+xDh0UCQt23axNiR0MXk
slvbKPWHNB/T+7g1f5KZorzY03eFZckXFaX77o7lwMOUmnXFuya6mW3cBFCPt69kKzkPRjQ5XpgN
fZIEQs2BC9T1jiJogiWR7lQCsFeyqQm9A/bWOQ/gmVEMEF+6AWs3fwZcutmHfWNuuEp9ubDbwv5o
L7EtelXxf7MPUwb12Tpc8ZF3t2kxeNvU7MtNWfD8C2gM2Q10Kf01D0X+ZeANmpbdyF1pPobJFCIp
oXSOKNhg4PPp8+GWnGmVTA8pSMgivDoN0NkK8qg0H81uiC+DK4abPnU8HWk4RxwqPCyz1WBE4d5i
O8Nu2/4nObQSdFfH3BzFYQ6HbB/0ZiBCBTBWDRaWqRpvrbjsnkXgjNbwrGutgODUmEHNBMOo6hTD
pAYZWDWEKmkFcQW0stAwH6FgFtnDFZVp/+J1zpnM+OuCoSgCyL1KGyzpQQUthxDMDXldQ76GlhTb
NMP+bnncIjuSyVWMDAm0AD48hulpuzx8w3Gjmno/BJCPkwILnBNkXuZnNU00kYOOQYZ0ssDujj2k
MWx7VWXLu1E8xFO4FR2P7sjU6R70jnnzk3xkWiYttt8niXGqj0Y3/KT4/9tJcQe0GNge8NG61kOe
1B3v/CQC1KNqB1Z/l0101BK8bV6LUJSPRRr+Y6i3rtpt4pWHl8kz6ATZPHR+H5J3CUbGqj0vwyFF
x5mRRXXga/vQUp3FI/Ome4wi6jPu/zpiblGshsypHwAJMdd2zs2LZxpyC1np5gQiuP4wtBDL8V2v
vUN+mQUaABNfphpCGrKsm+9ezfetAbztqgScGyQFEArN2Xco7/AXx3TNdYpy27xkrynaR7d4W3KY
AFjqBvttSbSUnyJ8d2PRDi9aafagZsSZRA/eCjoHw0vR4pp0NijbX+NKNoEm1gdh6XoUOd+SNliI
tMrZcUFxUYM4eUPDpmsgFA5FTlIKI82wKjfd87udpMUcJDDwME4TvAuevQKywSucWCGePytIdcwn
H13/JUYH4OfQTzHbRh3rAj654T72ffniQs66G8rqqTXK5JyBIXo1QtfjhcJiKD3uwREMnU3LXVVm
798kqRnuOJoVAzQmW5t4qPB/XWVTF7Ayg+4HjaWwOtCKWNZmhKgQdEGdacN0dwcs08/QltGeeOsB
uhJ3dPZuX0xkn2xjjieKezLZCjAywo6narQnO5nI+T/aP62P7/iHz/P7+vQ5fUJ0vK89mPbWR1fb
1tAcqIW/H3oQ2Uqzu+uKFLzv9eChdFEk3xvmhukG2Hbkf5oOJCNqwhzDpgRCL4kLVZgEd+k/l1os
78vN0xNQ+jpjDoVwpYZglbb6FrXV2je8bEs20k7owHx6O2T6ivUmeLHxKGVWZOxRGtVn3NjgZdbK
br3u7IJl/ktcs7cHcFK9hc0wMhXmi7I7gzXE+ZL+GzaJ8Y/Vfg+j6WUY4b/YwbefTdgYQ4HpTlQ2
NOlZ7V7iNrYuQHsO6B/GF73UT5kAswVFthYTN47DPHAlmtiUqPhmikF1yBtw3VKM1Gxn1bRA05mo
scwx6gpgX7Y/XEEP5vBsCKcTaCPuKZqWHX3ct9hcHNLb8TC6QK1YoZbfZNDBfNIrlCRCN4zONATV
367JRXzVoEh3zSULpOpxTTNmouupLVc0nCaD3YCMWZ+92cgBhBmL4oa8tCSH4MaZhmpJmYGTj5Ys
QK+TdZE421EIWhTNR7KCr03Km6hD2+SAiUMO7kS5lC6qJmjixdGWhkbKh6OpQ7Oor3nxGKFudLWy
OZVCAU0NyudletvW+tp3u40hGFQKo8S/jDVa1UylFloNPWgnXAGgcdeD/eHPiMETx2bEo/5TBJBT
SIurksdf1nCxfw/GmEEfHu8subkBEgcpFYdZOE6Kdr9PtC0R6c+22Q9SfZDs1w1YYO1CM3Z2baEq
YYLVFB3B9cmlIUom85AQNoSp4YM9mxZMzfskQutQ1LuJRhT6PtFEO8KJR2ilTszyrsvSI+QH3Sug
we7VNc0ntHE1Z5DEupAsr70N8tvjhpzC1fyzRMpKKCeZiiK7Ld3MBCstZqexnWzQUt9sabqntwZ2
os33ebaaBCmNHeD98T2ZdK/HSxWIn3f0Ccbe644cesAr8tIaJmpwhW72FzINlYYOosFNb+gjQF27
PtimowMA8u8nArMPVL+0B7IIPYfq0/Q9TOJ+Twm4FgS5u6nuqjmBN8RM3OJBeyEnfclQjYXoe8Iv
9AXjqUDbx+/T27yqAu6YoG8uUm8f4zkA7K63F36dP9pmUjzmeE9iYzreRTXDd9w2rbVt8vaGnEBI
TzcMRAlrmvA+HferHCSu0t14TpncMnYl0ISJh1AASO8E9h3w3ac1isrNMMbfQYP7zemg7wOiEX+f
c6gxullmvGIi+WmirDQvsBOAZopA0xNzbysIvqHV8gZlcUNBL9oL6sL2KqyabOuBtWCADNJLl8YM
bKcZKhiqsiiUlIuyA1lrfrD/Ho+a4dn0G97t0bo8AsKaAqmgMn+fcoCVG1drFqOgsTg+JAsbygS6
A1g1ixj38L4vwaUxhBeoeIUXx0CVBa/H/q6HjO0FHAHI+Tto/Ro8/0QRZpgY92P3bZK2nawznzuK
PvxX6A5OsrYVO3CjlqRYWoOWtOsGmn3qCnVvInnbQb077NH0pnZ2uC85kPGLxJ6GjakHHKywX2Ls
PPDa8mcYPSp6Gwrafi7+Glar1QjI/B6m9jHzamSni2qd1S4XpdW6HozKfToAOAFhsp2Y0vQIXbDs
mBuatZNAIdzxoQSMvTS8axcidV2bdvnVjPnXmA/VrzqB3l3qjnzFRkCgG17+6vz6q9R48TWviwTS
OKl7lSZ+zJXGszsIVLxdpTbGj1dxrDjZoA7WgP74tWb6G2sMlKaHIzBbxBHzwQxtyJlW5m82mqQo
OLzIgMSG720y5N6uEIkpDzZKNhDmsa0r2aL2RQxW/zAYeBz4NmSHmwlcWEs8pK8AaWx1vKU2RnOZ
D8+9mCBaWlr3thydA1Mvqw6wG1sjlQnK2FN7h2L7CLTr78ZZPJ6MTEUmG+swtp73s0z1kw6Wk+XE
dYzZ4v978ltMmfjyKRb1K70j09syvSjLHmLzbajvyT743h1nHrAP2fS1iyA7sKR3KQ2s7JYJsXPL
ibbUeSCHpyqCUgWkIowgRp0RknPJdMvCVl9TgO0/paK21rxAs3rTRtm6nfRoO8W2dasBcTsfDN/k
J7+1Nn0eIr1FDgoZILe0LvAj25KtR/9foNtxBGG6rr3rB9CFCDsdt2XR4u9XlxoSkK084KVRvoA9
14VEpa0dOjU0zW3tj+5zBVqao+1BvY8r7Wgjn9x114LCf3K1AkxY1a9KMu1VnXhp9XZigB83bSEI
YhuoLhZGZjzVnhAB71rrbjCgLZA2cX5AwQCMDuHkbyoTqgiJERbrrAL5TmRNDb6BOOs8oL0B5MFY
N1D0S0bd2PznGAqkQ5KA7YSr6GUxOuP5t6IQPrZb7ERbzr7k072pTSeSIUsTU94rH+0wydeY+Lao
zem777/NAx8KWO5H67WBLMMKxEf8ylnobaUHjM0AGsOzmfjxpqtb46nUum95OYa/zBg8eHir+wG6
Z7Ya1STN/HcSwLfjGQ09CZg1Nf1pGsd5EmRV50lNiYQW4CZa2KfHuLa1dTYNyRo5p/QYhSNI2skj
wkS+nZJrSnUkUOx8OrARBbRCtVWWGhrBYwPC69ACi09+CAYNLW+bB81KqnVZtfxV5sOda6PXa9UP
3/rWE7/QMvUP92zvyc0YeJi90bpLXT2F7lPLD/jLVudUMnPTWp57NZP2OQ6j3aTqR3QYSukDW8PR
N07jjKFcnNrjwaAK1IeYdzf3uDzQSOhQnBfSn3YECSpH6JT3DTJ6M0JIwYdAyfJ3W+uAgYJEqSmY
4sb3uYQ6ovUo7j+uB26v6Oyl4gT+DbSn6K4WLBmW3tIfwZIOzI1K0hQWQIGl7YCqTKGj1YEmhdB2
2iy2KfFvDe21xrb7EHt+hV2yro34G0bBPByH3LmTQ56gczf2kS4AcVKsDuQAk124YnbBdx+i8bYc
NDLrz0uw7Spi77S6fgiDkHu8Ge28ARf4Mwhi/HNbVjZbCeQD9j4LnyvTDG9li31LAPj91mEgH5tD
0HM1rZI41HB3kXkAPBFEDZb702hmFcisN3RjEmS3ZGfdFpnIg0EFkyfM/g9rX7YcKc9s+0REMAq4
rXl2lce2b4h2D8xiFAKe/iwl/oy//vs/O3bEviFQKiWq7AKkzJVrIQO30BsABJNmcv7j4Uez56Zl
gGwRZemK7ZApesTQ5KjLpFOdiA/nLjJKI7GB6gM2Qw0hDbwvflFnFNGKHJ3YQHmQVbrW3rTlZJtm
sIZyV0OmzY4WeZlDbsIw7GucjtXOidtszy1nuBshBAmNuKR67SH36Gqh9suT1Y4VpvvWunm/pEE5
S6qdzAwwj/hiuLMw5TQo19mZngg2b3eIEbFpUABc29VPhrUJhb5FrioVmKpUoEPZV0sErfyzZUsD
uBq1tQfXRgT6K5QegJDxww+7JjCXNGUFvDlCPovPwXoRyy300SBvjHTOHTDD/V2eyupsMijUN2bO
IL4DHhU9rodD4es3ajFlojPwlmQ7wVR5ghpKk1AH18J0o5eA37lBzT9m8bOsXZkCkdTY8IJ4zW1s
NPvUBCHhfCnklvBpgKDZ0Wz9kOyCJGkuDUgV1p4n4zXdUYW6rfSYP0DJzTxRqw789swrAd4/9NHB
r3S5ZkBcrJPC/7ChcvUWFJo33YuoquXncrTuyJ9uRZDHN+swktV6nkgGzdWCbPGZ5kFwGPQbg5sg
yARKlVLxXxlp/LuRiXt1Ooh3NwFY68neMMddGrVhHuuQ909mEm3bwTNeM2lAyZrXw5bcUqTQMwMb
+3rszMN/m3Y0tXLBJGi4aNo8kPxgESyw1oS1Q9VgsM6dsd0QCxk1E8TWvzQj1STKMr2ugvXcG0gE
JXT+O8Rr4amDptChSfEtqWlHiJYXzEMhgupNHMURGZXAJaqmngB72CiafmoiZRCf07JNp2Y4SP0c
ltqvaSZkPC5JyL9TK2wc59K1+rM7juNTy5v2ToOOGPVFhhVd68y/UF8P5OK1HixwBuCKYNSoblhg
7QIQrDzF2qgBUzRsqC/vTOOegTCQxglH1A9DGy+prxzD+JHlv0v88rYyAdZdBLx7kDlPQcuVdUem
yJ0AG7Z2iWmX0NIBX9TkgmqaynKcG7USnpnAAMbGhpqd0RcXnvoXatEgjgX6AgGC7khNmtL1xM1N
k8dB0Z5kXZ3eaypqy8vI3mKB0UHuJir3PWr3L+SCpEx0gQbFfh7Q5o2+RSEAEBRqEjqIPG6mScK8
6vYWoMsLMEz4SGWXbJFUPtDMpW1rC1NzIohsNf7KFmNwLbMiuKJaMtvFkDda6ORTmSiz46W4UC8d
yHk4cD9k18kprfFwqfEbmOZNfTAl6U4a7uZB87W4uoyRgMLWT7mzQsEVMCR+qJtHB3+cz7VALmOg
tan95e3fx0O2Fi6C4GWrbxORdTuGaqGHMHJ+RsmY/+C6j8yBWzzloEv7m0Nau0/+UJSTA1683a4c
sOlSM2TYLN274JFZxAya9twIy7ObadaL2WzGII9fyqqvLn0cAqetzILLaJsCOL5BMsp6mQd9NLFa
TxDJGsfiOL0Ze9PHPRJHBcr7II/05SACAN6iboDKLzpq9W6lM8i8uxdseGKr91dk8U0T65y0KLZB
xqGG59g+ZF2zZu00ZvLU5FgKxm3Y/iwQq9JM2/7dII1VukPy6rQIamTAZ2OnLbA9xPL7YJQ1iu3U
8ABiN9Pw0dPrJ6Q8unWSYbVfKywEU/iIprbxunTFhVquDjaFsU2bpTEYwHeoXuHJj94wRLl85RRA
TKmhn+N9r+cb3QeDaQwKa8QCUAjfqRqVzAKtCm6QB+TtPXBFYS/Quab+JuQj9QfgdluZlj8eaWCm
BrZU3DL2j1UWDwdXlVVUrccvjjqjZsgC3KdBdzJGaG2DhQP8jFUhT+RGHqMWFttWgCx2D/CRWHpO
XiHjOWhTbUCQJcUiNnR5NTqvvAD7ogHNitQpk2WB32epxEn/GWGFqX8DISA4zDP7h9t4zZFeTqKO
/Qtk0LZthDf9sjbDbgMmvXo1L/XUACaz9kgmCZq+je5ZAEkjPNokrH8LsnIP4h3tl+EYJwiXjq8N
mAWWLur978Cbpe0coXc7lJcCtakGuQ7qFhO92o99VNyNgc0X6cCjc6YqTtMY8GgJSaCp9Wl3Goc3
q1zmB26BS3EmmQEsFLo+mnDBrqrzA3Vk+Hmti8xGjt8MoOQq9OFcgSHtRfwupSFeQrMPwZELVjS/
8q2XBvxfm8SQ/YacwNr6McZklf1i/LDDbCcrHt9EZUUPZm4BGJ/poK+qk/gha4r6hCfOK3WOUVSe
QVF95j3LTtaQZiso40JgUTV9gTfggk7pEGgJHmGqZ+hT9LgQ7lRCPWxNxs55ByQuu9mDW10y4EcX
befr36K611ZFZfI9NVNkLKCOKZ9SQ23BgLNdRGCG+RYkVQ9she7t3chLjqg6ZUsshxYibZrnMQ+j
s64NPgh0AQOAkGy70govPBSqqdwa5aaHVXRGvBKaaGGNZBhQWCtQ2UQHan66GWo2gMXAjUaggrF+
R2UHGLbK4rvPEFNXEfNEryWQVsK79D4vTqiIY6tPD6QkUAKQSLlkyiNoQSlPHtAkKr6H1ccc5KFB
cQ5cROBIxgNJv2+RTFuPFWpA+qIy7lFKb9xnjb+pEaW8I488TiwgDvx+gegUeHbdhI0LPG2GPTnb
Fgqzm6EG5gpDaUSt5kQ4sl7bhRzzZcm0Td85ryY0tfYp6JgWrWKGccagPFITIjXWkyOaj2bYD/Em
Rqnyqq8atis5BMNor87wrXdNIeMVbeSpl5q0W5+d7VYGRwR1kgVltVq7BVVwwrtNXHsaQMq5ODS2
5R11oLam7FgagJKrR4aVBpCdUmf10MfbARigaaZ5wJ9zIlIEVcJVGmHZY2YAukV5l179FG+0fnRv
VcBhAobg2Jve22zqEgZJBDuXy7DNRLJ0o7xZJVqbbqZ2GY6Kszy29lPbCPDyrQp+oSmKnKXXoRfY
H6rBwNtN82cosQVJXX/I4mMeyvSE1c7HYfQSgH3+bEdFCeb1+kh2GtEGvgUaVZ2oZqyLq8DmYxdA
MNhFLaUVaOaCbI7qwL+/WHKAotYzDQidIYyONCqQdlGcP4zO4Dz2DWAyQ3wnQDn3SBZLG/egjxDX
Rpk6S68WSSncI3lwZCRWdQMltFqrGVZUKJVsKnBI0dAIUrIHFGP5C2qiJNa4/A9Xcq1KXGNAXGpk
4X2ROaiUHqv82KpD3FtoiyHKgRka8yOdUXdhix7kxFYP3sbPMSG5Uz95lmMJPp8/T6lfq7tqDSmt
eGtnYboi3fB9rqrDSvxOVmaty7MAAP/sZFm6ynTTOvas+NUEqTgZUnwcwsQWJ7IxD/x6jp0dqXNU
HgJsDYijfbpQT48KOlA6g1ct125zmmrs3OioD9Vr81lZbiPNQCZKU9FBa0FRqbyoRa40cIzaaeCU
0fpnrnn6f89F9s8rznOZ/1yRZjY5t46oxcbjEw+jKkXlLSF4vc8mtjvmU9LisTL3YjnxtUm9SIhH
mVmfbUeT595sgj1ebYfWTIDYIdt06gGgsk8M40A2OnBWop5ZHVBmAJLSl6jFDgK8XY07PGmA33uJ
9lK2VfHOLe/Fww/hHVTQ0wnwpNPJv7r0oHefIZVxUN1cjfwfpvg/94EEGKq8wN+9doTjnKqe2Qsi
esijLNrU0Kmd2CEsF8ouZak7lxZf+dn0HuPRtF7+NijwzHpih/jPQX1SWi+hZccnyVF8KXKtv9Kh
jd0MWpnL2TIiEHdlsVqQp5ESfdUVmyUvja0RY4/KpDF8GZqJpRZURTBN2Rng6tB7FZRQV1AxvWsV
RMY2DUAESzYbGcpF3boc1KC8XHeoqd8HbpM9D9q45ZUJUKuy61bqz3YZFh92F4xt+wr4umenwB7y
0z77/9teVKhfo+zVlPhS2StQXkKTeZiSZRVoa0/Crx/n/FnWmdW2c7x+OefPJFKYiMLG3mZOigk7
fM1Cuz+SabJHyyJARRnl3EYtSE+RVT7OlxZ44GyrKhqW8zR10H2dmjoGI5umpol0UDlfBTOXo4EK
wYaNCAxmgKRcspKxpVY3OeoA+uAy9eAJNexR1/KUKxv51WYABUUgSLY0wzSWJvicRYLdBwVNatLP
A5an00yzaZ6zitMt3jfukTqBA7tPnEycOpTxr/rcxYpbLWSmlQdefOVgIzWrTB54pndFNoCqSzVp
ueLwELk2GaRHsjEPBAcAhd9R5+Sm5mVIhW9mGzd/z9Nqg/d1WhrkawhmJbJJsY/CMoim7cBoTZ10
aD+nDRpsFYYSq6q+1Zx92WJlR+sZLwQOgpq0nqEm8zqJQiSkJuYm9aKWDfdLevJC7Ho6VBBvg378
7rfYEoWu3p1AKI41HrVdZaQzOsQBh0RsWm9paACWdbw21BBqzzMEBQj+ra6+/8M+zfzlIkPmxwvX
43KDEEe3793wwbQ7/c2FEKsfOPGPXCTdsu4T7wIJ4PYEGg+UEw6F/92ozuTgQJV4WbjglK/6sjxz
6IisqINtLWhMvUPZuVqxSsZnPwrzSzQCe4DUVvyDmY9daYzfLRSlr6Bjy9WyOdgiRYzYQwPhTrxz
h7dct5tFnFrhlXNmX6gDWwDUVqgODSV2U0epgX85MFFH0VcH14hAregoCFTfyHuyydYBym7ohvsK
kcGNFWryLsgi886o9VujFrUJUknUkq0WbTQw5kMRGCKPoeuaB0RV9lTUMhe6UBPqzs4B5OdTJ/mT
nQ4DUksHJ2a7P+1qWrBDa4fCaHdf/JWdLpCOWnREQc7U+cdwVO8if6zL6ePN9TbkBkgkP45ltp2n
NYGpPyeeXFZa058ZQ0KnByb/rgvwukahWXzfpD5gvwUUG/ra50vDNsoXt6lRxifr7M3zgAKQkv/w
U5AncSZ+C5uv0jR3oR96j2RQgl1K1ixL3wp+I3UGGHeWvvfxT9ToVU+2EMM6wqPxVOm8OBrIrm5G
z8aiEuQDizD32h+WGS61Mct/g4P7WTiD/eJrPYL7iLxfmKbre6iialsXe7Jbwr1uKVvdeBvsbi+Z
kf3W3fEgBr96A2gTAl1gP3RFs4hkNz7oJk+2gV2lh8pt0jvbi8KV4XfyDUj67VCm2S99iL6JLBme
O9kP2H0a/OQbwj7hzi7WbucWL65AOFC5Wu24j10vOlZ17CzLMBGgwHaaY+wZ40PbGA/g6XDeoNEM
NafAbk/QDyvvQdP2TnZ8GURlukqeOWjrbnUTAUgdeyvNR3EdCDDDi5bz+FwZETb7ltW9186aJTH/
AXANZLKUg9mwYYsaymidmCm/oviFX4sABV4IOJSI1zv51YD2mrcoc3ziMbsjE2q4NGSmpW9Fi14r
dqHWJhupQB/4V2s308viBcLG8mCp997UEaBaYAyKK7UiFhTn3IzO86CswFt/iGKQeH5OxJEwXuFm
SjYaQUSwoP6YmHzcyGgWuVf/ILK3UfFxlqkYjm2+4I6ifJuI36Yj+dDhS7vsw/HYAOsqDO8ACZuF
w8DiUWTWZcIsjJDGQHAg2RDGIeRmc0aBxjN1kolFxtm0ug//Bgh3pMlC56jVnrMkOgq7qL8VsW3c
mwianf5i7yr+1Z6Y7Tcnaz78KwCAlsRegd/NNz9IzPs+RDXVFMniQdd88LsiCXJyGbhBCZNApWo5
+BfaugX3RGBf8YcpnjpIMu1alHBv2sEyvo148IbCjd7xCgN9SpNqp0E44x1Uqj0QZaAgWY1ETrd4
6tXIpkBgKGTlNJIcnABFYDTSAqLiTiQQHXf/GUnX1F1AFGmkE3n6twbgI3LASg+1F+E6D2v7Hgjx
ZIN/hn+SaQy+YYhX76zGKpEXiCyohQsdetQW6FUtM/0B6aLNULpjiJrEaA2OLuNHYqOyEIjZ5NkZ
dbnyTWneFTLUtt3YtQdWtcMJeXaIj7tFdV/hMY/yvI6/YhnxGKQA9y6i+1HUYAwr3VKpitivjabz
5d8+2yis//hsYal/+WyxpkFkV9V+UelW1Df5srGi9jAVZ6kmUPPtgcq+GlO7Rx1Jsy9lmsoFIqug
kKNwnVe71dqKwRgwGRnStmuvj7QF0tgcu9bW3fQQM1tGfYC/OhmbIsY7OnROo1Lx6tWBC93dNCHE
zt2y31q9yw8aICFnyUR/pjM6iKQAQ1nA2GruqKrgPW70YJHXbr+xktDae24Z3XuDKmkbQPUL5MkJ
JZ7lC3kMtmUiv2k9ofpHLqHHHh56PEqsOa3/JcY/nZLTCCdKAbhJ7GxkH2HbDza6AcFdx/VQgxJk
60rBihuraRdGC2RgB1jQI3MAkbbT8Ru5BTpoTp2yRASuw14jjtv20iq3LkQtnxr+N7ced/6WA4oI
GStXPNV5vkUpN/J6uPM2phON21w1ZVYuE+iGvKS80g+pySA7ro36q+70v4bE965INPd3YNNGxbry
twyfLRvhInOlps0F35L/kLgf0xaIG+/GHJXtoNYGw+7GA2ZsiexivKetLTVLPUn208ZX9aJiI/7S
RCwz3ieVjkx0hepSj4CrYex0C8PonLXPff3kENoVL4mObVCecf24ItRpjmGLOE02mu0JRSagl8hB
VH2CQGdgbsISReWF28sN9dNBc+PvCSvNbc9NgRoWHGIedueiqQqU8mcOGGQ81i/IGBfNh4/FhFiW
TYPsr/KmDuGGPfgvobSQlkjeQmtdnIUMACaEvtSyLSDRKFOg+ZG6xylWXu0GjG/twkNosl+QsVY9
dOYBKbMvKvdutpeGCeqPqVdYK6ME0LDHysDBa/zY0I2GWyg6t6mNe45OI++htLIECmeIm9MBOapM
IqT7T7sFvxAHrz9Zvoyk9pjGBjTLlzTXPAZCQgjFq4OZu9ba7jOWXUAP1m50cIFfSiOwzrp4MhTc
iw5kprMxktaSJQNfx1ipuNiDBN5pDPMluaRkG3xeQ78nstfzDHWsP2F3EoGmzxN8oUGV7OCrA52F
qdNyMCkwGLGf89dkbcfaBnxXeTmuDaXzZtiRD5lsp/hnNE05t8mHmkWRO/Zy7mGGW6wMBkHJWiJh
JHn8cUgQjaxRL4921nsVCIfCX5Mtox5yd2q32HS59psikF+ClGkcQ+UnAnl6CzT7CXvHr9HMP4Kb
NNhzwict1p6BgrbOpgZ+QGlFA5Tih+RcDRkH95LQbihCM5dVG5mI8WThAoyR/GcfpmuAFDmwHzGE
a5wg+iWS6r0IWfutHpC311ik32PB44F7stHxfyzSPV5aHVhwalTzu+ma4eWK+8Hh+FskcjhNp5ol
tINRY03F0wqVRKqHDkwCmTWAFq/HbrCNTRTtgQ7jFcDLG8Q66wdvLP0TigXrJdk1AfLFoo6quzSw
xqvv9Fi/qAERuAKQMSqco4364kevgJyu1PlTWIz1ogcj34kOg9Tyk64Os42aQopm6WTmphgBCJe8
OTcsLJ58oGDvGy9Y6mYdAdeyqhnPnpy+LZ4QeQW8sRT35BgW2QUoKe+OWnVS/+x5NUyTQK8OtKpZ
hPtQzVmoDS0eRHJPzWx0xhWwQPaWmq1XIj2IAPeGmkMcNNiN1d7KUhcFV2i8R3bDWlIvMvHaoSpA
b0G9Huvic9tihUq9em/WdwgZ3KgTS9d4UTqDvss1zRrBtpzWKMioDy0WBwgl5Wlwxm8rONOZJstv
4MuWO9MonHFhVkGHAPwAJngjx8YwhzKzOqNDCFWAQxDjMDf/5jcPoxHkQsPm5v9+qvmSf0z1xyeY
r/GHH3W4jRT7zngIIogsa1AJKRZ0Oh9A/OGsCqvsFxBKyI5zhxuDkr4q8n+GUHvu9tSMc5PO/rxA
1iIjabhgOfz/TxNVnx+MrkKfZDLOVyUjqyu7WDDbuI0ixt5NfYh5CDUnFzqlIWWZvEB5s9prVlxc
W0hDOkgFnbhi7KRDOThAgWhBuRxM68Mm6SxJNxpEjc6DugOAjRbNphYpaiU+x9KIIgFarnfN82wf
ddRujxmeRHTVuWMAvY5kMr1wL8LKXEQdW6dl7C+nK35OjCgVCrfB4S3p2png2CVXRrKapqLBkXjN
XBndTVNlwijXUaxVk4uv+RcLJERbMEyIAxO6OExnbtZ9nP3FRi69Z7sZbmyMowP/PJttTE0zz0od
s60CS+gysXHHg97Nvy87F9xUEZjUqRk4qX8vTEhoy9S8i5RHBXm1XdQ63ZI6K9vz7wvEW/JK6udp
kBRQCkQRDyJfgIhy0fA7z7IuoEmpfpajc9GYXv60hXuJXJxwWLwgaU5unIGbydeDvVv3TwRIJxh6
qLDoiARM9tlEHmTPq/EOVeYLfcCGIHOSKwj07FsSJ+4FD6Q1teigjWBzzqz2ZzeEKTJ9LRB5pV81
S48FYDFw8/BYZ7baz1fstf08SxPjw0ZnXWaz1ygasoVe5O7r1BtudcN/SIVIb47jpDfwXrNT045H
MkEcIr21AOLfBXiWQTWvD5fk1nW3CGRMV/KiQ1s3u9Qq5JlafZykt5oXL4XLwaShZiZT34Czgmlm
uJ9tXWHVSy/R0y25UEcmchRdFCjiIRvNGVWQEw1bO13NVw1dYW3THgzU83yhlZl71+iB1zI8fOCk
GL2jzdobDaOvBFxEBZnT8svsRgUa3mT6CPNXSLGjlGD/uswmHtTX3nej0/zJhBvECwM0iahJxR+M
fBtWBwtNY+6Xb1WZAWCkJuiqyIUO/ggOkMZojOlb0aRu50N0L8/Fcr6s3nJvp1XArc/ftKs77aB7
8tv8h0OAFLz/ItvPn67njn9XhK801/Q/9PtSRV2Hu6k5lvYBDBtSFdPIvWtCJEEr8v570rSPZpan
jwkkGw+urgOhq+zQs7O0or2MWIcD/Ok1mxZURnsvL+0nAaI7ctKZaSxbptfn2HK0leYU+UJAgO+h
641n2Q78LFWLlf64AVYEzMmVbzzUrK+vHkivWi81HsjUGaD2CvMwPpKt78Jyl8eFvpwGOGb40Bub
QAgDTJyA6GFd3SV7mhycuOkBURFjQU0a4OPHojGjv5GpGxFKzPqu3tLkqDbJT4nFf1EnfVwtNo5I
4YZ309VbSwJtFrM1Tea5qbzodnkhfzr4SfK9SF3jRK0ey8Nt4Jod6ETwhUatD29Aqqyok0wFJDIX
dh30B2qmY2nt3BjBOnKhjyBRGaePD2TQXGi8+NWo7+gDgNZDP4Six1YSeyoZv+ix1d1G2xXXcpQ/
A+n73yDtPqyhCDjswh7NSGgrkG4Bo5n4/qmscyjwoYL6G3gKbVDi5u2x7GJA18zbZO6gwCeqCnwh
iNEsP3bcoFDbTTi9GZufIvVx7Hi5+ALUs5IGYuKGda/hY5dh8EL561Dn76IRxWOJJNtONJD4QZTW
f1QOlNrGGvDdbt40BDnfEwcAyFTav1Mru2uzwXwVSTtAD9TkN2bF3darzP4QVCxFnCLVwRpo94/p
AGVcDoHOH2o4NErt3zGGuzmCwfiJBpvAyvDTyHSUJKg68tjTwGxhpCg+y6L+GRoV4HKGfXaTqvo8
812kERFQm9wYau/JDdURH7MNym2eLU5+BER0AMnjATTfKO/QFvnwM3cjoEt98wWywxVAiUa+a/o2
fa46++SWRvSOep5sWQIefRGuqZ8LY0BqzRri98+RMoMYBY0sWAjYtmXpKy1JkCAKefZMZzxk6XQm
/2L7m1+oGzqem2X2Jc+mMWs4ghls9yWrN+XYnOFBc0a2p/Ta1OsiS7Z2tAplJp85OnKmWbKq2ZG9
T7IFH5HYvZRdWW4Z6AdezLyc+KxY5hnr1PLqPVBIEOfNionPCmtp2JMWBNqmrz0rfw9xMlSpAabg
kIC4WUpzrbDzy4j54MGuovS/tOUyEYsgFsHRTyE7AqhMWlzy0UHCxZAr6kCesLjE0BC0VsnYr4Ch
Co6zWzA40WYIM3fZ26jmlABqHEXedY+RNPkaLGX9ZmqOIGKzWY2PZLrdo5DGCALX7ESddJAuCMNQ
1HWjFs3Wp8bHbLYhP2YLLS3cdIK3iHh5ZrogzizID52kZ9QXajV61uwSP6+X1KQDgrwg5gybi135
AGwqjwYEYktbSYmQ7S9zTB5qwL/n+NtVrArar2UH7slosMsHLTWOxM0QQJ10l6LWat2rmwIafbGK
Rcu7CqLdD7YcjzrEX9d4OLrHqAmjZeuN9qlJC+tZB136RFsneHEAC2W5CoGa+0ZuQVbZJ0MPt55Z
dCiqZ+90xzQNhCsqxCxura63xzbsvJUepvG7yM9FZflvXQra1bEd44OeZ/xBDaT+Oi2goWMCLmTF
KdunGeZhjcl+hgj4RFEr35EtlcvO9qNr6hkGxFxHsIxaxQgR5fTD14Eii4AcI18ZSJ52YOgF94et
r3o6s7BVlVx4CBfgbOpVZ1b03Wl7qLh7KBNSB5BiinDbANC7dVobSVmBJ1GLZQT4/d1x6+M5c6tc
pNYVX9r0z4jaYdUwBF3pf5lFXXKDspzS4Lo6vu68ZeDahZiifDPHXl+KNJHQ0gvlrmWdttOR6byT
KAlfIi83vlZ9fyIObZ+DvTMu5JteZZCDRP2FJpP8kaP0HqXbOAvrErKheCQ/aon4sM29dMZ1vVlL
XoMZyMaDEiUa+YE+csCy7MSq+vv0idVXYSXIvsgjj8QOigXJk5+Xp6LQ/McEhE8HPFHUXSiHN2XP
dLwtzCiyD8wFVcq/7SMSGYvCaKodHn/9GQv+/jw6TEIf2i62qVnGi0rvIUJAPW4Uj4u2cqJtIQfo
mmnQQfB8FdRSzdnmptmwA7atvnXq0IBYH9kL2KhJHbOtaNxmUwVmtySUG+HdsAe+uTYL9oRvm+2a
m4xbHdjhRUY0rbOylW/VN+TWmjUXeHqEmmHe8dTR1rE6C9nwcUa2v/UCWAr6HGAltwl+PQcPqYNN
M7rlU13znxaijD/jqtkgECffjDxIV8BPDRfheYjsGUWz4ZnLliYftUXg5cbJI0YEChRT20FEDuuc
8EAmOrgqikxnSFNAy7UcIUQL8OomcQWqlVXBHYG4yAYCAOjfWOyMQE5x8dXjlwvz1YSy3C6xHTyS
S61P97au4S1RpdBA75rQhpiOkfwMcFd4JnO+l36UrAzHyS9+qnvHaCyadS+4QK036sWh5vnTbvLf
Q9G1j14Ut9sgKPJ9mDtQSlOTkcdoQXE9bpzvCO0nq8Ad+crVvWEHCkHCqNPB57xaB65jrqkpUbx3
zz4cbMvZsjwHXHxoH0YeoLQ/jfM9chooMITCww3KIB+2yj1rQbLnEVv/TbMisPCqVZ2jSsW7PNJX
gCxK7QHRNfwVZByWK6r9T5G62iHXa+IVBpUnECnWtwjBmMlGTeoAur3dWUvNBQFCZ3fmE8rAu4Nt
loqb2kP4sIY0xNxkIFDE39U6J1YIhLTH/GWqGMYh1frMmjp8cJ02O3VDGiyJ0Zv9YxeFlZ0KS8kz
IQK/BpdvBlHCcoHb1ngH34YA5t/Mrq5gA7he8I/InLh70L0ahEPqUTtEH75dBEZjyxTRfWSAvFoE
SGRhbzi+2TqUeXoxvEAu5sNOQAxwZE528h95EqxDbUSNQdumO1vG0QZJDuT1vBHPReTKwW6DopA0
y3ZGmrffyCNqY3ubQJxvgcVWvpyo51tN77d/bRPxPPJlqJJxPH9nMlDDRayB+hn9SUX9tUm9iPjL
Pf39q1j+R+8fY2fnTk1VeZrYjuF4kAOSrpBCr449IgAbXhvWAwckDDLHfPxZBHdlL4Nf1lj9thzP
exKZgZ1l2AcnoMDraYzIS23NB1Qq0f2mD3a9TbSoQOxJrYGEWvBIdcj80Vrq+ve5Znquqy5BJrHP
K4j72Ki8lixvIFA8iI9K7NkPmgxYm3f5k603On6nsgY3TW5tMgfg4jityjOK4PkasKfquXaNH1Ta
qLEfeGylP+cxejxGKy1wXgXDP5Oq1oAwrjZz02/6agN55GiTuWF4cgaUXjn9C6Hfi6KDNF0UDBfP
9uTJFNjIxFVgfG/SycHqH/TeWCBbUAEhgluiwAoTYWG7PJEMTa6ajmpSr9WhtpN6sVc0n6j3b2NT
FiFzkXMQqGr8gmUC1pUQoDWr3jtWQsdSU9llzUAYMLSvlfAK67dIXe8eerQrMNyG+S0KVQGDiE9g
6nbsHxw1xCvQath3WgnVv0Fz06cwK+o1lKTGM0q+sgMrU7Ydy8K6WknpLDuHRa+dye/zrLB/o7Af
+EZf/Iyqf4a7kQB8o0tNEPnjXQF+BB+hGD8/OW0XAD3QP9PtT3bT5mzrlvWkPuQPZn5FbfeRcwgj
zYJEeRm1W0dEIMMdIUg0dxilDcEP7QoGGzBRlUDtI7iyqJxYHqnZDsVHk0oP8Xb42jv8u0m9iY7y
sP86thiB0al4vgK17clpXL731QILaEQosnlVHp2pTQflEhQj3yepG58MLD6JzyAR8lfgFNGVyd6+
18f0QmQIFpfWFrDRZENeQz7+QpVeeMXadvIiszlY8OozeKmV6+dc4K+YvHhTso3wGmuNCCUAwn2t
v8QWuOFwXwc3HjXg48bD/4waGeSggv/H2JU1RW5z0b8yNc+fE8mWvKSSeaB3oKFpmIV5cTFAZHm3
5f3Xf0dqEmhImFCUqyVdm27jlq7uveecLkLQpXe2E0rFIY6onH1TqGZW0Hz4FgfOXRd4yaNdNThd
56F4WmGrRJIHN4DQ6iA4gSCbwHdaKHCj9CPSJB2V25Bad6kVsoND2SU0Oy/i6M64aWaD4APleuI7
XXJqnLWA4RkEGL5cGDYvw+vVDmG6tWosFZr5y/Q3Qwtoh+5nvT97NjX9kOlMsTAE1QkIe6cVQDPZ
Vw/y4jn1ox9ZCBi0By62iziN+gsfAGqUGjTRjxjSAJyAe8P2ZLg6PjOhctrlmfM1h2ezBQVTvoXX
m2+xA4nXfLC++I6UZ04sl8LOqus0jbudm3goaOmhDDog5jKrQ0LWZtTqeHMuhP/9MEpG90EB/HEG
5wi7FpdZkLxEhMzYmgOI65a8z61L05JV4M4/fvj10+/3w2/isdihjFQU+Ye8zXaFzBv1x0eXfPxQ
Hro3D398ZIHv+JwzcFjwAOwjrutj/P5ujyQ4rOn/ogZ8Y1Ajsq+ZKtR1Y88hQJA9xHkogE0TFUK3
AVs7gWZVAJJ+3yQjYLht6z0gdY70eX7fWfPDPlb0UXIGxMoqMR5Wz3m3RqkZTy/cKcpWvuGVg1wq
O4nGSq4OKoOJbI7awBFfRCiEeXYz4oTHc2RjMgiEgJnIHEQSvuwzxlWWzgme8VPIE6N6Vh94ng1b
Rx+GuKmXBSY9MDL9NZrW7TeQ6Wdr3hF47Dxza9Qj+d3BxJxrjM0FoKZATt6/9cx+e+tdl7l4sjhH
Dtplx7ce9HiF1SvPvW56Oa6RBBaomqLTImNWdVsnSJpod6KfgIOufFbvjIULzBOg2gRlYv9sVeeh
dZpF/ovr9ETTbDhDC7Fi65RzFd2msrbnsZP0Ww+SmGdVCZ6MEbmpLxNIn3F73QdtCv5p1HhrUxJC
aUSk47n5mtF6vGyj2DllzMacC0iD95PnMnBe3xxGEPXF3WEoDXG5y49vTu8nlY/S+fz64KS7JQcu
v2BfkKEorqAo210Bqv/ZTIdS5dbSTHmmqa1QrpVfjSW0iu0ouEMMuF24PMvBmoaJKcoVxBo4b77Z
bb31tI+IRXGfx6T4yq0SkkFlD9OxYGfK20VWUe9QaL9Ewp5fF5pNvwK3LegOkvDM9IEyLFk1Jfgf
zag5oZbDkmtefkTNoFpbSwbcnpPNEJyKN5OXg7U/zAF5HEJwZjh9Us9UCBRh1FxDu55fv7JldKdc
e+NDueOVa28U5uyWB6d60MjPTZ0AOqlH0APuLzmnTD7WfZDdNPqASGFZ8xgEYGhk0u1OOkAPT7Og
zG/sltZLi07Fwoyas/s+PZxdgLz38hBvZKVNFjZrkhfk8l3j6VmZNkszUNkk+skTwYKjJ4IT4lP8
cihme4Ahe47+Or2YqTCz2COoZMQ1xxIF+TgyXPQU9MoGZyirLzRQ9p1xwpjVDeeCh8OFFQVw0awa
UpBxsjUSsAeVWCMee5CHNS/roCzLk0arvUkUAUJ7p4ohLpNUZ+YkM2Ca/9p3uJggSbhSykeVzej4
6drrJ3pGmE/PzCs2JE51kssR1VZIFJE18+PN8/Abm0MHq9vVT+ae42lf30wQQLmMuH5gg4gucI9v
ZhLVhKYZCffeoEakYrPghAK/sLOlFaDoO6OLLg3y24LwhfF1jUVdR0Dp9awHwy2IZ5FGLH1gj7ty
rZBn0PNsrWfXFweAjLZdC/E2GJhuaHwg6EQjhNPElM/qhILe1SbZFQ0SeWKCLWaAZNbTALIzElEC
0LpbrM1ncVmCyyYM0isXdS7v35XAe/OIOcwj3KM2KHcJc17dFXhUTORN6u4J5HK3jhbMALVJghI2
rXJrOFGFG8fzobyS7pTOX1AvFxA0MHTJpg/8eQDG+qCSN9TKoTeiDm5wm7mqYwtc3JmamVLAgoOe
A1LI4ozrisFYrLy29L4+WykX1WkegXRjr0NDZRiDFENaYm2are7rfSCUotF502fsSh1qOhhrO9M3
Kh+uNrNua03vfeKJiV1jGoauiC1iMHW51caMyAoaW2ENGS4z+sI6YEpBIJcF51Fr60dg/I7HqVzG
tprWOUehiu4nxeBijkBQEawp2PGDsN9HMT73TzoVDNe2BpCUACIjdYudkm7psX6EglLaICwHibBI
5KB37mm4gbh3edE2EjTzUxOe+Zn3Lc3bZm+6Cixd8xQ5jKVpmgGaAkJF6N37z4jN33x1AuhtBBTi
AgFn2IXr8Rfz0BgQLHejU+2jiOqoc/41VrX8kfcoOgwHl+yQ+ZEoz0MBMPj1oh8lGDGQ3w9vS6SV
ltBNBUuG58qb4zODuiPYwIznQWZJYFzBxeL2cY2YFOhqTdOX0yIq2+m6izywioh8KcEE+rUsrGIL
mliUmuomdhjN2vc0y41uZjXIRyufD2vTBNDo6ZKmCSnkhUSp2cJ38JQbRJAMbbWQk9u8gF4DLQ7P
qK4PwCEEqqZNygB1O0CveQYiCSiB0QP0GmpzxWXo8BfQ61IMatH2WXv4E+bvjADmoO7bTrxb2/ba
K9cOxGXSAf86AMRz67Q2lMIJyc5RoeDdUFFtwqikt2AVaZaYU8OVMYtj8J+XyHX1jY96pw47CNPv
subu+bKOmBAB1qeby5ZtIRCKL89VyybUjUK6cay66Aac6wz1OYjW1Z7ajAoZAcAKvBnYL+QD3Kf8
JJuq8HPSTfY8tIb0Mkdt6LotOntjrsQbZACfr9STTOyDcgA4GTpZXTjMbIjGITgNbLKvD6af1824
UNxpZ9SdnvrMgLEbcJZDiHO4hi9XELFSl75ABCVnbfYdBPCnRhmyiZszPkzBLYoY3VnsjRHwE5BP
9ZqargeJgD21HQfvwM+++1KdqjD/DDBDckkwHV6N2BhB8wIC17zobpDnEpCzE8VNkU0KMgFltzJN
t0rbjepQOG6aEGF2dkqRZdw6xRUi7HRekNTb21WRXpLKW9Fx8Pama5BhMw/tcFo6us9mlYJyx8E8
7NP8wi7zjQnWQjQI7IapuzEBo8hkyHRfM3ioje4IAOFwlnxQt91aOb2SNUdQr1AbJ6yrPzs7uXPi
yQfmVYUzbNPZrqKOWrFUWagHmkDXABTnspRtsf+n66TJZsjKaoWARbeoOkji5bLclxqNgjJIqCRr
IEpuFRBtVGmOrxT6zIFDOMDYuhNmKV9WyMkP4ze/KObTWIyf4wQADb9yKXIt2LHDu2UAaBRYSDW5
IU/LOYBFw2lfNzUycH3XJ1sVF9VMURJcgZ80Wjl+KaE4U4zniY3oPEoSvWvXRqLALSL/BzBVizQT
7E/RBmddg4yMOR3lAMEVE5FcoaBpWr4/EzqvV0t4DYw4BAuDSynFnHI8ESIMVTX2YHUQjKcIsfYh
0ksGMgC6qV0QtXQNqjBERExfB+2oqOlupsatIHgDlnzXK+lV3OXwB/oquy/wVKK4jH19tkANv0Ci
OpRrT1OsGJ6VFiSr2P90wcKQqrQC5EfmFSQcIYw7E0plBz/CQfXxrGVjctFGjb0zAwQZkN37t4G+
9kv1beAEfoP+cV2zw36xHnjDgDpvn7QXTzXtXqCRpPjKEygfg8QLYQDHnsCX+fylT4UzZ4NTvZ4M
zBlliiJ/8+2PSvDZIVMWz95/y4y+8nM86lPfx3/Ox+TB3uw8gTSlEBqU8cXBoZ9CrwYTupDfERNO
dVAebDvJqgpCsvqr26zxNUUp1dtuAd7GQzdxWvkdUhvP1ipuvDmXVQ6OpoUJc2ZeID/bHFwuRboY
IwXiYKQ85nlCo70lqqdXEEJg874FzCMXlM1H/erZLodE3k+242b/8BwJ4VjTsQ1m2Fg4bsAI2seP
cz9Og6wnnqzHEFAvPnMgytJNkNr24GgigOTt+6mHoK4GnPRtskPRW/3l2SK02IT8kD2c9CKEaqMN
KIMcBkg5RSCYTrHmAAVaRNecZNVpr0dN0xwEEsGjO4jziBFoVf19ft7zBDhhSn+Q/uz9Z8DW0YXj
j4svr++BJYTZngdM1vHHBdQiG5HJEusDhsspZ4eIDGL7wdYWORKX4FCp9SGZhAIPOPq7MQemDQTV
J4kLFkfRdiDmIx7C1sJ2ViO4nCPsFwDdfdF+HjeYML8+PM2/HsWwlIlp3RflWEsRNa+an1aPxcVd
9qh+12f9bXV8zicsV/h912Qr72ss+H82r62Orou//vTu5nfN3VFjkcMDHa/ax3rcP6o2bd4fPXwO
hOr0hUyM7qZ4c4n/ZPRXzO+fL/Th0bwvYCMf//h4X6CQQ78/ODT5x6chHQ0EP9eLh+jvK5lP894V
0jt86PYBl3aCXziK3lxs0QPzgzUjhQTk07AVBL8QeM7EDuhhHGsGwpUv7ua/3YT/ZPT0j7lPH+/q
T/8HAAD//w==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3</xdr:row>
      <xdr:rowOff>4761</xdr:rowOff>
    </xdr:from>
    <xdr:to>
      <xdr:col>9</xdr:col>
      <xdr:colOff>828675</xdr:colOff>
      <xdr:row>11</xdr:row>
      <xdr:rowOff>400050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580FFF-3913-F2F9-D923-106647D33E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0050" y="652461"/>
              <a:ext cx="4581525" cy="2071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428624</xdr:colOff>
      <xdr:row>13</xdr:row>
      <xdr:rowOff>247650</xdr:rowOff>
    </xdr:from>
    <xdr:to>
      <xdr:col>11</xdr:col>
      <xdr:colOff>9524</xdr:colOff>
      <xdr:row>24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184A6D-8444-21E5-7D7D-B5683ADA3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13</xdr:row>
      <xdr:rowOff>261937</xdr:rowOff>
    </xdr:from>
    <xdr:to>
      <xdr:col>5</xdr:col>
      <xdr:colOff>152399</xdr:colOff>
      <xdr:row>24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FA7C45-DF9A-B03A-8D03-82F169242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5D5-9620-4258-AB73-2FCE46B5A566}">
  <dimension ref="B1:O14"/>
  <sheetViews>
    <sheetView tabSelected="1" zoomScale="150" zoomScaleNormal="150" workbookViewId="0"/>
  </sheetViews>
  <sheetFormatPr baseColWidth="10" defaultColWidth="8.83203125" defaultRowHeight="15" x14ac:dyDescent="0.2"/>
  <cols>
    <col min="2" max="2" width="15" customWidth="1"/>
    <col min="3" max="3" width="14.6640625" bestFit="1" customWidth="1"/>
    <col min="4" max="4" width="15" customWidth="1"/>
    <col min="5" max="5" width="15.6640625" customWidth="1"/>
    <col min="10" max="10" width="14.1640625" bestFit="1" customWidth="1"/>
    <col min="11" max="11" width="21.6640625" customWidth="1"/>
  </cols>
  <sheetData>
    <row r="1" spans="2:15" x14ac:dyDescent="0.2">
      <c r="K1" s="10"/>
    </row>
    <row r="2" spans="2:15" ht="21" x14ac:dyDescent="0.25">
      <c r="B2" s="26" t="str">
        <f>UPPER("Economic Indicators for ") &amp; UPPER(K2)</f>
        <v>ECONOMIC INDICATORS FOR UNITED STATES</v>
      </c>
      <c r="C2" s="26"/>
      <c r="D2" s="26"/>
      <c r="E2" s="26"/>
      <c r="F2" s="26"/>
      <c r="G2" s="26"/>
      <c r="H2" s="26"/>
      <c r="I2" s="26"/>
      <c r="J2" s="11" t="s">
        <v>11</v>
      </c>
      <c r="K2" s="16" t="s">
        <v>9</v>
      </c>
    </row>
    <row r="4" spans="2:15" ht="21" x14ac:dyDescent="0.25">
      <c r="B4" s="23" t="str">
        <f>"FDI Flow for "&amp;$K$2</f>
        <v>FDI Flow for United States</v>
      </c>
      <c r="C4" s="24"/>
      <c r="D4" s="25"/>
      <c r="K4" s="7" t="s">
        <v>12</v>
      </c>
    </row>
    <row r="5" spans="2:15" ht="15" customHeight="1" x14ac:dyDescent="0.2">
      <c r="B5" s="3" t="s">
        <v>0</v>
      </c>
      <c r="C5" s="1" t="s">
        <v>14</v>
      </c>
      <c r="D5" s="1" t="s">
        <v>13</v>
      </c>
      <c r="K5" s="13">
        <f ca="1">OFFSET('Data Interest Rates'!A1,COUNTA('Data Interest Rates'!A:A),0)</f>
        <v>45047</v>
      </c>
    </row>
    <row r="6" spans="2:15" ht="15" customHeight="1" x14ac:dyDescent="0.2">
      <c r="B6" s="4">
        <v>2018</v>
      </c>
      <c r="C6" s="2">
        <f>SUMIFS('Data FDI'!$C:$C,'Data FDI'!$D:$D,$K$2,'Data FDI'!$A:$A,Dashboard!$B6)</f>
        <v>216415</v>
      </c>
      <c r="D6" s="15">
        <f>INDEX('Data Inflation'!$B$2:$D$7,MATCH(Dashboard!$B6,'Data Inflation'!$A$2:$A$7,0),MATCH(Dashboard!$K$2,'Data Inflation'!$B$1:$D$1,0))</f>
        <v>2.2400000000000002</v>
      </c>
      <c r="K6" s="22">
        <f ca="1">OFFSET('Data Interest Rates'!B1,COUNTA('Data Interest Rates'!D:D)-1,MATCH(Dashboard!$K$2,'Data Interest Rates'!B1:D1,0)-1)</f>
        <v>5.08</v>
      </c>
    </row>
    <row r="7" spans="2:15" ht="15" customHeight="1" x14ac:dyDescent="0.2">
      <c r="B7" s="4">
        <v>2019</v>
      </c>
      <c r="C7" s="2">
        <f>SUMIFS('Data FDI'!$C:$C,'Data FDI'!$D:$D,$K$2,'Data FDI'!$A:$A,Dashboard!$B7)</f>
        <v>256716</v>
      </c>
      <c r="D7" s="15">
        <f>INDEX('Data Inflation'!$B$2:$D$7,MATCH(Dashboard!$B7,'Data Inflation'!$A$2:$A$7,0),MATCH(Dashboard!$K$2,'Data Inflation'!$B$1:$D$1,0))</f>
        <v>1.8</v>
      </c>
      <c r="K7" s="22"/>
    </row>
    <row r="8" spans="2:15" x14ac:dyDescent="0.2">
      <c r="B8" s="4">
        <v>2020</v>
      </c>
      <c r="C8" s="2">
        <f>SUMIFS('Data FDI'!$C:$C,'Data FDI'!$D:$D,$K$2,'Data FDI'!$A:$A,Dashboard!$B8)</f>
        <v>109119</v>
      </c>
      <c r="D8" s="15">
        <f>INDEX('Data Inflation'!$B$2:$D$7,MATCH(Dashboard!$B8,'Data Inflation'!$A$2:$A$7,0),MATCH(Dashboard!$K$2,'Data Inflation'!$B$1:$D$1,0))</f>
        <v>1.2</v>
      </c>
    </row>
    <row r="9" spans="2:15" ht="21" x14ac:dyDescent="0.25">
      <c r="B9" s="4">
        <v>2021</v>
      </c>
      <c r="C9" s="2">
        <f>SUMIFS('Data FDI'!$C:$C,'Data FDI'!$D:$D,$K$2,'Data FDI'!$A:$A,Dashboard!$B9)</f>
        <v>405294</v>
      </c>
      <c r="D9" s="15">
        <f>INDEX('Data Inflation'!$B$2:$D$7,MATCH(Dashboard!$B9,'Data Inflation'!$A$2:$A$7,0),MATCH(Dashboard!$K$2,'Data Inflation'!$B$1:$D$1,0))</f>
        <v>4.7</v>
      </c>
      <c r="K9" s="7" t="s">
        <v>13</v>
      </c>
    </row>
    <row r="10" spans="2:15" ht="15" customHeight="1" x14ac:dyDescent="0.2">
      <c r="B10" s="5">
        <v>2022</v>
      </c>
      <c r="C10" s="6">
        <f>SUMIFS('Data FDI'!$C:$C,'Data FDI'!$D:$D,$K$2,'Data FDI'!$A:$A,Dashboard!$B10)</f>
        <v>318370</v>
      </c>
      <c r="D10" s="15">
        <f>INDEX('Data Inflation'!$B$2:$D$7,MATCH(Dashboard!$B10,'Data Inflation'!$A$2:$A$7,0),MATCH(Dashboard!$K$2,'Data Inflation'!$B$1:$D$1,0))</f>
        <v>8</v>
      </c>
      <c r="K10" s="14">
        <f ca="1">OFFSET('Data Inflation'!A1,COUNTA('Data Inflation'!A:A),0)</f>
        <v>2023</v>
      </c>
    </row>
    <row r="11" spans="2:15" ht="15" customHeight="1" x14ac:dyDescent="0.2">
      <c r="K11" s="22">
        <f ca="1">OFFSET('Data Inflation'!B1,COUNTA('Data Inflation'!D:D)-1,MATCH(Dashboard!$K$2,'Data Inflation'!B1:D1,0)-1)</f>
        <v>5.8</v>
      </c>
      <c r="O11" s="12"/>
    </row>
    <row r="12" spans="2:15" ht="33" customHeight="1" x14ac:dyDescent="0.2">
      <c r="B12" s="17" t="s">
        <v>19</v>
      </c>
      <c r="C12" s="17" t="s">
        <v>18</v>
      </c>
      <c r="D12" s="17" t="s">
        <v>20</v>
      </c>
      <c r="K12" s="22"/>
    </row>
    <row r="13" spans="2:15" ht="22.5" customHeight="1" x14ac:dyDescent="0.2">
      <c r="B13" s="18" cm="1">
        <f t="array" ref="B13:D13">_xlfn.XLOOKUP($K$2,'Other Stats'!B:B,'Other Stats'!C:E)</f>
        <v>77.28</v>
      </c>
      <c r="C13" s="18">
        <v>331.9</v>
      </c>
      <c r="D13" s="19">
        <v>3.4</v>
      </c>
    </row>
    <row r="14" spans="2:15" ht="21" customHeight="1" x14ac:dyDescent="0.2"/>
  </sheetData>
  <mergeCells count="4">
    <mergeCell ref="K6:K7"/>
    <mergeCell ref="K11:K12"/>
    <mergeCell ref="B4:D4"/>
    <mergeCell ref="B2:I2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5F379D-E022-4E61-AC38-6BC1134D5CF3}">
          <x14:formula1>
            <xm:f>'Data FDI'!$H$2:$H$4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D665-3433-4E43-A7A3-B2766E15B7FC}">
  <dimension ref="A1:N61"/>
  <sheetViews>
    <sheetView zoomScale="140" zoomScaleNormal="140" workbookViewId="0">
      <selection activeCell="E4" sqref="E4"/>
    </sheetView>
  </sheetViews>
  <sheetFormatPr baseColWidth="10" defaultColWidth="8.83203125" defaultRowHeight="15" x14ac:dyDescent="0.2"/>
  <cols>
    <col min="3" max="3" width="13" style="20" customWidth="1"/>
    <col min="4" max="4" width="18.5" customWidth="1"/>
    <col min="8" max="8" width="13.5" bestFit="1" customWidth="1"/>
    <col min="12" max="12" width="15.5" bestFit="1" customWidth="1"/>
    <col min="13" max="13" width="12.83203125" bestFit="1" customWidth="1"/>
  </cols>
  <sheetData>
    <row r="1" spans="1:14" x14ac:dyDescent="0.2">
      <c r="A1" t="s">
        <v>0</v>
      </c>
      <c r="B1" t="s">
        <v>1</v>
      </c>
      <c r="C1" s="20" t="s">
        <v>2</v>
      </c>
      <c r="D1" t="s">
        <v>3</v>
      </c>
    </row>
    <row r="2" spans="1:14" x14ac:dyDescent="0.2">
      <c r="A2">
        <v>2018</v>
      </c>
      <c r="B2" t="s">
        <v>4</v>
      </c>
      <c r="C2" s="21">
        <v>32103.508069895001</v>
      </c>
      <c r="D2" t="s">
        <v>5</v>
      </c>
      <c r="H2" t="str" cm="1">
        <f t="array" ref="H2:H4">_xlfn.UNIQUE(D2:D61)</f>
        <v>United Kingdom</v>
      </c>
      <c r="J2" t="s">
        <v>5</v>
      </c>
      <c r="N2" t="s">
        <v>10</v>
      </c>
    </row>
    <row r="3" spans="1:14" x14ac:dyDescent="0.2">
      <c r="A3">
        <v>2018</v>
      </c>
      <c r="B3" t="s">
        <v>6</v>
      </c>
      <c r="C3" s="21">
        <v>9048.9529144990993</v>
      </c>
      <c r="D3" t="s">
        <v>5</v>
      </c>
      <c r="H3" t="str">
        <v>United States</v>
      </c>
      <c r="J3" t="s">
        <v>9</v>
      </c>
    </row>
    <row r="4" spans="1:14" x14ac:dyDescent="0.2">
      <c r="A4">
        <v>2018</v>
      </c>
      <c r="B4" t="s">
        <v>7</v>
      </c>
      <c r="C4" s="21">
        <v>2300.9203681473</v>
      </c>
      <c r="D4" t="s">
        <v>5</v>
      </c>
      <c r="H4" t="str">
        <v>Japan</v>
      </c>
      <c r="J4" t="s">
        <v>10</v>
      </c>
    </row>
    <row r="5" spans="1:14" x14ac:dyDescent="0.2">
      <c r="A5">
        <v>2018</v>
      </c>
      <c r="B5" t="s">
        <v>8</v>
      </c>
      <c r="C5" s="21">
        <v>44364.412431639001</v>
      </c>
      <c r="D5" t="s">
        <v>5</v>
      </c>
    </row>
    <row r="6" spans="1:14" x14ac:dyDescent="0.2">
      <c r="A6">
        <v>2018</v>
      </c>
      <c r="B6" t="s">
        <v>4</v>
      </c>
      <c r="C6" s="21">
        <v>33819</v>
      </c>
      <c r="D6" t="s">
        <v>9</v>
      </c>
    </row>
    <row r="7" spans="1:14" x14ac:dyDescent="0.2">
      <c r="A7">
        <v>2018</v>
      </c>
      <c r="B7" t="s">
        <v>6</v>
      </c>
      <c r="C7" s="21">
        <v>-5428</v>
      </c>
      <c r="D7" t="s">
        <v>9</v>
      </c>
    </row>
    <row r="8" spans="1:14" x14ac:dyDescent="0.2">
      <c r="A8">
        <v>2018</v>
      </c>
      <c r="B8" t="s">
        <v>7</v>
      </c>
      <c r="C8" s="21">
        <v>107366</v>
      </c>
      <c r="D8" t="s">
        <v>9</v>
      </c>
    </row>
    <row r="9" spans="1:14" x14ac:dyDescent="0.2">
      <c r="A9">
        <v>2018</v>
      </c>
      <c r="B9" t="s">
        <v>8</v>
      </c>
      <c r="C9" s="21">
        <v>80658</v>
      </c>
      <c r="D9" t="s">
        <v>9</v>
      </c>
    </row>
    <row r="10" spans="1:14" x14ac:dyDescent="0.2">
      <c r="A10">
        <v>2018</v>
      </c>
      <c r="B10" t="s">
        <v>4</v>
      </c>
      <c r="C10" s="21">
        <v>5203.3678993424001</v>
      </c>
      <c r="D10" t="s">
        <v>10</v>
      </c>
    </row>
    <row r="11" spans="1:14" x14ac:dyDescent="0.2">
      <c r="A11">
        <v>2018</v>
      </c>
      <c r="B11" t="s">
        <v>6</v>
      </c>
      <c r="C11" s="21">
        <v>2843.6623197038998</v>
      </c>
      <c r="D11" t="s">
        <v>10</v>
      </c>
    </row>
    <row r="12" spans="1:14" x14ac:dyDescent="0.2">
      <c r="A12">
        <v>2018</v>
      </c>
      <c r="B12" t="s">
        <v>7</v>
      </c>
      <c r="C12" s="21">
        <v>1088.7457081361999</v>
      </c>
      <c r="D12" t="s">
        <v>10</v>
      </c>
    </row>
    <row r="13" spans="1:14" x14ac:dyDescent="0.2">
      <c r="A13">
        <v>2018</v>
      </c>
      <c r="B13" t="s">
        <v>8</v>
      </c>
      <c r="C13" s="21">
        <v>1616.4624045481</v>
      </c>
      <c r="D13" t="s">
        <v>10</v>
      </c>
    </row>
    <row r="14" spans="1:14" x14ac:dyDescent="0.2">
      <c r="A14">
        <v>2019</v>
      </c>
      <c r="B14" t="s">
        <v>4</v>
      </c>
      <c r="C14" s="21">
        <v>-11812.149055641001</v>
      </c>
      <c r="D14" t="s">
        <v>5</v>
      </c>
    </row>
    <row r="15" spans="1:14" x14ac:dyDescent="0.2">
      <c r="A15">
        <v>2019</v>
      </c>
      <c r="B15" t="s">
        <v>6</v>
      </c>
      <c r="C15" s="21">
        <v>32487.238386932</v>
      </c>
      <c r="D15" t="s">
        <v>5</v>
      </c>
    </row>
    <row r="16" spans="1:14" x14ac:dyDescent="0.2">
      <c r="A16">
        <v>2019</v>
      </c>
      <c r="B16" t="s">
        <v>7</v>
      </c>
      <c r="C16" s="21">
        <v>30698.060234813998</v>
      </c>
      <c r="D16" t="s">
        <v>5</v>
      </c>
    </row>
    <row r="17" spans="1:4" x14ac:dyDescent="0.2">
      <c r="A17">
        <v>2019</v>
      </c>
      <c r="B17" t="s">
        <v>8</v>
      </c>
      <c r="C17" s="21">
        <v>2534.4563552833001</v>
      </c>
      <c r="D17" t="s">
        <v>5</v>
      </c>
    </row>
    <row r="18" spans="1:4" x14ac:dyDescent="0.2">
      <c r="A18">
        <v>2019</v>
      </c>
      <c r="B18" t="s">
        <v>4</v>
      </c>
      <c r="C18" s="21">
        <v>67787</v>
      </c>
      <c r="D18" t="s">
        <v>9</v>
      </c>
    </row>
    <row r="19" spans="1:4" x14ac:dyDescent="0.2">
      <c r="A19">
        <v>2019</v>
      </c>
      <c r="B19" t="s">
        <v>6</v>
      </c>
      <c r="C19" s="21">
        <v>67918</v>
      </c>
      <c r="D19" t="s">
        <v>9</v>
      </c>
    </row>
    <row r="20" spans="1:4" x14ac:dyDescent="0.2">
      <c r="A20">
        <v>2019</v>
      </c>
      <c r="B20" t="s">
        <v>7</v>
      </c>
      <c r="C20" s="21">
        <v>53827</v>
      </c>
      <c r="D20" t="s">
        <v>9</v>
      </c>
    </row>
    <row r="21" spans="1:4" x14ac:dyDescent="0.2">
      <c r="A21">
        <v>2019</v>
      </c>
      <c r="B21" t="s">
        <v>8</v>
      </c>
      <c r="C21" s="21">
        <v>67184</v>
      </c>
      <c r="D21" t="s">
        <v>9</v>
      </c>
    </row>
    <row r="22" spans="1:4" x14ac:dyDescent="0.2">
      <c r="A22">
        <v>2019</v>
      </c>
      <c r="B22" t="s">
        <v>4</v>
      </c>
      <c r="C22" s="21">
        <v>3061.6280064817001</v>
      </c>
      <c r="D22" t="s">
        <v>10</v>
      </c>
    </row>
    <row r="23" spans="1:4" x14ac:dyDescent="0.2">
      <c r="A23">
        <v>2019</v>
      </c>
      <c r="B23" t="s">
        <v>6</v>
      </c>
      <c r="C23" s="21">
        <v>2353.837748682</v>
      </c>
      <c r="D23" t="s">
        <v>10</v>
      </c>
    </row>
    <row r="24" spans="1:4" x14ac:dyDescent="0.2">
      <c r="A24">
        <v>2019</v>
      </c>
      <c r="B24" t="s">
        <v>7</v>
      </c>
      <c r="C24" s="21">
        <v>2643.8538582652</v>
      </c>
      <c r="D24" t="s">
        <v>10</v>
      </c>
    </row>
    <row r="25" spans="1:4" x14ac:dyDescent="0.2">
      <c r="A25">
        <v>2019</v>
      </c>
      <c r="B25" t="s">
        <v>8</v>
      </c>
      <c r="C25" s="21">
        <v>7419.7467009305001</v>
      </c>
      <c r="D25" t="s">
        <v>10</v>
      </c>
    </row>
    <row r="26" spans="1:4" x14ac:dyDescent="0.2">
      <c r="A26">
        <v>2020</v>
      </c>
      <c r="B26" t="s">
        <v>4</v>
      </c>
      <c r="C26" s="21">
        <v>58503.270488649003</v>
      </c>
      <c r="D26" t="s">
        <v>5</v>
      </c>
    </row>
    <row r="27" spans="1:4" x14ac:dyDescent="0.2">
      <c r="A27">
        <v>2020</v>
      </c>
      <c r="B27" t="s">
        <v>6</v>
      </c>
      <c r="C27" s="21">
        <v>-17758.112094395001</v>
      </c>
      <c r="D27" t="s">
        <v>5</v>
      </c>
    </row>
    <row r="28" spans="1:4" x14ac:dyDescent="0.2">
      <c r="A28">
        <v>2020</v>
      </c>
      <c r="B28" t="s">
        <v>7</v>
      </c>
      <c r="C28" s="21">
        <v>5871.4890342439003</v>
      </c>
      <c r="D28" t="s">
        <v>5</v>
      </c>
    </row>
    <row r="29" spans="1:4" x14ac:dyDescent="0.2">
      <c r="A29">
        <v>2020</v>
      </c>
      <c r="B29" t="s">
        <v>8</v>
      </c>
      <c r="C29" s="21">
        <v>11642.939592151</v>
      </c>
      <c r="D29" t="s">
        <v>5</v>
      </c>
    </row>
    <row r="30" spans="1:4" x14ac:dyDescent="0.2">
      <c r="A30">
        <v>2020</v>
      </c>
      <c r="B30" t="s">
        <v>4</v>
      </c>
      <c r="C30" s="21">
        <v>20033</v>
      </c>
      <c r="D30" t="s">
        <v>9</v>
      </c>
    </row>
    <row r="31" spans="1:4" x14ac:dyDescent="0.2">
      <c r="A31">
        <v>2020</v>
      </c>
      <c r="B31" t="s">
        <v>6</v>
      </c>
      <c r="C31" s="21">
        <v>16524</v>
      </c>
      <c r="D31" t="s">
        <v>9</v>
      </c>
    </row>
    <row r="32" spans="1:4" x14ac:dyDescent="0.2">
      <c r="A32">
        <v>2020</v>
      </c>
      <c r="B32" t="s">
        <v>7</v>
      </c>
      <c r="C32" s="21">
        <v>35175</v>
      </c>
      <c r="D32" t="s">
        <v>9</v>
      </c>
    </row>
    <row r="33" spans="1:4" x14ac:dyDescent="0.2">
      <c r="A33">
        <v>2020</v>
      </c>
      <c r="B33" t="s">
        <v>8</v>
      </c>
      <c r="C33" s="21">
        <v>37387</v>
      </c>
      <c r="D33" t="s">
        <v>9</v>
      </c>
    </row>
    <row r="34" spans="1:4" x14ac:dyDescent="0.2">
      <c r="A34">
        <v>2020</v>
      </c>
      <c r="B34" t="s">
        <v>4</v>
      </c>
      <c r="C34" s="21">
        <v>4419.7323776066996</v>
      </c>
      <c r="D34" t="s">
        <v>10</v>
      </c>
    </row>
    <row r="35" spans="1:4" x14ac:dyDescent="0.2">
      <c r="A35">
        <v>2020</v>
      </c>
      <c r="B35" t="s">
        <v>6</v>
      </c>
      <c r="C35" s="21">
        <v>3434.9428690906002</v>
      </c>
      <c r="D35" t="s">
        <v>10</v>
      </c>
    </row>
    <row r="36" spans="1:4" x14ac:dyDescent="0.2">
      <c r="A36">
        <v>2020</v>
      </c>
      <c r="B36" t="s">
        <v>7</v>
      </c>
      <c r="C36" s="21">
        <v>4902.2259604786004</v>
      </c>
      <c r="D36" t="s">
        <v>10</v>
      </c>
    </row>
    <row r="37" spans="1:4" x14ac:dyDescent="0.2">
      <c r="A37">
        <v>2020</v>
      </c>
      <c r="B37" t="s">
        <v>8</v>
      </c>
      <c r="C37" s="21">
        <v>1223.4876227116999</v>
      </c>
      <c r="D37" t="s">
        <v>10</v>
      </c>
    </row>
    <row r="38" spans="1:4" x14ac:dyDescent="0.2">
      <c r="A38">
        <v>2021</v>
      </c>
      <c r="B38" t="s">
        <v>4</v>
      </c>
      <c r="C38" s="21">
        <v>3740.0275103163999</v>
      </c>
      <c r="D38" t="s">
        <v>5</v>
      </c>
    </row>
    <row r="39" spans="1:4" x14ac:dyDescent="0.2">
      <c r="A39">
        <v>2021</v>
      </c>
      <c r="B39" t="s">
        <v>6</v>
      </c>
      <c r="C39" s="21">
        <v>-6449.7936726272001</v>
      </c>
      <c r="D39" t="s">
        <v>5</v>
      </c>
    </row>
    <row r="40" spans="1:4" x14ac:dyDescent="0.2">
      <c r="A40">
        <v>2021</v>
      </c>
      <c r="B40" t="s">
        <v>7</v>
      </c>
      <c r="C40" s="21">
        <v>-32731.774415405998</v>
      </c>
      <c r="D40" t="s">
        <v>5</v>
      </c>
    </row>
    <row r="41" spans="1:4" x14ac:dyDescent="0.2">
      <c r="A41">
        <v>2021</v>
      </c>
      <c r="B41" t="s">
        <v>8</v>
      </c>
      <c r="C41" s="21">
        <v>-35738.651994498003</v>
      </c>
      <c r="D41" t="s">
        <v>5</v>
      </c>
    </row>
    <row r="42" spans="1:4" x14ac:dyDescent="0.2">
      <c r="A42">
        <v>2021</v>
      </c>
      <c r="B42" t="s">
        <v>4</v>
      </c>
      <c r="C42" s="21">
        <v>77569</v>
      </c>
      <c r="D42" t="s">
        <v>9</v>
      </c>
    </row>
    <row r="43" spans="1:4" x14ac:dyDescent="0.2">
      <c r="A43">
        <v>2021</v>
      </c>
      <c r="B43" t="s">
        <v>6</v>
      </c>
      <c r="C43" s="21">
        <v>77742</v>
      </c>
      <c r="D43" t="s">
        <v>9</v>
      </c>
    </row>
    <row r="44" spans="1:4" x14ac:dyDescent="0.2">
      <c r="A44">
        <v>2021</v>
      </c>
      <c r="B44" t="s">
        <v>7</v>
      </c>
      <c r="C44" s="21">
        <v>125998</v>
      </c>
      <c r="D44" t="s">
        <v>9</v>
      </c>
    </row>
    <row r="45" spans="1:4" x14ac:dyDescent="0.2">
      <c r="A45">
        <v>2021</v>
      </c>
      <c r="B45" t="s">
        <v>8</v>
      </c>
      <c r="C45" s="21">
        <v>123985</v>
      </c>
      <c r="D45" t="s">
        <v>9</v>
      </c>
    </row>
    <row r="46" spans="1:4" x14ac:dyDescent="0.2">
      <c r="A46">
        <v>2021</v>
      </c>
      <c r="B46" t="s">
        <v>4</v>
      </c>
      <c r="C46" s="21">
        <v>15115.335985752999</v>
      </c>
      <c r="D46" t="s">
        <v>10</v>
      </c>
    </row>
    <row r="47" spans="1:4" x14ac:dyDescent="0.2">
      <c r="A47">
        <v>2021</v>
      </c>
      <c r="B47" t="s">
        <v>6</v>
      </c>
      <c r="C47" s="21">
        <v>1153.6039403617999</v>
      </c>
      <c r="D47" t="s">
        <v>10</v>
      </c>
    </row>
    <row r="48" spans="1:4" x14ac:dyDescent="0.2">
      <c r="A48">
        <v>2021</v>
      </c>
      <c r="B48" t="s">
        <v>7</v>
      </c>
      <c r="C48" s="21">
        <v>4633.2709202634996</v>
      </c>
      <c r="D48" t="s">
        <v>10</v>
      </c>
    </row>
    <row r="49" spans="1:4" x14ac:dyDescent="0.2">
      <c r="A49">
        <v>2021</v>
      </c>
      <c r="B49" t="s">
        <v>8</v>
      </c>
      <c r="C49" s="21">
        <v>5411.9911166188003</v>
      </c>
      <c r="D49" t="s">
        <v>10</v>
      </c>
    </row>
    <row r="50" spans="1:4" x14ac:dyDescent="0.2">
      <c r="A50">
        <v>2022</v>
      </c>
      <c r="B50" t="s">
        <v>4</v>
      </c>
      <c r="C50" s="21">
        <v>19162.968441814999</v>
      </c>
      <c r="D50" t="s">
        <v>5</v>
      </c>
    </row>
    <row r="51" spans="1:4" x14ac:dyDescent="0.2">
      <c r="A51">
        <v>2022</v>
      </c>
      <c r="B51" t="s">
        <v>6</v>
      </c>
      <c r="C51" s="21">
        <v>-607.741617357</v>
      </c>
      <c r="D51" t="s">
        <v>5</v>
      </c>
    </row>
    <row r="52" spans="1:4" x14ac:dyDescent="0.2">
      <c r="A52">
        <v>2022</v>
      </c>
      <c r="B52" t="s">
        <v>7</v>
      </c>
      <c r="C52" s="21">
        <v>23243.343195265999</v>
      </c>
      <c r="D52" t="s">
        <v>5</v>
      </c>
    </row>
    <row r="53" spans="1:4" x14ac:dyDescent="0.2">
      <c r="A53">
        <v>2022</v>
      </c>
      <c r="B53" t="s">
        <v>8</v>
      </c>
      <c r="C53" s="21">
        <v>-27703.402366864</v>
      </c>
      <c r="D53" t="s">
        <v>5</v>
      </c>
    </row>
    <row r="54" spans="1:4" x14ac:dyDescent="0.2">
      <c r="A54">
        <v>2022</v>
      </c>
      <c r="B54" t="s">
        <v>4</v>
      </c>
      <c r="C54" s="21">
        <v>74266</v>
      </c>
      <c r="D54" t="s">
        <v>9</v>
      </c>
    </row>
    <row r="55" spans="1:4" x14ac:dyDescent="0.2">
      <c r="A55">
        <v>2022</v>
      </c>
      <c r="B55" t="s">
        <v>6</v>
      </c>
      <c r="C55" s="21">
        <v>76247</v>
      </c>
      <c r="D55" t="s">
        <v>9</v>
      </c>
    </row>
    <row r="56" spans="1:4" x14ac:dyDescent="0.2">
      <c r="A56">
        <v>2022</v>
      </c>
      <c r="B56" t="s">
        <v>7</v>
      </c>
      <c r="C56" s="21">
        <v>98843</v>
      </c>
      <c r="D56" t="s">
        <v>9</v>
      </c>
    </row>
    <row r="57" spans="1:4" x14ac:dyDescent="0.2">
      <c r="A57">
        <v>2022</v>
      </c>
      <c r="B57" t="s">
        <v>8</v>
      </c>
      <c r="C57" s="21">
        <v>69014</v>
      </c>
      <c r="D57" t="s">
        <v>9</v>
      </c>
    </row>
    <row r="58" spans="1:4" x14ac:dyDescent="0.2">
      <c r="A58">
        <v>2022</v>
      </c>
      <c r="B58" t="s">
        <v>4</v>
      </c>
      <c r="C58" s="21">
        <v>5724.1095260534003</v>
      </c>
      <c r="D58" t="s">
        <v>10</v>
      </c>
    </row>
    <row r="59" spans="1:4" x14ac:dyDescent="0.2">
      <c r="A59">
        <v>2022</v>
      </c>
      <c r="B59" t="s">
        <v>6</v>
      </c>
      <c r="C59" s="21">
        <v>2277.4807375427999</v>
      </c>
      <c r="D59" t="s">
        <v>10</v>
      </c>
    </row>
    <row r="60" spans="1:4" x14ac:dyDescent="0.2">
      <c r="A60">
        <v>2022</v>
      </c>
      <c r="B60" t="s">
        <v>7</v>
      </c>
      <c r="C60" s="21">
        <v>7427.5503080690996</v>
      </c>
      <c r="D60" t="s">
        <v>10</v>
      </c>
    </row>
    <row r="61" spans="1:4" x14ac:dyDescent="0.2">
      <c r="A61">
        <v>2022</v>
      </c>
      <c r="B61" t="s">
        <v>8</v>
      </c>
      <c r="C61" s="21">
        <v>12171.940796944</v>
      </c>
      <c r="D61" t="s">
        <v>10</v>
      </c>
    </row>
  </sheetData>
  <autoFilter ref="A1:D61" xr:uid="{4F7FD665-3433-4E43-A7A3-B2766E15B7FC}">
    <sortState xmlns:xlrd2="http://schemas.microsoft.com/office/spreadsheetml/2017/richdata2" ref="A2:D61">
      <sortCondition ref="A1:A61"/>
    </sortState>
  </autoFilter>
  <dataValidations disablePrompts="1" count="2">
    <dataValidation type="list" allowBlank="1" showInputMessage="1" showErrorMessage="1" sqref="L2" xr:uid="{C45CF917-6970-2F41-BEFF-4D55263B8215}">
      <formula1>$H:$H</formula1>
    </dataValidation>
    <dataValidation type="list" allowBlank="1" showInputMessage="1" showErrorMessage="1" sqref="L9" xr:uid="{2278531F-0AEC-DE44-BFC7-98CBF52C9E6F}">
      <formula1>"US, UK, JP"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046-DEFB-4660-A550-B627A80A1B3E}">
  <dimension ref="A1:D19"/>
  <sheetViews>
    <sheetView zoomScale="140" zoomScaleNormal="140" workbookViewId="0">
      <selection activeCell="D18" sqref="D18"/>
    </sheetView>
  </sheetViews>
  <sheetFormatPr baseColWidth="10" defaultColWidth="8.83203125" defaultRowHeight="15" x14ac:dyDescent="0.2"/>
  <cols>
    <col min="1" max="1" width="7.5" bestFit="1" customWidth="1"/>
    <col min="2" max="2" width="6" bestFit="1" customWidth="1"/>
    <col min="3" max="3" width="12.83203125" bestFit="1" customWidth="1"/>
    <col min="4" max="4" width="15.5" bestFit="1" customWidth="1"/>
  </cols>
  <sheetData>
    <row r="1" spans="1:4" x14ac:dyDescent="0.2">
      <c r="B1" t="s">
        <v>10</v>
      </c>
      <c r="C1" t="s">
        <v>9</v>
      </c>
      <c r="D1" t="s">
        <v>5</v>
      </c>
    </row>
    <row r="2" spans="1:4" x14ac:dyDescent="0.2">
      <c r="A2" s="8">
        <v>44562</v>
      </c>
      <c r="B2" s="9">
        <v>-0.1</v>
      </c>
      <c r="C2" s="9">
        <v>0.08</v>
      </c>
      <c r="D2" s="9">
        <v>0.5</v>
      </c>
    </row>
    <row r="3" spans="1:4" x14ac:dyDescent="0.2">
      <c r="A3" s="8">
        <v>44593</v>
      </c>
      <c r="B3" s="9">
        <v>-0.1</v>
      </c>
      <c r="C3" s="9">
        <v>0.08</v>
      </c>
      <c r="D3" s="9">
        <v>0.5</v>
      </c>
    </row>
    <row r="4" spans="1:4" x14ac:dyDescent="0.2">
      <c r="A4" s="8">
        <v>44621</v>
      </c>
      <c r="B4" s="9">
        <v>-0.1</v>
      </c>
      <c r="C4" s="9">
        <v>0.2</v>
      </c>
      <c r="D4" s="9">
        <v>0.75</v>
      </c>
    </row>
    <row r="5" spans="1:4" x14ac:dyDescent="0.2">
      <c r="A5" s="8">
        <v>44652</v>
      </c>
      <c r="B5" s="9">
        <v>-0.1</v>
      </c>
      <c r="C5" s="9">
        <v>0.33</v>
      </c>
      <c r="D5" s="9">
        <v>0.75</v>
      </c>
    </row>
    <row r="6" spans="1:4" x14ac:dyDescent="0.2">
      <c r="A6" s="8">
        <v>44682</v>
      </c>
      <c r="B6" s="9">
        <v>-0.1</v>
      </c>
      <c r="C6" s="9">
        <v>0.77</v>
      </c>
      <c r="D6" s="9">
        <v>1</v>
      </c>
    </row>
    <row r="7" spans="1:4" x14ac:dyDescent="0.2">
      <c r="A7" s="8">
        <v>44713</v>
      </c>
      <c r="B7" s="9">
        <v>-0.1</v>
      </c>
      <c r="C7" s="9">
        <v>1.21</v>
      </c>
      <c r="D7" s="9">
        <v>1.25</v>
      </c>
    </row>
    <row r="8" spans="1:4" x14ac:dyDescent="0.2">
      <c r="A8" s="8">
        <v>44743</v>
      </c>
      <c r="B8" s="9">
        <v>-0.1</v>
      </c>
      <c r="C8" s="9">
        <v>1.68</v>
      </c>
      <c r="D8" s="9">
        <v>1.25</v>
      </c>
    </row>
    <row r="9" spans="1:4" x14ac:dyDescent="0.2">
      <c r="A9" s="8">
        <v>44774</v>
      </c>
      <c r="B9" s="9">
        <v>-0.1</v>
      </c>
      <c r="C9" s="9">
        <v>2.33</v>
      </c>
      <c r="D9" s="9">
        <v>1.75</v>
      </c>
    </row>
    <row r="10" spans="1:4" x14ac:dyDescent="0.2">
      <c r="A10" s="8">
        <v>44805</v>
      </c>
      <c r="B10" s="9">
        <v>-0.1</v>
      </c>
      <c r="C10" s="9">
        <v>2.56</v>
      </c>
      <c r="D10" s="9">
        <v>2.25</v>
      </c>
    </row>
    <row r="11" spans="1:4" x14ac:dyDescent="0.2">
      <c r="A11" s="8">
        <v>44835</v>
      </c>
      <c r="B11" s="9">
        <v>-0.1</v>
      </c>
      <c r="C11" s="9">
        <v>3.08</v>
      </c>
      <c r="D11" s="9">
        <v>2.25</v>
      </c>
    </row>
    <row r="12" spans="1:4" x14ac:dyDescent="0.2">
      <c r="A12" s="8">
        <v>44866</v>
      </c>
      <c r="B12" s="9">
        <v>-0.1</v>
      </c>
      <c r="C12" s="9">
        <v>3.78</v>
      </c>
      <c r="D12" s="9">
        <v>3</v>
      </c>
    </row>
    <row r="13" spans="1:4" x14ac:dyDescent="0.2">
      <c r="A13" s="8">
        <v>44896</v>
      </c>
      <c r="B13" s="9">
        <v>-0.1</v>
      </c>
      <c r="C13" s="9">
        <v>4.0999999999999996</v>
      </c>
      <c r="D13" s="9">
        <v>3.5</v>
      </c>
    </row>
    <row r="14" spans="1:4" x14ac:dyDescent="0.2">
      <c r="A14" s="8">
        <v>44927</v>
      </c>
      <c r="B14" s="9">
        <v>-0.1</v>
      </c>
      <c r="C14" s="9">
        <v>4.33</v>
      </c>
      <c r="D14" s="9">
        <v>3.5</v>
      </c>
    </row>
    <row r="15" spans="1:4" x14ac:dyDescent="0.2">
      <c r="A15" s="8">
        <v>44958</v>
      </c>
      <c r="B15" s="9">
        <v>-0.1</v>
      </c>
      <c r="C15" s="9">
        <v>4.57</v>
      </c>
      <c r="D15" s="9">
        <v>4</v>
      </c>
    </row>
    <row r="16" spans="1:4" x14ac:dyDescent="0.2">
      <c r="A16" s="8">
        <v>44986</v>
      </c>
      <c r="B16" s="9">
        <v>-0.1</v>
      </c>
      <c r="C16" s="9">
        <v>4.6500000000000004</v>
      </c>
      <c r="D16" s="9">
        <v>4.25</v>
      </c>
    </row>
    <row r="17" spans="1:4" x14ac:dyDescent="0.2">
      <c r="A17" s="8">
        <v>45017</v>
      </c>
      <c r="B17" s="9">
        <v>-0.1</v>
      </c>
      <c r="C17" s="9">
        <v>4.83</v>
      </c>
      <c r="D17" s="9">
        <v>4.25</v>
      </c>
    </row>
    <row r="18" spans="1:4" x14ac:dyDescent="0.2">
      <c r="A18" s="8">
        <v>45047</v>
      </c>
      <c r="B18" s="9">
        <v>-0.1</v>
      </c>
      <c r="C18" s="9">
        <v>5.08</v>
      </c>
      <c r="D18" s="9">
        <v>4.25</v>
      </c>
    </row>
    <row r="19" spans="1:4" x14ac:dyDescent="0.2">
      <c r="A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DBBC-4A38-42BE-9772-A30A391FF141}">
  <dimension ref="A1:D7"/>
  <sheetViews>
    <sheetView zoomScale="140" zoomScaleNormal="140" workbookViewId="0">
      <selection activeCell="C7" sqref="C7"/>
    </sheetView>
  </sheetViews>
  <sheetFormatPr baseColWidth="10" defaultColWidth="8.83203125" defaultRowHeight="15" x14ac:dyDescent="0.2"/>
  <cols>
    <col min="3" max="3" width="12.83203125" bestFit="1" customWidth="1"/>
    <col min="4" max="4" width="15.5" bestFit="1" customWidth="1"/>
  </cols>
  <sheetData>
    <row r="1" spans="1:4" x14ac:dyDescent="0.2">
      <c r="B1" t="s">
        <v>10</v>
      </c>
      <c r="C1" t="s">
        <v>9</v>
      </c>
      <c r="D1" t="s">
        <v>5</v>
      </c>
    </row>
    <row r="2" spans="1:4" x14ac:dyDescent="0.2">
      <c r="A2">
        <v>2018</v>
      </c>
      <c r="B2">
        <v>0.99</v>
      </c>
      <c r="C2">
        <v>2.2400000000000002</v>
      </c>
      <c r="D2">
        <v>2.48</v>
      </c>
    </row>
    <row r="3" spans="1:4" x14ac:dyDescent="0.2">
      <c r="A3">
        <v>2019</v>
      </c>
      <c r="B3">
        <v>0.47</v>
      </c>
      <c r="C3">
        <v>1.8</v>
      </c>
      <c r="D3">
        <v>1.79</v>
      </c>
    </row>
    <row r="4" spans="1:4" x14ac:dyDescent="0.2">
      <c r="A4">
        <v>2020</v>
      </c>
      <c r="B4">
        <v>-0.03</v>
      </c>
      <c r="C4">
        <v>1.2</v>
      </c>
      <c r="D4">
        <v>0.85</v>
      </c>
    </row>
    <row r="5" spans="1:4" x14ac:dyDescent="0.2">
      <c r="A5">
        <v>2021</v>
      </c>
      <c r="B5">
        <v>-0.24</v>
      </c>
      <c r="C5">
        <v>4.7</v>
      </c>
      <c r="D5">
        <v>2.59</v>
      </c>
    </row>
    <row r="6" spans="1:4" x14ac:dyDescent="0.2">
      <c r="A6">
        <v>2022</v>
      </c>
      <c r="B6">
        <v>2.5</v>
      </c>
      <c r="C6">
        <v>8</v>
      </c>
      <c r="D6">
        <v>9.07</v>
      </c>
    </row>
    <row r="7" spans="1:4" x14ac:dyDescent="0.2">
      <c r="A7">
        <v>2023</v>
      </c>
      <c r="B7">
        <v>2.73</v>
      </c>
      <c r="C7">
        <v>5.8</v>
      </c>
      <c r="D7">
        <v>6.84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AB71-902C-472D-ACD6-0ABE0E546B47}">
  <dimension ref="A1:J10"/>
  <sheetViews>
    <sheetView zoomScale="130" zoomScaleNormal="130" workbookViewId="0">
      <selection activeCell="D14" sqref="D14"/>
    </sheetView>
  </sheetViews>
  <sheetFormatPr baseColWidth="10" defaultColWidth="8.83203125" defaultRowHeight="15" x14ac:dyDescent="0.2"/>
  <cols>
    <col min="2" max="2" width="15.5" bestFit="1" customWidth="1"/>
    <col min="3" max="3" width="12.6640625" bestFit="1" customWidth="1"/>
    <col min="4" max="4" width="20" bestFit="1" customWidth="1"/>
    <col min="5" max="6" width="15" bestFit="1" customWidth="1"/>
  </cols>
  <sheetData>
    <row r="1" spans="1:10" ht="18" customHeight="1" x14ac:dyDescent="0.2">
      <c r="A1" s="27"/>
      <c r="B1" s="27"/>
      <c r="C1" s="27" t="s">
        <v>15</v>
      </c>
      <c r="D1" s="27" t="s">
        <v>18</v>
      </c>
      <c r="E1" s="27" t="s">
        <v>16</v>
      </c>
      <c r="F1" s="27" t="s">
        <v>17</v>
      </c>
      <c r="G1" s="27"/>
      <c r="H1" s="27"/>
      <c r="I1" s="27"/>
      <c r="J1" s="27"/>
    </row>
    <row r="2" spans="1:10" x14ac:dyDescent="0.2">
      <c r="A2" s="27"/>
      <c r="B2" s="27" t="s">
        <v>10</v>
      </c>
      <c r="C2" s="27">
        <v>84.62</v>
      </c>
      <c r="D2" s="27">
        <v>125.7</v>
      </c>
      <c r="E2" s="27">
        <v>2.8</v>
      </c>
      <c r="F2" s="27">
        <v>4.9409999999999998</v>
      </c>
      <c r="G2" s="27"/>
      <c r="H2" s="27"/>
      <c r="I2" s="27"/>
      <c r="J2" s="27"/>
    </row>
    <row r="3" spans="1:10" x14ac:dyDescent="0.2">
      <c r="A3" s="27"/>
      <c r="B3" s="27" t="s">
        <v>9</v>
      </c>
      <c r="C3" s="27">
        <v>77.28</v>
      </c>
      <c r="D3" s="27">
        <v>331.9</v>
      </c>
      <c r="E3" s="27">
        <v>3.4</v>
      </c>
      <c r="F3" s="27">
        <v>23.32</v>
      </c>
      <c r="G3" s="27"/>
      <c r="H3" s="27"/>
      <c r="I3" s="27"/>
      <c r="J3" s="27"/>
    </row>
    <row r="4" spans="1:10" x14ac:dyDescent="0.2">
      <c r="A4" s="27"/>
      <c r="B4" s="27" t="s">
        <v>5</v>
      </c>
      <c r="C4" s="27">
        <v>80.900000000000006</v>
      </c>
      <c r="D4" s="27">
        <v>67.3</v>
      </c>
      <c r="E4" s="27">
        <v>3.8</v>
      </c>
      <c r="F4" s="27">
        <v>3.13</v>
      </c>
      <c r="G4" s="27"/>
      <c r="H4" s="27"/>
      <c r="I4" s="27"/>
      <c r="J4" s="27"/>
    </row>
    <row r="5" spans="1:10" x14ac:dyDescent="0.2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x14ac:dyDescent="0.2">
      <c r="A6" s="27"/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0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Dashboard</vt:lpstr>
      <vt:lpstr>Data FDI</vt:lpstr>
      <vt:lpstr>Data Interest Rates</vt:lpstr>
      <vt:lpstr>Data Inflation</vt:lpstr>
      <vt:lpstr>Other Stats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Dogadin</dc:creator>
  <cp:lastModifiedBy>Roman Dogadin</cp:lastModifiedBy>
  <dcterms:created xsi:type="dcterms:W3CDTF">2023-05-11T02:28:34Z</dcterms:created>
  <dcterms:modified xsi:type="dcterms:W3CDTF">2023-05-31T12:46:16Z</dcterms:modified>
</cp:coreProperties>
</file>